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lixiaohan/Desktop/物理实验/弗兰克-赫兹/"/>
    </mc:Choice>
  </mc:AlternateContent>
  <bookViews>
    <workbookView xWindow="0" yWindow="460" windowWidth="25600" windowHeight="1448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" i="1" l="1"/>
  <c r="J8" i="1"/>
  <c r="J7" i="1"/>
  <c r="I6" i="1"/>
  <c r="I5" i="1"/>
</calcChain>
</file>

<file path=xl/sharedStrings.xml><?xml version="1.0" encoding="utf-8"?>
<sst xmlns="http://schemas.openxmlformats.org/spreadsheetml/2006/main" count="10" uniqueCount="8">
  <si>
    <t>编号</t>
  </si>
  <si>
    <r>
      <t>电压值</t>
    </r>
    <r>
      <rPr>
        <i/>
        <sz val="12"/>
        <color theme="1"/>
        <rFont val="Calibri"/>
      </rPr>
      <t>U/</t>
    </r>
    <r>
      <rPr>
        <sz val="12"/>
        <color theme="1"/>
        <rFont val="Calibri"/>
      </rPr>
      <t>V</t>
    </r>
  </si>
  <si>
    <t>Ua(V)</t>
    <phoneticPr fontId="4" type="noConversion"/>
  </si>
  <si>
    <t>Ip(uA)</t>
  </si>
  <si>
    <t>Ip(uA)</t>
    <phoneticPr fontId="4" type="noConversion"/>
  </si>
  <si>
    <t>U</t>
    <phoneticPr fontId="4" type="noConversion"/>
  </si>
  <si>
    <r>
      <t>U</t>
    </r>
    <r>
      <rPr>
        <vertAlign val="subscript"/>
        <sz val="12"/>
        <color theme="1"/>
        <rFont val="Times New Roman"/>
      </rPr>
      <t>R</t>
    </r>
    <r>
      <rPr>
        <sz val="12"/>
        <color theme="1"/>
        <rFont val="Times New Roman"/>
      </rPr>
      <t>(V)</t>
    </r>
  </si>
  <si>
    <r>
      <t>U</t>
    </r>
    <r>
      <rPr>
        <vertAlign val="subscript"/>
        <sz val="12"/>
        <color theme="1"/>
        <rFont val="Times New Roman"/>
      </rPr>
      <t>f</t>
    </r>
    <r>
      <rPr>
        <sz val="12"/>
        <color theme="1"/>
        <rFont val="Times New Roman"/>
      </rPr>
      <t>(V)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</si>
</sst>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_);[Red]\(0.0\)"/>
  </numFmts>
  <fonts count="10" x14ac:knownFonts="1">
    <font>
      <sz val="12"/>
      <color theme="1"/>
      <name val="宋体"/>
      <family val="2"/>
      <charset val="134"/>
      <scheme val="minor"/>
    </font>
    <font>
      <sz val="12"/>
      <color theme="1"/>
      <name val="Calibri"/>
    </font>
    <font>
      <sz val="12"/>
      <color theme="1"/>
      <name val="宋体"/>
      <family val="3"/>
      <charset val="134"/>
    </font>
    <font>
      <i/>
      <sz val="12"/>
      <color theme="1"/>
      <name val="Calibri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Times New Roman"/>
    </font>
    <font>
      <vertAlign val="subscript"/>
      <sz val="12"/>
      <color theme="1"/>
      <name val="Times New Roman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center" vertical="center" wrapText="1"/>
    </xf>
    <xf numFmtId="180" fontId="0" fillId="0" borderId="0" xfId="0" applyNumberFormat="1"/>
    <xf numFmtId="0" fontId="0" fillId="0" borderId="5" xfId="0" applyBorder="1"/>
    <xf numFmtId="180" fontId="0" fillId="0" borderId="5" xfId="0" applyNumberFormat="1" applyBorder="1"/>
    <xf numFmtId="0" fontId="7" fillId="0" borderId="1" xfId="0" applyFont="1" applyBorder="1" applyAlignment="1">
      <alignment vertical="center"/>
    </xf>
    <xf numFmtId="0" fontId="9" fillId="0" borderId="2" xfId="0" applyFont="1" applyBorder="1" applyAlignment="1">
      <alignment horizontal="right" vertical="center"/>
    </xf>
    <xf numFmtId="0" fontId="9" fillId="0" borderId="2" xfId="0" applyFont="1" applyBorder="1" applyAlignment="1">
      <alignment horizontal="right" vertical="center" wrapText="1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horizontal="right" vertical="center"/>
    </xf>
    <xf numFmtId="0" fontId="9" fillId="0" borderId="4" xfId="0" applyFont="1" applyBorder="1" applyAlignment="1">
      <alignment horizontal="right" vertical="center" wrapText="1"/>
    </xf>
  </cellXfs>
  <cellStyles count="1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Ip-UR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工作表1!$A$22</c:f>
              <c:strCache>
                <c:ptCount val="1"/>
                <c:pt idx="0">
                  <c:v>Ip(uA)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工作表1!$B$21:$L$21</c:f>
              <c:numCache>
                <c:formatCode>General</c:formatCode>
                <c:ptCount val="11"/>
                <c:pt idx="0">
                  <c:v>5.0</c:v>
                </c:pt>
                <c:pt idx="1">
                  <c:v>5.5</c:v>
                </c:pt>
                <c:pt idx="2">
                  <c:v>6.0</c:v>
                </c:pt>
                <c:pt idx="3">
                  <c:v>6.5</c:v>
                </c:pt>
                <c:pt idx="4">
                  <c:v>7.0</c:v>
                </c:pt>
                <c:pt idx="5">
                  <c:v>7.5</c:v>
                </c:pt>
                <c:pt idx="6">
                  <c:v>8.0</c:v>
                </c:pt>
                <c:pt idx="7">
                  <c:v>8.5</c:v>
                </c:pt>
                <c:pt idx="8">
                  <c:v>9.0</c:v>
                </c:pt>
                <c:pt idx="9">
                  <c:v>9.5</c:v>
                </c:pt>
                <c:pt idx="10">
                  <c:v>10.0</c:v>
                </c:pt>
              </c:numCache>
            </c:numRef>
          </c:xVal>
          <c:yVal>
            <c:numRef>
              <c:f>工作表1!$B$22:$L$22</c:f>
              <c:numCache>
                <c:formatCode>General</c:formatCode>
                <c:ptCount val="11"/>
                <c:pt idx="0">
                  <c:v>30.5</c:v>
                </c:pt>
                <c:pt idx="1">
                  <c:v>29.0</c:v>
                </c:pt>
                <c:pt idx="2">
                  <c:v>27.3</c:v>
                </c:pt>
                <c:pt idx="3">
                  <c:v>25.8</c:v>
                </c:pt>
                <c:pt idx="4">
                  <c:v>24.0</c:v>
                </c:pt>
                <c:pt idx="5">
                  <c:v>21.2</c:v>
                </c:pt>
                <c:pt idx="6">
                  <c:v>18.1</c:v>
                </c:pt>
                <c:pt idx="7">
                  <c:v>15.0</c:v>
                </c:pt>
                <c:pt idx="8">
                  <c:v>12.5</c:v>
                </c:pt>
                <c:pt idx="9">
                  <c:v>9.8</c:v>
                </c:pt>
                <c:pt idx="10">
                  <c:v>7.1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146832"/>
        <c:axId val="-2089213904"/>
      </c:scatterChart>
      <c:valAx>
        <c:axId val="-209214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9213904"/>
        <c:crosses val="autoZero"/>
        <c:crossBetween val="midCat"/>
      </c:valAx>
      <c:valAx>
        <c:axId val="-20892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214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Ip-</a:t>
            </a:r>
            <a:r>
              <a:rPr lang="en-US" altLang="zh-CN"/>
              <a:t>Uf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工作表1!$A$25</c:f>
              <c:strCache>
                <c:ptCount val="1"/>
                <c:pt idx="0">
                  <c:v>Ip(uA)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工作表1!$B$24:$I$24</c:f>
              <c:numCache>
                <c:formatCode>General</c:formatCode>
                <c:ptCount val="8"/>
                <c:pt idx="0">
                  <c:v>1.0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2.0</c:v>
                </c:pt>
                <c:pt idx="6">
                  <c:v>2.2</c:v>
                </c:pt>
                <c:pt idx="7">
                  <c:v>2.4</c:v>
                </c:pt>
              </c:numCache>
            </c:numRef>
          </c:xVal>
          <c:yVal>
            <c:numRef>
              <c:f>工作表1!$B$25:$I$25</c:f>
              <c:numCache>
                <c:formatCode>General</c:formatCode>
                <c:ptCount val="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1.0</c:v>
                </c:pt>
                <c:pt idx="4">
                  <c:v>1.8</c:v>
                </c:pt>
                <c:pt idx="5">
                  <c:v>5.5</c:v>
                </c:pt>
                <c:pt idx="6">
                  <c:v>21.9</c:v>
                </c:pt>
                <c:pt idx="7">
                  <c:v>48.9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291536"/>
        <c:axId val="-2132920768"/>
      </c:scatterChart>
      <c:valAx>
        <c:axId val="-213329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2920768"/>
        <c:crosses val="autoZero"/>
        <c:crossBetween val="midCat"/>
      </c:valAx>
      <c:valAx>
        <c:axId val="-21329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329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615950</xdr:colOff>
      <xdr:row>7</xdr:row>
      <xdr:rowOff>6350</xdr:rowOff>
    </xdr:from>
    <xdr:to>
      <xdr:col>12</xdr:col>
      <xdr:colOff>234950</xdr:colOff>
      <xdr:row>21</xdr:row>
      <xdr:rowOff>19050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679450</xdr:colOff>
      <xdr:row>7</xdr:row>
      <xdr:rowOff>69850</xdr:rowOff>
    </xdr:from>
    <xdr:to>
      <xdr:col>12</xdr:col>
      <xdr:colOff>298450</xdr:colOff>
      <xdr:row>21</xdr:row>
      <xdr:rowOff>82550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workbookViewId="0">
      <selection activeCell="A24" sqref="A24:I25"/>
    </sheetView>
  </sheetViews>
  <sheetFormatPr baseColWidth="10" defaultRowHeight="15" x14ac:dyDescent="0.15"/>
  <sheetData>
    <row r="1" spans="1:18" ht="17" thickBot="1" x14ac:dyDescent="0.2">
      <c r="B1" s="1" t="s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</row>
    <row r="2" spans="1:18" ht="17" thickBot="1" x14ac:dyDescent="0.2">
      <c r="B2" s="3" t="s">
        <v>1</v>
      </c>
      <c r="C2" s="4">
        <v>17.45</v>
      </c>
      <c r="D2" s="4">
        <v>28.93</v>
      </c>
      <c r="E2" s="4">
        <v>40.24</v>
      </c>
      <c r="F2" s="4">
        <v>52.4</v>
      </c>
      <c r="G2" s="4">
        <v>65.069999999999993</v>
      </c>
      <c r="H2" s="4">
        <v>77.48</v>
      </c>
    </row>
    <row r="5" spans="1:18" x14ac:dyDescent="0.15">
      <c r="I5">
        <f>F2+G2+H2-C2-D2-E2</f>
        <v>108.32999999999998</v>
      </c>
    </row>
    <row r="6" spans="1:18" x14ac:dyDescent="0.15">
      <c r="I6">
        <f>I5/9</f>
        <v>12.036666666666665</v>
      </c>
    </row>
    <row r="7" spans="1:18" x14ac:dyDescent="0.15">
      <c r="J7">
        <f>SLOPE(C2:H2,C1:H1)</f>
        <v>12.020857142857144</v>
      </c>
    </row>
    <row r="8" spans="1:18" x14ac:dyDescent="0.15">
      <c r="J8">
        <f>INTERCEPT(C2:H2,C1:H1)</f>
        <v>4.8553333333333271</v>
      </c>
    </row>
    <row r="9" spans="1:18" x14ac:dyDescent="0.15">
      <c r="J9">
        <f>CORREL(C2:H2,C1:H1)</f>
        <v>0.99973478451208386</v>
      </c>
    </row>
    <row r="11" spans="1:18" x14ac:dyDescent="0.15">
      <c r="A11" s="6" t="s">
        <v>2</v>
      </c>
      <c r="B11" s="7">
        <v>5.2</v>
      </c>
      <c r="C11" s="7">
        <v>10.4</v>
      </c>
      <c r="D11" s="7">
        <v>12.4</v>
      </c>
      <c r="E11" s="7">
        <v>15.8</v>
      </c>
      <c r="F11" s="7">
        <v>17</v>
      </c>
      <c r="G11" s="7">
        <v>18.100000000000001</v>
      </c>
      <c r="H11" s="7">
        <v>19.2</v>
      </c>
      <c r="I11" s="7">
        <v>20.5</v>
      </c>
      <c r="J11" s="5">
        <v>22.1</v>
      </c>
      <c r="K11" s="5">
        <v>24.1</v>
      </c>
      <c r="L11" s="5">
        <v>25.2</v>
      </c>
      <c r="M11" s="5">
        <v>26.6</v>
      </c>
      <c r="N11" s="5">
        <v>27.5</v>
      </c>
      <c r="O11" s="5">
        <v>28.3</v>
      </c>
      <c r="P11" s="5">
        <v>29</v>
      </c>
      <c r="Q11" s="5">
        <v>30</v>
      </c>
      <c r="R11" s="5">
        <v>32</v>
      </c>
    </row>
    <row r="12" spans="1:18" x14ac:dyDescent="0.15">
      <c r="A12" s="6" t="s">
        <v>4</v>
      </c>
      <c r="B12" s="7">
        <v>0.2</v>
      </c>
      <c r="C12" s="7">
        <v>2</v>
      </c>
      <c r="D12" s="7">
        <v>6</v>
      </c>
      <c r="E12" s="7">
        <v>8.8000000000000007</v>
      </c>
      <c r="F12" s="7">
        <v>9</v>
      </c>
      <c r="G12" s="7">
        <v>9</v>
      </c>
      <c r="H12" s="7">
        <v>8.1999999999999993</v>
      </c>
      <c r="I12" s="7">
        <v>6.5</v>
      </c>
      <c r="J12" s="5">
        <v>4</v>
      </c>
      <c r="K12" s="5">
        <v>4.9000000000000004</v>
      </c>
      <c r="L12" s="5">
        <v>8.6</v>
      </c>
      <c r="M12" s="5">
        <v>12.2</v>
      </c>
      <c r="N12" s="5">
        <v>13.9</v>
      </c>
      <c r="O12" s="5">
        <v>14.9</v>
      </c>
      <c r="P12" s="5">
        <v>14.8</v>
      </c>
      <c r="Q12" s="5">
        <v>13.2</v>
      </c>
      <c r="R12" s="5">
        <v>7.5</v>
      </c>
    </row>
    <row r="13" spans="1:18" x14ac:dyDescent="0.15">
      <c r="A13" s="7">
        <v>22.1</v>
      </c>
      <c r="B13" s="7">
        <v>24.1</v>
      </c>
      <c r="C13" s="7">
        <v>25.2</v>
      </c>
      <c r="D13" s="7">
        <v>26.6</v>
      </c>
      <c r="E13" s="7">
        <v>27.5</v>
      </c>
      <c r="F13" s="7">
        <v>28.3</v>
      </c>
      <c r="G13" s="7">
        <v>29</v>
      </c>
      <c r="H13" s="7">
        <v>30</v>
      </c>
      <c r="I13" s="7">
        <v>32</v>
      </c>
    </row>
    <row r="14" spans="1:18" x14ac:dyDescent="0.15">
      <c r="A14" s="7">
        <v>4</v>
      </c>
      <c r="B14" s="7">
        <v>4.9000000000000004</v>
      </c>
      <c r="C14" s="7">
        <v>8.6</v>
      </c>
      <c r="D14" s="7">
        <v>12.2</v>
      </c>
      <c r="E14" s="7">
        <v>13.9</v>
      </c>
      <c r="F14" s="7">
        <v>14.9</v>
      </c>
      <c r="G14" s="7">
        <v>14.8</v>
      </c>
      <c r="H14" s="7">
        <v>13.2</v>
      </c>
      <c r="I14" s="7">
        <v>7.5</v>
      </c>
    </row>
    <row r="18" spans="1:12" x14ac:dyDescent="0.15">
      <c r="A18" s="7" t="s">
        <v>5</v>
      </c>
      <c r="B18" s="7">
        <v>1.6</v>
      </c>
      <c r="C18" s="7">
        <v>1.8</v>
      </c>
      <c r="D18" s="7">
        <v>2.2000000000000002</v>
      </c>
      <c r="E18" s="7">
        <v>2.4</v>
      </c>
      <c r="F18" s="7">
        <v>2.8</v>
      </c>
      <c r="G18" s="7">
        <v>3</v>
      </c>
      <c r="H18" s="7">
        <v>3.2</v>
      </c>
      <c r="I18" s="7">
        <v>3.5</v>
      </c>
      <c r="J18" s="7">
        <v>3.9</v>
      </c>
    </row>
    <row r="19" spans="1:12" x14ac:dyDescent="0.15">
      <c r="A19" s="7" t="s">
        <v>4</v>
      </c>
      <c r="B19" s="7">
        <v>38</v>
      </c>
      <c r="C19" s="7">
        <v>44</v>
      </c>
      <c r="D19" s="7">
        <v>45</v>
      </c>
      <c r="E19" s="7">
        <v>42</v>
      </c>
      <c r="F19" s="7">
        <v>34.5</v>
      </c>
      <c r="G19" s="7">
        <v>30.5</v>
      </c>
      <c r="H19" s="7">
        <v>29</v>
      </c>
      <c r="I19" s="7">
        <v>26</v>
      </c>
      <c r="J19" s="7">
        <v>24</v>
      </c>
    </row>
    <row r="20" spans="1:12" ht="16" thickBot="1" x14ac:dyDescent="0.2"/>
    <row r="21" spans="1:12" ht="19" thickBot="1" x14ac:dyDescent="0.2">
      <c r="A21" s="8" t="s">
        <v>6</v>
      </c>
      <c r="B21" s="9">
        <v>5</v>
      </c>
      <c r="C21" s="9">
        <v>5.5</v>
      </c>
      <c r="D21" s="9">
        <v>6</v>
      </c>
      <c r="E21" s="9">
        <v>6.5</v>
      </c>
      <c r="F21" s="9">
        <v>7</v>
      </c>
      <c r="G21" s="9">
        <v>7.5</v>
      </c>
      <c r="H21" s="9">
        <v>8</v>
      </c>
      <c r="I21" s="9">
        <v>8.5</v>
      </c>
      <c r="J21" s="10">
        <v>9</v>
      </c>
      <c r="K21" s="10">
        <v>9.5</v>
      </c>
      <c r="L21" s="9">
        <v>10</v>
      </c>
    </row>
    <row r="22" spans="1:12" ht="17" thickBot="1" x14ac:dyDescent="0.2">
      <c r="A22" s="11" t="s">
        <v>3</v>
      </c>
      <c r="B22" s="12">
        <v>30.5</v>
      </c>
      <c r="C22" s="12">
        <v>29</v>
      </c>
      <c r="D22" s="12">
        <v>27.3</v>
      </c>
      <c r="E22" s="12">
        <v>25.8</v>
      </c>
      <c r="F22" s="12">
        <v>24</v>
      </c>
      <c r="G22" s="12">
        <v>21.2</v>
      </c>
      <c r="H22" s="12">
        <v>18.100000000000001</v>
      </c>
      <c r="I22" s="12">
        <v>15</v>
      </c>
      <c r="J22" s="13">
        <v>12.5</v>
      </c>
      <c r="K22" s="13">
        <v>9.8000000000000007</v>
      </c>
      <c r="L22" s="12">
        <v>7.1</v>
      </c>
    </row>
    <row r="23" spans="1:12" ht="16" thickBot="1" x14ac:dyDescent="0.2"/>
    <row r="24" spans="1:12" ht="19" thickBot="1" x14ac:dyDescent="0.2">
      <c r="A24" s="8" t="s">
        <v>7</v>
      </c>
      <c r="B24" s="9">
        <v>1</v>
      </c>
      <c r="C24" s="9">
        <v>1.2</v>
      </c>
      <c r="D24" s="9">
        <v>1.4</v>
      </c>
      <c r="E24" s="9">
        <v>1.6</v>
      </c>
      <c r="F24" s="9">
        <v>1.8</v>
      </c>
      <c r="G24" s="9">
        <v>2</v>
      </c>
      <c r="H24" s="9">
        <v>2.2000000000000002</v>
      </c>
      <c r="I24" s="9">
        <v>2.4</v>
      </c>
    </row>
    <row r="25" spans="1:12" ht="17" thickBot="1" x14ac:dyDescent="0.2">
      <c r="A25" s="11" t="s">
        <v>3</v>
      </c>
      <c r="B25" s="12">
        <v>0.5</v>
      </c>
      <c r="C25" s="12">
        <v>0.5</v>
      </c>
      <c r="D25" s="12">
        <v>0.5</v>
      </c>
      <c r="E25" s="12">
        <v>1</v>
      </c>
      <c r="F25" s="12">
        <v>1.8</v>
      </c>
      <c r="G25" s="12">
        <v>5.5</v>
      </c>
      <c r="H25" s="12">
        <v>21.9</v>
      </c>
      <c r="I25" s="12">
        <v>48.9</v>
      </c>
    </row>
  </sheetData>
  <phoneticPr fontId="4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2016-04-27T05:32:56Z</dcterms:created>
  <dcterms:modified xsi:type="dcterms:W3CDTF">2016-04-27T10:02:24Z</dcterms:modified>
</cp:coreProperties>
</file>