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B627F521-B9CB-4959-AD9F-924D78FC7494}" xr6:coauthVersionLast="47" xr6:coauthVersionMax="47" xr10:uidLastSave="{00000000-0000-0000-0000-000000000000}"/>
  <bookViews>
    <workbookView xWindow="10044" yWindow="3216" windowWidth="17532" windowHeight="12180" activeTab="2" xr2:uid="{CE27312B-821B-431B-B816-C73003EBA2B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7" i="3"/>
  <c r="F7" i="3"/>
  <c r="F3" i="3"/>
  <c r="F4" i="3"/>
  <c r="F5" i="3"/>
  <c r="F6" i="3"/>
  <c r="F2" i="3"/>
  <c r="D6" i="3"/>
  <c r="E3" i="3"/>
  <c r="E4" i="3"/>
  <c r="E5" i="3"/>
  <c r="E6" i="3"/>
  <c r="E2" i="3"/>
  <c r="D3" i="3"/>
  <c r="D4" i="3"/>
  <c r="D5" i="3"/>
  <c r="D2" i="3"/>
  <c r="A7" i="3"/>
  <c r="C7" i="3"/>
  <c r="B7" i="3"/>
  <c r="D8" i="2"/>
  <c r="D13" i="2"/>
  <c r="D2" i="2"/>
  <c r="B11" i="2"/>
  <c r="D10" i="2"/>
  <c r="D9" i="2"/>
  <c r="E2" i="2"/>
  <c r="L7" i="2"/>
  <c r="L8" i="2"/>
  <c r="H6" i="2"/>
  <c r="I2" i="2"/>
  <c r="H3" i="2"/>
  <c r="H4" i="2"/>
  <c r="H5" i="2"/>
  <c r="I5" i="2" s="1"/>
  <c r="H2" i="2"/>
  <c r="D3" i="2"/>
  <c r="D4" i="2"/>
  <c r="D5" i="2"/>
  <c r="D6" i="2"/>
  <c r="D7" i="2"/>
  <c r="I4" i="2"/>
  <c r="I3" i="2"/>
  <c r="G6" i="2"/>
  <c r="B10" i="2"/>
  <c r="F15" i="1"/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<sst xmlns="http://schemas.openxmlformats.org/spreadsheetml/2006/main" count="34" uniqueCount="33">
  <si>
    <t>Y</t>
  </si>
  <si>
    <t>X</t>
  </si>
  <si>
    <t>Predict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</si>
  <si>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</si>
  <si>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</si>
  <si>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</si>
  <si>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</si>
  <si>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</si>
  <si>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</si>
  <si>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</si>
  <si>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</si>
  <si>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</si>
  <si>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</si>
  <si>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</si>
  <si>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</si>
  <si>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</si>
  <si>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</si>
  <si>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</si>
  <si>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</si>
  <si>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</si>
  <si>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</si>
  <si>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</si>
  <si>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</si>
  <si>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</si>
  <si>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</si>
  <si>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</si>
  <si>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</si>
  <si>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</si>
  <si>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</t>
  </si>
  <si>
    <t>x2</t>
  </si>
  <si>
    <t>y</t>
  </si>
  <si>
    <t>(x2-x2`)^2</t>
  </si>
  <si>
    <t>(x1-x1`)^2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</si>
</sst>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18AF-7290-4A06-A2DE-A3C5C5992757}">
  <dimension ref="A1:G15"/>
  <sheetViews>
    <sheetView workbookViewId="0">
      <selection activeCell="F16" sqref="F16"/>
    </sheetView>
  </sheetViews>
  <sheetFormatPr defaultRowHeight="14.4" x14ac:dyDescent="0.3"/>
  <cols>
    <col min="5" max="5" width="9.5546875" bestFit="1" customWidth="1"/>
    <col min="6" max="6" width="10" bestFit="1" customWidth="1"/>
  </cols>
  <sheetData>
    <row r="1" spans="1:7" x14ac:dyDescent="0.3">
      <c r="A1" s="7" t="s">
        <v>1</v>
      </c>
      <c r="B1" s="7"/>
      <c r="C1" s="7"/>
      <c r="D1" t="s">
        <v>0</v>
      </c>
      <c r="F1" t="s">
        <v>2</v>
      </c>
    </row>
    <row r="2" spans="1:7" x14ac:dyDescent="0.3">
      <c r="A2">
        <v>1</v>
      </c>
      <c r="B2">
        <v>1</v>
      </c>
      <c r="C2">
        <v>10</v>
      </c>
      <c r="D2">
        <v>9</v>
      </c>
      <c r="F2">
        <f>A2*$F$8+B2*F$9+C2*$F$10</f>
        <v>8.9607849999999996</v>
      </c>
      <c r="G2">
        <f>D2-F2</f>
        <v>3.9215000000000444E-2</v>
      </c>
    </row>
    <row r="3" spans="1:7" x14ac:dyDescent="0.3">
      <c r="A3">
        <v>1</v>
      </c>
      <c r="B3">
        <v>3</v>
      </c>
      <c r="C3">
        <v>14</v>
      </c>
      <c r="D3">
        <v>10</v>
      </c>
      <c r="F3">
        <f t="shared" ref="F3:F6" si="0">A3*$F$8+B3*F$9+C3*$F$10</f>
        <v>10.411764999999995</v>
      </c>
      <c r="G3">
        <f t="shared" ref="G3:G6" si="1">D3-F3</f>
        <v>-0.4117649999999955</v>
      </c>
    </row>
    <row r="4" spans="1:7" x14ac:dyDescent="0.3">
      <c r="A4">
        <v>1</v>
      </c>
      <c r="B4">
        <v>4</v>
      </c>
      <c r="C4">
        <v>15</v>
      </c>
      <c r="D4">
        <v>13</v>
      </c>
      <c r="F4">
        <f t="shared" si="0"/>
        <v>12.254902000000001</v>
      </c>
      <c r="G4">
        <f t="shared" si="1"/>
        <v>0.74509799999999871</v>
      </c>
    </row>
    <row r="5" spans="1:7" x14ac:dyDescent="0.3">
      <c r="A5">
        <v>1</v>
      </c>
      <c r="B5">
        <v>6</v>
      </c>
      <c r="C5">
        <v>18</v>
      </c>
      <c r="D5">
        <v>14</v>
      </c>
      <c r="F5">
        <f t="shared" si="0"/>
        <v>14.823529000000001</v>
      </c>
      <c r="G5">
        <f t="shared" si="1"/>
        <v>-0.82352900000000062</v>
      </c>
    </row>
    <row r="6" spans="1:7" x14ac:dyDescent="0.3">
      <c r="A6">
        <v>1</v>
      </c>
      <c r="B6">
        <v>7</v>
      </c>
      <c r="C6">
        <v>20</v>
      </c>
      <c r="D6">
        <v>16</v>
      </c>
      <c r="F6">
        <f t="shared" si="0"/>
        <v>15.549018999999998</v>
      </c>
      <c r="G6">
        <f t="shared" si="1"/>
        <v>0.4509810000000023</v>
      </c>
    </row>
    <row r="8" spans="1:7" x14ac:dyDescent="0.3">
      <c r="F8" s="1">
        <v>17.176470999999999</v>
      </c>
    </row>
    <row r="9" spans="1:7" x14ac:dyDescent="0.3">
      <c r="F9">
        <v>2.9607839999999999</v>
      </c>
    </row>
    <row r="10" spans="1:7" x14ac:dyDescent="0.3">
      <c r="F10">
        <v>-1.1176470000000001</v>
      </c>
    </row>
    <row r="15" spans="1:7" x14ac:dyDescent="0.3">
      <c r="F15" t="e">
        <f>RSQ(D2:D6,A2:C6)</f>
        <v>#N/A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34A1-188B-404F-919F-89AC1D92F424}">
  <dimension ref="A2:L32"/>
  <sheetViews>
    <sheetView workbookViewId="0">
      <selection activeCell="D10" sqref="D10"/>
    </sheetView>
  </sheetViews>
  <sheetFormatPr defaultRowHeight="14.4" x14ac:dyDescent="0.3"/>
  <cols>
    <col min="4" max="4" width="8.88671875" customWidth="1"/>
    <col min="6" max="6" width="7.6640625" customWidth="1"/>
  </cols>
  <sheetData>
    <row r="2" spans="1:12" x14ac:dyDescent="0.3">
      <c r="B2" s="5">
        <v>7</v>
      </c>
      <c r="C2" s="5">
        <v>5</v>
      </c>
      <c r="D2">
        <f>(B2-$B$10)^2</f>
        <v>256</v>
      </c>
      <c r="E2">
        <f>ROWS(D2:D9)</f>
        <v>8</v>
      </c>
      <c r="G2">
        <v>1</v>
      </c>
      <c r="H2">
        <f>(G2-$G$6)^2</f>
        <v>4</v>
      </c>
      <c r="I2">
        <f>H2*H2</f>
        <v>16</v>
      </c>
      <c r="L2">
        <v>81</v>
      </c>
    </row>
    <row r="3" spans="1:12" x14ac:dyDescent="0.3">
      <c r="B3" s="5">
        <v>11</v>
      </c>
      <c r="C3" s="5">
        <v>6</v>
      </c>
      <c r="D3">
        <f t="shared" ref="D3:D7" si="0">(B3-$B$10)^2</f>
        <v>144</v>
      </c>
      <c r="G3">
        <v>2</v>
      </c>
      <c r="H3">
        <f t="shared" ref="H3:H5" si="1">(G3-$G$6)^2</f>
        <v>1</v>
      </c>
      <c r="I3">
        <f t="shared" ref="I3:I5" si="2">H3*H3</f>
        <v>1</v>
      </c>
      <c r="L3">
        <v>93</v>
      </c>
    </row>
    <row r="4" spans="1:12" x14ac:dyDescent="0.3">
      <c r="B4" s="5">
        <v>18</v>
      </c>
      <c r="C4" s="5">
        <v>7</v>
      </c>
      <c r="D4">
        <f t="shared" si="0"/>
        <v>25</v>
      </c>
      <c r="G4">
        <v>3</v>
      </c>
      <c r="H4">
        <f t="shared" si="1"/>
        <v>0</v>
      </c>
      <c r="I4">
        <f t="shared" si="2"/>
        <v>0</v>
      </c>
      <c r="L4">
        <v>98</v>
      </c>
    </row>
    <row r="5" spans="1:12" x14ac:dyDescent="0.3">
      <c r="B5" s="5">
        <v>18</v>
      </c>
      <c r="C5" s="5">
        <v>8</v>
      </c>
      <c r="D5">
        <f t="shared" si="0"/>
        <v>25</v>
      </c>
      <c r="G5">
        <v>6</v>
      </c>
      <c r="H5">
        <f t="shared" si="1"/>
        <v>9</v>
      </c>
      <c r="I5">
        <f t="shared" si="2"/>
        <v>81</v>
      </c>
      <c r="L5">
        <v>89</v>
      </c>
    </row>
    <row r="6" spans="1:12" x14ac:dyDescent="0.3">
      <c r="B6" s="5">
        <v>17</v>
      </c>
      <c r="C6" s="5">
        <v>8</v>
      </c>
      <c r="D6">
        <f t="shared" si="0"/>
        <v>36</v>
      </c>
      <c r="G6">
        <f>AVERAGE(G2:G5)</f>
        <v>3</v>
      </c>
      <c r="H6">
        <f>SQRT(AVERAGE(H2:H5))</f>
        <v>1.8708286933869707</v>
      </c>
      <c r="L6">
        <v>88</v>
      </c>
    </row>
    <row r="7" spans="1:12" x14ac:dyDescent="0.3">
      <c r="B7" s="5">
        <v>21</v>
      </c>
      <c r="C7" s="5">
        <v>8</v>
      </c>
      <c r="D7">
        <f t="shared" si="0"/>
        <v>4</v>
      </c>
      <c r="L7">
        <f>SUM(L2:L6)</f>
        <v>449</v>
      </c>
    </row>
    <row r="8" spans="1:12" x14ac:dyDescent="0.3">
      <c r="B8" s="5">
        <v>35</v>
      </c>
      <c r="C8" s="5">
        <v>8</v>
      </c>
      <c r="D8">
        <f>(B8-$B$10)^2</f>
        <v>144</v>
      </c>
      <c r="L8">
        <f>ROWS(L2:L6)</f>
        <v>5</v>
      </c>
    </row>
    <row r="9" spans="1:12" x14ac:dyDescent="0.3">
      <c r="B9" s="5">
        <v>57</v>
      </c>
      <c r="C9" s="5">
        <v>9</v>
      </c>
      <c r="D9">
        <f>(B9-$B$10)^2</f>
        <v>1156</v>
      </c>
    </row>
    <row r="10" spans="1:12" x14ac:dyDescent="0.3">
      <c r="B10">
        <f>AVERAGE(B2:B9)</f>
        <v>23</v>
      </c>
      <c r="D10" s="5">
        <f>SQRT(SUM(D2:D9)/(E2-1))</f>
        <v>15.991068935949395</v>
      </c>
    </row>
    <row r="11" spans="1:12" x14ac:dyDescent="0.3">
      <c r="B11">
        <f>STDEV(B2:B9)</f>
        <v>15.991068935949395</v>
      </c>
    </row>
    <row r="13" spans="1:12" x14ac:dyDescent="0.3">
      <c r="D13">
        <f>SUM(D2:D9)</f>
        <v>1790</v>
      </c>
    </row>
    <row r="15" spans="1:12" x14ac:dyDescent="0.3">
      <c r="A15" t="s">
        <v>3</v>
      </c>
    </row>
    <row r="16" spans="1:12" ht="15" thickBot="1" x14ac:dyDescent="0.35"/>
    <row r="17" spans="1:9" x14ac:dyDescent="0.3">
      <c r="A17" s="4" t="s">
        <v>4</v>
      </c>
      <c r="B17" s="4"/>
    </row>
    <row r="18" spans="1:9" x14ac:dyDescent="0.3">
      <c r="A18" t="s">
        <v>5</v>
      </c>
      <c r="B18">
        <v>0.76134176423987765</v>
      </c>
    </row>
    <row r="19" spans="1:9" x14ac:dyDescent="0.3">
      <c r="A19" t="s">
        <v>6</v>
      </c>
      <c r="B19">
        <v>0.57964128197588949</v>
      </c>
    </row>
    <row r="20" spans="1:9" x14ac:dyDescent="0.3">
      <c r="A20" t="s">
        <v>7</v>
      </c>
      <c r="B20">
        <v>0.50958149563853772</v>
      </c>
    </row>
    <row r="21" spans="1:9" x14ac:dyDescent="0.3">
      <c r="A21" t="s">
        <v>8</v>
      </c>
      <c r="B21">
        <v>0.9121183929491018</v>
      </c>
    </row>
    <row r="22" spans="1:9" ht="15" thickBot="1" x14ac:dyDescent="0.35">
      <c r="A22" s="2" t="s">
        <v>9</v>
      </c>
      <c r="B22" s="2">
        <v>8</v>
      </c>
    </row>
    <row r="24" spans="1:9" ht="15" thickBot="1" x14ac:dyDescent="0.35">
      <c r="A24" t="s">
        <v>10</v>
      </c>
    </row>
    <row r="25" spans="1:9" x14ac:dyDescent="0.3">
      <c r="A25" s="3"/>
      <c r="B25" s="3" t="s">
        <v>15</v>
      </c>
      <c r="C25" s="3" t="s">
        <v>16</v>
      </c>
      <c r="D25" s="3" t="s">
        <v>17</v>
      </c>
      <c r="E25" s="3" t="s">
        <v>18</v>
      </c>
      <c r="F25" s="3" t="s">
        <v>19</v>
      </c>
    </row>
    <row r="26" spans="1:9" x14ac:dyDescent="0.3">
      <c r="A26" t="s">
        <v>11</v>
      </c>
      <c r="B26">
        <v>1</v>
      </c>
      <c r="C26">
        <v>6.8832402234636874</v>
      </c>
      <c r="D26">
        <v>6.8832402234636874</v>
      </c>
      <c r="E26">
        <v>8.2735234044934387</v>
      </c>
      <c r="F26">
        <v>2.8191088611254175E-2</v>
      </c>
    </row>
    <row r="27" spans="1:9" x14ac:dyDescent="0.3">
      <c r="A27" t="s">
        <v>12</v>
      </c>
      <c r="B27">
        <v>6</v>
      </c>
      <c r="C27">
        <v>4.9917597765363126</v>
      </c>
      <c r="D27">
        <v>0.83195996275605211</v>
      </c>
    </row>
    <row r="28" spans="1:9" ht="15" thickBot="1" x14ac:dyDescent="0.35">
      <c r="A28" s="2" t="s">
        <v>13</v>
      </c>
      <c r="B28" s="2">
        <v>7</v>
      </c>
      <c r="C28" s="2">
        <v>11.875</v>
      </c>
      <c r="D28" s="2"/>
      <c r="E28" s="2"/>
      <c r="F28" s="2"/>
    </row>
    <row r="29" spans="1:9" ht="15" thickBot="1" x14ac:dyDescent="0.35"/>
    <row r="30" spans="1:9" x14ac:dyDescent="0.3">
      <c r="A30" s="3"/>
      <c r="B30" s="3" t="s">
        <v>20</v>
      </c>
      <c r="C30" s="3" t="s">
        <v>8</v>
      </c>
      <c r="D30" s="3" t="s">
        <v>21</v>
      </c>
      <c r="E30" s="3" t="s">
        <v>22</v>
      </c>
      <c r="F30" s="3" t="s">
        <v>23</v>
      </c>
      <c r="G30" s="3" t="s">
        <v>24</v>
      </c>
      <c r="H30" s="3" t="s">
        <v>25</v>
      </c>
      <c r="I30" s="3" t="s">
        <v>26</v>
      </c>
    </row>
    <row r="31" spans="1:9" x14ac:dyDescent="0.3">
      <c r="A31" t="s">
        <v>14</v>
      </c>
      <c r="B31">
        <v>5.9487430167597761</v>
      </c>
      <c r="C31">
        <v>0.59149364100938162</v>
      </c>
      <c r="D31">
        <v>10.057154640932858</v>
      </c>
      <c r="E31">
        <v>5.6067236621839287E-5</v>
      </c>
      <c r="F31">
        <v>4.5014102166970318</v>
      </c>
      <c r="G31">
        <v>7.3960758168225205</v>
      </c>
      <c r="H31">
        <v>4.5014102166970318</v>
      </c>
      <c r="I31">
        <v>7.3960758168225205</v>
      </c>
    </row>
    <row r="32" spans="1:9" ht="15" thickBot="1" x14ac:dyDescent="0.35">
      <c r="A32" s="2" t="s">
        <v>27</v>
      </c>
      <c r="B32" s="2">
        <v>6.2011173184357539E-2</v>
      </c>
      <c r="C32" s="2">
        <v>2.1558805674210087E-2</v>
      </c>
      <c r="D32" s="2">
        <v>2.8763733075686542</v>
      </c>
      <c r="E32" s="2">
        <v>2.8191088611254158E-2</v>
      </c>
      <c r="F32" s="2">
        <v>9.2586760836014595E-3</v>
      </c>
      <c r="G32" s="2">
        <v>0.11476367028511361</v>
      </c>
      <c r="H32" s="2">
        <v>9.2586760836014595E-3</v>
      </c>
      <c r="I32" s="2">
        <v>0.11476367028511361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678A-F987-429C-8D17-1B66DDD6CB22}">
  <dimension ref="A1:F9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s="6" t="s">
        <v>28</v>
      </c>
      <c r="B1" s="6" t="s">
        <v>29</v>
      </c>
      <c r="C1" s="6" t="s">
        <v>30</v>
      </c>
      <c r="D1" s="6" t="s">
        <v>32</v>
      </c>
      <c r="E1" s="6" t="s">
        <v>31</v>
      </c>
    </row>
    <row r="2" spans="1:6" x14ac:dyDescent="0.3">
      <c r="A2" s="5">
        <v>1</v>
      </c>
      <c r="B2" s="5">
        <v>1</v>
      </c>
      <c r="C2" s="5">
        <v>9</v>
      </c>
      <c r="D2">
        <f>POWER(A2-$A$7,2)</f>
        <v>0</v>
      </c>
      <c r="E2">
        <f>POWER(B2-$B$7,2)</f>
        <v>10.240000000000002</v>
      </c>
      <c r="F2">
        <f>POWER(C2-$C$7,2)</f>
        <v>11.560000000000002</v>
      </c>
    </row>
    <row r="3" spans="1:6" x14ac:dyDescent="0.3">
      <c r="A3" s="5">
        <v>1</v>
      </c>
      <c r="B3" s="5">
        <v>3</v>
      </c>
      <c r="C3" s="5">
        <v>10</v>
      </c>
      <c r="D3">
        <f t="shared" ref="D3:D6" si="0">POWER(A3-$A$7,2)</f>
        <v>0</v>
      </c>
      <c r="E3">
        <f t="shared" ref="E3:E6" si="1">POWER(B3-$B$7,2)</f>
        <v>1.4400000000000004</v>
      </c>
      <c r="F3">
        <f t="shared" ref="F3:F6" si="2">POWER(C3-$C$7,2)</f>
        <v>5.7600000000000016</v>
      </c>
    </row>
    <row r="4" spans="1:6" x14ac:dyDescent="0.3">
      <c r="A4" s="5">
        <v>1</v>
      </c>
      <c r="B4" s="5">
        <v>4</v>
      </c>
      <c r="C4" s="5">
        <v>13</v>
      </c>
      <c r="D4">
        <f t="shared" si="0"/>
        <v>0</v>
      </c>
      <c r="E4">
        <f t="shared" si="1"/>
        <v>4.000000000000007E-2</v>
      </c>
      <c r="F4">
        <f t="shared" si="2"/>
        <v>0.3599999999999996</v>
      </c>
    </row>
    <row r="5" spans="1:6" x14ac:dyDescent="0.3">
      <c r="A5" s="5">
        <v>1</v>
      </c>
      <c r="B5" s="5">
        <v>6</v>
      </c>
      <c r="C5" s="5">
        <v>14</v>
      </c>
      <c r="D5">
        <f t="shared" si="0"/>
        <v>0</v>
      </c>
      <c r="E5">
        <f t="shared" si="1"/>
        <v>3.2399999999999993</v>
      </c>
      <c r="F5">
        <f t="shared" si="2"/>
        <v>2.5599999999999987</v>
      </c>
    </row>
    <row r="6" spans="1:6" x14ac:dyDescent="0.3">
      <c r="A6" s="5">
        <v>1</v>
      </c>
      <c r="B6" s="5">
        <v>7</v>
      </c>
      <c r="C6" s="5">
        <v>16</v>
      </c>
      <c r="D6">
        <f>POWER(A6-$A$7,2)</f>
        <v>0</v>
      </c>
      <c r="E6">
        <f t="shared" si="1"/>
        <v>7.839999999999999</v>
      </c>
      <c r="F6">
        <f t="shared" si="2"/>
        <v>12.959999999999997</v>
      </c>
    </row>
    <row r="7" spans="1:6" x14ac:dyDescent="0.3">
      <c r="A7">
        <f>AVERAGE(A2:A6)</f>
        <v>1</v>
      </c>
      <c r="B7">
        <f>AVERAGE(B2:B6)</f>
        <v>4.2</v>
      </c>
      <c r="C7">
        <f>AVERAGE(C2:C6)</f>
        <v>12.4</v>
      </c>
      <c r="E7">
        <f>SUM(E2:E6)</f>
        <v>22.800000000000004</v>
      </c>
      <c r="F7">
        <f>SUM(F2:F6)</f>
        <v>33.200000000000003</v>
      </c>
    </row>
    <row r="9" spans="1:6" x14ac:dyDescent="0.3">
      <c r="E9">
        <f>E7/F7</f>
        <v>0.68674698795180733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2023-12-13T18:11:22Z</dcterms:created>
  <dcterms:modified xsi:type="dcterms:W3CDTF">2023-12-15T19:04:12Z</dcterms:modified>
</cp:coreProperties>
</file>