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944DA1EB-1221-4FCE-9ABB-B5F182E7E468}" xr6:coauthVersionLast="47" xr6:coauthVersionMax="47" xr10:uidLastSave="{00000000-0000-0000-0000-000000000000}"/>
  <bookViews>
    <workbookView xWindow="11136" yWindow="2148" windowWidth="21696" windowHeight="13236" xr2:uid="{8BC73549-3858-4843-9CB0-34D9690DEA20}"/>
  </bookViews>
  <sheets>
    <sheet name="Mode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4" l="1"/>
  <c r="L25" i="4"/>
  <c r="L28" i="4"/>
  <c r="L26" i="4"/>
  <c r="L23" i="4"/>
  <c r="L18" i="4"/>
  <c r="L17" i="4" s="1"/>
  <c r="L21" i="4"/>
  <c r="L20" i="4"/>
  <c r="L19" i="4"/>
  <c r="L16" i="4"/>
  <c r="L5" i="4"/>
  <c r="L8" i="4"/>
  <c r="L14" i="4"/>
  <c r="L13" i="4"/>
  <c r="L12" i="4"/>
  <c r="L11" i="4"/>
  <c r="L6" i="4"/>
  <c r="L7" i="4"/>
  <c r="L3" i="4"/>
  <c r="M27" i="4" l="1"/>
  <c r="M25" i="4"/>
  <c r="M26" i="4"/>
  <c r="N25" i="4" s="1"/>
  <c r="M28" i="4"/>
  <c r="N27" i="4"/>
  <c r="L24" i="4"/>
  <c r="M20" i="4"/>
  <c r="M18" i="4"/>
  <c r="M19" i="4" s="1"/>
  <c r="N18" i="4" s="1"/>
  <c r="L10" i="4"/>
  <c r="L4" i="4"/>
  <c r="M21" i="4"/>
  <c r="N20" i="4" s="1"/>
  <c r="M13" i="4"/>
  <c r="M11" i="4"/>
  <c r="M12" i="4" s="1"/>
  <c r="N11" i="4" s="1"/>
  <c r="M14" i="4"/>
  <c r="N13" i="4" s="1"/>
  <c r="M5" i="4"/>
  <c r="M6" i="4" s="1"/>
  <c r="N5" i="4" s="1"/>
  <c r="M7" i="4"/>
  <c r="M8" i="4" s="1"/>
  <c r="N7" i="4" s="1"/>
  <c r="O25" i="4" l="1"/>
  <c r="O18" i="4"/>
  <c r="O5" i="4"/>
  <c r="O11" i="4"/>
</calcChain>
</file>

<file path=xl/sharedStrings.xml><?xml version="1.0" encoding="utf-8"?>
<sst xmlns="http://schemas.openxmlformats.org/spreadsheetml/2006/main" count="46" uniqueCount="18">
  <si>
    <t>Play</t>
  </si>
  <si>
    <t>Perf</t>
  </si>
  <si>
    <t>Class</t>
  </si>
  <si>
    <t>Splits</t>
  </si>
  <si>
    <t>Gini Impurity</t>
  </si>
  <si>
    <t>Weighted Impurity</t>
  </si>
  <si>
    <t>Ratios</t>
  </si>
  <si>
    <t>Left</t>
  </si>
  <si>
    <t>Right</t>
  </si>
  <si>
    <t>w/ Perf</t>
  </si>
  <si>
    <t>Performance</t>
  </si>
  <si>
    <t>w/ Class</t>
  </si>
  <si>
    <t>Parent Pop</t>
  </si>
  <si>
    <t>Check</t>
  </si>
  <si>
    <t>w/ Perf + Play</t>
  </si>
  <si>
    <t>w Perf - Play</t>
  </si>
  <si>
    <t>w/ Class + Play</t>
  </si>
  <si>
    <t>w Class -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</si>
</sst>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5" borderId="0" xfId="0" applyFill="1"/>
    <xf numFmtId="0" fontId="0" fillId="0" borderId="0" xfId="0" applyAlignment="1">
      <alignment horizontal="center" textRotation="45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center" textRotation="45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164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503C-6C76-4DAD-9E0A-C169F25F16ED}">
  <dimension ref="A1:P28"/>
  <sheetViews>
    <sheetView tabSelected="1" workbookViewId="0">
      <selection activeCell="J2" sqref="J2"/>
    </sheetView>
  </sheetViews>
  <sheetFormatPr defaultRowHeight="14.4" x14ac:dyDescent="0.3"/>
  <cols>
    <col min="1" max="3" width="5.77734375" bestFit="1" customWidth="1"/>
    <col min="4" max="4" width="7" customWidth="1"/>
    <col min="5" max="6" width="5.77734375" bestFit="1" customWidth="1"/>
    <col min="7" max="7" width="5.44140625" bestFit="1" customWidth="1"/>
    <col min="8" max="8" width="10.88671875" customWidth="1"/>
    <col min="9" max="9" width="10.44140625" customWidth="1"/>
    <col min="10" max="10" width="8.21875" customWidth="1"/>
    <col min="11" max="11" width="13.109375" bestFit="1" customWidth="1"/>
    <col min="12" max="12" width="8" bestFit="1" customWidth="1"/>
    <col min="13" max="14" width="12.109375" bestFit="1" customWidth="1"/>
    <col min="15" max="15" width="9.109375" bestFit="1" customWidth="1"/>
  </cols>
  <sheetData>
    <row r="1" spans="1:16" ht="28.8" x14ac:dyDescent="0.3">
      <c r="A1" s="1" t="s">
        <v>2</v>
      </c>
      <c r="B1" s="1" t="s">
        <v>1</v>
      </c>
      <c r="C1" s="1" t="s">
        <v>0</v>
      </c>
      <c r="E1" s="1" t="s">
        <v>2</v>
      </c>
      <c r="F1" s="1" t="s">
        <v>1</v>
      </c>
      <c r="G1" s="1" t="s">
        <v>0</v>
      </c>
      <c r="I1" s="10"/>
      <c r="J1" s="10"/>
      <c r="K1" s="7" t="s">
        <v>0</v>
      </c>
      <c r="L1" s="17" t="s">
        <v>3</v>
      </c>
      <c r="M1" s="17" t="s">
        <v>6</v>
      </c>
      <c r="N1" s="18" t="s">
        <v>4</v>
      </c>
      <c r="O1" s="18" t="s">
        <v>5</v>
      </c>
      <c r="P1" s="10"/>
    </row>
    <row r="2" spans="1:16" x14ac:dyDescent="0.3">
      <c r="A2" s="14" t="b">
        <v>1</v>
      </c>
      <c r="B2" s="14" t="b">
        <v>0</v>
      </c>
      <c r="C2" s="15" t="b">
        <v>1</v>
      </c>
      <c r="E2" s="2" t="b">
        <v>1</v>
      </c>
      <c r="F2" s="14" t="b">
        <v>0</v>
      </c>
      <c r="G2" s="15" t="b">
        <v>1</v>
      </c>
      <c r="I2" s="10"/>
      <c r="J2" s="10"/>
      <c r="M2" s="8"/>
      <c r="N2" s="9"/>
      <c r="O2" s="9"/>
    </row>
    <row r="3" spans="1:16" ht="14.4" customHeight="1" x14ac:dyDescent="0.3">
      <c r="A3" s="14" t="b">
        <v>1</v>
      </c>
      <c r="B3" s="14" t="b">
        <v>0</v>
      </c>
      <c r="C3" s="15" t="b">
        <v>1</v>
      </c>
      <c r="E3" s="2" t="b">
        <v>1</v>
      </c>
      <c r="F3" s="14" t="b">
        <v>0</v>
      </c>
      <c r="G3" s="15" t="b">
        <v>1</v>
      </c>
      <c r="I3" s="10"/>
      <c r="J3" s="10"/>
      <c r="K3" t="s">
        <v>12</v>
      </c>
      <c r="L3" s="4">
        <f>COUNTIFS(C:C,"&lt;&gt;"&amp;"") -1</f>
        <v>20</v>
      </c>
      <c r="M3" s="8"/>
      <c r="N3" s="9"/>
      <c r="O3" s="9"/>
    </row>
    <row r="4" spans="1:16" x14ac:dyDescent="0.3">
      <c r="A4" s="14" t="b">
        <v>1</v>
      </c>
      <c r="B4" s="14" t="b">
        <v>1</v>
      </c>
      <c r="C4" s="15" t="b">
        <v>1</v>
      </c>
      <c r="E4" s="2" t="b">
        <v>1</v>
      </c>
      <c r="F4" s="2" t="b">
        <v>1</v>
      </c>
      <c r="G4" s="15" t="b">
        <v>1</v>
      </c>
      <c r="J4" s="4"/>
      <c r="K4" t="s">
        <v>13</v>
      </c>
      <c r="L4" s="4" t="b">
        <f>(L5+L7)=$L$3</f>
        <v>1</v>
      </c>
      <c r="M4" s="4"/>
      <c r="N4" s="4"/>
      <c r="O4" s="4"/>
    </row>
    <row r="5" spans="1:16" x14ac:dyDescent="0.3">
      <c r="A5" s="14" t="b">
        <v>1</v>
      </c>
      <c r="B5" s="14" t="b">
        <v>1</v>
      </c>
      <c r="C5" s="15" t="b">
        <v>1</v>
      </c>
      <c r="E5" s="2" t="b">
        <v>1</v>
      </c>
      <c r="F5" s="2" t="b">
        <v>1</v>
      </c>
      <c r="G5" s="15" t="b">
        <v>1</v>
      </c>
      <c r="I5" s="3" t="s">
        <v>10</v>
      </c>
      <c r="J5" s="5" t="s">
        <v>7</v>
      </c>
      <c r="K5" s="6" t="s">
        <v>9</v>
      </c>
      <c r="L5" s="6">
        <f>COUNTIF(B:B,"true")</f>
        <v>14</v>
      </c>
      <c r="M5" s="6">
        <f>L6/L5</f>
        <v>0.5714285714285714</v>
      </c>
      <c r="N5" s="7">
        <f>1-(M5*M5+M6*M6)</f>
        <v>0.48979591836734693</v>
      </c>
      <c r="O5" s="12">
        <f>L5/$L$3*N5 + L7/$L$3*N7</f>
        <v>0.47619047619047616</v>
      </c>
    </row>
    <row r="6" spans="1:16" x14ac:dyDescent="0.3">
      <c r="A6" s="14" t="b">
        <v>1</v>
      </c>
      <c r="B6" s="14" t="b">
        <v>1</v>
      </c>
      <c r="C6" s="15" t="b">
        <v>1</v>
      </c>
      <c r="E6" s="2" t="b">
        <v>1</v>
      </c>
      <c r="F6" s="2" t="b">
        <v>1</v>
      </c>
      <c r="G6" s="15" t="b">
        <v>1</v>
      </c>
      <c r="I6" s="3"/>
      <c r="J6" s="5"/>
      <c r="K6" s="6" t="s">
        <v>14</v>
      </c>
      <c r="L6" s="6">
        <f>COUNTIFS(B:B,TRUE,C:C, "TRUE")</f>
        <v>8</v>
      </c>
      <c r="M6" s="6">
        <f>1-M5</f>
        <v>0.4285714285714286</v>
      </c>
      <c r="N6" s="7"/>
      <c r="O6" s="12"/>
    </row>
    <row r="7" spans="1:16" x14ac:dyDescent="0.3">
      <c r="A7" s="14" t="b">
        <v>1</v>
      </c>
      <c r="B7" s="14" t="b">
        <v>1</v>
      </c>
      <c r="C7" s="15" t="b">
        <v>1</v>
      </c>
      <c r="E7" s="2" t="b">
        <v>1</v>
      </c>
      <c r="F7" s="2" t="b">
        <v>1</v>
      </c>
      <c r="G7" s="15" t="b">
        <v>1</v>
      </c>
      <c r="I7" s="3"/>
      <c r="J7" s="5" t="s">
        <v>8</v>
      </c>
      <c r="K7" s="6" t="s">
        <v>9</v>
      </c>
      <c r="L7" s="6">
        <f>COUNTIF(B:B,"false")</f>
        <v>6</v>
      </c>
      <c r="M7" s="6">
        <f>L8/L7</f>
        <v>0.33333333333333331</v>
      </c>
      <c r="N7" s="7">
        <f>1-(M7*M7+M8*M8)</f>
        <v>0.44444444444444442</v>
      </c>
      <c r="O7" s="12"/>
    </row>
    <row r="8" spans="1:16" x14ac:dyDescent="0.3">
      <c r="A8" s="14" t="b">
        <v>1</v>
      </c>
      <c r="B8" s="14" t="b">
        <v>1</v>
      </c>
      <c r="C8" s="15" t="b">
        <v>1</v>
      </c>
      <c r="E8" s="2" t="b">
        <v>1</v>
      </c>
      <c r="F8" s="2" t="b">
        <v>1</v>
      </c>
      <c r="G8" s="15" t="b">
        <v>1</v>
      </c>
      <c r="I8" s="3"/>
      <c r="J8" s="5"/>
      <c r="K8" s="6" t="s">
        <v>15</v>
      </c>
      <c r="L8" s="6">
        <f>COUNTIFS(B:B,FALSE,C:C, "TRUE")</f>
        <v>2</v>
      </c>
      <c r="M8" s="6">
        <f>1-M7</f>
        <v>0.66666666666666674</v>
      </c>
      <c r="N8" s="7"/>
      <c r="O8" s="12"/>
    </row>
    <row r="9" spans="1:16" x14ac:dyDescent="0.3">
      <c r="A9" s="14" t="b">
        <v>1</v>
      </c>
      <c r="B9" s="14" t="b">
        <v>1</v>
      </c>
      <c r="C9" s="15" t="b">
        <v>1</v>
      </c>
      <c r="E9" s="2" t="b">
        <v>1</v>
      </c>
      <c r="F9" s="2" t="b">
        <v>1</v>
      </c>
      <c r="G9" s="15" t="b">
        <v>1</v>
      </c>
      <c r="I9" s="11"/>
      <c r="J9" s="7"/>
      <c r="K9" s="6"/>
      <c r="L9" s="6"/>
      <c r="M9" s="6"/>
      <c r="N9" s="7"/>
      <c r="O9" s="7"/>
    </row>
    <row r="10" spans="1:16" x14ac:dyDescent="0.3">
      <c r="A10" s="14" t="b">
        <v>0</v>
      </c>
      <c r="B10" s="14" t="b">
        <v>1</v>
      </c>
      <c r="C10" s="15" t="b">
        <v>1</v>
      </c>
      <c r="E10" s="14" t="b">
        <v>0</v>
      </c>
      <c r="F10" s="2" t="b">
        <v>1</v>
      </c>
      <c r="G10" s="15" t="b">
        <v>1</v>
      </c>
      <c r="J10" s="4"/>
      <c r="K10" t="s">
        <v>13</v>
      </c>
      <c r="L10" s="4" t="b">
        <f>(L11+L13)=$L$3</f>
        <v>1</v>
      </c>
      <c r="M10" s="4"/>
      <c r="N10" s="4"/>
      <c r="O10" s="4"/>
    </row>
    <row r="11" spans="1:16" x14ac:dyDescent="0.3">
      <c r="A11" s="14" t="b">
        <v>0</v>
      </c>
      <c r="B11" s="14" t="b">
        <v>1</v>
      </c>
      <c r="C11" s="15" t="b">
        <v>1</v>
      </c>
      <c r="E11" s="14" t="b">
        <v>0</v>
      </c>
      <c r="F11" s="2" t="b">
        <v>1</v>
      </c>
      <c r="G11" s="15" t="b">
        <v>1</v>
      </c>
      <c r="I11" s="3" t="s">
        <v>2</v>
      </c>
      <c r="J11" s="5" t="s">
        <v>7</v>
      </c>
      <c r="K11" s="6" t="s">
        <v>11</v>
      </c>
      <c r="L11" s="6">
        <f>COUNTIF(A:A,"true")</f>
        <v>10</v>
      </c>
      <c r="M11" s="6">
        <f>L12/L11</f>
        <v>0.8</v>
      </c>
      <c r="N11" s="7">
        <f>1-(M11*M11+M12*M12)</f>
        <v>0.31999999999999984</v>
      </c>
      <c r="O11" s="13">
        <f>L11/$L$3*N11 + L13/$L$3*N13</f>
        <v>0.31999999999999984</v>
      </c>
    </row>
    <row r="12" spans="1:16" x14ac:dyDescent="0.3">
      <c r="A12" s="2" t="b">
        <v>1</v>
      </c>
      <c r="B12" s="2" t="b">
        <v>1</v>
      </c>
      <c r="C12" s="15" t="b">
        <v>0</v>
      </c>
      <c r="I12" s="3"/>
      <c r="J12" s="5"/>
      <c r="K12" s="6" t="s">
        <v>16</v>
      </c>
      <c r="L12" s="6">
        <f>COUNTIFS(A:A,TRUE,C:C, "TRUE")</f>
        <v>8</v>
      </c>
      <c r="M12" s="6">
        <f>1-M11</f>
        <v>0.19999999999999996</v>
      </c>
      <c r="N12" s="7"/>
      <c r="O12" s="13"/>
    </row>
    <row r="13" spans="1:16" x14ac:dyDescent="0.3">
      <c r="A13" s="2" t="b">
        <v>1</v>
      </c>
      <c r="B13" s="2" t="b">
        <v>1</v>
      </c>
      <c r="C13" s="15" t="b">
        <v>0</v>
      </c>
      <c r="I13" s="3"/>
      <c r="J13" s="5" t="s">
        <v>8</v>
      </c>
      <c r="K13" s="6" t="s">
        <v>11</v>
      </c>
      <c r="L13" s="6">
        <f>COUNTIF(A:A,"false")</f>
        <v>10</v>
      </c>
      <c r="M13" s="6">
        <f>L14/L13</f>
        <v>0.2</v>
      </c>
      <c r="N13" s="7">
        <f>1-(M13*M13+M14*M14)</f>
        <v>0.31999999999999984</v>
      </c>
      <c r="O13" s="13"/>
    </row>
    <row r="14" spans="1:16" x14ac:dyDescent="0.3">
      <c r="A14" s="2" t="b">
        <v>0</v>
      </c>
      <c r="B14" s="2" t="b">
        <v>1</v>
      </c>
      <c r="C14" s="15" t="b">
        <v>0</v>
      </c>
      <c r="I14" s="3"/>
      <c r="J14" s="5"/>
      <c r="K14" s="6" t="s">
        <v>17</v>
      </c>
      <c r="L14" s="6">
        <f>COUNTIFS(A:A,FALSE,C:C, "TRUE")</f>
        <v>2</v>
      </c>
      <c r="M14" s="6">
        <f>1-M13</f>
        <v>0.8</v>
      </c>
      <c r="N14" s="7"/>
      <c r="O14" s="13"/>
    </row>
    <row r="15" spans="1:16" x14ac:dyDescent="0.3">
      <c r="A15" s="2" t="b">
        <v>0</v>
      </c>
      <c r="B15" s="2" t="b">
        <v>1</v>
      </c>
      <c r="C15" s="15" t="b">
        <v>0</v>
      </c>
      <c r="I15" s="11"/>
      <c r="J15" s="7"/>
      <c r="K15" s="6"/>
      <c r="L15" s="6"/>
      <c r="M15" s="6"/>
      <c r="N15" s="7"/>
    </row>
    <row r="16" spans="1:16" x14ac:dyDescent="0.3">
      <c r="A16" s="2" t="b">
        <v>0</v>
      </c>
      <c r="B16" s="2" t="b">
        <v>1</v>
      </c>
      <c r="C16" s="15" t="b">
        <v>0</v>
      </c>
      <c r="K16" t="s">
        <v>12</v>
      </c>
      <c r="L16" s="4">
        <f>COUNTIFS(G:G,"&lt;&gt;"&amp;"") -1</f>
        <v>10</v>
      </c>
    </row>
    <row r="17" spans="1:15" x14ac:dyDescent="0.3">
      <c r="A17" s="2" t="b">
        <v>0</v>
      </c>
      <c r="B17" s="2" t="b">
        <v>1</v>
      </c>
      <c r="C17" s="15" t="b">
        <v>0</v>
      </c>
      <c r="J17" s="4"/>
      <c r="K17" t="s">
        <v>13</v>
      </c>
      <c r="L17" s="4" t="b">
        <f>(L18+L20)=$L$16</f>
        <v>1</v>
      </c>
      <c r="M17" s="4"/>
      <c r="N17" s="4"/>
      <c r="O17" s="4"/>
    </row>
    <row r="18" spans="1:15" ht="14.4" customHeight="1" x14ac:dyDescent="0.3">
      <c r="A18" s="2" t="b">
        <v>0</v>
      </c>
      <c r="B18" s="2" t="b">
        <v>0</v>
      </c>
      <c r="C18" s="15" t="b">
        <v>0</v>
      </c>
      <c r="I18" s="3" t="s">
        <v>10</v>
      </c>
      <c r="J18" s="5" t="s">
        <v>7</v>
      </c>
      <c r="K18" s="6" t="s">
        <v>9</v>
      </c>
      <c r="L18" s="6">
        <f>COUNTIF(F:F,"true")</f>
        <v>8</v>
      </c>
      <c r="M18" s="6">
        <f>L19/L18</f>
        <v>1</v>
      </c>
      <c r="N18" s="7">
        <f>1-(M18*M18+M19*M19)</f>
        <v>0</v>
      </c>
      <c r="O18" s="16">
        <f>L18/$L$3*N18 + L20/$L$3*N20</f>
        <v>0</v>
      </c>
    </row>
    <row r="19" spans="1:15" x14ac:dyDescent="0.3">
      <c r="A19" s="2" t="b">
        <v>0</v>
      </c>
      <c r="B19" s="2" t="b">
        <v>0</v>
      </c>
      <c r="C19" s="15" t="b">
        <v>0</v>
      </c>
      <c r="I19" s="3"/>
      <c r="J19" s="5"/>
      <c r="K19" s="6" t="s">
        <v>14</v>
      </c>
      <c r="L19" s="6">
        <f>COUNTIFS(F:F,TRUE,G:G, "TRUE")</f>
        <v>8</v>
      </c>
      <c r="M19" s="6">
        <f>1-M18</f>
        <v>0</v>
      </c>
      <c r="N19" s="7"/>
      <c r="O19" s="16"/>
    </row>
    <row r="20" spans="1:15" x14ac:dyDescent="0.3">
      <c r="A20" s="2" t="b">
        <v>0</v>
      </c>
      <c r="B20" s="2" t="b">
        <v>0</v>
      </c>
      <c r="C20" s="15" t="b">
        <v>0</v>
      </c>
      <c r="I20" s="3"/>
      <c r="J20" s="5" t="s">
        <v>8</v>
      </c>
      <c r="K20" s="6" t="s">
        <v>9</v>
      </c>
      <c r="L20" s="6">
        <f>COUNTIF(F:F,"false")</f>
        <v>2</v>
      </c>
      <c r="M20" s="6">
        <f>L21/L20</f>
        <v>1</v>
      </c>
      <c r="N20" s="7">
        <f>1-(M20*M20+M21*M21)</f>
        <v>0</v>
      </c>
      <c r="O20" s="16"/>
    </row>
    <row r="21" spans="1:15" x14ac:dyDescent="0.3">
      <c r="A21" s="2" t="b">
        <v>0</v>
      </c>
      <c r="B21" s="2" t="b">
        <v>0</v>
      </c>
      <c r="C21" s="15" t="b">
        <v>0</v>
      </c>
      <c r="I21" s="3"/>
      <c r="J21" s="5"/>
      <c r="K21" s="6" t="s">
        <v>15</v>
      </c>
      <c r="L21" s="6">
        <f>COUNTIFS(F:F,FALSE,G:G, "TRUE")</f>
        <v>2</v>
      </c>
      <c r="M21" s="6">
        <f>1-M20</f>
        <v>0</v>
      </c>
      <c r="N21" s="7"/>
      <c r="O21" s="16"/>
    </row>
    <row r="23" spans="1:15" x14ac:dyDescent="0.3">
      <c r="K23" t="s">
        <v>12</v>
      </c>
      <c r="L23" s="4">
        <f>COUNTIFS(G:G,"&lt;&gt;"&amp;"") -1</f>
        <v>10</v>
      </c>
    </row>
    <row r="24" spans="1:15" x14ac:dyDescent="0.3">
      <c r="J24" s="4"/>
      <c r="K24" t="s">
        <v>13</v>
      </c>
      <c r="L24" s="4" t="b">
        <f>(L25+L27)=$L$16</f>
        <v>1</v>
      </c>
      <c r="M24" s="4"/>
      <c r="N24" s="4"/>
      <c r="O24" s="4"/>
    </row>
    <row r="25" spans="1:15" ht="14.4" customHeight="1" x14ac:dyDescent="0.3">
      <c r="I25" s="3" t="s">
        <v>2</v>
      </c>
      <c r="J25" s="5" t="s">
        <v>7</v>
      </c>
      <c r="K25" s="6" t="s">
        <v>9</v>
      </c>
      <c r="L25" s="6">
        <f>COUNTIF(E:E,"true")</f>
        <v>8</v>
      </c>
      <c r="M25" s="6">
        <f>L26/L25</f>
        <v>1</v>
      </c>
      <c r="N25" s="7">
        <f>1-(M25*M25+M26*M26)</f>
        <v>0</v>
      </c>
      <c r="O25" s="16">
        <f>L25/$L$3*N25 + L27/$L$3*N27</f>
        <v>0</v>
      </c>
    </row>
    <row r="26" spans="1:15" x14ac:dyDescent="0.3">
      <c r="I26" s="3"/>
      <c r="J26" s="5"/>
      <c r="K26" s="6" t="s">
        <v>14</v>
      </c>
      <c r="L26" s="6">
        <f>COUNTIFS(E:E,TRUE,G:G, "TRUE")</f>
        <v>8</v>
      </c>
      <c r="M26" s="6">
        <f>1-M25</f>
        <v>0</v>
      </c>
      <c r="N26" s="7"/>
      <c r="O26" s="16"/>
    </row>
    <row r="27" spans="1:15" x14ac:dyDescent="0.3">
      <c r="I27" s="3"/>
      <c r="J27" s="5" t="s">
        <v>8</v>
      </c>
      <c r="K27" s="6" t="s">
        <v>9</v>
      </c>
      <c r="L27" s="6">
        <f>COUNTIF(E:E,"false")</f>
        <v>2</v>
      </c>
      <c r="M27" s="6">
        <f>L28/L27</f>
        <v>1</v>
      </c>
      <c r="N27" s="7">
        <f>1-(M27*M27+M28*M28)</f>
        <v>0</v>
      </c>
      <c r="O27" s="16"/>
    </row>
    <row r="28" spans="1:15" x14ac:dyDescent="0.3">
      <c r="I28" s="3"/>
      <c r="J28" s="5"/>
      <c r="K28" s="6" t="s">
        <v>15</v>
      </c>
      <c r="L28" s="6">
        <f>COUNTIFS(E:E,FALSE,G:G, "TRUE")</f>
        <v>2</v>
      </c>
      <c r="M28" s="6">
        <f>1-M27</f>
        <v>0</v>
      </c>
      <c r="N28" s="7"/>
      <c r="O28" s="16"/>
    </row>
  </sheetData>
  <mergeCells count="16">
    <mergeCell ref="I25:I28"/>
    <mergeCell ref="J25:J26"/>
    <mergeCell ref="O25:O28"/>
    <mergeCell ref="J27:J28"/>
    <mergeCell ref="I11:I14"/>
    <mergeCell ref="J11:J12"/>
    <mergeCell ref="J13:J14"/>
    <mergeCell ref="O5:O8"/>
    <mergeCell ref="O11:O14"/>
    <mergeCell ref="I18:I21"/>
    <mergeCell ref="J18:J19"/>
    <mergeCell ref="O18:O21"/>
    <mergeCell ref="J20:J21"/>
    <mergeCell ref="J5:J6"/>
    <mergeCell ref="J7:J8"/>
    <mergeCell ref="I5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2023-10-16T00:23:15Z</dcterms:created>
  <dcterms:modified xsi:type="dcterms:W3CDTF">2023-10-18T14:56:37Z</dcterms:modified>
</cp:coreProperties>
</file>