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Data\"/>
    </mc:Choice>
  </mc:AlternateContent>
  <xr:revisionPtr revIDLastSave="0" documentId="13_ncr:1_{C6579846-F54D-4712-8CEB-BE38A6CCA1D2}" xr6:coauthVersionLast="47" xr6:coauthVersionMax="47" xr10:uidLastSave="{00000000-0000-0000-0000-000000000000}"/>
  <bookViews>
    <workbookView xWindow="-110" yWindow="-110" windowWidth="19420" windowHeight="10300" tabRatio="908" firstSheet="9" activeTab="9" xr2:uid="{00000000-000D-0000-FFFF-FFFF00000000}"/>
  </bookViews>
  <sheets>
    <sheet name="Abbottabad" sheetId="1" r:id="rId1"/>
    <sheet name="Bannu" sheetId="2" r:id="rId2"/>
    <sheet name="Battagram" sheetId="3" r:id="rId3"/>
    <sheet name="Buner" sheetId="24" r:id="rId4"/>
    <sheet name="Charssadda" sheetId="23" r:id="rId5"/>
    <sheet name="Chitral" sheetId="22" r:id="rId6"/>
    <sheet name="Dir Lower" sheetId="21" r:id="rId7"/>
    <sheet name="Dir Upper" sheetId="19" r:id="rId8"/>
    <sheet name="D I Khan" sheetId="17" r:id="rId9"/>
    <sheet name="Swat" sheetId="5" r:id="rId10"/>
  </sheets>
  <definedNames>
    <definedName name="_xlnm._FilterDatabase" localSheetId="9" hidden="1">Swat!$B$4:$L$70</definedName>
    <definedName name="E_\RED_REC_Microplan\First_Quarter\Abbotabad" localSheetId="1">Bannu!$D$6</definedName>
    <definedName name="E_\RED_REC_Microplan\First_Quarter\Abbotabad" localSheetId="2">Battagram!$D$6</definedName>
    <definedName name="E_\RED_REC_Microplan\First_Quarter\Abbotabad" localSheetId="3">Buner!$D$6</definedName>
    <definedName name="E_\RED_REC_Microplan\First_Quarter\Abbotabad" localSheetId="4">Charssadda!$D$6</definedName>
    <definedName name="E_\RED_REC_Microplan\First_Quarter\Abbotabad" localSheetId="5">Chitral!$D$6</definedName>
    <definedName name="E_\RED_REC_Microplan\First_Quarter\Abbotabad" localSheetId="8">'D I Khan'!#REF!</definedName>
    <definedName name="E_\RED_REC_Microplan\First_Quarter\Abbotabad" localSheetId="6">'Dir Lower'!$D$6</definedName>
    <definedName name="E_\RED_REC_Microplan\First_Quarter\Abbotabad" localSheetId="7">'Dir Upper'!$D$6</definedName>
    <definedName name="E_\RED_REC_Microplan\First_Quarter\Abbotabad" localSheetId="9">Swat!#REF!</definedName>
    <definedName name="E_\RED_REC_Microplan\First_Quarter\Abbotabad">Abbottabad!$D$6</definedName>
    <definedName name="E_\RED_REC_Microplan\First_Quarter\Abbotabad\Session_8._EPI_Center_wise_MP_tables_1.xls_Table_1___C_1" localSheetId="1">Bannu!$H$6</definedName>
    <definedName name="E_\RED_REC_Microplan\First_Quarter\Abbotabad\Session_8._EPI_Center_wise_MP_tables_1.xls_Table_1___C_1" localSheetId="2">Battagram!$H$6</definedName>
    <definedName name="E_\RED_REC_Microplan\First_Quarter\Abbotabad\Session_8._EPI_Center_wise_MP_tables_1.xls_Table_1___C_1" localSheetId="3">Buner!$H$6</definedName>
    <definedName name="E_\RED_REC_Microplan\First_Quarter\Abbotabad\Session_8._EPI_Center_wise_MP_tables_1.xls_Table_1___C_1" localSheetId="4">Charssadda!$H$6</definedName>
    <definedName name="E_\RED_REC_Microplan\First_Quarter\Abbotabad\Session_8._EPI_Center_wise_MP_tables_1.xls_Table_1___C_1" localSheetId="5">Chitral!$H$6</definedName>
    <definedName name="E_\RED_REC_Microplan\First_Quarter\Abbotabad\Session_8._EPI_Center_wise_MP_tables_1.xls_Table_1___C_1" localSheetId="8">'D I Khan'!#REF!</definedName>
    <definedName name="E_\RED_REC_Microplan\First_Quarter\Abbotabad\Session_8._EPI_Center_wise_MP_tables_1.xls_Table_1___C_1" localSheetId="6">'Dir Lower'!$H$6</definedName>
    <definedName name="E_\RED_REC_Microplan\First_Quarter\Abbotabad\Session_8._EPI_Center_wise_MP_tables_1.xls_Table_1___C_1" localSheetId="7">'Dir Upper'!$H$6</definedName>
    <definedName name="E_\RED_REC_Microplan\First_Quarter\Abbotabad\Session_8._EPI_Center_wise_MP_tables_1.xls_Table_1___C_1" localSheetId="9">Swat!$G$6</definedName>
    <definedName name="E_\RED_REC_Microplan\First_Quarter\Abbotabad\Session_8._EPI_Center_wise_MP_tables_1.xls_Table_1___C_1">Abbottabad!$H$6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57" i="1" l="1"/>
  <c r="M50" i="1"/>
  <c r="M48" i="1"/>
  <c r="M47" i="1"/>
  <c r="M44" i="1"/>
  <c r="M42" i="1"/>
  <c r="M45" i="1"/>
  <c r="M36" i="1"/>
  <c r="M33" i="1"/>
  <c r="M21" i="1"/>
  <c r="M14" i="1"/>
  <c r="M12" i="1"/>
  <c r="M10" i="1"/>
  <c r="L63" i="5"/>
  <c r="L9" i="5"/>
  <c r="L23" i="5"/>
  <c r="L8" i="5"/>
  <c r="L42" i="5"/>
  <c r="L38" i="5"/>
  <c r="L62" i="5"/>
  <c r="L40" i="5"/>
  <c r="L35" i="5"/>
  <c r="L10" i="5"/>
  <c r="L39" i="5"/>
  <c r="L7" i="5"/>
  <c r="L6" i="5"/>
  <c r="E54" i="17"/>
  <c r="N54" i="17"/>
  <c r="G54" i="17"/>
</calcChain>
</file>

<file path=xl/sharedStrings.xml><?xml version="1.0" encoding="utf-8"?>
<sst xmlns="http://schemas.openxmlformats.org/spreadsheetml/2006/main" count="1737" uniqueCount="483">
  <si>
    <t>S.No</t>
  </si>
  <si>
    <t>Maps</t>
  </si>
  <si>
    <t>EPI Centre Wise Sheet</t>
  </si>
  <si>
    <t>Remarks</t>
  </si>
  <si>
    <t>RED/REC Microplan Status of Districts</t>
  </si>
  <si>
    <t>SM Plan</t>
  </si>
  <si>
    <t>No. Of Outreach Session Plan</t>
  </si>
  <si>
    <t>No. of EPI Technicians</t>
  </si>
  <si>
    <t>UC</t>
  </si>
  <si>
    <t>HF Name</t>
  </si>
  <si>
    <t xml:space="preserve">Atd Cantt </t>
  </si>
  <si>
    <t>Bagh</t>
  </si>
  <si>
    <t>Bagnoter</t>
  </si>
  <si>
    <t>Bakot</t>
  </si>
  <si>
    <t>Baldheri</t>
  </si>
  <si>
    <t>BP Khan</t>
  </si>
  <si>
    <t>Biran Gali</t>
  </si>
  <si>
    <t>Birot</t>
  </si>
  <si>
    <t>Boi</t>
  </si>
  <si>
    <t>ATD Urban</t>
  </si>
  <si>
    <t>Chamad</t>
  </si>
  <si>
    <t>Namli Maira</t>
  </si>
  <si>
    <t>Dalola</t>
  </si>
  <si>
    <t>Dhamtuor</t>
  </si>
  <si>
    <t>JERAL</t>
  </si>
  <si>
    <t>Jhangi</t>
  </si>
  <si>
    <t>Kakul</t>
  </si>
  <si>
    <t>Urban Kehal</t>
  </si>
  <si>
    <t>Kothiala</t>
  </si>
  <si>
    <t>Kokmung</t>
  </si>
  <si>
    <t>Kuthwal</t>
  </si>
  <si>
    <t>Malikpura ATD</t>
  </si>
  <si>
    <t>Mirpur</t>
  </si>
  <si>
    <t>Nagri bala</t>
  </si>
  <si>
    <t>Nathia Gali</t>
  </si>
  <si>
    <t>Nawan sher</t>
  </si>
  <si>
    <t>Numbal</t>
  </si>
  <si>
    <t>Pattan Kalan</t>
  </si>
  <si>
    <t>Pawa</t>
  </si>
  <si>
    <t>Palkot</t>
  </si>
  <si>
    <t>PK Khan</t>
  </si>
  <si>
    <t>Pluck</t>
  </si>
  <si>
    <t>Salhad</t>
  </si>
  <si>
    <t>Sarbana</t>
  </si>
  <si>
    <t>Sherwan</t>
  </si>
  <si>
    <t>Sheikhul Bandi</t>
  </si>
  <si>
    <t xml:space="preserve">Kalabagh Cantt </t>
  </si>
  <si>
    <t>Dewal Mananal</t>
  </si>
  <si>
    <t>Banda Atai khan</t>
  </si>
  <si>
    <t>Garhi phul garan</t>
  </si>
  <si>
    <t>Goorini</t>
  </si>
  <si>
    <t>Havelian City</t>
  </si>
  <si>
    <t>HAVALIAN cantt</t>
  </si>
  <si>
    <t>Jhangra</t>
  </si>
  <si>
    <t>Langra</t>
  </si>
  <si>
    <t>Langrial</t>
  </si>
  <si>
    <t>Lora</t>
  </si>
  <si>
    <t>Majohan</t>
  </si>
  <si>
    <t>Nagri Totial</t>
  </si>
  <si>
    <t>Seer Gharbi</t>
  </si>
  <si>
    <t>Seer Sharqi</t>
  </si>
  <si>
    <t>Nara</t>
  </si>
  <si>
    <t>Tajwal</t>
  </si>
  <si>
    <t>Phalla</t>
  </si>
  <si>
    <t>AMANDI</t>
  </si>
  <si>
    <t>ARAL HATHI KHEL</t>
  </si>
  <si>
    <t>BAZAR AHMAD KHAN</t>
  </si>
  <si>
    <t>BHARAT</t>
  </si>
  <si>
    <t>BIZEN KHEL</t>
  </si>
  <si>
    <t>CITY I</t>
  </si>
  <si>
    <t>CITY II</t>
  </si>
  <si>
    <t>DAUD SHAH</t>
  </si>
  <si>
    <t>DIRMA KHEL</t>
  </si>
  <si>
    <t>DOMEL</t>
  </si>
  <si>
    <t>FATIMA KHEL</t>
  </si>
  <si>
    <t>GHARI SHER AHMAD</t>
  </si>
  <si>
    <t>GHORIWALA</t>
  </si>
  <si>
    <t>HAVED LANDIDAK</t>
  </si>
  <si>
    <t>HINJAL</t>
  </si>
  <si>
    <t>ISMAIL KHEL</t>
  </si>
  <si>
    <t>JHANDOO KHEL</t>
  </si>
  <si>
    <t>KHANDER KHAN KHEL</t>
  </si>
  <si>
    <t>KAKKI I</t>
  </si>
  <si>
    <t>KAKKI II</t>
  </si>
  <si>
    <t>KALAKHEIL</t>
  </si>
  <si>
    <t>KHUJARI</t>
  </si>
  <si>
    <t>KHWAJA MAD</t>
  </si>
  <si>
    <t>LALO ZAI</t>
  </si>
  <si>
    <t>LEWAN</t>
  </si>
  <si>
    <t>MAMA KHEL</t>
  </si>
  <si>
    <t>MAMASH KHEL</t>
  </si>
  <si>
    <t>MANDAN</t>
  </si>
  <si>
    <t>MIRA KHEL</t>
  </si>
  <si>
    <t>MITA KHEL</t>
  </si>
  <si>
    <t>MUMBATI BARAKZAI</t>
  </si>
  <si>
    <t>NAR SHUKRULLAH</t>
  </si>
  <si>
    <t>NURAR</t>
  </si>
  <si>
    <t>SHAHBAZ AZMAT KHEL</t>
  </si>
  <si>
    <t>SHAMSHI KHEL</t>
  </si>
  <si>
    <t>SIKANDAR KHEL BALLA</t>
  </si>
  <si>
    <t>SUKARI</t>
  </si>
  <si>
    <t>ZERAKI PIRBA KHEL</t>
  </si>
  <si>
    <t>UC Shamshi Khel</t>
  </si>
  <si>
    <t>UC Nar Shukrullah</t>
  </si>
  <si>
    <t>UC Zereki Pirba Khal</t>
  </si>
  <si>
    <t>Ajmeera</t>
  </si>
  <si>
    <t>Battagram</t>
  </si>
  <si>
    <t>Rajdhari</t>
  </si>
  <si>
    <t>Batamori</t>
  </si>
  <si>
    <t>Shamlai</t>
  </si>
  <si>
    <t>Paimal</t>
  </si>
  <si>
    <t>Banian</t>
  </si>
  <si>
    <t>Trand</t>
  </si>
  <si>
    <t>Gijbori</t>
  </si>
  <si>
    <t>Peshora</t>
  </si>
  <si>
    <t>Thakot</t>
  </si>
  <si>
    <t>Kozabanda</t>
  </si>
  <si>
    <t>Biari</t>
  </si>
  <si>
    <t>Rashang</t>
  </si>
  <si>
    <t>Bateela</t>
  </si>
  <si>
    <t>Banna</t>
  </si>
  <si>
    <t>Pashto</t>
  </si>
  <si>
    <t>Sakargah</t>
  </si>
  <si>
    <t>Jambeera</t>
  </si>
  <si>
    <t>Bathkool</t>
  </si>
  <si>
    <t>ABAKHEIL</t>
  </si>
  <si>
    <t>DAGGAR</t>
  </si>
  <si>
    <t>ELLAI</t>
  </si>
  <si>
    <t>GADEZAI</t>
  </si>
  <si>
    <t>GOKAND</t>
  </si>
  <si>
    <t>KRAPPA</t>
  </si>
  <si>
    <t>MALAKPUR</t>
  </si>
  <si>
    <t>MILIKHEIL</t>
  </si>
  <si>
    <t>PACHA</t>
  </si>
  <si>
    <t>TORWARSAK</t>
  </si>
  <si>
    <t>BATARA</t>
  </si>
  <si>
    <t>DEWANA BABA</t>
  </si>
  <si>
    <t>GAGRA</t>
  </si>
  <si>
    <t>GULBANDAI</t>
  </si>
  <si>
    <t>NOORIZI</t>
  </si>
  <si>
    <t>PANDER</t>
  </si>
  <si>
    <t>REGA</t>
  </si>
  <si>
    <t>SHALBANDAI</t>
  </si>
  <si>
    <t>SORAY</t>
  </si>
  <si>
    <t>AMAZI</t>
  </si>
  <si>
    <t>A/R Camp Koga</t>
  </si>
  <si>
    <t>KOGA</t>
  </si>
  <si>
    <t>MAKHRANHAI</t>
  </si>
  <si>
    <t>NAWAGAI</t>
  </si>
  <si>
    <t>CHINGLAI</t>
  </si>
  <si>
    <t>GHURGHUSHTU</t>
  </si>
  <si>
    <t>SARWAI</t>
  </si>
  <si>
    <t>TOTALAI</t>
  </si>
  <si>
    <t>Agra</t>
  </si>
  <si>
    <t>Chendro Dag</t>
  </si>
  <si>
    <t>Behlola</t>
  </si>
  <si>
    <t>Ghonda Karkan</t>
  </si>
  <si>
    <t>Dargai</t>
  </si>
  <si>
    <t>Mira Umerzai</t>
  </si>
  <si>
    <t>Dheri Zardad</t>
  </si>
  <si>
    <t>Dosehra</t>
  </si>
  <si>
    <t>Hisara Yaseenzai</t>
  </si>
  <si>
    <t>Khanmai</t>
  </si>
  <si>
    <t>Mohammad Nari</t>
  </si>
  <si>
    <t>Nisatta</t>
  </si>
  <si>
    <t>Rajjar 1</t>
  </si>
  <si>
    <t>Sheikho</t>
  </si>
  <si>
    <t>Sarki Tetara</t>
  </si>
  <si>
    <t>Turangzai</t>
  </si>
  <si>
    <t>Turnab</t>
  </si>
  <si>
    <t>Utmanzai</t>
  </si>
  <si>
    <t>Mera Prang</t>
  </si>
  <si>
    <t>MC-1 Charsadda</t>
  </si>
  <si>
    <t>MC-2 Charsadda</t>
  </si>
  <si>
    <t>MC-3 Charsadda</t>
  </si>
  <si>
    <t>MC-4 Charsadda</t>
  </si>
  <si>
    <t>Rajjar 2</t>
  </si>
  <si>
    <t>Umerzai</t>
  </si>
  <si>
    <t>Shodag</t>
  </si>
  <si>
    <t>Ghandheri</t>
  </si>
  <si>
    <t>Hisara Nehri</t>
  </si>
  <si>
    <t>Abazai</t>
  </si>
  <si>
    <t>MC Tangi</t>
  </si>
  <si>
    <t>Mirza Dher</t>
  </si>
  <si>
    <t>Koz Behram Dheri</t>
  </si>
  <si>
    <t>Sherpao</t>
  </si>
  <si>
    <t>Dhaki</t>
  </si>
  <si>
    <t>Harichand</t>
  </si>
  <si>
    <t>Ziam</t>
  </si>
  <si>
    <t>Mandani</t>
  </si>
  <si>
    <t>Kangra</t>
  </si>
  <si>
    <t>Hassan Zai</t>
  </si>
  <si>
    <t>Daulat Pora</t>
  </si>
  <si>
    <t>M.M Khel</t>
  </si>
  <si>
    <t>MC-1 Shabqadar</t>
  </si>
  <si>
    <t>MC-2 Shabqadar</t>
  </si>
  <si>
    <t>Mc-3 Shabqadar</t>
  </si>
  <si>
    <t>Katozai</t>
  </si>
  <si>
    <t>Hajizai</t>
  </si>
  <si>
    <t>Panjpao</t>
  </si>
  <si>
    <t>Rashakai</t>
  </si>
  <si>
    <t xml:space="preserve">Arandu </t>
  </si>
  <si>
    <t xml:space="preserve">Ashurate </t>
  </si>
  <si>
    <t>Drosh 1</t>
  </si>
  <si>
    <t xml:space="preserve">Drosh2 </t>
  </si>
  <si>
    <t xml:space="preserve">Shishikoh </t>
  </si>
  <si>
    <t xml:space="preserve">Ayun </t>
  </si>
  <si>
    <t xml:space="preserve">Broze </t>
  </si>
  <si>
    <t>Chitral 1</t>
  </si>
  <si>
    <t>Chitral 2</t>
  </si>
  <si>
    <t xml:space="preserve">Danin </t>
  </si>
  <si>
    <t xml:space="preserve">Kooh </t>
  </si>
  <si>
    <t xml:space="preserve">Shoghore </t>
  </si>
  <si>
    <t xml:space="preserve">Kareem Abad </t>
  </si>
  <si>
    <t xml:space="preserve">Garum Chashma </t>
  </si>
  <si>
    <t xml:space="preserve">Oweer </t>
  </si>
  <si>
    <t xml:space="preserve">Kosht </t>
  </si>
  <si>
    <t xml:space="preserve">Drasun </t>
  </si>
  <si>
    <t xml:space="preserve">Terich </t>
  </si>
  <si>
    <t xml:space="preserve">Shahgram </t>
  </si>
  <si>
    <t xml:space="preserve">Khout </t>
  </si>
  <si>
    <t xml:space="preserve">Charun </t>
  </si>
  <si>
    <t xml:space="preserve">Laspoor </t>
  </si>
  <si>
    <t xml:space="preserve">Mastuj </t>
  </si>
  <si>
    <t xml:space="preserve">Yarkhoon </t>
  </si>
  <si>
    <t>Dera City I</t>
  </si>
  <si>
    <t>Dera City II</t>
  </si>
  <si>
    <t>Dera City III</t>
  </si>
  <si>
    <t>Dera City IV</t>
  </si>
  <si>
    <t>Dera City V</t>
  </si>
  <si>
    <t>Dera Jaat 1</t>
  </si>
  <si>
    <t>Dera Jaat 2</t>
  </si>
  <si>
    <t>Dewala</t>
  </si>
  <si>
    <t>Kotla Saidan</t>
  </si>
  <si>
    <t>Kaich</t>
  </si>
  <si>
    <t>Hassam</t>
  </si>
  <si>
    <t>Rakh Mandhran</t>
  </si>
  <si>
    <t>Yarik</t>
  </si>
  <si>
    <t>Gilloti</t>
  </si>
  <si>
    <t>Shor Kot</t>
  </si>
  <si>
    <t>Ratta Kulachi</t>
  </si>
  <si>
    <t>Lachra</t>
  </si>
  <si>
    <t>Korai</t>
  </si>
  <si>
    <t>Chehkan</t>
  </si>
  <si>
    <t>Zandani</t>
  </si>
  <si>
    <t>Muriyali</t>
  </si>
  <si>
    <t>Kulachi</t>
  </si>
  <si>
    <t>Hathala</t>
  </si>
  <si>
    <t>Maddi</t>
  </si>
  <si>
    <t>Looni</t>
  </si>
  <si>
    <t>Kirri Khasouer</t>
  </si>
  <si>
    <t>Bilot</t>
  </si>
  <si>
    <t>Kath Garh</t>
  </si>
  <si>
    <t>Kot Jaai</t>
  </si>
  <si>
    <t>Bhgwani</t>
  </si>
  <si>
    <t>Laar</t>
  </si>
  <si>
    <t>Paharpur</t>
  </si>
  <si>
    <t>Dhap Shumali</t>
  </si>
  <si>
    <t>Band Kurai</t>
  </si>
  <si>
    <t>Paniyala</t>
  </si>
  <si>
    <t>Malana</t>
  </si>
  <si>
    <t>Lunda</t>
  </si>
  <si>
    <t>Naiwaila</t>
  </si>
  <si>
    <t>Parova</t>
  </si>
  <si>
    <t>Marrah</t>
  </si>
  <si>
    <t>Miran</t>
  </si>
  <si>
    <t>Kirri Shamozai</t>
  </si>
  <si>
    <t>Chodwan</t>
  </si>
  <si>
    <t>Musa Zai</t>
  </si>
  <si>
    <t>Draban Kalan</t>
  </si>
  <si>
    <t>Gara Esa Khan</t>
  </si>
  <si>
    <t>Dir urban</t>
  </si>
  <si>
    <t>Qulandi</t>
  </si>
  <si>
    <t>Chukyatan</t>
  </si>
  <si>
    <t>BIBYAWARE</t>
  </si>
  <si>
    <t>Darora</t>
  </si>
  <si>
    <t>Jabar</t>
  </si>
  <si>
    <t>Tarpatar</t>
  </si>
  <si>
    <t>Palam</t>
  </si>
  <si>
    <t>Sawni</t>
  </si>
  <si>
    <t>Ganori</t>
  </si>
  <si>
    <t>Dislore</t>
  </si>
  <si>
    <t>Kotkay</t>
  </si>
  <si>
    <t>Wari</t>
  </si>
  <si>
    <t>Chaper</t>
  </si>
  <si>
    <t>Sundal</t>
  </si>
  <si>
    <t>Bandi</t>
  </si>
  <si>
    <t>Nihage</t>
  </si>
  <si>
    <t>Akhagram</t>
  </si>
  <si>
    <t>Pashta</t>
  </si>
  <si>
    <t>Barawal</t>
  </si>
  <si>
    <t>Sundrawal</t>
  </si>
  <si>
    <t>Darikand</t>
  </si>
  <si>
    <t>Janbati</t>
  </si>
  <si>
    <t>Shahi kot</t>
  </si>
  <si>
    <t>Sheringal</t>
  </si>
  <si>
    <t>Doagdara</t>
  </si>
  <si>
    <t>Gwaldai</t>
  </si>
  <si>
    <t>Patrak Gharbi</t>
  </si>
  <si>
    <t>patrak sharqi</t>
  </si>
  <si>
    <t>Barikot</t>
  </si>
  <si>
    <t>Kalkot</t>
  </si>
  <si>
    <t>Thall</t>
  </si>
  <si>
    <t>Khungi</t>
  </si>
  <si>
    <t>TIMERGARA</t>
  </si>
  <si>
    <t>NURAKHEEL</t>
  </si>
  <si>
    <t>SHAHI KHEEL</t>
  </si>
  <si>
    <t>BANDAGAI</t>
  </si>
  <si>
    <t>BAGH</t>
  </si>
  <si>
    <t>KHADGZAI</t>
  </si>
  <si>
    <t>BADWAN</t>
  </si>
  <si>
    <t>CHAKDARA</t>
  </si>
  <si>
    <t>TAZAGRAM</t>
  </si>
  <si>
    <t>KHANPUR</t>
  </si>
  <si>
    <t>OUCH</t>
  </si>
  <si>
    <t>KOTIGRAM</t>
  </si>
  <si>
    <t>ASBANR</t>
  </si>
  <si>
    <t>SADBAR KALI</t>
  </si>
  <si>
    <t>SAMARBAGH</t>
  </si>
  <si>
    <t>KAMBAT</t>
  </si>
  <si>
    <t>DRANGAL</t>
  </si>
  <si>
    <t>KHAZANA</t>
  </si>
  <si>
    <t>MUNDA</t>
  </si>
  <si>
    <t>MIAN KALY</t>
  </si>
  <si>
    <t>MAYAR</t>
  </si>
  <si>
    <t>MISKINI</t>
  </si>
  <si>
    <t>BALAMBAT</t>
  </si>
  <si>
    <t>KOTO</t>
  </si>
  <si>
    <t>MUNJAI</t>
  </si>
  <si>
    <t>RABAT</t>
  </si>
  <si>
    <t>HIASERAI</t>
  </si>
  <si>
    <t>LAJBOK</t>
  </si>
  <si>
    <t>KOTKAI</t>
  </si>
  <si>
    <t>LALQILLA</t>
  </si>
  <si>
    <t>BISHGRAM</t>
  </si>
  <si>
    <t>ZIMDARA</t>
  </si>
  <si>
    <t>GALL</t>
  </si>
  <si>
    <t>KHAL</t>
  </si>
  <si>
    <t>SHALFALAM</t>
  </si>
  <si>
    <t>TOORMANG</t>
  </si>
  <si>
    <t>THQ Paharpur</t>
  </si>
  <si>
    <t>Yes</t>
  </si>
  <si>
    <t>No</t>
  </si>
  <si>
    <t>No center</t>
  </si>
  <si>
    <t>CMH</t>
  </si>
  <si>
    <t>No HF</t>
  </si>
  <si>
    <t>Based THQ Paharpur</t>
  </si>
  <si>
    <t>BHU Zafarabad</t>
  </si>
  <si>
    <t>BHU Wanda
RHC Band Kurai</t>
  </si>
  <si>
    <t>CD Bilot
CD Dhakki</t>
  </si>
  <si>
    <t>BHU Awan</t>
  </si>
  <si>
    <t xml:space="preserve">CD Kathgarh
BHU Kotla Lodhean
</t>
  </si>
  <si>
    <t>BHU Madi Khel</t>
  </si>
  <si>
    <t>RHC Kot Jaai</t>
  </si>
  <si>
    <t>BHU LAAR</t>
  </si>
  <si>
    <t>Type D Paniyala</t>
  </si>
  <si>
    <t>Wanda Khan Muhammad</t>
  </si>
  <si>
    <t>BHU Abdul Khel
CD Rehmani Khel</t>
  </si>
  <si>
    <t>Bhukki</t>
  </si>
  <si>
    <t>BHU Jhandi Babar</t>
  </si>
  <si>
    <t>CH Chodwan</t>
  </si>
  <si>
    <t>CH Draban</t>
  </si>
  <si>
    <t>BHU Gandi Umar Khan</t>
  </si>
  <si>
    <t>BHU Musa Zai</t>
  </si>
  <si>
    <t>BHU Pota
BHU Shero Kohna</t>
  </si>
  <si>
    <t>CBD Muslim Bazar</t>
  </si>
  <si>
    <t>MCH Islamia Colony</t>
  </si>
  <si>
    <t>CD Din pur</t>
  </si>
  <si>
    <t>DHQ</t>
  </si>
  <si>
    <t>Mission Hosp
TBA Center</t>
  </si>
  <si>
    <t>Workshop Colony</t>
  </si>
  <si>
    <t>Police line</t>
  </si>
  <si>
    <t>BHU Gilloti
CD Moazam</t>
  </si>
  <si>
    <t>BHU Hisam</t>
  </si>
  <si>
    <t>Rehman Gara map attach</t>
  </si>
  <si>
    <t>CD Girsal
BHU Jabar Wala</t>
  </si>
  <si>
    <t>CD Ara</t>
  </si>
  <si>
    <t>BHU Zafar abad</t>
  </si>
  <si>
    <t>BHU Muryali</t>
  </si>
  <si>
    <t>BHU Bhudani
CD Mandhran
BHU Jhok Kaneera</t>
  </si>
  <si>
    <t>CD Ratta Kulachi</t>
  </si>
  <si>
    <t>BHU Shor Kot</t>
  </si>
  <si>
    <t>BHU Budh
CD Yarik</t>
  </si>
  <si>
    <t>BHU Fatah
CD Haji Mora
MMM Hosp</t>
  </si>
  <si>
    <t>RHC Kirri Shamozai</t>
  </si>
  <si>
    <t>BHU Mangal Map</t>
  </si>
  <si>
    <t>BHU Darban</t>
  </si>
  <si>
    <t>BHU Malana</t>
  </si>
  <si>
    <t>BHU Marrah</t>
  </si>
  <si>
    <t>BHU GU</t>
  </si>
  <si>
    <t>BHU Ramak</t>
  </si>
  <si>
    <t>CD Naiwaila
BHU Garhi Rasheed</t>
  </si>
  <si>
    <t>THQ Parova</t>
  </si>
  <si>
    <t>CD Sohlanar</t>
  </si>
  <si>
    <t>CD Hatala
BHU Takwara</t>
  </si>
  <si>
    <t>THQ Kulachi</t>
  </si>
  <si>
    <t>CD Bakhtiar
BHU Roori</t>
  </si>
  <si>
    <t>BHU Maddi</t>
  </si>
  <si>
    <t>No. Of EPI Centers</t>
  </si>
  <si>
    <t>BHU Bathkool
BHU Kaniya</t>
  </si>
  <si>
    <t>DHQ
MCH Ajmeera</t>
  </si>
  <si>
    <t>RHC Thakot
CD Chanjal
BHU Batly</t>
  </si>
  <si>
    <t>BHU Argashuri</t>
  </si>
  <si>
    <t>BHU Rashang</t>
  </si>
  <si>
    <t>BHU Shamlai</t>
  </si>
  <si>
    <t>BHU Bateela
BHU Roopkani</t>
  </si>
  <si>
    <t>BHU Sakargah
BHU Tandol</t>
  </si>
  <si>
    <t>BHU Teloos
Type D Banna</t>
  </si>
  <si>
    <t>BHU Jambeera</t>
  </si>
  <si>
    <t>BHU Khair abad
RHC Koza banda
BHU SB kot</t>
  </si>
  <si>
    <t>BHU Charbagh
BHU GNS</t>
  </si>
  <si>
    <t>BHU Karari
BHU Batiyan</t>
  </si>
  <si>
    <t>BHU Biari</t>
  </si>
  <si>
    <t>BHU Batamori
BHU Jozz</t>
  </si>
  <si>
    <t>BHU Shangli pain</t>
  </si>
  <si>
    <t xml:space="preserve">BHU Paimal </t>
  </si>
  <si>
    <t>CD Gijbori</t>
  </si>
  <si>
    <t>CD Neeli Shng
BHU Katora
BHU Pagora</t>
  </si>
  <si>
    <t>BHU Bracher
BHU Pashto</t>
  </si>
  <si>
    <t>DHQ MP not submitted</t>
  </si>
  <si>
    <t>BHU Roopkani MP Not submitted</t>
  </si>
  <si>
    <t>RHC Thakot MP not submitted</t>
  </si>
  <si>
    <t>Gohar Ali MP Not</t>
  </si>
  <si>
    <t>Riaz MP Not</t>
  </si>
  <si>
    <t>Naheed MP Not</t>
  </si>
  <si>
    <t>Gul Shad MP Not</t>
  </si>
  <si>
    <t>BHU Pagora MP not submitted</t>
  </si>
  <si>
    <t>NO</t>
  </si>
  <si>
    <t>ATH
CMH</t>
  </si>
  <si>
    <t>BHU Bagh</t>
  </si>
  <si>
    <t>BHU Biran Gali</t>
  </si>
  <si>
    <t>BHUBagnoter</t>
  </si>
  <si>
    <t>BHU Bakot
BHU Mulaiya</t>
  </si>
  <si>
    <t>BHU Mangael
Bach Christain Hospital</t>
  </si>
  <si>
    <t>BHU BP Khan
CD Bandi Dhundan
CD Tornoil</t>
  </si>
  <si>
    <t>BHU Mujata 
CD UD Havellia</t>
  </si>
  <si>
    <t>BHU Birot
BHU Mohra</t>
  </si>
  <si>
    <t>CH Boi</t>
  </si>
  <si>
    <t>BHU Ghori</t>
  </si>
  <si>
    <t>BHU Dalola</t>
  </si>
  <si>
    <t>RHC Morahi Badbehain</t>
  </si>
  <si>
    <t>BHU Dhamtuor</t>
  </si>
  <si>
    <t>BHU Rajoyai
BHU Takiya Shekikhan</t>
  </si>
  <si>
    <t>BHU Suma Karaga</t>
  </si>
  <si>
    <t>POF Havllan Cantt</t>
  </si>
  <si>
    <t>Typr D Hospital</t>
  </si>
  <si>
    <t>CD Jeral</t>
  </si>
  <si>
    <t>CD Jhangi</t>
  </si>
  <si>
    <t xml:space="preserve">BHU Salwala &amp; Kalowela
</t>
  </si>
  <si>
    <t>BHU Kakul</t>
  </si>
  <si>
    <t>BHU Kokmung</t>
  </si>
  <si>
    <t>CD Kalabagh</t>
  </si>
  <si>
    <t>BHU Kothiala</t>
  </si>
  <si>
    <t>BHU Kuthwal</t>
  </si>
  <si>
    <t>BHU Langrial</t>
  </si>
  <si>
    <t>BHU Mirpur</t>
  </si>
  <si>
    <t>BHU Nagri Totial</t>
  </si>
  <si>
    <t>BHU Barwal
BHU Kokalbarshen</t>
  </si>
  <si>
    <t>RHC Lora</t>
  </si>
  <si>
    <t>BHU Bodla
CD Hajjia Gali</t>
  </si>
  <si>
    <t xml:space="preserve">Police Hospital </t>
  </si>
  <si>
    <t>BHU Palkot</t>
  </si>
  <si>
    <t>BHU Samandar Khata</t>
  </si>
  <si>
    <t>BHU Numbal
BHU Tearch</t>
  </si>
  <si>
    <t>CD Namli Maira</t>
  </si>
  <si>
    <t>BHU Nara
BHU Satora</t>
  </si>
  <si>
    <t xml:space="preserve">CH Nathia Gali </t>
  </si>
  <si>
    <t>BHU Nawan Sher
MCH Nawan Sher</t>
  </si>
  <si>
    <t>BHU Chambali
BHU Pattan Kalan</t>
  </si>
  <si>
    <t>BHU Machi Kot
BHU Bandu Thana
CD Pawa</t>
  </si>
  <si>
    <t>BHU Phalla</t>
  </si>
  <si>
    <t>BHU PK Khan
CD Lukla</t>
  </si>
  <si>
    <t xml:space="preserve">CH Khara Gali
CH Khanspur </t>
  </si>
  <si>
    <t>BHU Jabaliyan</t>
  </si>
  <si>
    <t>BHU Harnoi</t>
  </si>
  <si>
    <t>BHU Zeyart Masoom</t>
  </si>
  <si>
    <t>BHU Mira Romal</t>
  </si>
  <si>
    <t>BHU Sheikul Bandi</t>
  </si>
  <si>
    <t>BHU Thathi Ahmad Khan
CH Sherwan</t>
  </si>
  <si>
    <t xml:space="preserve">BHU Tajwal </t>
  </si>
  <si>
    <t xml:space="preserve">BBS TH </t>
  </si>
  <si>
    <t>WCH</t>
  </si>
  <si>
    <t>No of Centers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</si>
</sst>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8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name val="Times New Roman"/>
      <family val="1"/>
    </font>
    <font>
      <b/>
      <sz val="9"/>
      <name val="Times New Roman"/>
      <family val="1"/>
    </font>
    <font>
      <b/>
      <sz val="9"/>
      <color theme="1"/>
      <name val="Times New Roman"/>
      <family val="1"/>
    </font>
    <font>
      <sz val="1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3">
    <xf numFmtId="0" fontId="0" fillId="0" borderId="0" xfId="0"/>
    <xf numFmtId="0" fontId="2" fillId="0" borderId="5" xfId="1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4" xfId="0" applyFont="1" applyBorder="1" applyAlignment="1">
      <alignment horizontal="justify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5" fillId="2" borderId="8" xfId="0" applyFont="1" applyFill="1" applyBorder="1" applyAlignment="1">
      <alignment horizontal="center" vertical="center" wrapText="1"/>
    </xf>
    <xf numFmtId="0" fontId="10" fillId="0" borderId="5" xfId="1" applyFont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9" fillId="2" borderId="2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/>
    </xf>
    <xf numFmtId="0" fontId="2" fillId="2" borderId="5" xfId="1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3" fillId="0" borderId="0" xfId="0" applyFont="1"/>
    <xf numFmtId="0" fontId="14" fillId="2" borderId="0" xfId="0" applyFont="1" applyFill="1" applyAlignment="1">
      <alignment horizontal="center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5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2:N59"/>
  <sheetViews>
    <sheetView topLeftCell="A38" zoomScale="90" zoomScaleNormal="90" workbookViewId="0">
      <selection activeCell="Q39" sqref="Q39"/>
    </sheetView>
  </sheetViews>
  <sheetFormatPr defaultRowHeight="14.5" x14ac:dyDescent="0.35"/>
  <cols>
    <col min="2" max="2" width="8" customWidth="1"/>
    <col min="3" max="3" width="22.54296875" customWidth="1"/>
    <col min="4" max="4" width="18.54296875" customWidth="1"/>
    <col min="5" max="12" width="8" customWidth="1"/>
    <col min="13" max="13" width="12.453125" customWidth="1"/>
    <col min="14" max="14" width="24.1796875" customWidth="1"/>
    <col min="15" max="15" width="8" customWidth="1"/>
  </cols>
  <sheetData>
    <row r="2" spans="2:14" ht="23.5" x14ac:dyDescent="0.55000000000000004">
      <c r="C2" s="56" t="s">
        <v>4</v>
      </c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</row>
    <row r="3" spans="2:14" ht="15" thickBot="1" x14ac:dyDescent="0.4"/>
    <row r="4" spans="2:14" ht="56.5" thickBot="1" x14ac:dyDescent="0.4">
      <c r="B4" s="22" t="s">
        <v>0</v>
      </c>
      <c r="C4" s="23" t="s">
        <v>8</v>
      </c>
      <c r="D4" s="23" t="s">
        <v>9</v>
      </c>
      <c r="E4" s="23" t="s">
        <v>1</v>
      </c>
      <c r="F4" s="23" t="s">
        <v>7</v>
      </c>
      <c r="G4" s="23" t="s">
        <v>5</v>
      </c>
      <c r="H4" s="50" t="s">
        <v>2</v>
      </c>
      <c r="I4" s="51"/>
      <c r="J4" s="51"/>
      <c r="K4" s="51"/>
      <c r="L4" s="52"/>
      <c r="M4" s="26" t="s">
        <v>6</v>
      </c>
      <c r="N4" s="24" t="s">
        <v>3</v>
      </c>
    </row>
    <row r="5" spans="2:14" ht="16" thickTop="1" thickBot="1" x14ac:dyDescent="0.4">
      <c r="B5" s="53"/>
      <c r="C5" s="54"/>
      <c r="D5" s="54"/>
      <c r="E5" s="54"/>
      <c r="F5" s="54"/>
      <c r="G5" s="55"/>
      <c r="H5" s="3">
        <v>1</v>
      </c>
      <c r="I5" s="3">
        <v>2</v>
      </c>
      <c r="J5" s="3">
        <v>3</v>
      </c>
      <c r="K5" s="3">
        <v>4</v>
      </c>
      <c r="L5" s="3">
        <v>5</v>
      </c>
      <c r="M5" s="3"/>
      <c r="N5" s="27"/>
    </row>
    <row r="6" spans="2:14" ht="24" customHeight="1" thickTop="1" thickBot="1" x14ac:dyDescent="0.4">
      <c r="B6" s="28">
        <v>1</v>
      </c>
      <c r="C6" s="29" t="s">
        <v>10</v>
      </c>
      <c r="D6" s="21" t="s">
        <v>428</v>
      </c>
      <c r="E6" s="1" t="s">
        <v>341</v>
      </c>
      <c r="F6" s="1"/>
      <c r="G6" s="1"/>
      <c r="H6" s="1" t="s">
        <v>341</v>
      </c>
      <c r="I6" s="1" t="s">
        <v>427</v>
      </c>
      <c r="J6" s="1" t="s">
        <v>427</v>
      </c>
      <c r="K6" s="1" t="s">
        <v>427</v>
      </c>
      <c r="L6" s="1" t="s">
        <v>427</v>
      </c>
      <c r="M6" s="1"/>
      <c r="N6" s="30"/>
    </row>
    <row r="7" spans="2:14" ht="24" customHeight="1" thickTop="1" thickBot="1" x14ac:dyDescent="0.4">
      <c r="B7" s="28">
        <v>2</v>
      </c>
      <c r="C7" s="29" t="s">
        <v>19</v>
      </c>
      <c r="D7" s="21" t="s">
        <v>481</v>
      </c>
      <c r="E7" s="1" t="s">
        <v>341</v>
      </c>
      <c r="F7" s="1"/>
      <c r="G7" s="1" t="s">
        <v>341</v>
      </c>
      <c r="H7" s="1" t="s">
        <v>341</v>
      </c>
      <c r="I7" s="1" t="s">
        <v>341</v>
      </c>
      <c r="J7" s="1" t="s">
        <v>341</v>
      </c>
      <c r="K7" s="1" t="s">
        <v>341</v>
      </c>
      <c r="L7" s="1" t="s">
        <v>341</v>
      </c>
      <c r="M7" s="1">
        <v>15</v>
      </c>
      <c r="N7" s="30"/>
    </row>
    <row r="8" spans="2:14" ht="24" customHeight="1" thickTop="1" thickBot="1" x14ac:dyDescent="0.4">
      <c r="B8" s="28">
        <v>3</v>
      </c>
      <c r="C8" s="29" t="s">
        <v>11</v>
      </c>
      <c r="D8" s="21" t="s">
        <v>429</v>
      </c>
      <c r="E8" s="1" t="s">
        <v>341</v>
      </c>
      <c r="F8" s="1">
        <v>1</v>
      </c>
      <c r="G8" s="1" t="s">
        <v>341</v>
      </c>
      <c r="H8" s="1" t="s">
        <v>341</v>
      </c>
      <c r="I8" s="1" t="s">
        <v>341</v>
      </c>
      <c r="J8" s="1" t="s">
        <v>341</v>
      </c>
      <c r="K8" s="1" t="s">
        <v>341</v>
      </c>
      <c r="L8" s="1" t="s">
        <v>341</v>
      </c>
      <c r="M8" s="1">
        <v>13</v>
      </c>
      <c r="N8" s="30"/>
    </row>
    <row r="9" spans="2:14" ht="24" customHeight="1" thickTop="1" thickBot="1" x14ac:dyDescent="0.4">
      <c r="B9" s="28">
        <v>4</v>
      </c>
      <c r="C9" s="29" t="s">
        <v>12</v>
      </c>
      <c r="D9" s="21" t="s">
        <v>431</v>
      </c>
      <c r="E9" s="1" t="s">
        <v>341</v>
      </c>
      <c r="F9" s="1">
        <v>1</v>
      </c>
      <c r="G9" s="1" t="s">
        <v>341</v>
      </c>
      <c r="H9" s="1" t="s">
        <v>341</v>
      </c>
      <c r="I9" s="1" t="s">
        <v>341</v>
      </c>
      <c r="J9" s="1" t="s">
        <v>341</v>
      </c>
      <c r="K9" s="1" t="s">
        <v>341</v>
      </c>
      <c r="L9" s="1" t="s">
        <v>341</v>
      </c>
      <c r="M9" s="1">
        <v>15</v>
      </c>
      <c r="N9" s="30"/>
    </row>
    <row r="10" spans="2:14" ht="24" customHeight="1" thickTop="1" thickBot="1" x14ac:dyDescent="0.4">
      <c r="B10" s="28">
        <v>5</v>
      </c>
      <c r="C10" s="29" t="s">
        <v>13</v>
      </c>
      <c r="D10" s="21" t="s">
        <v>432</v>
      </c>
      <c r="E10" s="1" t="s">
        <v>341</v>
      </c>
      <c r="F10" s="1">
        <v>2</v>
      </c>
      <c r="G10" s="1" t="s">
        <v>341</v>
      </c>
      <c r="H10" s="1" t="s">
        <v>341</v>
      </c>
      <c r="I10" s="1" t="s">
        <v>341</v>
      </c>
      <c r="J10" s="1" t="s">
        <v>341</v>
      </c>
      <c r="K10" s="1" t="s">
        <v>341</v>
      </c>
      <c r="L10" s="1" t="s">
        <v>341</v>
      </c>
      <c r="M10" s="1">
        <f>15+15</f>
        <v>30</v>
      </c>
      <c r="N10" s="30"/>
    </row>
    <row r="11" spans="2:14" ht="30.75" customHeight="1" thickTop="1" thickBot="1" x14ac:dyDescent="0.4">
      <c r="B11" s="28">
        <v>6</v>
      </c>
      <c r="C11" s="29" t="s">
        <v>14</v>
      </c>
      <c r="D11" s="21" t="s">
        <v>433</v>
      </c>
      <c r="E11" s="1" t="s">
        <v>341</v>
      </c>
      <c r="F11" s="17"/>
      <c r="G11" s="1" t="s">
        <v>341</v>
      </c>
      <c r="H11" s="1" t="s">
        <v>341</v>
      </c>
      <c r="I11" s="1" t="s">
        <v>341</v>
      </c>
      <c r="J11" s="1" t="s">
        <v>341</v>
      </c>
      <c r="K11" s="1" t="s">
        <v>341</v>
      </c>
      <c r="L11" s="1" t="s">
        <v>341</v>
      </c>
      <c r="M11" s="1">
        <v>16</v>
      </c>
      <c r="N11" s="30"/>
    </row>
    <row r="12" spans="2:14" ht="42" customHeight="1" thickTop="1" thickBot="1" x14ac:dyDescent="0.4">
      <c r="B12" s="28">
        <v>7</v>
      </c>
      <c r="C12" s="16" t="s">
        <v>48</v>
      </c>
      <c r="D12" s="31" t="s">
        <v>435</v>
      </c>
      <c r="E12" s="1" t="s">
        <v>341</v>
      </c>
      <c r="F12" s="17"/>
      <c r="G12" s="1" t="s">
        <v>341</v>
      </c>
      <c r="H12" s="1" t="s">
        <v>341</v>
      </c>
      <c r="I12" s="1" t="s">
        <v>341</v>
      </c>
      <c r="J12" s="1" t="s">
        <v>341</v>
      </c>
      <c r="K12" s="1" t="s">
        <v>341</v>
      </c>
      <c r="L12" s="1" t="s">
        <v>341</v>
      </c>
      <c r="M12" s="1">
        <f>15+16</f>
        <v>31</v>
      </c>
      <c r="N12" s="30"/>
    </row>
    <row r="13" spans="2:14" ht="24" customHeight="1" thickTop="1" thickBot="1" x14ac:dyDescent="0.4">
      <c r="B13" s="28">
        <v>8</v>
      </c>
      <c r="C13" s="29" t="s">
        <v>16</v>
      </c>
      <c r="D13" s="21" t="s">
        <v>430</v>
      </c>
      <c r="E13" s="1" t="s">
        <v>341</v>
      </c>
      <c r="F13" s="17"/>
      <c r="G13" s="1" t="s">
        <v>341</v>
      </c>
      <c r="H13" s="1" t="s">
        <v>341</v>
      </c>
      <c r="I13" s="1" t="s">
        <v>341</v>
      </c>
      <c r="J13" s="1" t="s">
        <v>341</v>
      </c>
      <c r="K13" s="1" t="s">
        <v>341</v>
      </c>
      <c r="L13" s="1" t="s">
        <v>341</v>
      </c>
      <c r="M13" s="1">
        <v>15</v>
      </c>
      <c r="N13" s="30"/>
    </row>
    <row r="14" spans="2:14" ht="24" customHeight="1" thickTop="1" thickBot="1" x14ac:dyDescent="0.4">
      <c r="B14" s="28">
        <v>9</v>
      </c>
      <c r="C14" s="29" t="s">
        <v>17</v>
      </c>
      <c r="D14" s="21" t="s">
        <v>436</v>
      </c>
      <c r="E14" s="1" t="s">
        <v>341</v>
      </c>
      <c r="F14" s="17"/>
      <c r="G14" s="1" t="s">
        <v>341</v>
      </c>
      <c r="H14" s="1" t="s">
        <v>341</v>
      </c>
      <c r="I14" s="1" t="s">
        <v>341</v>
      </c>
      <c r="J14" s="1" t="s">
        <v>341</v>
      </c>
      <c r="K14" s="1" t="s">
        <v>341</v>
      </c>
      <c r="L14" s="1" t="s">
        <v>341</v>
      </c>
      <c r="M14" s="1">
        <f>18+15</f>
        <v>33</v>
      </c>
      <c r="N14" s="30"/>
    </row>
    <row r="15" spans="2:14" ht="24" customHeight="1" thickTop="1" thickBot="1" x14ac:dyDescent="0.4">
      <c r="B15" s="28">
        <v>10</v>
      </c>
      <c r="C15" s="29" t="s">
        <v>18</v>
      </c>
      <c r="D15" s="21" t="s">
        <v>437</v>
      </c>
      <c r="E15" s="1" t="s">
        <v>341</v>
      </c>
      <c r="F15" s="17"/>
      <c r="G15" s="1" t="s">
        <v>341</v>
      </c>
      <c r="H15" s="1" t="s">
        <v>341</v>
      </c>
      <c r="I15" s="1" t="s">
        <v>341</v>
      </c>
      <c r="J15" s="1" t="s">
        <v>341</v>
      </c>
      <c r="K15" s="1" t="s">
        <v>341</v>
      </c>
      <c r="L15" s="1" t="s">
        <v>341</v>
      </c>
      <c r="M15" s="1">
        <v>15</v>
      </c>
      <c r="N15" s="30"/>
    </row>
    <row r="16" spans="2:14" ht="44.25" customHeight="1" thickTop="1" thickBot="1" x14ac:dyDescent="0.4">
      <c r="B16" s="28">
        <v>11</v>
      </c>
      <c r="C16" s="29" t="s">
        <v>15</v>
      </c>
      <c r="D16" s="21" t="s">
        <v>434</v>
      </c>
      <c r="E16" s="1" t="s">
        <v>341</v>
      </c>
      <c r="F16" s="17"/>
      <c r="G16" s="1" t="s">
        <v>341</v>
      </c>
      <c r="H16" s="1" t="s">
        <v>341</v>
      </c>
      <c r="I16" s="1" t="s">
        <v>341</v>
      </c>
      <c r="J16" s="1" t="s">
        <v>341</v>
      </c>
      <c r="K16" s="1" t="s">
        <v>341</v>
      </c>
      <c r="L16" s="1" t="s">
        <v>341</v>
      </c>
      <c r="M16" s="1">
        <v>46</v>
      </c>
      <c r="N16" s="30"/>
    </row>
    <row r="17" spans="2:14" ht="24" customHeight="1" thickTop="1" thickBot="1" x14ac:dyDescent="0.4">
      <c r="B17" s="28">
        <v>12</v>
      </c>
      <c r="C17" s="32" t="s">
        <v>20</v>
      </c>
      <c r="D17" s="21" t="s">
        <v>438</v>
      </c>
      <c r="E17" s="1" t="s">
        <v>341</v>
      </c>
      <c r="F17" s="1"/>
      <c r="G17" s="1" t="s">
        <v>341</v>
      </c>
      <c r="H17" s="1" t="s">
        <v>341</v>
      </c>
      <c r="I17" s="1" t="s">
        <v>341</v>
      </c>
      <c r="J17" s="1" t="s">
        <v>341</v>
      </c>
      <c r="K17" s="1" t="s">
        <v>341</v>
      </c>
      <c r="L17" s="1" t="s">
        <v>341</v>
      </c>
      <c r="M17" s="1">
        <v>16</v>
      </c>
      <c r="N17" s="30"/>
    </row>
    <row r="18" spans="2:14" ht="24" customHeight="1" thickTop="1" thickBot="1" x14ac:dyDescent="0.4">
      <c r="B18" s="28">
        <v>13</v>
      </c>
      <c r="C18" s="14" t="s">
        <v>22</v>
      </c>
      <c r="D18" s="33" t="s">
        <v>439</v>
      </c>
      <c r="E18" s="1" t="s">
        <v>341</v>
      </c>
      <c r="F18" s="1"/>
      <c r="G18" s="1" t="s">
        <v>342</v>
      </c>
      <c r="H18" s="1" t="s">
        <v>341</v>
      </c>
      <c r="I18" s="1" t="s">
        <v>341</v>
      </c>
      <c r="J18" s="1" t="s">
        <v>341</v>
      </c>
      <c r="K18" s="1" t="s">
        <v>341</v>
      </c>
      <c r="L18" s="1" t="s">
        <v>341</v>
      </c>
      <c r="M18" s="14">
        <v>15</v>
      </c>
      <c r="N18" s="34"/>
    </row>
    <row r="19" spans="2:14" ht="24" customHeight="1" thickTop="1" thickBot="1" x14ac:dyDescent="0.4">
      <c r="B19" s="28">
        <v>14</v>
      </c>
      <c r="C19" s="14" t="s">
        <v>47</v>
      </c>
      <c r="D19" s="33" t="s">
        <v>440</v>
      </c>
      <c r="E19" s="1" t="s">
        <v>341</v>
      </c>
      <c r="F19" s="1"/>
      <c r="G19" s="1" t="s">
        <v>341</v>
      </c>
      <c r="H19" s="1" t="s">
        <v>341</v>
      </c>
      <c r="I19" s="1" t="s">
        <v>341</v>
      </c>
      <c r="J19" s="1" t="s">
        <v>341</v>
      </c>
      <c r="K19" s="1" t="s">
        <v>341</v>
      </c>
      <c r="L19" s="1" t="s">
        <v>341</v>
      </c>
      <c r="M19" s="14">
        <v>16</v>
      </c>
      <c r="N19" s="34"/>
    </row>
    <row r="20" spans="2:14" ht="24" customHeight="1" thickTop="1" thickBot="1" x14ac:dyDescent="0.4">
      <c r="B20" s="28">
        <v>15</v>
      </c>
      <c r="C20" s="14" t="s">
        <v>23</v>
      </c>
      <c r="D20" s="33" t="s">
        <v>441</v>
      </c>
      <c r="E20" s="1" t="s">
        <v>341</v>
      </c>
      <c r="F20" s="1"/>
      <c r="G20" s="1" t="s">
        <v>342</v>
      </c>
      <c r="H20" s="1" t="s">
        <v>341</v>
      </c>
      <c r="I20" s="1" t="s">
        <v>341</v>
      </c>
      <c r="J20" s="1" t="s">
        <v>341</v>
      </c>
      <c r="K20" s="1" t="s">
        <v>341</v>
      </c>
      <c r="L20" s="1" t="s">
        <v>341</v>
      </c>
      <c r="M20" s="14">
        <v>15</v>
      </c>
      <c r="N20" s="34"/>
    </row>
    <row r="21" spans="2:14" ht="24" customHeight="1" thickTop="1" thickBot="1" x14ac:dyDescent="0.4">
      <c r="B21" s="28">
        <v>16</v>
      </c>
      <c r="C21" s="14" t="s">
        <v>49</v>
      </c>
      <c r="D21" s="33" t="s">
        <v>442</v>
      </c>
      <c r="E21" s="1" t="s">
        <v>341</v>
      </c>
      <c r="F21" s="1"/>
      <c r="G21" s="1" t="s">
        <v>341</v>
      </c>
      <c r="H21" s="1" t="s">
        <v>341</v>
      </c>
      <c r="I21" s="1" t="s">
        <v>341</v>
      </c>
      <c r="J21" s="1" t="s">
        <v>341</v>
      </c>
      <c r="K21" s="1" t="s">
        <v>341</v>
      </c>
      <c r="L21" s="1" t="s">
        <v>341</v>
      </c>
      <c r="M21" s="14">
        <f>16+15</f>
        <v>31</v>
      </c>
      <c r="N21" s="34"/>
    </row>
    <row r="22" spans="2:14" ht="24" customHeight="1" thickTop="1" thickBot="1" x14ac:dyDescent="0.4">
      <c r="B22" s="28">
        <v>17</v>
      </c>
      <c r="C22" s="14" t="s">
        <v>50</v>
      </c>
      <c r="D22" s="33" t="s">
        <v>443</v>
      </c>
      <c r="E22" s="1" t="s">
        <v>341</v>
      </c>
      <c r="F22" s="1"/>
      <c r="G22" s="1" t="s">
        <v>341</v>
      </c>
      <c r="H22" s="1" t="s">
        <v>341</v>
      </c>
      <c r="I22" s="1" t="s">
        <v>341</v>
      </c>
      <c r="J22" s="1" t="s">
        <v>341</v>
      </c>
      <c r="K22" s="1" t="s">
        <v>341</v>
      </c>
      <c r="L22" s="1" t="s">
        <v>341</v>
      </c>
      <c r="M22" s="14">
        <v>16</v>
      </c>
      <c r="N22" s="34"/>
    </row>
    <row r="23" spans="2:14" ht="24" customHeight="1" thickTop="1" thickBot="1" x14ac:dyDescent="0.4">
      <c r="B23" s="28">
        <v>18</v>
      </c>
      <c r="C23" s="14" t="s">
        <v>52</v>
      </c>
      <c r="D23" s="33" t="s">
        <v>444</v>
      </c>
      <c r="E23" s="1" t="s">
        <v>341</v>
      </c>
      <c r="F23" s="1"/>
      <c r="G23" s="1" t="s">
        <v>427</v>
      </c>
      <c r="H23" s="1" t="s">
        <v>341</v>
      </c>
      <c r="I23" s="1" t="s">
        <v>341</v>
      </c>
      <c r="J23" s="1" t="s">
        <v>341</v>
      </c>
      <c r="K23" s="1" t="s">
        <v>341</v>
      </c>
      <c r="L23" s="1" t="s">
        <v>341</v>
      </c>
      <c r="M23" s="14">
        <v>16</v>
      </c>
      <c r="N23" s="34"/>
    </row>
    <row r="24" spans="2:14" ht="24" customHeight="1" thickTop="1" thickBot="1" x14ac:dyDescent="0.4">
      <c r="B24" s="28">
        <v>19</v>
      </c>
      <c r="C24" s="14" t="s">
        <v>51</v>
      </c>
      <c r="D24" s="33" t="s">
        <v>445</v>
      </c>
      <c r="E24" s="1" t="s">
        <v>341</v>
      </c>
      <c r="F24" s="1"/>
      <c r="G24" s="1" t="s">
        <v>341</v>
      </c>
      <c r="H24" s="1" t="s">
        <v>341</v>
      </c>
      <c r="I24" s="1" t="s">
        <v>341</v>
      </c>
      <c r="J24" s="1" t="s">
        <v>341</v>
      </c>
      <c r="K24" s="1" t="s">
        <v>341</v>
      </c>
      <c r="L24" s="1" t="s">
        <v>341</v>
      </c>
      <c r="M24" s="14">
        <v>15</v>
      </c>
      <c r="N24" s="34"/>
    </row>
    <row r="25" spans="2:14" ht="24" customHeight="1" thickTop="1" thickBot="1" x14ac:dyDescent="0.4">
      <c r="B25" s="28">
        <v>20</v>
      </c>
      <c r="C25" s="14" t="s">
        <v>24</v>
      </c>
      <c r="D25" s="33" t="s">
        <v>446</v>
      </c>
      <c r="E25" s="1" t="s">
        <v>341</v>
      </c>
      <c r="F25" s="1"/>
      <c r="G25" s="1" t="s">
        <v>341</v>
      </c>
      <c r="H25" s="1" t="s">
        <v>341</v>
      </c>
      <c r="I25" s="1" t="s">
        <v>341</v>
      </c>
      <c r="J25" s="1" t="s">
        <v>341</v>
      </c>
      <c r="K25" s="1" t="s">
        <v>341</v>
      </c>
      <c r="L25" s="1" t="s">
        <v>341</v>
      </c>
      <c r="M25" s="14">
        <v>13</v>
      </c>
      <c r="N25" s="34"/>
    </row>
    <row r="26" spans="2:14" ht="24" customHeight="1" thickTop="1" thickBot="1" x14ac:dyDescent="0.4">
      <c r="B26" s="28">
        <v>21</v>
      </c>
      <c r="C26" s="14" t="s">
        <v>25</v>
      </c>
      <c r="D26" s="33" t="s">
        <v>447</v>
      </c>
      <c r="E26" s="1" t="s">
        <v>341</v>
      </c>
      <c r="F26" s="1"/>
      <c r="G26" s="1" t="s">
        <v>341</v>
      </c>
      <c r="H26" s="1" t="s">
        <v>341</v>
      </c>
      <c r="I26" s="1" t="s">
        <v>341</v>
      </c>
      <c r="J26" s="1" t="s">
        <v>341</v>
      </c>
      <c r="K26" s="1" t="s">
        <v>341</v>
      </c>
      <c r="L26" s="1" t="s">
        <v>341</v>
      </c>
      <c r="M26" s="14">
        <v>15</v>
      </c>
      <c r="N26" s="34"/>
    </row>
    <row r="27" spans="2:14" ht="24" customHeight="1" thickTop="1" thickBot="1" x14ac:dyDescent="0.4">
      <c r="B27" s="28">
        <v>22</v>
      </c>
      <c r="C27" s="14" t="s">
        <v>53</v>
      </c>
      <c r="D27" s="33" t="s">
        <v>448</v>
      </c>
      <c r="E27" s="1" t="s">
        <v>341</v>
      </c>
      <c r="F27" s="1"/>
      <c r="G27" s="1" t="s">
        <v>341</v>
      </c>
      <c r="H27" s="1" t="s">
        <v>341</v>
      </c>
      <c r="I27" s="1" t="s">
        <v>341</v>
      </c>
      <c r="J27" s="1" t="s">
        <v>341</v>
      </c>
      <c r="K27" s="1" t="s">
        <v>341</v>
      </c>
      <c r="L27" s="1" t="s">
        <v>341</v>
      </c>
      <c r="M27" s="14">
        <v>16</v>
      </c>
      <c r="N27" s="34"/>
    </row>
    <row r="28" spans="2:14" ht="24" customHeight="1" thickTop="1" thickBot="1" x14ac:dyDescent="0.4">
      <c r="B28" s="28">
        <v>23</v>
      </c>
      <c r="C28" s="14" t="s">
        <v>26</v>
      </c>
      <c r="D28" s="33" t="s">
        <v>449</v>
      </c>
      <c r="E28" s="1" t="s">
        <v>341</v>
      </c>
      <c r="F28" s="1"/>
      <c r="G28" s="1" t="s">
        <v>342</v>
      </c>
      <c r="H28" s="1" t="s">
        <v>341</v>
      </c>
      <c r="I28" s="1" t="s">
        <v>341</v>
      </c>
      <c r="J28" s="1" t="s">
        <v>341</v>
      </c>
      <c r="K28" s="1" t="s">
        <v>341</v>
      </c>
      <c r="L28" s="1" t="s">
        <v>341</v>
      </c>
      <c r="M28" s="14">
        <v>15</v>
      </c>
      <c r="N28" s="34"/>
    </row>
    <row r="29" spans="2:14" ht="24" customHeight="1" thickTop="1" thickBot="1" x14ac:dyDescent="0.4">
      <c r="B29" s="28">
        <v>24</v>
      </c>
      <c r="C29" s="14" t="s">
        <v>46</v>
      </c>
      <c r="D29" s="33" t="s">
        <v>451</v>
      </c>
      <c r="E29" s="1" t="s">
        <v>341</v>
      </c>
      <c r="F29" s="1"/>
      <c r="G29" s="1" t="s">
        <v>342</v>
      </c>
      <c r="H29" s="1" t="s">
        <v>341</v>
      </c>
      <c r="I29" s="1" t="s">
        <v>341</v>
      </c>
      <c r="J29" s="1" t="s">
        <v>341</v>
      </c>
      <c r="K29" s="1" t="s">
        <v>341</v>
      </c>
      <c r="L29" s="1" t="s">
        <v>341</v>
      </c>
      <c r="M29" s="14">
        <v>15</v>
      </c>
      <c r="N29" s="34"/>
    </row>
    <row r="30" spans="2:14" ht="24" customHeight="1" thickTop="1" thickBot="1" x14ac:dyDescent="0.4">
      <c r="B30" s="28">
        <v>25</v>
      </c>
      <c r="C30" s="14" t="s">
        <v>29</v>
      </c>
      <c r="D30" s="33" t="s">
        <v>450</v>
      </c>
      <c r="E30" s="1" t="s">
        <v>341</v>
      </c>
      <c r="F30" s="1"/>
      <c r="G30" s="1" t="s">
        <v>341</v>
      </c>
      <c r="H30" s="1" t="s">
        <v>341</v>
      </c>
      <c r="I30" s="1" t="s">
        <v>341</v>
      </c>
      <c r="J30" s="1" t="s">
        <v>341</v>
      </c>
      <c r="K30" s="1" t="s">
        <v>341</v>
      </c>
      <c r="L30" s="1" t="s">
        <v>341</v>
      </c>
      <c r="M30" s="14">
        <v>16</v>
      </c>
      <c r="N30" s="34"/>
    </row>
    <row r="31" spans="2:14" ht="24" customHeight="1" thickTop="1" thickBot="1" x14ac:dyDescent="0.4">
      <c r="B31" s="28">
        <v>26</v>
      </c>
      <c r="C31" s="14" t="s">
        <v>28</v>
      </c>
      <c r="D31" s="33" t="s">
        <v>452</v>
      </c>
      <c r="E31" s="1" t="s">
        <v>341</v>
      </c>
      <c r="F31" s="1"/>
      <c r="G31" s="1" t="s">
        <v>341</v>
      </c>
      <c r="H31" s="1" t="s">
        <v>341</v>
      </c>
      <c r="I31" s="1" t="s">
        <v>341</v>
      </c>
      <c r="J31" s="1" t="s">
        <v>341</v>
      </c>
      <c r="K31" s="1" t="s">
        <v>341</v>
      </c>
      <c r="L31" s="1" t="s">
        <v>341</v>
      </c>
      <c r="M31" s="14">
        <v>16</v>
      </c>
      <c r="N31" s="34"/>
    </row>
    <row r="32" spans="2:14" ht="24" customHeight="1" thickTop="1" thickBot="1" x14ac:dyDescent="0.4">
      <c r="B32" s="28">
        <v>27</v>
      </c>
      <c r="C32" s="14" t="s">
        <v>30</v>
      </c>
      <c r="D32" s="33" t="s">
        <v>453</v>
      </c>
      <c r="E32" s="1" t="s">
        <v>341</v>
      </c>
      <c r="F32" s="1"/>
      <c r="G32" s="1" t="s">
        <v>341</v>
      </c>
      <c r="H32" s="1" t="s">
        <v>341</v>
      </c>
      <c r="I32" s="1" t="s">
        <v>341</v>
      </c>
      <c r="J32" s="1" t="s">
        <v>341</v>
      </c>
      <c r="K32" s="1" t="s">
        <v>341</v>
      </c>
      <c r="L32" s="1" t="s">
        <v>341</v>
      </c>
      <c r="M32" s="14">
        <v>16</v>
      </c>
      <c r="N32" s="34"/>
    </row>
    <row r="33" spans="2:14" ht="24" customHeight="1" thickTop="1" thickBot="1" x14ac:dyDescent="0.4">
      <c r="B33" s="28">
        <v>28</v>
      </c>
      <c r="C33" s="14" t="s">
        <v>54</v>
      </c>
      <c r="D33" s="33" t="s">
        <v>457</v>
      </c>
      <c r="E33" s="1" t="s">
        <v>341</v>
      </c>
      <c r="F33" s="1"/>
      <c r="G33" s="1" t="s">
        <v>341</v>
      </c>
      <c r="H33" s="1" t="s">
        <v>341</v>
      </c>
      <c r="I33" s="1" t="s">
        <v>341</v>
      </c>
      <c r="J33" s="1" t="s">
        <v>341</v>
      </c>
      <c r="K33" s="1" t="s">
        <v>341</v>
      </c>
      <c r="L33" s="1" t="s">
        <v>341</v>
      </c>
      <c r="M33" s="14">
        <f>15+15</f>
        <v>30</v>
      </c>
      <c r="N33" s="34"/>
    </row>
    <row r="34" spans="2:14" ht="24" customHeight="1" thickTop="1" thickBot="1" x14ac:dyDescent="0.4">
      <c r="B34" s="28">
        <v>29</v>
      </c>
      <c r="C34" s="14" t="s">
        <v>55</v>
      </c>
      <c r="D34" s="33" t="s">
        <v>454</v>
      </c>
      <c r="E34" s="1" t="s">
        <v>341</v>
      </c>
      <c r="F34" s="1"/>
      <c r="G34" s="1" t="s">
        <v>341</v>
      </c>
      <c r="H34" s="1" t="s">
        <v>341</v>
      </c>
      <c r="I34" s="1" t="s">
        <v>341</v>
      </c>
      <c r="J34" s="1" t="s">
        <v>341</v>
      </c>
      <c r="K34" s="1" t="s">
        <v>341</v>
      </c>
      <c r="L34" s="1" t="s">
        <v>341</v>
      </c>
      <c r="M34" s="14">
        <v>16</v>
      </c>
      <c r="N34" s="34"/>
    </row>
    <row r="35" spans="2:14" ht="24" customHeight="1" thickTop="1" thickBot="1" x14ac:dyDescent="0.4">
      <c r="B35" s="28">
        <v>30</v>
      </c>
      <c r="C35" s="14" t="s">
        <v>56</v>
      </c>
      <c r="D35" s="33" t="s">
        <v>458</v>
      </c>
      <c r="E35" s="1" t="s">
        <v>341</v>
      </c>
      <c r="F35" s="1"/>
      <c r="G35" s="1" t="s">
        <v>342</v>
      </c>
      <c r="H35" s="1" t="s">
        <v>341</v>
      </c>
      <c r="I35" s="1" t="s">
        <v>341</v>
      </c>
      <c r="J35" s="1" t="s">
        <v>341</v>
      </c>
      <c r="K35" s="1" t="s">
        <v>341</v>
      </c>
      <c r="L35" s="1" t="s">
        <v>341</v>
      </c>
      <c r="M35" s="14">
        <v>15</v>
      </c>
      <c r="N35" s="34"/>
    </row>
    <row r="36" spans="2:14" ht="24" customHeight="1" thickTop="1" thickBot="1" x14ac:dyDescent="0.4">
      <c r="B36" s="28">
        <v>31</v>
      </c>
      <c r="C36" s="14" t="s">
        <v>57</v>
      </c>
      <c r="D36" s="33" t="s">
        <v>459</v>
      </c>
      <c r="E36" s="1" t="s">
        <v>341</v>
      </c>
      <c r="F36" s="1"/>
      <c r="G36" s="1" t="s">
        <v>341</v>
      </c>
      <c r="H36" s="1" t="s">
        <v>341</v>
      </c>
      <c r="I36" s="1" t="s">
        <v>341</v>
      </c>
      <c r="J36" s="1" t="s">
        <v>341</v>
      </c>
      <c r="K36" s="1" t="s">
        <v>341</v>
      </c>
      <c r="L36" s="1" t="s">
        <v>341</v>
      </c>
      <c r="M36" s="14">
        <f>10+10</f>
        <v>20</v>
      </c>
      <c r="N36" s="34"/>
    </row>
    <row r="37" spans="2:14" ht="24" customHeight="1" thickTop="1" thickBot="1" x14ac:dyDescent="0.4">
      <c r="B37" s="28">
        <v>32</v>
      </c>
      <c r="C37" s="14" t="s">
        <v>31</v>
      </c>
      <c r="D37" s="33" t="s">
        <v>460</v>
      </c>
      <c r="E37" s="1" t="s">
        <v>341</v>
      </c>
      <c r="F37" s="1"/>
      <c r="G37" s="1" t="s">
        <v>341</v>
      </c>
      <c r="H37" s="1" t="s">
        <v>341</v>
      </c>
      <c r="I37" s="1" t="s">
        <v>341</v>
      </c>
      <c r="J37" s="1" t="s">
        <v>341</v>
      </c>
      <c r="K37" s="1" t="s">
        <v>341</v>
      </c>
      <c r="L37" s="1" t="s">
        <v>341</v>
      </c>
      <c r="M37" s="14">
        <v>15</v>
      </c>
      <c r="N37" s="34"/>
    </row>
    <row r="38" spans="2:14" ht="24" customHeight="1" thickTop="1" thickBot="1" x14ac:dyDescent="0.4">
      <c r="B38" s="28">
        <v>33</v>
      </c>
      <c r="C38" s="14" t="s">
        <v>32</v>
      </c>
      <c r="D38" s="33" t="s">
        <v>455</v>
      </c>
      <c r="E38" s="1" t="s">
        <v>341</v>
      </c>
      <c r="F38" s="1"/>
      <c r="G38" s="1" t="s">
        <v>341</v>
      </c>
      <c r="H38" s="1" t="s">
        <v>341</v>
      </c>
      <c r="I38" s="1" t="s">
        <v>341</v>
      </c>
      <c r="J38" s="1" t="s">
        <v>341</v>
      </c>
      <c r="K38" s="1" t="s">
        <v>341</v>
      </c>
      <c r="L38" s="1" t="s">
        <v>341</v>
      </c>
      <c r="M38" s="14">
        <v>15</v>
      </c>
      <c r="N38" s="34"/>
    </row>
    <row r="39" spans="2:14" ht="24" customHeight="1" thickTop="1" thickBot="1" x14ac:dyDescent="0.4">
      <c r="B39" s="28">
        <v>34</v>
      </c>
      <c r="C39" s="14" t="s">
        <v>33</v>
      </c>
      <c r="D39" s="33" t="s">
        <v>462</v>
      </c>
      <c r="E39" s="1" t="s">
        <v>341</v>
      </c>
      <c r="F39" s="1"/>
      <c r="G39" s="1" t="s">
        <v>341</v>
      </c>
      <c r="H39" s="1" t="s">
        <v>341</v>
      </c>
      <c r="I39" s="1" t="s">
        <v>341</v>
      </c>
      <c r="J39" s="1" t="s">
        <v>341</v>
      </c>
      <c r="K39" s="1" t="s">
        <v>341</v>
      </c>
      <c r="L39" s="1" t="s">
        <v>341</v>
      </c>
      <c r="M39" s="14">
        <v>16</v>
      </c>
      <c r="N39" s="34"/>
    </row>
    <row r="40" spans="2:14" ht="24" customHeight="1" thickTop="1" thickBot="1" x14ac:dyDescent="0.4">
      <c r="B40" s="28">
        <v>35</v>
      </c>
      <c r="C40" s="14" t="s">
        <v>58</v>
      </c>
      <c r="D40" s="33" t="s">
        <v>456</v>
      </c>
      <c r="E40" s="1" t="s">
        <v>341</v>
      </c>
      <c r="F40" s="1"/>
      <c r="G40" s="1" t="s">
        <v>341</v>
      </c>
      <c r="H40" s="1" t="s">
        <v>341</v>
      </c>
      <c r="I40" s="1" t="s">
        <v>341</v>
      </c>
      <c r="J40" s="1" t="s">
        <v>341</v>
      </c>
      <c r="K40" s="1" t="s">
        <v>341</v>
      </c>
      <c r="L40" s="1" t="s">
        <v>341</v>
      </c>
      <c r="M40" s="14">
        <v>15</v>
      </c>
      <c r="N40" s="34"/>
    </row>
    <row r="41" spans="2:14" ht="30.75" customHeight="1" thickTop="1" thickBot="1" x14ac:dyDescent="0.4">
      <c r="B41" s="28">
        <v>36</v>
      </c>
      <c r="C41" s="35" t="s">
        <v>21</v>
      </c>
      <c r="D41" s="36" t="s">
        <v>464</v>
      </c>
      <c r="E41" s="1" t="s">
        <v>341</v>
      </c>
      <c r="F41" s="1"/>
      <c r="G41" s="1" t="s">
        <v>341</v>
      </c>
      <c r="H41" s="1" t="s">
        <v>341</v>
      </c>
      <c r="I41" s="1" t="s">
        <v>341</v>
      </c>
      <c r="J41" s="1" t="s">
        <v>341</v>
      </c>
      <c r="K41" s="1" t="s">
        <v>341</v>
      </c>
      <c r="L41" s="1" t="s">
        <v>341</v>
      </c>
      <c r="M41" s="37">
        <v>15</v>
      </c>
      <c r="N41" s="34"/>
    </row>
    <row r="42" spans="2:14" ht="24" customHeight="1" thickTop="1" thickBot="1" x14ac:dyDescent="0.4">
      <c r="B42" s="28">
        <v>37</v>
      </c>
      <c r="C42" s="14" t="s">
        <v>61</v>
      </c>
      <c r="D42" s="33" t="s">
        <v>465</v>
      </c>
      <c r="E42" s="1" t="s">
        <v>341</v>
      </c>
      <c r="F42" s="1"/>
      <c r="G42" s="1" t="s">
        <v>342</v>
      </c>
      <c r="H42" s="1" t="s">
        <v>341</v>
      </c>
      <c r="I42" s="1" t="s">
        <v>341</v>
      </c>
      <c r="J42" s="1" t="s">
        <v>341</v>
      </c>
      <c r="K42" s="1" t="s">
        <v>341</v>
      </c>
      <c r="L42" s="1" t="s">
        <v>341</v>
      </c>
      <c r="M42" s="14">
        <f>15+15</f>
        <v>30</v>
      </c>
      <c r="N42" s="34"/>
    </row>
    <row r="43" spans="2:14" ht="24" customHeight="1" thickTop="1" thickBot="1" x14ac:dyDescent="0.4">
      <c r="B43" s="28">
        <v>38</v>
      </c>
      <c r="C43" s="14" t="s">
        <v>34</v>
      </c>
      <c r="D43" s="33" t="s">
        <v>466</v>
      </c>
      <c r="E43" s="1" t="s">
        <v>341</v>
      </c>
      <c r="F43" s="1"/>
      <c r="G43" s="1" t="s">
        <v>342</v>
      </c>
      <c r="H43" s="1" t="s">
        <v>341</v>
      </c>
      <c r="I43" s="1" t="s">
        <v>341</v>
      </c>
      <c r="J43" s="1" t="s">
        <v>341</v>
      </c>
      <c r="K43" s="1" t="s">
        <v>341</v>
      </c>
      <c r="L43" s="1" t="s">
        <v>341</v>
      </c>
      <c r="M43" s="14">
        <v>15</v>
      </c>
      <c r="N43" s="34"/>
    </row>
    <row r="44" spans="2:14" ht="24" customHeight="1" thickTop="1" thickBot="1" x14ac:dyDescent="0.4">
      <c r="B44" s="28">
        <v>39</v>
      </c>
      <c r="C44" s="14" t="s">
        <v>35</v>
      </c>
      <c r="D44" s="33" t="s">
        <v>467</v>
      </c>
      <c r="E44" s="1" t="s">
        <v>341</v>
      </c>
      <c r="F44" s="1"/>
      <c r="G44" s="1" t="s">
        <v>341</v>
      </c>
      <c r="H44" s="1" t="s">
        <v>341</v>
      </c>
      <c r="I44" s="1" t="s">
        <v>341</v>
      </c>
      <c r="J44" s="1" t="s">
        <v>341</v>
      </c>
      <c r="K44" s="1" t="s">
        <v>341</v>
      </c>
      <c r="L44" s="1" t="s">
        <v>341</v>
      </c>
      <c r="M44" s="14">
        <f>15+15</f>
        <v>30</v>
      </c>
      <c r="N44" s="34"/>
    </row>
    <row r="45" spans="2:14" ht="24" customHeight="1" thickTop="1" thickBot="1" x14ac:dyDescent="0.4">
      <c r="B45" s="28">
        <v>40</v>
      </c>
      <c r="C45" s="14" t="s">
        <v>36</v>
      </c>
      <c r="D45" s="33" t="s">
        <v>463</v>
      </c>
      <c r="E45" s="1" t="s">
        <v>341</v>
      </c>
      <c r="F45" s="1"/>
      <c r="G45" s="1" t="s">
        <v>427</v>
      </c>
      <c r="H45" s="1" t="s">
        <v>341</v>
      </c>
      <c r="I45" s="1" t="s">
        <v>341</v>
      </c>
      <c r="J45" s="1" t="s">
        <v>341</v>
      </c>
      <c r="K45" s="1" t="s">
        <v>341</v>
      </c>
      <c r="L45" s="1" t="s">
        <v>341</v>
      </c>
      <c r="M45" s="14">
        <f>15+16</f>
        <v>31</v>
      </c>
      <c r="N45" s="34"/>
    </row>
    <row r="46" spans="2:14" ht="24" customHeight="1" thickTop="1" thickBot="1" x14ac:dyDescent="0.4">
      <c r="B46" s="28">
        <v>41</v>
      </c>
      <c r="C46" s="14" t="s">
        <v>39</v>
      </c>
      <c r="D46" s="33" t="s">
        <v>461</v>
      </c>
      <c r="E46" s="1" t="s">
        <v>341</v>
      </c>
      <c r="F46" s="1"/>
      <c r="G46" s="1" t="s">
        <v>341</v>
      </c>
      <c r="H46" s="1" t="s">
        <v>341</v>
      </c>
      <c r="I46" s="1" t="s">
        <v>341</v>
      </c>
      <c r="J46" s="1" t="s">
        <v>341</v>
      </c>
      <c r="K46" s="1" t="s">
        <v>341</v>
      </c>
      <c r="L46" s="1" t="s">
        <v>341</v>
      </c>
      <c r="M46" s="14">
        <v>16</v>
      </c>
      <c r="N46" s="34"/>
    </row>
    <row r="47" spans="2:14" ht="24" customHeight="1" thickTop="1" thickBot="1" x14ac:dyDescent="0.4">
      <c r="B47" s="28">
        <v>42</v>
      </c>
      <c r="C47" s="14" t="s">
        <v>37</v>
      </c>
      <c r="D47" s="33" t="s">
        <v>468</v>
      </c>
      <c r="E47" s="1" t="s">
        <v>341</v>
      </c>
      <c r="F47" s="1"/>
      <c r="G47" s="1" t="s">
        <v>341</v>
      </c>
      <c r="H47" s="1" t="s">
        <v>341</v>
      </c>
      <c r="I47" s="1" t="s">
        <v>341</v>
      </c>
      <c r="J47" s="1" t="s">
        <v>341</v>
      </c>
      <c r="K47" s="1" t="s">
        <v>341</v>
      </c>
      <c r="L47" s="1" t="s">
        <v>341</v>
      </c>
      <c r="M47" s="14">
        <f>16+16</f>
        <v>32</v>
      </c>
      <c r="N47" s="34"/>
    </row>
    <row r="48" spans="2:14" ht="36" customHeight="1" thickTop="1" thickBot="1" x14ac:dyDescent="0.4">
      <c r="B48" s="28">
        <v>43</v>
      </c>
      <c r="C48" s="14" t="s">
        <v>38</v>
      </c>
      <c r="D48" s="33" t="s">
        <v>469</v>
      </c>
      <c r="E48" s="1" t="s">
        <v>341</v>
      </c>
      <c r="F48" s="1"/>
      <c r="G48" s="1" t="s">
        <v>342</v>
      </c>
      <c r="H48" s="1" t="s">
        <v>341</v>
      </c>
      <c r="I48" s="1" t="s">
        <v>341</v>
      </c>
      <c r="J48" s="1" t="s">
        <v>341</v>
      </c>
      <c r="K48" s="1" t="s">
        <v>341</v>
      </c>
      <c r="L48" s="1" t="s">
        <v>341</v>
      </c>
      <c r="M48" s="14">
        <f>16+15+16</f>
        <v>47</v>
      </c>
      <c r="N48" s="34"/>
    </row>
    <row r="49" spans="2:14" ht="24" customHeight="1" thickTop="1" thickBot="1" x14ac:dyDescent="0.4">
      <c r="B49" s="28">
        <v>44</v>
      </c>
      <c r="C49" s="14" t="s">
        <v>63</v>
      </c>
      <c r="D49" s="33" t="s">
        <v>470</v>
      </c>
      <c r="E49" s="1" t="s">
        <v>341</v>
      </c>
      <c r="F49" s="1"/>
      <c r="G49" s="1" t="s">
        <v>341</v>
      </c>
      <c r="H49" s="1" t="s">
        <v>341</v>
      </c>
      <c r="I49" s="1" t="s">
        <v>341</v>
      </c>
      <c r="J49" s="1" t="s">
        <v>341</v>
      </c>
      <c r="K49" s="1" t="s">
        <v>341</v>
      </c>
      <c r="L49" s="1" t="s">
        <v>341</v>
      </c>
      <c r="M49" s="14">
        <v>15</v>
      </c>
      <c r="N49" s="34"/>
    </row>
    <row r="50" spans="2:14" ht="24" customHeight="1" thickTop="1" thickBot="1" x14ac:dyDescent="0.4">
      <c r="B50" s="28">
        <v>45</v>
      </c>
      <c r="C50" s="14" t="s">
        <v>40</v>
      </c>
      <c r="D50" s="33" t="s">
        <v>471</v>
      </c>
      <c r="E50" s="1" t="s">
        <v>341</v>
      </c>
      <c r="F50" s="1"/>
      <c r="G50" s="1" t="s">
        <v>341</v>
      </c>
      <c r="H50" s="1" t="s">
        <v>341</v>
      </c>
      <c r="I50" s="1" t="s">
        <v>341</v>
      </c>
      <c r="J50" s="1" t="s">
        <v>341</v>
      </c>
      <c r="K50" s="1" t="s">
        <v>341</v>
      </c>
      <c r="L50" s="1" t="s">
        <v>341</v>
      </c>
      <c r="M50" s="14">
        <f>16+15</f>
        <v>31</v>
      </c>
      <c r="N50" s="34"/>
    </row>
    <row r="51" spans="2:14" ht="24" customHeight="1" thickTop="1" thickBot="1" x14ac:dyDescent="0.4">
      <c r="B51" s="28">
        <v>46</v>
      </c>
      <c r="C51" s="14" t="s">
        <v>41</v>
      </c>
      <c r="D51" s="33" t="s">
        <v>472</v>
      </c>
      <c r="E51" s="1" t="s">
        <v>341</v>
      </c>
      <c r="F51" s="1"/>
      <c r="G51" s="1" t="s">
        <v>341</v>
      </c>
      <c r="H51" s="1" t="s">
        <v>341</v>
      </c>
      <c r="I51" s="1" t="s">
        <v>341</v>
      </c>
      <c r="J51" s="1" t="s">
        <v>341</v>
      </c>
      <c r="K51" s="1" t="s">
        <v>341</v>
      </c>
      <c r="L51" s="1" t="s">
        <v>341</v>
      </c>
      <c r="M51" s="14">
        <v>30</v>
      </c>
      <c r="N51" s="34"/>
    </row>
    <row r="52" spans="2:14" ht="24" customHeight="1" thickTop="1" thickBot="1" x14ac:dyDescent="0.4">
      <c r="B52" s="28">
        <v>47</v>
      </c>
      <c r="C52" s="14" t="s">
        <v>42</v>
      </c>
      <c r="D52" s="33" t="s">
        <v>473</v>
      </c>
      <c r="E52" s="1" t="s">
        <v>341</v>
      </c>
      <c r="F52" s="1"/>
      <c r="G52" s="1" t="s">
        <v>341</v>
      </c>
      <c r="H52" s="1" t="s">
        <v>341</v>
      </c>
      <c r="I52" s="1" t="s">
        <v>341</v>
      </c>
      <c r="J52" s="1" t="s">
        <v>341</v>
      </c>
      <c r="K52" s="1" t="s">
        <v>341</v>
      </c>
      <c r="L52" s="1" t="s">
        <v>341</v>
      </c>
      <c r="M52" s="14">
        <v>15</v>
      </c>
      <c r="N52" s="34"/>
    </row>
    <row r="53" spans="2:14" ht="24" customHeight="1" thickTop="1" thickBot="1" x14ac:dyDescent="0.4">
      <c r="B53" s="28">
        <v>48</v>
      </c>
      <c r="C53" s="14" t="s">
        <v>43</v>
      </c>
      <c r="D53" s="33" t="s">
        <v>474</v>
      </c>
      <c r="E53" s="1" t="s">
        <v>341</v>
      </c>
      <c r="F53" s="1"/>
      <c r="G53" s="1" t="s">
        <v>341</v>
      </c>
      <c r="H53" s="1" t="s">
        <v>341</v>
      </c>
      <c r="I53" s="1" t="s">
        <v>341</v>
      </c>
      <c r="J53" s="1" t="s">
        <v>341</v>
      </c>
      <c r="K53" s="1" t="s">
        <v>341</v>
      </c>
      <c r="L53" s="1" t="s">
        <v>341</v>
      </c>
      <c r="M53" s="14">
        <v>15</v>
      </c>
      <c r="N53" s="34"/>
    </row>
    <row r="54" spans="2:14" ht="24" customHeight="1" thickTop="1" thickBot="1" x14ac:dyDescent="0.4">
      <c r="B54" s="28">
        <v>49</v>
      </c>
      <c r="C54" s="14" t="s">
        <v>59</v>
      </c>
      <c r="D54" s="33" t="s">
        <v>475</v>
      </c>
      <c r="E54" s="1" t="s">
        <v>341</v>
      </c>
      <c r="F54" s="1"/>
      <c r="G54" s="1" t="s">
        <v>341</v>
      </c>
      <c r="H54" s="1" t="s">
        <v>341</v>
      </c>
      <c r="I54" s="1" t="s">
        <v>341</v>
      </c>
      <c r="J54" s="1" t="s">
        <v>341</v>
      </c>
      <c r="K54" s="1" t="s">
        <v>341</v>
      </c>
      <c r="L54" s="1" t="s">
        <v>341</v>
      </c>
      <c r="M54" s="14">
        <v>15</v>
      </c>
      <c r="N54" s="34"/>
    </row>
    <row r="55" spans="2:14" ht="24" customHeight="1" thickTop="1" thickBot="1" x14ac:dyDescent="0.4">
      <c r="B55" s="28">
        <v>50</v>
      </c>
      <c r="C55" s="14" t="s">
        <v>60</v>
      </c>
      <c r="D55" s="33" t="s">
        <v>476</v>
      </c>
      <c r="E55" s="1" t="s">
        <v>341</v>
      </c>
      <c r="F55" s="1"/>
      <c r="G55" s="1" t="s">
        <v>341</v>
      </c>
      <c r="H55" s="1" t="s">
        <v>341</v>
      </c>
      <c r="I55" s="1" t="s">
        <v>341</v>
      </c>
      <c r="J55" s="1" t="s">
        <v>341</v>
      </c>
      <c r="K55" s="1" t="s">
        <v>341</v>
      </c>
      <c r="L55" s="1" t="s">
        <v>341</v>
      </c>
      <c r="M55" s="14">
        <v>16</v>
      </c>
      <c r="N55" s="34"/>
    </row>
    <row r="56" spans="2:14" ht="24" customHeight="1" thickTop="1" thickBot="1" x14ac:dyDescent="0.4">
      <c r="B56" s="28">
        <v>51</v>
      </c>
      <c r="C56" s="14" t="s">
        <v>45</v>
      </c>
      <c r="D56" s="33" t="s">
        <v>477</v>
      </c>
      <c r="E56" s="1" t="s">
        <v>341</v>
      </c>
      <c r="F56" s="1"/>
      <c r="G56" s="1" t="s">
        <v>341</v>
      </c>
      <c r="H56" s="1" t="s">
        <v>341</v>
      </c>
      <c r="I56" s="1" t="s">
        <v>341</v>
      </c>
      <c r="J56" s="1" t="s">
        <v>341</v>
      </c>
      <c r="K56" s="1" t="s">
        <v>341</v>
      </c>
      <c r="L56" s="1" t="s">
        <v>341</v>
      </c>
      <c r="M56" s="14">
        <v>16</v>
      </c>
      <c r="N56" s="34"/>
    </row>
    <row r="57" spans="2:14" ht="24" customHeight="1" thickTop="1" thickBot="1" x14ac:dyDescent="0.4">
      <c r="B57" s="28">
        <v>52</v>
      </c>
      <c r="C57" s="14" t="s">
        <v>44</v>
      </c>
      <c r="D57" s="33" t="s">
        <v>478</v>
      </c>
      <c r="E57" s="1" t="s">
        <v>341</v>
      </c>
      <c r="F57" s="1"/>
      <c r="G57" s="1" t="s">
        <v>341</v>
      </c>
      <c r="H57" s="1" t="s">
        <v>341</v>
      </c>
      <c r="I57" s="1" t="s">
        <v>341</v>
      </c>
      <c r="J57" s="1" t="s">
        <v>341</v>
      </c>
      <c r="K57" s="1" t="s">
        <v>341</v>
      </c>
      <c r="L57" s="1" t="s">
        <v>341</v>
      </c>
      <c r="M57" s="14">
        <f>15+15</f>
        <v>30</v>
      </c>
      <c r="N57" s="34"/>
    </row>
    <row r="58" spans="2:14" ht="24" customHeight="1" thickTop="1" thickBot="1" x14ac:dyDescent="0.4">
      <c r="B58" s="28">
        <v>53</v>
      </c>
      <c r="C58" s="14" t="s">
        <v>62</v>
      </c>
      <c r="D58" s="33" t="s">
        <v>479</v>
      </c>
      <c r="E58" s="1" t="s">
        <v>341</v>
      </c>
      <c r="F58" s="1"/>
      <c r="G58" s="1" t="s">
        <v>341</v>
      </c>
      <c r="H58" s="1" t="s">
        <v>341</v>
      </c>
      <c r="I58" s="1" t="s">
        <v>341</v>
      </c>
      <c r="J58" s="1" t="s">
        <v>341</v>
      </c>
      <c r="K58" s="1" t="s">
        <v>341</v>
      </c>
      <c r="L58" s="1" t="s">
        <v>341</v>
      </c>
      <c r="M58" s="14">
        <v>16</v>
      </c>
      <c r="N58" s="34"/>
    </row>
    <row r="59" spans="2:14" ht="24" customHeight="1" thickTop="1" thickBot="1" x14ac:dyDescent="0.4">
      <c r="B59" s="38">
        <v>54</v>
      </c>
      <c r="C59" s="39" t="s">
        <v>27</v>
      </c>
      <c r="D59" s="40" t="s">
        <v>480</v>
      </c>
      <c r="E59" s="25" t="s">
        <v>341</v>
      </c>
      <c r="F59" s="25"/>
      <c r="G59" s="25" t="s">
        <v>341</v>
      </c>
      <c r="H59" s="25" t="s">
        <v>341</v>
      </c>
      <c r="I59" s="25" t="s">
        <v>341</v>
      </c>
      <c r="J59" s="25" t="s">
        <v>341</v>
      </c>
      <c r="K59" s="25" t="s">
        <v>341</v>
      </c>
      <c r="L59" s="25" t="s">
        <v>341</v>
      </c>
      <c r="M59" s="39">
        <v>15</v>
      </c>
      <c r="N59" s="41"/>
    </row>
  </sheetData>
  <sortState xmlns:xlrd2="http://schemas.microsoft.com/office/spreadsheetml/2017/richdata2" ref="C6:C59">
    <sortCondition ref="C6"/>
  </sortState>
  <mergeCells count="3">
    <mergeCell ref="H4:L4"/>
    <mergeCell ref="B5:G5"/>
    <mergeCell ref="C2:N2"/>
  </mergeCells>
  <conditionalFormatting sqref="E6:L59 D17:M17 E16:M16 D13:M15 E12:M12 D6:M11 D13:D16">
    <cfRule type="colorScale" priority="14">
      <colorScale>
        <cfvo type="num" val="&quot;No&quot;"/>
        <cfvo type="num" val="&quot;Yes&quot;"/>
        <color rgb="FFFF7128"/>
        <color rgb="FFFFEF9C"/>
      </colorScale>
    </cfRule>
    <cfRule type="colorScale" priority="19">
      <colorScale>
        <cfvo type="num" val="&quot;No&quot;"/>
        <cfvo type="num" val="&quot;Yes&quot;"/>
        <color rgb="FFFF0000"/>
        <color rgb="FF00B050"/>
      </colorScale>
    </cfRule>
    <cfRule type="containsText" dxfId="52" priority="22" stopIfTrue="1" operator="containsText" text="Yes">
      <formula>NOT(ISERROR(SEARCH("Yes",D6)))</formula>
    </cfRule>
  </conditionalFormatting>
  <conditionalFormatting sqref="E6:L59 D6:M11 E12:M12 D13:M17">
    <cfRule type="colorScale" priority="17">
      <colorScale>
        <cfvo type="num" val="&quot;No&quot;"/>
        <cfvo type="num" val="&quot;Yes&quot;"/>
        <color rgb="FFFF0000"/>
        <color rgb="FF00B050"/>
      </colorScale>
    </cfRule>
    <cfRule type="containsText" dxfId="51" priority="18" operator="containsText" text="Yes">
      <formula>NOT(ISERROR(SEARCH("Yes",D6)))</formula>
    </cfRule>
  </conditionalFormatting>
  <conditionalFormatting sqref="E6:L59 D6:M11 E12:M12 D13:M17">
    <cfRule type="containsText" dxfId="50" priority="10" operator="containsText" text="No">
      <formula>NOT(ISERROR(SEARCH("No",D6)))</formula>
    </cfRule>
  </conditionalFormatting>
  <pageMargins left="0.7" right="0.7" top="0.75" bottom="0.75" header="0.3" footer="0.3"/>
  <pageSetup paperSize="9" scale="66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N49"/>
  <sheetViews>
    <sheetView topLeftCell="A17" zoomScale="82" zoomScaleNormal="82" workbookViewId="0">
      <selection activeCell="C57" sqref="C57"/>
    </sheetView>
  </sheetViews>
  <sheetFormatPr defaultRowHeight="14.5" x14ac:dyDescent="0.35"/>
  <cols>
    <col min="2" max="2" width="8" customWidth="1"/>
    <col min="3" max="3" width="28.1796875" bestFit="1" customWidth="1"/>
    <col min="4" max="12" width="8" customWidth="1"/>
    <col min="13" max="13" width="12.453125" customWidth="1"/>
    <col min="14" max="14" width="24.1796875" customWidth="1"/>
    <col min="15" max="15" width="8" customWidth="1"/>
  </cols>
  <sheetData>
    <row r="2" spans="2:14" ht="23.5" x14ac:dyDescent="0.55000000000000004">
      <c r="C2" s="56" t="s">
        <v>4</v>
      </c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</row>
    <row r="3" spans="2:14" ht="15" thickBot="1" x14ac:dyDescent="0.4"/>
    <row r="4" spans="2:14" ht="57" thickTop="1" thickBot="1" x14ac:dyDescent="0.4">
      <c r="B4" s="6" t="s">
        <v>0</v>
      </c>
      <c r="C4" s="9" t="s">
        <v>8</v>
      </c>
      <c r="D4" s="9" t="s">
        <v>9</v>
      </c>
      <c r="E4" s="9" t="s">
        <v>1</v>
      </c>
      <c r="F4" s="9" t="s">
        <v>7</v>
      </c>
      <c r="G4" s="9" t="s">
        <v>5</v>
      </c>
      <c r="H4" s="57" t="s">
        <v>2</v>
      </c>
      <c r="I4" s="58"/>
      <c r="J4" s="58"/>
      <c r="K4" s="58"/>
      <c r="L4" s="59"/>
      <c r="M4" s="10" t="s">
        <v>6</v>
      </c>
      <c r="N4" s="9" t="s">
        <v>3</v>
      </c>
    </row>
    <row r="5" spans="2:14" ht="16" thickTop="1" thickBot="1" x14ac:dyDescent="0.4">
      <c r="B5" s="60"/>
      <c r="C5" s="61"/>
      <c r="D5" s="61"/>
      <c r="E5" s="61"/>
      <c r="F5" s="61"/>
      <c r="G5" s="62"/>
      <c r="H5" s="3">
        <v>1</v>
      </c>
      <c r="I5" s="3">
        <v>2</v>
      </c>
      <c r="J5" s="3">
        <v>3</v>
      </c>
      <c r="K5" s="3">
        <v>4</v>
      </c>
      <c r="L5" s="3">
        <v>5</v>
      </c>
      <c r="M5" s="3"/>
      <c r="N5" s="4"/>
    </row>
    <row r="6" spans="2:14" ht="24" customHeight="1" thickTop="1" thickBot="1" x14ac:dyDescent="0.4">
      <c r="B6" s="5">
        <v>1</v>
      </c>
      <c r="C6" s="7" t="s">
        <v>64</v>
      </c>
      <c r="D6" s="1"/>
      <c r="E6" s="1"/>
      <c r="F6" s="1"/>
      <c r="G6" s="1"/>
      <c r="H6" s="1"/>
      <c r="I6" s="1"/>
      <c r="J6" s="1"/>
      <c r="K6" s="1"/>
      <c r="L6" s="1"/>
      <c r="M6" s="1"/>
      <c r="N6" s="2"/>
    </row>
    <row r="7" spans="2:14" ht="24" customHeight="1" thickTop="1" thickBot="1" x14ac:dyDescent="0.4">
      <c r="B7" s="5">
        <v>2</v>
      </c>
      <c r="C7" s="7" t="s">
        <v>65</v>
      </c>
      <c r="D7" s="1"/>
      <c r="E7" s="1"/>
      <c r="F7" s="1"/>
      <c r="G7" s="1"/>
      <c r="H7" s="1"/>
      <c r="I7" s="1"/>
      <c r="J7" s="1"/>
      <c r="K7" s="1"/>
      <c r="L7" s="1"/>
      <c r="M7" s="1"/>
      <c r="N7" s="2"/>
    </row>
    <row r="8" spans="2:14" ht="24" customHeight="1" thickTop="1" thickBot="1" x14ac:dyDescent="0.4">
      <c r="B8" s="5">
        <v>3</v>
      </c>
      <c r="C8" s="7" t="s">
        <v>66</v>
      </c>
      <c r="D8" s="1"/>
      <c r="E8" s="1"/>
      <c r="F8" s="1"/>
      <c r="G8" s="1"/>
      <c r="H8" s="1"/>
      <c r="I8" s="1"/>
      <c r="J8" s="1"/>
      <c r="K8" s="1"/>
      <c r="L8" s="1"/>
      <c r="M8" s="1"/>
      <c r="N8" s="2"/>
    </row>
    <row r="9" spans="2:14" ht="24" customHeight="1" thickTop="1" thickBot="1" x14ac:dyDescent="0.4">
      <c r="B9" s="5">
        <v>4</v>
      </c>
      <c r="C9" s="7" t="s">
        <v>67</v>
      </c>
      <c r="D9" s="1"/>
      <c r="E9" s="1"/>
      <c r="F9" s="1"/>
      <c r="G9" s="1"/>
      <c r="H9" s="1"/>
      <c r="I9" s="1"/>
      <c r="J9" s="1"/>
      <c r="K9" s="1"/>
      <c r="L9" s="1"/>
      <c r="M9" s="1"/>
      <c r="N9" s="2"/>
    </row>
    <row r="10" spans="2:14" ht="24" customHeight="1" thickTop="1" thickBot="1" x14ac:dyDescent="0.4">
      <c r="B10" s="5">
        <v>5</v>
      </c>
      <c r="C10" s="7" t="s">
        <v>68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2"/>
    </row>
    <row r="11" spans="2:14" ht="24" customHeight="1" thickTop="1" thickBot="1" x14ac:dyDescent="0.4">
      <c r="B11" s="5">
        <v>6</v>
      </c>
      <c r="C11" s="7" t="s">
        <v>69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2"/>
    </row>
    <row r="12" spans="2:14" ht="24" customHeight="1" thickTop="1" thickBot="1" x14ac:dyDescent="0.4">
      <c r="B12" s="5">
        <v>7</v>
      </c>
      <c r="C12" s="7" t="s">
        <v>70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2"/>
    </row>
    <row r="13" spans="2:14" ht="24" customHeight="1" thickTop="1" thickBot="1" x14ac:dyDescent="0.4">
      <c r="B13" s="5">
        <v>8</v>
      </c>
      <c r="C13" s="7" t="s">
        <v>71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2"/>
    </row>
    <row r="14" spans="2:14" ht="24" customHeight="1" thickTop="1" thickBot="1" x14ac:dyDescent="0.4">
      <c r="B14" s="5">
        <v>9</v>
      </c>
      <c r="C14" s="7" t="s">
        <v>72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2"/>
    </row>
    <row r="15" spans="2:14" ht="24" customHeight="1" thickTop="1" thickBot="1" x14ac:dyDescent="0.4">
      <c r="B15" s="5">
        <v>10</v>
      </c>
      <c r="C15" s="7" t="s">
        <v>73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2"/>
    </row>
    <row r="16" spans="2:14" ht="24" customHeight="1" thickTop="1" thickBot="1" x14ac:dyDescent="0.4">
      <c r="B16" s="5">
        <v>11</v>
      </c>
      <c r="C16" s="8" t="s">
        <v>74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2"/>
    </row>
    <row r="17" spans="2:14" ht="24" customHeight="1" thickTop="1" thickBot="1" x14ac:dyDescent="0.4">
      <c r="B17" s="5">
        <v>12</v>
      </c>
      <c r="C17" s="8" t="s">
        <v>75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2"/>
    </row>
    <row r="18" spans="2:14" ht="24" customHeight="1" thickTop="1" thickBot="1" x14ac:dyDescent="0.4">
      <c r="B18" s="5">
        <v>13</v>
      </c>
      <c r="C18" s="5" t="s">
        <v>76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2:14" ht="24" customHeight="1" thickTop="1" thickBot="1" x14ac:dyDescent="0.4">
      <c r="B19" s="5">
        <v>14</v>
      </c>
      <c r="C19" s="5" t="s">
        <v>77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2:14" ht="24" customHeight="1" thickTop="1" thickBot="1" x14ac:dyDescent="0.4">
      <c r="B20" s="5">
        <v>15</v>
      </c>
      <c r="C20" s="5" t="s">
        <v>78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2:14" ht="24" customHeight="1" thickTop="1" thickBot="1" x14ac:dyDescent="0.4">
      <c r="B21" s="5">
        <v>16</v>
      </c>
      <c r="C21" s="5" t="s">
        <v>79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2:14" ht="24" customHeight="1" thickTop="1" thickBot="1" x14ac:dyDescent="0.4">
      <c r="B22" s="5">
        <v>17</v>
      </c>
      <c r="C22" s="5" t="s">
        <v>80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2:14" ht="24" customHeight="1" thickTop="1" thickBot="1" x14ac:dyDescent="0.4">
      <c r="B23" s="5">
        <v>18</v>
      </c>
      <c r="C23" s="11" t="s">
        <v>81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2:14" ht="24" customHeight="1" thickTop="1" thickBot="1" x14ac:dyDescent="0.4">
      <c r="B24" s="5">
        <v>19</v>
      </c>
      <c r="C24" s="5" t="s">
        <v>82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2:14" ht="24" customHeight="1" thickTop="1" thickBot="1" x14ac:dyDescent="0.4">
      <c r="B25" s="5">
        <v>20</v>
      </c>
      <c r="C25" s="5" t="s">
        <v>83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2:14" ht="24" customHeight="1" thickTop="1" thickBot="1" x14ac:dyDescent="0.4">
      <c r="B26" s="5">
        <v>21</v>
      </c>
      <c r="C26" s="5" t="s">
        <v>84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2:14" ht="24" customHeight="1" thickTop="1" thickBot="1" x14ac:dyDescent="0.4">
      <c r="B27" s="5">
        <v>22</v>
      </c>
      <c r="C27" s="5" t="s">
        <v>85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2:14" ht="24" customHeight="1" thickTop="1" thickBot="1" x14ac:dyDescent="0.4">
      <c r="B28" s="5">
        <v>23</v>
      </c>
      <c r="C28" s="5" t="s">
        <v>86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2:14" ht="24" customHeight="1" thickTop="1" thickBot="1" x14ac:dyDescent="0.4">
      <c r="B29" s="5">
        <v>24</v>
      </c>
      <c r="C29" s="5" t="s">
        <v>87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2:14" ht="24" customHeight="1" thickTop="1" thickBot="1" x14ac:dyDescent="0.4">
      <c r="B30" s="5">
        <v>25</v>
      </c>
      <c r="C30" s="5" t="s">
        <v>88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2:14" ht="24" customHeight="1" thickTop="1" thickBot="1" x14ac:dyDescent="0.4">
      <c r="B31" s="5">
        <v>26</v>
      </c>
      <c r="C31" s="5" t="s">
        <v>89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2:14" ht="24" customHeight="1" thickTop="1" thickBot="1" x14ac:dyDescent="0.4">
      <c r="B32" s="5">
        <v>27</v>
      </c>
      <c r="C32" s="5" t="s">
        <v>90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2:14" ht="24" customHeight="1" thickTop="1" thickBot="1" x14ac:dyDescent="0.4">
      <c r="B33" s="5">
        <v>28</v>
      </c>
      <c r="C33" s="5" t="s">
        <v>91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2:14" ht="24" customHeight="1" thickTop="1" thickBot="1" x14ac:dyDescent="0.4">
      <c r="B34" s="5">
        <v>29</v>
      </c>
      <c r="C34" s="5" t="s">
        <v>92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2:14" ht="24" customHeight="1" thickTop="1" thickBot="1" x14ac:dyDescent="0.4">
      <c r="B35" s="5">
        <v>30</v>
      </c>
      <c r="C35" s="5" t="s">
        <v>93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2:14" ht="24" customHeight="1" thickTop="1" thickBot="1" x14ac:dyDescent="0.4">
      <c r="B36" s="5">
        <v>31</v>
      </c>
      <c r="C36" s="5" t="s">
        <v>94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2:14" ht="24" customHeight="1" thickTop="1" thickBot="1" x14ac:dyDescent="0.4">
      <c r="B37" s="5">
        <v>32</v>
      </c>
      <c r="C37" s="5" t="s">
        <v>95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2:14" ht="24" customHeight="1" thickTop="1" thickBot="1" x14ac:dyDescent="0.4">
      <c r="B38" s="5">
        <v>33</v>
      </c>
      <c r="C38" s="5" t="s">
        <v>96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2:14" ht="24" customHeight="1" thickTop="1" thickBot="1" x14ac:dyDescent="0.4">
      <c r="B39" s="5">
        <v>34</v>
      </c>
      <c r="C39" s="5" t="s">
        <v>97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2:14" ht="24" customHeight="1" thickTop="1" thickBot="1" x14ac:dyDescent="0.4">
      <c r="B40" s="5">
        <v>35</v>
      </c>
      <c r="C40" s="5" t="s">
        <v>98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2:14" ht="24" customHeight="1" thickTop="1" thickBot="1" x14ac:dyDescent="0.4">
      <c r="B41" s="5">
        <v>36</v>
      </c>
      <c r="C41" s="5" t="s">
        <v>99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2:14" ht="24" customHeight="1" thickTop="1" thickBot="1" x14ac:dyDescent="0.4">
      <c r="B42" s="5">
        <v>37</v>
      </c>
      <c r="C42" s="5" t="s">
        <v>100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2:14" ht="24" customHeight="1" thickTop="1" thickBot="1" x14ac:dyDescent="0.4">
      <c r="B43" s="5">
        <v>38</v>
      </c>
      <c r="C43" s="5" t="s">
        <v>101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2:14" ht="24" customHeight="1" thickTop="1" thickBot="1" x14ac:dyDescent="0.4">
      <c r="B44" s="5">
        <v>40</v>
      </c>
      <c r="C44" s="5" t="s">
        <v>102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2:14" ht="24" customHeight="1" thickTop="1" thickBot="1" x14ac:dyDescent="0.4">
      <c r="B45" s="5">
        <v>41</v>
      </c>
      <c r="C45" s="5" t="s">
        <v>86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2:14" ht="24" customHeight="1" thickTop="1" thickBot="1" x14ac:dyDescent="0.4">
      <c r="B46" s="5">
        <v>42</v>
      </c>
      <c r="C46" s="5" t="s">
        <v>102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2:14" ht="24" customHeight="1" thickTop="1" thickBot="1" x14ac:dyDescent="0.4">
      <c r="B47" s="5">
        <v>43</v>
      </c>
      <c r="C47" s="5" t="s">
        <v>103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2:14" ht="24" customHeight="1" thickTop="1" thickBot="1" x14ac:dyDescent="0.4">
      <c r="B48" s="5">
        <v>45</v>
      </c>
      <c r="C48" s="5" t="s">
        <v>104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ht="15" thickTop="1" x14ac:dyDescent="0.35"/>
  </sheetData>
  <mergeCells count="3">
    <mergeCell ref="C2:N2"/>
    <mergeCell ref="H4:L4"/>
    <mergeCell ref="B5:G5"/>
  </mergeCells>
  <conditionalFormatting sqref="D6:M17">
    <cfRule type="colorScale" priority="5">
      <colorScale>
        <cfvo type="num" val="&quot;No&quot;"/>
        <cfvo type="num" val="&quot;Yes&quot;"/>
        <color rgb="FFFF7128"/>
        <color rgb="FFFFEF9C"/>
      </colorScale>
    </cfRule>
    <cfRule type="colorScale" priority="8">
      <colorScale>
        <cfvo type="num" val="&quot;No&quot;"/>
        <cfvo type="num" val="&quot;Yes&quot;"/>
        <color rgb="FFFF0000"/>
        <color rgb="FF00B050"/>
      </colorScale>
    </cfRule>
    <cfRule type="containsText" dxfId="49" priority="9" stopIfTrue="1" operator="containsText" text="Yes">
      <formula>NOT(ISERROR(SEARCH("Yes",D6)))</formula>
    </cfRule>
  </conditionalFormatting>
  <conditionalFormatting sqref="D6:M17">
    <cfRule type="colorScale" priority="6">
      <colorScale>
        <cfvo type="num" val="&quot;No&quot;"/>
        <cfvo type="num" val="&quot;Yes&quot;"/>
        <color rgb="FFFF0000"/>
        <color rgb="FF00B050"/>
      </colorScale>
    </cfRule>
    <cfRule type="containsText" dxfId="48" priority="7" operator="containsText" text="Yes">
      <formula>NOT(ISERROR(SEARCH("Yes",D6)))</formula>
    </cfRule>
  </conditionalFormatting>
  <conditionalFormatting sqref="D8:D16">
    <cfRule type="colorScale" priority="2">
      <colorScale>
        <cfvo type="num" val="&quot;No&quot;"/>
        <cfvo type="num" val="&quot;Yes&quot;"/>
        <color rgb="FFFF7128"/>
        <color rgb="FFFFEF9C"/>
      </colorScale>
    </cfRule>
    <cfRule type="colorScale" priority="3">
      <colorScale>
        <cfvo type="num" val="&quot;No&quot;"/>
        <cfvo type="num" val="&quot;Yes&quot;"/>
        <color rgb="FFFF0000"/>
        <color rgb="FF00B050"/>
      </colorScale>
    </cfRule>
    <cfRule type="containsText" dxfId="47" priority="4" stopIfTrue="1" operator="containsText" text="Yes">
      <formula>NOT(ISERROR(SEARCH("Yes",D8)))</formula>
    </cfRule>
  </conditionalFormatting>
  <conditionalFormatting sqref="D6:M17">
    <cfRule type="containsText" dxfId="46" priority="1" operator="containsText" text="No">
      <formula>NOT(ISERROR(SEARCH("No",D6)))</formula>
    </cfRule>
  </conditionalFormatting>
  <pageMargins left="0.7" right="0.7" top="0.75" bottom="0.75" header="0.3" footer="0.3"/>
  <pageSetup paperSize="9" scale="66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N33"/>
  <sheetViews>
    <sheetView zoomScale="82" zoomScaleNormal="82" workbookViewId="0">
      <selection activeCell="N21" sqref="N21"/>
    </sheetView>
  </sheetViews>
  <sheetFormatPr defaultRowHeight="14.5" x14ac:dyDescent="0.35"/>
  <cols>
    <col min="2" max="2" width="8" customWidth="1"/>
    <col min="3" max="3" width="28.1796875" bestFit="1" customWidth="1"/>
    <col min="4" max="4" width="18.453125" customWidth="1"/>
    <col min="5" max="12" width="8" customWidth="1"/>
    <col min="13" max="13" width="12.453125" customWidth="1"/>
    <col min="14" max="14" width="24.1796875" customWidth="1"/>
    <col min="15" max="15" width="8" customWidth="1"/>
  </cols>
  <sheetData>
    <row r="2" spans="2:14" ht="23.5" x14ac:dyDescent="0.55000000000000004">
      <c r="C2" s="56" t="s">
        <v>4</v>
      </c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</row>
    <row r="3" spans="2:14" ht="15" thickBot="1" x14ac:dyDescent="0.4"/>
    <row r="4" spans="2:14" ht="57" thickTop="1" thickBot="1" x14ac:dyDescent="0.4">
      <c r="B4" s="6" t="s">
        <v>0</v>
      </c>
      <c r="C4" s="9" t="s">
        <v>8</v>
      </c>
      <c r="D4" s="9" t="s">
        <v>9</v>
      </c>
      <c r="E4" s="9" t="s">
        <v>1</v>
      </c>
      <c r="F4" s="9" t="s">
        <v>7</v>
      </c>
      <c r="G4" s="9" t="s">
        <v>5</v>
      </c>
      <c r="H4" s="57" t="s">
        <v>2</v>
      </c>
      <c r="I4" s="58"/>
      <c r="J4" s="58"/>
      <c r="K4" s="58"/>
      <c r="L4" s="59"/>
      <c r="M4" s="10" t="s">
        <v>6</v>
      </c>
      <c r="N4" s="9" t="s">
        <v>3</v>
      </c>
    </row>
    <row r="5" spans="2:14" ht="16" thickTop="1" thickBot="1" x14ac:dyDescent="0.4">
      <c r="B5" s="60"/>
      <c r="C5" s="61"/>
      <c r="D5" s="61"/>
      <c r="E5" s="61"/>
      <c r="F5" s="61"/>
      <c r="G5" s="62"/>
      <c r="H5" s="3">
        <v>1</v>
      </c>
      <c r="I5" s="3">
        <v>2</v>
      </c>
      <c r="J5" s="3">
        <v>3</v>
      </c>
      <c r="K5" s="3">
        <v>4</v>
      </c>
      <c r="L5" s="3">
        <v>5</v>
      </c>
      <c r="M5" s="3"/>
      <c r="N5" s="4"/>
    </row>
    <row r="6" spans="2:14" ht="31" thickTop="1" thickBot="1" x14ac:dyDescent="0.4">
      <c r="B6" s="5">
        <v>1</v>
      </c>
      <c r="C6" s="5" t="s">
        <v>105</v>
      </c>
      <c r="D6" s="18" t="s">
        <v>400</v>
      </c>
      <c r="E6" s="1"/>
      <c r="F6" s="1">
        <v>1</v>
      </c>
      <c r="G6" s="1"/>
      <c r="H6" s="1"/>
      <c r="I6" s="1"/>
      <c r="J6" s="1"/>
      <c r="K6" s="1"/>
      <c r="L6" s="1"/>
      <c r="M6" s="1"/>
      <c r="N6" s="2" t="s">
        <v>419</v>
      </c>
    </row>
    <row r="7" spans="2:14" ht="31" thickTop="1" thickBot="1" x14ac:dyDescent="0.4">
      <c r="B7" s="5">
        <v>2</v>
      </c>
      <c r="C7" s="5" t="s">
        <v>111</v>
      </c>
      <c r="D7" s="18" t="s">
        <v>411</v>
      </c>
      <c r="E7" s="1"/>
      <c r="F7" s="1">
        <v>4</v>
      </c>
      <c r="G7" s="1"/>
      <c r="H7" s="1"/>
      <c r="I7" s="1"/>
      <c r="J7" s="1"/>
      <c r="K7" s="1"/>
      <c r="L7" s="1"/>
      <c r="M7" s="1"/>
      <c r="N7" s="2"/>
    </row>
    <row r="8" spans="2:14" ht="31" thickTop="1" thickBot="1" x14ac:dyDescent="0.4">
      <c r="B8" s="5">
        <v>3</v>
      </c>
      <c r="C8" s="5" t="s">
        <v>120</v>
      </c>
      <c r="D8" s="18" t="s">
        <v>407</v>
      </c>
      <c r="E8" s="1"/>
      <c r="F8" s="1">
        <v>3</v>
      </c>
      <c r="G8" s="1"/>
      <c r="H8" s="1"/>
      <c r="I8" s="1"/>
      <c r="J8" s="1"/>
      <c r="K8" s="1"/>
      <c r="L8" s="1"/>
      <c r="M8" s="1"/>
      <c r="N8" s="2" t="s">
        <v>422</v>
      </c>
    </row>
    <row r="9" spans="2:14" ht="31" thickTop="1" thickBot="1" x14ac:dyDescent="0.4">
      <c r="B9" s="5">
        <v>4</v>
      </c>
      <c r="C9" s="5" t="s">
        <v>108</v>
      </c>
      <c r="D9" s="18" t="s">
        <v>413</v>
      </c>
      <c r="E9" s="1"/>
      <c r="F9" s="1">
        <v>3</v>
      </c>
      <c r="G9" s="1"/>
      <c r="H9" s="1"/>
      <c r="I9" s="1"/>
      <c r="J9" s="1"/>
      <c r="K9" s="1"/>
      <c r="L9" s="1"/>
      <c r="M9" s="1"/>
      <c r="N9" s="2" t="s">
        <v>424</v>
      </c>
    </row>
    <row r="10" spans="2:14" ht="32" thickTop="1" thickBot="1" x14ac:dyDescent="0.4">
      <c r="B10" s="5">
        <v>5</v>
      </c>
      <c r="C10" s="5" t="s">
        <v>119</v>
      </c>
      <c r="D10" s="18" t="s">
        <v>405</v>
      </c>
      <c r="E10" s="1"/>
      <c r="F10" s="1">
        <v>3</v>
      </c>
      <c r="G10" s="1"/>
      <c r="H10" s="1"/>
      <c r="I10" s="1"/>
      <c r="J10" s="1"/>
      <c r="K10" s="1"/>
      <c r="L10" s="1"/>
      <c r="M10" s="1"/>
      <c r="N10" s="2" t="s">
        <v>420</v>
      </c>
    </row>
    <row r="11" spans="2:14" ht="31" thickTop="1" thickBot="1" x14ac:dyDescent="0.4">
      <c r="B11" s="5">
        <v>6</v>
      </c>
      <c r="C11" s="5" t="s">
        <v>124</v>
      </c>
      <c r="D11" s="18" t="s">
        <v>399</v>
      </c>
      <c r="E11" s="1"/>
      <c r="F11" s="1">
        <v>4</v>
      </c>
      <c r="G11" s="1"/>
      <c r="H11" s="1"/>
      <c r="I11" s="1"/>
      <c r="J11" s="1"/>
      <c r="K11" s="1"/>
      <c r="L11" s="1"/>
      <c r="M11" s="1"/>
      <c r="N11" s="2"/>
    </row>
    <row r="12" spans="2:14" ht="24" customHeight="1" thickTop="1" thickBot="1" x14ac:dyDescent="0.4">
      <c r="B12" s="5">
        <v>7</v>
      </c>
      <c r="C12" s="5" t="s">
        <v>106</v>
      </c>
      <c r="D12" s="18" t="s">
        <v>402</v>
      </c>
      <c r="E12" s="1"/>
      <c r="F12" s="1">
        <v>2</v>
      </c>
      <c r="G12" s="1"/>
      <c r="H12" s="1"/>
      <c r="I12" s="1"/>
      <c r="J12" s="1"/>
      <c r="K12" s="1"/>
      <c r="L12" s="1"/>
      <c r="M12" s="1"/>
      <c r="N12" s="2"/>
    </row>
    <row r="13" spans="2:14" ht="24" customHeight="1" thickTop="1" thickBot="1" x14ac:dyDescent="0.4">
      <c r="B13" s="5">
        <v>8</v>
      </c>
      <c r="C13" s="5" t="s">
        <v>117</v>
      </c>
      <c r="D13" s="18" t="s">
        <v>412</v>
      </c>
      <c r="E13" s="1"/>
      <c r="F13" s="1">
        <v>2</v>
      </c>
      <c r="G13" s="1"/>
      <c r="H13" s="1"/>
      <c r="I13" s="1"/>
      <c r="J13" s="1"/>
      <c r="K13" s="1"/>
      <c r="L13" s="1"/>
      <c r="M13" s="1"/>
      <c r="N13" s="2"/>
    </row>
    <row r="14" spans="2:14" ht="24" customHeight="1" thickTop="1" thickBot="1" x14ac:dyDescent="0.4">
      <c r="B14" s="5">
        <v>9</v>
      </c>
      <c r="C14" s="5" t="s">
        <v>113</v>
      </c>
      <c r="D14" s="18" t="s">
        <v>416</v>
      </c>
      <c r="E14" s="1"/>
      <c r="F14" s="1">
        <v>3</v>
      </c>
      <c r="G14" s="1"/>
      <c r="H14" s="1"/>
      <c r="I14" s="1"/>
      <c r="J14" s="1"/>
      <c r="K14" s="1"/>
      <c r="L14" s="1"/>
      <c r="M14" s="1"/>
      <c r="N14" s="2"/>
    </row>
    <row r="15" spans="2:14" ht="24" customHeight="1" thickTop="1" thickBot="1" x14ac:dyDescent="0.4">
      <c r="B15" s="5">
        <v>10</v>
      </c>
      <c r="C15" s="5" t="s">
        <v>123</v>
      </c>
      <c r="D15" s="18" t="s">
        <v>408</v>
      </c>
      <c r="E15" s="1"/>
      <c r="F15" s="1">
        <v>3</v>
      </c>
      <c r="G15" s="1"/>
      <c r="H15" s="1"/>
      <c r="I15" s="1"/>
      <c r="J15" s="1"/>
      <c r="K15" s="1"/>
      <c r="L15" s="1"/>
      <c r="M15" s="1"/>
      <c r="N15" s="2" t="s">
        <v>423</v>
      </c>
    </row>
    <row r="16" spans="2:14" ht="46" thickTop="1" thickBot="1" x14ac:dyDescent="0.4">
      <c r="B16" s="5">
        <v>11</v>
      </c>
      <c r="C16" s="5" t="s">
        <v>116</v>
      </c>
      <c r="D16" s="18" t="s">
        <v>409</v>
      </c>
      <c r="E16" s="1"/>
      <c r="F16" s="1">
        <v>5</v>
      </c>
      <c r="G16" s="1"/>
      <c r="H16" s="1"/>
      <c r="I16" s="1"/>
      <c r="J16" s="1"/>
      <c r="K16" s="1"/>
      <c r="L16" s="1"/>
      <c r="M16" s="1"/>
      <c r="N16" s="2"/>
    </row>
    <row r="17" spans="2:14" ht="24" customHeight="1" thickTop="1" thickBot="1" x14ac:dyDescent="0.4">
      <c r="B17" s="5">
        <v>12</v>
      </c>
      <c r="C17" s="5" t="s">
        <v>110</v>
      </c>
      <c r="D17" s="18" t="s">
        <v>415</v>
      </c>
      <c r="E17" s="1"/>
      <c r="F17" s="1">
        <v>3</v>
      </c>
      <c r="G17" s="1"/>
      <c r="H17" s="1"/>
      <c r="I17" s="1"/>
      <c r="J17" s="1"/>
      <c r="K17" s="1"/>
      <c r="L17" s="1"/>
      <c r="M17" s="1"/>
      <c r="N17" s="2"/>
    </row>
    <row r="18" spans="2:14" ht="29" thickTop="1" thickBot="1" x14ac:dyDescent="0.4">
      <c r="B18" s="5">
        <v>13</v>
      </c>
      <c r="C18" s="5" t="s">
        <v>121</v>
      </c>
      <c r="D18" s="11" t="s">
        <v>418</v>
      </c>
      <c r="E18" s="5"/>
      <c r="F18" s="5">
        <v>3</v>
      </c>
      <c r="G18" s="5"/>
      <c r="H18" s="5"/>
      <c r="I18" s="5"/>
      <c r="J18" s="5"/>
      <c r="K18" s="5"/>
      <c r="L18" s="5"/>
      <c r="M18" s="5"/>
      <c r="N18" s="5"/>
    </row>
    <row r="19" spans="2:14" ht="24" customHeight="1" thickTop="1" thickBot="1" x14ac:dyDescent="0.4">
      <c r="B19" s="5">
        <v>14</v>
      </c>
      <c r="C19" s="5" t="s">
        <v>114</v>
      </c>
      <c r="D19" s="11" t="s">
        <v>414</v>
      </c>
      <c r="E19" s="5"/>
      <c r="F19" s="5">
        <v>2</v>
      </c>
      <c r="G19" s="5"/>
      <c r="H19" s="5"/>
      <c r="I19" s="5"/>
      <c r="J19" s="5"/>
      <c r="K19" s="5"/>
      <c r="L19" s="5"/>
      <c r="M19" s="5"/>
      <c r="N19" s="5"/>
    </row>
    <row r="20" spans="2:14" ht="43" thickTop="1" thickBot="1" x14ac:dyDescent="0.4">
      <c r="B20" s="5">
        <v>15</v>
      </c>
      <c r="C20" s="5" t="s">
        <v>107</v>
      </c>
      <c r="D20" s="11" t="s">
        <v>417</v>
      </c>
      <c r="E20" s="5"/>
      <c r="F20" s="5">
        <v>3</v>
      </c>
      <c r="G20" s="5"/>
      <c r="H20" s="5"/>
      <c r="I20" s="5"/>
      <c r="J20" s="5"/>
      <c r="K20" s="5"/>
      <c r="L20" s="5"/>
      <c r="M20" s="5"/>
      <c r="N20" s="5" t="s">
        <v>426</v>
      </c>
    </row>
    <row r="21" spans="2:14" ht="24" customHeight="1" thickTop="1" thickBot="1" x14ac:dyDescent="0.4">
      <c r="B21" s="5">
        <v>16</v>
      </c>
      <c r="C21" s="5" t="s">
        <v>118</v>
      </c>
      <c r="D21" s="11" t="s">
        <v>403</v>
      </c>
      <c r="E21" s="5"/>
      <c r="F21" s="5">
        <v>2</v>
      </c>
      <c r="G21" s="5"/>
      <c r="H21" s="5"/>
      <c r="I21" s="5"/>
      <c r="J21" s="5"/>
      <c r="K21" s="5"/>
      <c r="L21" s="5"/>
      <c r="M21" s="5"/>
      <c r="N21" s="5"/>
    </row>
    <row r="22" spans="2:14" ht="29" thickTop="1" thickBot="1" x14ac:dyDescent="0.4">
      <c r="B22" s="5">
        <v>17</v>
      </c>
      <c r="C22" s="5" t="s">
        <v>122</v>
      </c>
      <c r="D22" s="11" t="s">
        <v>406</v>
      </c>
      <c r="E22" s="5"/>
      <c r="F22" s="5">
        <v>4</v>
      </c>
      <c r="G22" s="5"/>
      <c r="H22" s="5"/>
      <c r="I22" s="5"/>
      <c r="J22" s="5"/>
      <c r="K22" s="5"/>
      <c r="L22" s="5"/>
      <c r="M22" s="5"/>
      <c r="N22" s="5"/>
    </row>
    <row r="23" spans="2:14" ht="24" customHeight="1" thickTop="1" thickBot="1" x14ac:dyDescent="0.4">
      <c r="B23" s="5">
        <v>18</v>
      </c>
      <c r="C23" s="5" t="s">
        <v>109</v>
      </c>
      <c r="D23" s="11" t="s">
        <v>404</v>
      </c>
      <c r="E23" s="5"/>
      <c r="F23" s="5">
        <v>2</v>
      </c>
      <c r="G23" s="5"/>
      <c r="H23" s="5"/>
      <c r="I23" s="5"/>
      <c r="J23" s="5"/>
      <c r="K23" s="5"/>
      <c r="L23" s="5"/>
      <c r="M23" s="5"/>
      <c r="N23" s="5" t="s">
        <v>425</v>
      </c>
    </row>
    <row r="24" spans="2:14" ht="43" thickTop="1" thickBot="1" x14ac:dyDescent="0.4">
      <c r="B24" s="5">
        <v>19</v>
      </c>
      <c r="C24" s="5" t="s">
        <v>115</v>
      </c>
      <c r="D24" s="11" t="s">
        <v>401</v>
      </c>
      <c r="E24" s="5"/>
      <c r="F24" s="5">
        <v>5</v>
      </c>
      <c r="G24" s="5"/>
      <c r="H24" s="5"/>
      <c r="I24" s="5"/>
      <c r="J24" s="5"/>
      <c r="K24" s="5"/>
      <c r="L24" s="5"/>
      <c r="M24" s="5"/>
      <c r="N24" s="5" t="s">
        <v>421</v>
      </c>
    </row>
    <row r="25" spans="2:14" ht="29" thickTop="1" thickBot="1" x14ac:dyDescent="0.4">
      <c r="B25" s="5">
        <v>20</v>
      </c>
      <c r="C25" s="5" t="s">
        <v>112</v>
      </c>
      <c r="D25" s="11" t="s">
        <v>410</v>
      </c>
      <c r="E25" s="5"/>
      <c r="F25" s="5">
        <v>4</v>
      </c>
      <c r="G25" s="5"/>
      <c r="H25" s="5"/>
      <c r="I25" s="5"/>
      <c r="J25" s="5"/>
      <c r="K25" s="5"/>
      <c r="L25" s="5"/>
      <c r="M25" s="5"/>
      <c r="N25" s="5"/>
    </row>
    <row r="26" spans="2:14" ht="15" thickTop="1" x14ac:dyDescent="0.35">
      <c r="D26" s="19"/>
    </row>
    <row r="27" spans="2:14" x14ac:dyDescent="0.35">
      <c r="D27" s="19"/>
    </row>
    <row r="28" spans="2:14" x14ac:dyDescent="0.35">
      <c r="D28" s="19"/>
    </row>
    <row r="29" spans="2:14" x14ac:dyDescent="0.35">
      <c r="D29" s="19"/>
    </row>
    <row r="30" spans="2:14" x14ac:dyDescent="0.35">
      <c r="D30" s="19"/>
    </row>
    <row r="31" spans="2:14" x14ac:dyDescent="0.35">
      <c r="D31" s="19"/>
    </row>
    <row r="32" spans="2:14" x14ac:dyDescent="0.35">
      <c r="D32" s="19"/>
    </row>
    <row r="33" spans="4:4" x14ac:dyDescent="0.35">
      <c r="D33" s="19"/>
    </row>
  </sheetData>
  <sortState xmlns:xlrd2="http://schemas.microsoft.com/office/spreadsheetml/2017/richdata2" ref="C6:C25">
    <sortCondition ref="C6:C25"/>
  </sortState>
  <mergeCells count="3">
    <mergeCell ref="C2:N2"/>
    <mergeCell ref="H4:L4"/>
    <mergeCell ref="B5:G5"/>
  </mergeCells>
  <conditionalFormatting sqref="D6:M17">
    <cfRule type="colorScale" priority="5">
      <colorScale>
        <cfvo type="num" val="&quot;No&quot;"/>
        <cfvo type="num" val="&quot;Yes&quot;"/>
        <color rgb="FFFF7128"/>
        <color rgb="FFFFEF9C"/>
      </colorScale>
    </cfRule>
    <cfRule type="colorScale" priority="8">
      <colorScale>
        <cfvo type="num" val="&quot;No&quot;"/>
        <cfvo type="num" val="&quot;Yes&quot;"/>
        <color rgb="FFFF0000"/>
        <color rgb="FF00B050"/>
      </colorScale>
    </cfRule>
    <cfRule type="containsText" dxfId="45" priority="9" stopIfTrue="1" operator="containsText" text="Yes">
      <formula>NOT(ISERROR(SEARCH("Yes",D6)))</formula>
    </cfRule>
  </conditionalFormatting>
  <conditionalFormatting sqref="D6:M17">
    <cfRule type="colorScale" priority="6">
      <colorScale>
        <cfvo type="num" val="&quot;No&quot;"/>
        <cfvo type="num" val="&quot;Yes&quot;"/>
        <color rgb="FFFF0000"/>
        <color rgb="FF00B050"/>
      </colorScale>
    </cfRule>
    <cfRule type="containsText" dxfId="44" priority="7" operator="containsText" text="Yes">
      <formula>NOT(ISERROR(SEARCH("Yes",D6)))</formula>
    </cfRule>
  </conditionalFormatting>
  <conditionalFormatting sqref="D8:D16">
    <cfRule type="colorScale" priority="2">
      <colorScale>
        <cfvo type="num" val="&quot;No&quot;"/>
        <cfvo type="num" val="&quot;Yes&quot;"/>
        <color rgb="FFFF7128"/>
        <color rgb="FFFFEF9C"/>
      </colorScale>
    </cfRule>
    <cfRule type="colorScale" priority="3">
      <colorScale>
        <cfvo type="num" val="&quot;No&quot;"/>
        <cfvo type="num" val="&quot;Yes&quot;"/>
        <color rgb="FFFF0000"/>
        <color rgb="FF00B050"/>
      </colorScale>
    </cfRule>
    <cfRule type="containsText" dxfId="43" priority="4" stopIfTrue="1" operator="containsText" text="Yes">
      <formula>NOT(ISERROR(SEARCH("Yes",D8)))</formula>
    </cfRule>
  </conditionalFormatting>
  <conditionalFormatting sqref="D6:M17">
    <cfRule type="containsText" dxfId="42" priority="1" operator="containsText" text="No">
      <formula>NOT(ISERROR(SEARCH("No",D6)))</formula>
    </cfRule>
  </conditionalFormatting>
  <pageMargins left="0.7" right="0.7" top="0.75" bottom="0.75" header="0.3" footer="0.3"/>
  <pageSetup paperSize="9" scale="66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N34"/>
  <sheetViews>
    <sheetView topLeftCell="B7" zoomScale="82" zoomScaleNormal="82" workbookViewId="0">
      <selection activeCell="B37" sqref="B37"/>
    </sheetView>
  </sheetViews>
  <sheetFormatPr defaultRowHeight="14.5" x14ac:dyDescent="0.35"/>
  <cols>
    <col min="2" max="2" width="8" customWidth="1"/>
    <col min="3" max="3" width="28.1796875" bestFit="1" customWidth="1"/>
    <col min="4" max="12" width="8" customWidth="1"/>
    <col min="13" max="13" width="12.453125" customWidth="1"/>
    <col min="14" max="14" width="24.1796875" customWidth="1"/>
    <col min="15" max="15" width="8" customWidth="1"/>
  </cols>
  <sheetData>
    <row r="2" spans="2:14" ht="23.5" x14ac:dyDescent="0.55000000000000004">
      <c r="C2" s="56" t="s">
        <v>4</v>
      </c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</row>
    <row r="3" spans="2:14" ht="15" thickBot="1" x14ac:dyDescent="0.4"/>
    <row r="4" spans="2:14" ht="57" thickTop="1" thickBot="1" x14ac:dyDescent="0.4">
      <c r="B4" s="6" t="s">
        <v>0</v>
      </c>
      <c r="C4" s="9" t="s">
        <v>8</v>
      </c>
      <c r="D4" s="9" t="s">
        <v>9</v>
      </c>
      <c r="E4" s="9" t="s">
        <v>1</v>
      </c>
      <c r="F4" s="9" t="s">
        <v>7</v>
      </c>
      <c r="G4" s="9" t="s">
        <v>5</v>
      </c>
      <c r="H4" s="57" t="s">
        <v>2</v>
      </c>
      <c r="I4" s="58"/>
      <c r="J4" s="58"/>
      <c r="K4" s="58"/>
      <c r="L4" s="59"/>
      <c r="M4" s="10" t="s">
        <v>6</v>
      </c>
      <c r="N4" s="9" t="s">
        <v>3</v>
      </c>
    </row>
    <row r="5" spans="2:14" ht="16" thickTop="1" thickBot="1" x14ac:dyDescent="0.4">
      <c r="B5" s="60"/>
      <c r="C5" s="61"/>
      <c r="D5" s="61"/>
      <c r="E5" s="61"/>
      <c r="F5" s="61"/>
      <c r="G5" s="62"/>
      <c r="H5" s="3">
        <v>1</v>
      </c>
      <c r="I5" s="3">
        <v>2</v>
      </c>
      <c r="J5" s="3">
        <v>3</v>
      </c>
      <c r="K5" s="3">
        <v>4</v>
      </c>
      <c r="L5" s="3">
        <v>5</v>
      </c>
      <c r="M5" s="3"/>
      <c r="N5" s="4"/>
    </row>
    <row r="6" spans="2:14" ht="24" customHeight="1" thickTop="1" thickBot="1" x14ac:dyDescent="0.4">
      <c r="B6" s="5">
        <v>1</v>
      </c>
      <c r="C6" s="5" t="s">
        <v>125</v>
      </c>
      <c r="D6" s="1"/>
      <c r="E6" s="1"/>
      <c r="F6" s="1"/>
      <c r="G6" s="1"/>
      <c r="H6" s="1"/>
      <c r="I6" s="1"/>
      <c r="J6" s="1"/>
      <c r="K6" s="1"/>
      <c r="L6" s="1"/>
      <c r="M6" s="1"/>
      <c r="N6" s="2"/>
    </row>
    <row r="7" spans="2:14" ht="24" customHeight="1" thickTop="1" thickBot="1" x14ac:dyDescent="0.4">
      <c r="B7" s="5">
        <v>2</v>
      </c>
      <c r="C7" s="5" t="s">
        <v>126</v>
      </c>
      <c r="D7" s="1"/>
      <c r="E7" s="1"/>
      <c r="F7" s="1"/>
      <c r="G7" s="1"/>
      <c r="H7" s="1"/>
      <c r="I7" s="1"/>
      <c r="J7" s="1"/>
      <c r="K7" s="1"/>
      <c r="L7" s="1"/>
      <c r="M7" s="1"/>
      <c r="N7" s="2"/>
    </row>
    <row r="8" spans="2:14" ht="24" customHeight="1" thickTop="1" thickBot="1" x14ac:dyDescent="0.4">
      <c r="B8" s="5">
        <v>3</v>
      </c>
      <c r="C8" s="5" t="s">
        <v>127</v>
      </c>
      <c r="D8" s="1"/>
      <c r="E8" s="1"/>
      <c r="F8" s="1"/>
      <c r="G8" s="1"/>
      <c r="H8" s="1"/>
      <c r="I8" s="1"/>
      <c r="J8" s="1"/>
      <c r="K8" s="1"/>
      <c r="L8" s="1"/>
      <c r="M8" s="1"/>
      <c r="N8" s="2"/>
    </row>
    <row r="9" spans="2:14" ht="24" customHeight="1" thickTop="1" thickBot="1" x14ac:dyDescent="0.4">
      <c r="B9" s="5">
        <v>4</v>
      </c>
      <c r="C9" s="5" t="s">
        <v>128</v>
      </c>
      <c r="D9" s="1"/>
      <c r="E9" s="1"/>
      <c r="F9" s="1"/>
      <c r="G9" s="1"/>
      <c r="H9" s="1"/>
      <c r="I9" s="1"/>
      <c r="J9" s="1"/>
      <c r="K9" s="1"/>
      <c r="L9" s="1"/>
      <c r="M9" s="1"/>
      <c r="N9" s="2"/>
    </row>
    <row r="10" spans="2:14" ht="24" customHeight="1" thickTop="1" thickBot="1" x14ac:dyDescent="0.4">
      <c r="B10" s="5">
        <v>5</v>
      </c>
      <c r="C10" s="5" t="s">
        <v>129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2"/>
    </row>
    <row r="11" spans="2:14" ht="24" customHeight="1" thickTop="1" thickBot="1" x14ac:dyDescent="0.4">
      <c r="B11" s="5">
        <v>6</v>
      </c>
      <c r="C11" s="5" t="s">
        <v>130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2"/>
    </row>
    <row r="12" spans="2:14" ht="24" customHeight="1" thickTop="1" thickBot="1" x14ac:dyDescent="0.4">
      <c r="B12" s="5">
        <v>7</v>
      </c>
      <c r="C12" s="5" t="s">
        <v>131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2"/>
    </row>
    <row r="13" spans="2:14" ht="24" customHeight="1" thickTop="1" thickBot="1" x14ac:dyDescent="0.4">
      <c r="B13" s="5">
        <v>8</v>
      </c>
      <c r="C13" s="5" t="s">
        <v>132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2"/>
    </row>
    <row r="14" spans="2:14" ht="24" customHeight="1" thickTop="1" thickBot="1" x14ac:dyDescent="0.4">
      <c r="B14" s="5">
        <v>9</v>
      </c>
      <c r="C14" s="5" t="s">
        <v>133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2"/>
    </row>
    <row r="15" spans="2:14" ht="24" customHeight="1" thickTop="1" thickBot="1" x14ac:dyDescent="0.4">
      <c r="B15" s="5">
        <v>10</v>
      </c>
      <c r="C15" s="5" t="s">
        <v>134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2"/>
    </row>
    <row r="16" spans="2:14" ht="24" customHeight="1" thickTop="1" thickBot="1" x14ac:dyDescent="0.4">
      <c r="B16" s="5">
        <v>11</v>
      </c>
      <c r="C16" s="5" t="s">
        <v>135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2"/>
    </row>
    <row r="17" spans="2:14" ht="24" customHeight="1" thickTop="1" thickBot="1" x14ac:dyDescent="0.4">
      <c r="B17" s="5">
        <v>12</v>
      </c>
      <c r="C17" s="5" t="s">
        <v>136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2"/>
    </row>
    <row r="18" spans="2:14" ht="24" customHeight="1" thickTop="1" thickBot="1" x14ac:dyDescent="0.4">
      <c r="B18" s="5">
        <v>13</v>
      </c>
      <c r="C18" s="5" t="s">
        <v>137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2"/>
    </row>
    <row r="19" spans="2:14" ht="24" customHeight="1" thickTop="1" thickBot="1" x14ac:dyDescent="0.4">
      <c r="B19" s="5">
        <v>14</v>
      </c>
      <c r="C19" s="5" t="s">
        <v>138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2"/>
    </row>
    <row r="20" spans="2:14" ht="24" customHeight="1" thickTop="1" thickBot="1" x14ac:dyDescent="0.4">
      <c r="B20" s="5">
        <v>15</v>
      </c>
      <c r="C20" s="5" t="s">
        <v>139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2"/>
    </row>
    <row r="21" spans="2:14" ht="24" customHeight="1" thickTop="1" thickBot="1" x14ac:dyDescent="0.4">
      <c r="B21" s="5">
        <v>16</v>
      </c>
      <c r="C21" s="5" t="s">
        <v>140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2"/>
    </row>
    <row r="22" spans="2:14" ht="24" customHeight="1" thickTop="1" thickBot="1" x14ac:dyDescent="0.4">
      <c r="B22" s="5">
        <v>17</v>
      </c>
      <c r="C22" s="5" t="s">
        <v>141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2"/>
    </row>
    <row r="23" spans="2:14" ht="24" customHeight="1" thickTop="1" thickBot="1" x14ac:dyDescent="0.4">
      <c r="B23" s="5">
        <v>18</v>
      </c>
      <c r="C23" s="5" t="s">
        <v>142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2"/>
    </row>
    <row r="24" spans="2:14" ht="24" customHeight="1" thickTop="1" thickBot="1" x14ac:dyDescent="0.4">
      <c r="B24" s="5">
        <v>19</v>
      </c>
      <c r="C24" s="5" t="s">
        <v>143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2"/>
    </row>
    <row r="25" spans="2:14" ht="24" customHeight="1" thickTop="1" thickBot="1" x14ac:dyDescent="0.4">
      <c r="B25" s="5">
        <v>20</v>
      </c>
      <c r="C25" s="5" t="s">
        <v>144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2"/>
    </row>
    <row r="26" spans="2:14" ht="24" customHeight="1" thickTop="1" thickBot="1" x14ac:dyDescent="0.4">
      <c r="B26" s="5">
        <v>21</v>
      </c>
      <c r="C26" s="5" t="s">
        <v>146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2"/>
    </row>
    <row r="27" spans="2:14" ht="24" customHeight="1" thickTop="1" thickBot="1" x14ac:dyDescent="0.4">
      <c r="B27" s="5">
        <v>22</v>
      </c>
      <c r="C27" s="5" t="s">
        <v>147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2"/>
    </row>
    <row r="28" spans="2:14" ht="24" customHeight="1" thickTop="1" thickBot="1" x14ac:dyDescent="0.4">
      <c r="B28" s="5">
        <v>23</v>
      </c>
      <c r="C28" s="5" t="s">
        <v>148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2"/>
    </row>
    <row r="29" spans="2:14" ht="24" customHeight="1" thickTop="1" thickBot="1" x14ac:dyDescent="0.4">
      <c r="B29" s="5">
        <v>24</v>
      </c>
      <c r="C29" s="5" t="s">
        <v>149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2"/>
    </row>
    <row r="30" spans="2:14" ht="24" customHeight="1" thickTop="1" thickBot="1" x14ac:dyDescent="0.4">
      <c r="B30" s="5">
        <v>25</v>
      </c>
      <c r="C30" s="5" t="s">
        <v>150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2"/>
    </row>
    <row r="31" spans="2:14" ht="24" customHeight="1" thickTop="1" thickBot="1" x14ac:dyDescent="0.4">
      <c r="B31" s="5">
        <v>26</v>
      </c>
      <c r="C31" s="5" t="s">
        <v>151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2"/>
    </row>
    <row r="32" spans="2:14" ht="24" customHeight="1" thickTop="1" thickBot="1" x14ac:dyDescent="0.4">
      <c r="B32" s="5">
        <v>27</v>
      </c>
      <c r="C32" s="5" t="s">
        <v>152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2"/>
    </row>
    <row r="33" spans="2:14" ht="24" customHeight="1" thickTop="1" thickBot="1" x14ac:dyDescent="0.4">
      <c r="B33" s="5">
        <v>28</v>
      </c>
      <c r="C33" s="5" t="s">
        <v>145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2"/>
    </row>
    <row r="34" spans="2:14" ht="15" thickTop="1" x14ac:dyDescent="0.35"/>
  </sheetData>
  <mergeCells count="3">
    <mergeCell ref="C2:N2"/>
    <mergeCell ref="H4:L4"/>
    <mergeCell ref="B5:G5"/>
  </mergeCells>
  <conditionalFormatting sqref="D6:M13">
    <cfRule type="colorScale" priority="14">
      <colorScale>
        <cfvo type="num" val="&quot;No&quot;"/>
        <cfvo type="num" val="&quot;Yes&quot;"/>
        <color rgb="FFFF7128"/>
        <color rgb="FFFFEF9C"/>
      </colorScale>
    </cfRule>
    <cfRule type="colorScale" priority="17">
      <colorScale>
        <cfvo type="num" val="&quot;No&quot;"/>
        <cfvo type="num" val="&quot;Yes&quot;"/>
        <color rgb="FFFF0000"/>
        <color rgb="FF00B050"/>
      </colorScale>
    </cfRule>
    <cfRule type="containsText" dxfId="41" priority="18" stopIfTrue="1" operator="containsText" text="Yes">
      <formula>NOT(ISERROR(SEARCH("Yes",D6)))</formula>
    </cfRule>
  </conditionalFormatting>
  <conditionalFormatting sqref="D6:M13">
    <cfRule type="colorScale" priority="15">
      <colorScale>
        <cfvo type="num" val="&quot;No&quot;"/>
        <cfvo type="num" val="&quot;Yes&quot;"/>
        <color rgb="FFFF0000"/>
        <color rgb="FF00B050"/>
      </colorScale>
    </cfRule>
    <cfRule type="containsText" dxfId="40" priority="16" operator="containsText" text="Yes">
      <formula>NOT(ISERROR(SEARCH("Yes",D6)))</formula>
    </cfRule>
  </conditionalFormatting>
  <conditionalFormatting sqref="D8:D13">
    <cfRule type="colorScale" priority="11">
      <colorScale>
        <cfvo type="num" val="&quot;No&quot;"/>
        <cfvo type="num" val="&quot;Yes&quot;"/>
        <color rgb="FFFF7128"/>
        <color rgb="FFFFEF9C"/>
      </colorScale>
    </cfRule>
    <cfRule type="colorScale" priority="12">
      <colorScale>
        <cfvo type="num" val="&quot;No&quot;"/>
        <cfvo type="num" val="&quot;Yes&quot;"/>
        <color rgb="FFFF0000"/>
        <color rgb="FF00B050"/>
      </colorScale>
    </cfRule>
    <cfRule type="containsText" dxfId="39" priority="13" stopIfTrue="1" operator="containsText" text="Yes">
      <formula>NOT(ISERROR(SEARCH("Yes",D8)))</formula>
    </cfRule>
  </conditionalFormatting>
  <conditionalFormatting sqref="D6:M13">
    <cfRule type="containsText" dxfId="38" priority="10" operator="containsText" text="No">
      <formula>NOT(ISERROR(SEARCH("No",D6)))</formula>
    </cfRule>
  </conditionalFormatting>
  <conditionalFormatting sqref="D14:M33">
    <cfRule type="colorScale" priority="5">
      <colorScale>
        <cfvo type="num" val="&quot;No&quot;"/>
        <cfvo type="num" val="&quot;Yes&quot;"/>
        <color rgb="FFFF7128"/>
        <color rgb="FFFFEF9C"/>
      </colorScale>
    </cfRule>
    <cfRule type="colorScale" priority="8">
      <colorScale>
        <cfvo type="num" val="&quot;No&quot;"/>
        <cfvo type="num" val="&quot;Yes&quot;"/>
        <color rgb="FFFF0000"/>
        <color rgb="FF00B050"/>
      </colorScale>
    </cfRule>
    <cfRule type="containsText" dxfId="37" priority="9" stopIfTrue="1" operator="containsText" text="Yes">
      <formula>NOT(ISERROR(SEARCH("Yes",D14)))</formula>
    </cfRule>
  </conditionalFormatting>
  <conditionalFormatting sqref="D14:M33">
    <cfRule type="colorScale" priority="6">
      <colorScale>
        <cfvo type="num" val="&quot;No&quot;"/>
        <cfvo type="num" val="&quot;Yes&quot;"/>
        <color rgb="FFFF0000"/>
        <color rgb="FF00B050"/>
      </colorScale>
    </cfRule>
    <cfRule type="containsText" dxfId="36" priority="7" operator="containsText" text="Yes">
      <formula>NOT(ISERROR(SEARCH("Yes",D14)))</formula>
    </cfRule>
  </conditionalFormatting>
  <conditionalFormatting sqref="D14:D33">
    <cfRule type="colorScale" priority="2">
      <colorScale>
        <cfvo type="num" val="&quot;No&quot;"/>
        <cfvo type="num" val="&quot;Yes&quot;"/>
        <color rgb="FFFF7128"/>
        <color rgb="FFFFEF9C"/>
      </colorScale>
    </cfRule>
    <cfRule type="colorScale" priority="3">
      <colorScale>
        <cfvo type="num" val="&quot;No&quot;"/>
        <cfvo type="num" val="&quot;Yes&quot;"/>
        <color rgb="FFFF0000"/>
        <color rgb="FF00B050"/>
      </colorScale>
    </cfRule>
    <cfRule type="containsText" dxfId="35" priority="4" stopIfTrue="1" operator="containsText" text="Yes">
      <formula>NOT(ISERROR(SEARCH("Yes",D14)))</formula>
    </cfRule>
  </conditionalFormatting>
  <conditionalFormatting sqref="D14:M33">
    <cfRule type="containsText" dxfId="34" priority="1" operator="containsText" text="No">
      <formula>NOT(ISERROR(SEARCH("No",D14)))</formula>
    </cfRule>
  </conditionalFormatting>
  <pageMargins left="0.7" right="0.7" top="0.75" bottom="0.75" header="0.3" footer="0.3"/>
  <pageSetup paperSize="9" scale="66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2:N55"/>
  <sheetViews>
    <sheetView zoomScale="82" zoomScaleNormal="82" workbookViewId="0">
      <selection activeCell="D6" sqref="D6"/>
    </sheetView>
  </sheetViews>
  <sheetFormatPr defaultRowHeight="14.5" x14ac:dyDescent="0.35"/>
  <cols>
    <col min="2" max="2" width="8" customWidth="1"/>
    <col min="3" max="3" width="28.1796875" bestFit="1" customWidth="1"/>
    <col min="4" max="12" width="8" customWidth="1"/>
    <col min="13" max="13" width="12.453125" customWidth="1"/>
    <col min="14" max="14" width="24.1796875" customWidth="1"/>
    <col min="15" max="15" width="8" customWidth="1"/>
  </cols>
  <sheetData>
    <row r="2" spans="2:14" ht="23.5" x14ac:dyDescent="0.55000000000000004">
      <c r="C2" s="56" t="s">
        <v>4</v>
      </c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</row>
    <row r="3" spans="2:14" ht="15" thickBot="1" x14ac:dyDescent="0.4"/>
    <row r="4" spans="2:14" ht="57" thickTop="1" thickBot="1" x14ac:dyDescent="0.4">
      <c r="B4" s="6" t="s">
        <v>0</v>
      </c>
      <c r="C4" s="9" t="s">
        <v>8</v>
      </c>
      <c r="D4" s="9" t="s">
        <v>9</v>
      </c>
      <c r="E4" s="9" t="s">
        <v>1</v>
      </c>
      <c r="F4" s="9" t="s">
        <v>7</v>
      </c>
      <c r="G4" s="9" t="s">
        <v>5</v>
      </c>
      <c r="H4" s="57" t="s">
        <v>2</v>
      </c>
      <c r="I4" s="58"/>
      <c r="J4" s="58"/>
      <c r="K4" s="58"/>
      <c r="L4" s="59"/>
      <c r="M4" s="10" t="s">
        <v>6</v>
      </c>
      <c r="N4" s="9" t="s">
        <v>3</v>
      </c>
    </row>
    <row r="5" spans="2:14" ht="16" thickTop="1" thickBot="1" x14ac:dyDescent="0.4">
      <c r="B5" s="60"/>
      <c r="C5" s="61"/>
      <c r="D5" s="61"/>
      <c r="E5" s="61"/>
      <c r="F5" s="61"/>
      <c r="G5" s="62"/>
      <c r="H5" s="3">
        <v>1</v>
      </c>
      <c r="I5" s="3">
        <v>2</v>
      </c>
      <c r="J5" s="3">
        <v>3</v>
      </c>
      <c r="K5" s="3">
        <v>4</v>
      </c>
      <c r="L5" s="3">
        <v>5</v>
      </c>
      <c r="M5" s="3"/>
      <c r="N5" s="4"/>
    </row>
    <row r="6" spans="2:14" ht="24" customHeight="1" thickTop="1" thickBot="1" x14ac:dyDescent="0.4">
      <c r="B6" s="5">
        <v>1</v>
      </c>
      <c r="C6" s="5" t="s">
        <v>153</v>
      </c>
      <c r="D6" s="1"/>
      <c r="E6" s="1"/>
      <c r="F6" s="1"/>
      <c r="G6" s="1"/>
      <c r="H6" s="1"/>
      <c r="I6" s="1"/>
      <c r="J6" s="1"/>
      <c r="K6" s="1"/>
      <c r="L6" s="1"/>
      <c r="M6" s="1"/>
      <c r="N6" s="2"/>
    </row>
    <row r="7" spans="2:14" ht="24" customHeight="1" thickTop="1" thickBot="1" x14ac:dyDescent="0.4">
      <c r="B7" s="5">
        <v>2</v>
      </c>
      <c r="C7" s="5" t="s">
        <v>154</v>
      </c>
      <c r="D7" s="1"/>
      <c r="E7" s="1"/>
      <c r="F7" s="1"/>
      <c r="G7" s="1"/>
      <c r="H7" s="1"/>
      <c r="I7" s="1"/>
      <c r="J7" s="1"/>
      <c r="K7" s="1"/>
      <c r="L7" s="1"/>
      <c r="M7" s="1"/>
      <c r="N7" s="2"/>
    </row>
    <row r="8" spans="2:14" ht="24" customHeight="1" thickTop="1" thickBot="1" x14ac:dyDescent="0.4">
      <c r="B8" s="5">
        <v>3</v>
      </c>
      <c r="C8" s="5" t="s">
        <v>155</v>
      </c>
      <c r="D8" s="1"/>
      <c r="E8" s="1"/>
      <c r="F8" s="1"/>
      <c r="G8" s="1"/>
      <c r="H8" s="1"/>
      <c r="I8" s="1"/>
      <c r="J8" s="1"/>
      <c r="K8" s="1"/>
      <c r="L8" s="1"/>
      <c r="M8" s="1"/>
      <c r="N8" s="2"/>
    </row>
    <row r="9" spans="2:14" ht="24" customHeight="1" thickTop="1" thickBot="1" x14ac:dyDescent="0.4">
      <c r="B9" s="5">
        <v>4</v>
      </c>
      <c r="C9" s="5" t="s">
        <v>156</v>
      </c>
      <c r="D9" s="1"/>
      <c r="E9" s="1"/>
      <c r="F9" s="1"/>
      <c r="G9" s="1"/>
      <c r="H9" s="1"/>
      <c r="I9" s="1"/>
      <c r="J9" s="1"/>
      <c r="K9" s="1"/>
      <c r="L9" s="1"/>
      <c r="M9" s="1"/>
      <c r="N9" s="2"/>
    </row>
    <row r="10" spans="2:14" ht="24" customHeight="1" thickTop="1" thickBot="1" x14ac:dyDescent="0.4">
      <c r="B10" s="5">
        <v>5</v>
      </c>
      <c r="C10" s="5" t="s">
        <v>157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2"/>
    </row>
    <row r="11" spans="2:14" ht="24" customHeight="1" thickTop="1" thickBot="1" x14ac:dyDescent="0.4">
      <c r="B11" s="5">
        <v>6</v>
      </c>
      <c r="C11" s="5" t="s">
        <v>158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2"/>
    </row>
    <row r="12" spans="2:14" ht="24" customHeight="1" thickTop="1" thickBot="1" x14ac:dyDescent="0.4">
      <c r="B12" s="5">
        <v>7</v>
      </c>
      <c r="C12" s="5" t="s">
        <v>159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2"/>
    </row>
    <row r="13" spans="2:14" ht="24" customHeight="1" thickTop="1" thickBot="1" x14ac:dyDescent="0.4">
      <c r="B13" s="5">
        <v>8</v>
      </c>
      <c r="C13" s="5" t="s">
        <v>160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2"/>
    </row>
    <row r="14" spans="2:14" ht="24" customHeight="1" thickTop="1" thickBot="1" x14ac:dyDescent="0.4">
      <c r="B14" s="5">
        <v>9</v>
      </c>
      <c r="C14" s="5" t="s">
        <v>161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2"/>
    </row>
    <row r="15" spans="2:14" ht="24" customHeight="1" thickTop="1" thickBot="1" x14ac:dyDescent="0.4">
      <c r="B15" s="5">
        <v>10</v>
      </c>
      <c r="C15" s="5" t="s">
        <v>162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2"/>
    </row>
    <row r="16" spans="2:14" ht="24" customHeight="1" thickTop="1" thickBot="1" x14ac:dyDescent="0.4">
      <c r="B16" s="5">
        <v>11</v>
      </c>
      <c r="C16" s="5" t="s">
        <v>163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2:14" ht="24" customHeight="1" thickTop="1" thickBot="1" x14ac:dyDescent="0.4">
      <c r="B17" s="5">
        <v>12</v>
      </c>
      <c r="C17" s="5" t="s">
        <v>164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2:14" ht="24" customHeight="1" thickTop="1" thickBot="1" x14ac:dyDescent="0.4">
      <c r="B18" s="5">
        <v>13</v>
      </c>
      <c r="C18" s="5" t="s">
        <v>165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2:14" ht="24" customHeight="1" thickTop="1" thickBot="1" x14ac:dyDescent="0.4">
      <c r="B19" s="5">
        <v>14</v>
      </c>
      <c r="C19" s="5" t="s">
        <v>166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2:14" ht="24" customHeight="1" thickTop="1" thickBot="1" x14ac:dyDescent="0.4">
      <c r="B20" s="5">
        <v>15</v>
      </c>
      <c r="C20" s="5" t="s">
        <v>167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2:14" ht="24" customHeight="1" thickTop="1" thickBot="1" x14ac:dyDescent="0.4">
      <c r="B21" s="5">
        <v>16</v>
      </c>
      <c r="C21" s="5" t="s">
        <v>168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2:14" ht="24" customHeight="1" thickTop="1" thickBot="1" x14ac:dyDescent="0.4">
      <c r="B22" s="5">
        <v>17</v>
      </c>
      <c r="C22" s="5" t="s">
        <v>169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2:14" ht="24" customHeight="1" thickTop="1" thickBot="1" x14ac:dyDescent="0.4">
      <c r="B23" s="5">
        <v>18</v>
      </c>
      <c r="C23" s="5" t="s">
        <v>170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2:14" ht="24" customHeight="1" thickTop="1" thickBot="1" x14ac:dyDescent="0.4">
      <c r="B24" s="5">
        <v>19</v>
      </c>
      <c r="C24" s="5" t="s">
        <v>171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2:14" ht="24" customHeight="1" thickTop="1" thickBot="1" x14ac:dyDescent="0.4">
      <c r="B25" s="5">
        <v>20</v>
      </c>
      <c r="C25" s="5" t="s">
        <v>172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2:14" ht="24" customHeight="1" thickTop="1" thickBot="1" x14ac:dyDescent="0.4">
      <c r="B26" s="5">
        <v>21</v>
      </c>
      <c r="C26" s="5" t="s">
        <v>173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2:14" ht="24" customHeight="1" thickTop="1" thickBot="1" x14ac:dyDescent="0.4">
      <c r="B27" s="5">
        <v>22</v>
      </c>
      <c r="C27" s="5" t="s">
        <v>174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2:14" ht="24" customHeight="1" thickTop="1" thickBot="1" x14ac:dyDescent="0.4">
      <c r="B28" s="5">
        <v>23</v>
      </c>
      <c r="C28" s="5" t="s">
        <v>175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2:14" ht="24" customHeight="1" thickTop="1" thickBot="1" x14ac:dyDescent="0.4">
      <c r="B29" s="5">
        <v>24</v>
      </c>
      <c r="C29" s="5" t="s">
        <v>176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2:14" ht="24" customHeight="1" thickTop="1" thickBot="1" x14ac:dyDescent="0.4">
      <c r="B30" s="5">
        <v>25</v>
      </c>
      <c r="C30" s="5" t="s">
        <v>177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2:14" ht="24" customHeight="1" thickTop="1" thickBot="1" x14ac:dyDescent="0.4">
      <c r="B31" s="5">
        <v>26</v>
      </c>
      <c r="C31" s="5" t="s">
        <v>178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2:14" ht="24" customHeight="1" thickTop="1" thickBot="1" x14ac:dyDescent="0.4">
      <c r="B32" s="5">
        <v>27</v>
      </c>
      <c r="C32" s="5" t="s">
        <v>179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2:14" ht="24" customHeight="1" thickTop="1" thickBot="1" x14ac:dyDescent="0.4">
      <c r="B33" s="5">
        <v>28</v>
      </c>
      <c r="C33" s="5" t="s">
        <v>180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2:14" ht="24" customHeight="1" thickTop="1" thickBot="1" x14ac:dyDescent="0.4">
      <c r="B34" s="5">
        <v>29</v>
      </c>
      <c r="C34" s="5" t="s">
        <v>181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2:14" ht="24" customHeight="1" thickTop="1" thickBot="1" x14ac:dyDescent="0.4">
      <c r="B35" s="5">
        <v>30</v>
      </c>
      <c r="C35" s="5" t="s">
        <v>182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2:14" ht="24" customHeight="1" thickTop="1" thickBot="1" x14ac:dyDescent="0.4">
      <c r="B36" s="5">
        <v>31</v>
      </c>
      <c r="C36" s="5" t="s">
        <v>183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2:14" ht="24" customHeight="1" thickTop="1" thickBot="1" x14ac:dyDescent="0.4">
      <c r="B37" s="5">
        <v>32</v>
      </c>
      <c r="C37" s="5" t="s">
        <v>184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2:14" ht="24" customHeight="1" thickTop="1" thickBot="1" x14ac:dyDescent="0.4">
      <c r="B38" s="5">
        <v>33</v>
      </c>
      <c r="C38" s="5" t="s">
        <v>185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2:14" ht="24" customHeight="1" thickTop="1" thickBot="1" x14ac:dyDescent="0.4">
      <c r="B39" s="5">
        <v>34</v>
      </c>
      <c r="C39" s="5" t="s">
        <v>186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2:14" ht="24" customHeight="1" thickTop="1" thickBot="1" x14ac:dyDescent="0.4">
      <c r="B40" s="5">
        <v>35</v>
      </c>
      <c r="C40" s="5" t="s">
        <v>187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2:14" ht="24" customHeight="1" thickTop="1" thickBot="1" x14ac:dyDescent="0.4">
      <c r="B41" s="5">
        <v>36</v>
      </c>
      <c r="C41" s="5" t="s">
        <v>188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2:14" ht="24" customHeight="1" thickTop="1" thickBot="1" x14ac:dyDescent="0.4">
      <c r="B42" s="5">
        <v>37</v>
      </c>
      <c r="C42" s="5" t="s">
        <v>189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2:14" ht="24" customHeight="1" thickTop="1" thickBot="1" x14ac:dyDescent="0.4">
      <c r="B43" s="5">
        <v>38</v>
      </c>
      <c r="C43" s="5" t="s">
        <v>190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2:14" ht="24" customHeight="1" thickTop="1" thickBot="1" x14ac:dyDescent="0.4">
      <c r="B44" s="5">
        <v>39</v>
      </c>
      <c r="C44" s="5" t="s">
        <v>191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2:14" ht="24" customHeight="1" thickTop="1" thickBot="1" x14ac:dyDescent="0.4">
      <c r="B45" s="5">
        <v>40</v>
      </c>
      <c r="C45" s="5" t="s">
        <v>192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2:14" ht="24" customHeight="1" thickTop="1" thickBot="1" x14ac:dyDescent="0.4">
      <c r="B46" s="5">
        <v>41</v>
      </c>
      <c r="C46" s="5" t="s">
        <v>193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2:14" ht="24" customHeight="1" thickTop="1" thickBot="1" x14ac:dyDescent="0.4">
      <c r="B47" s="5">
        <v>42</v>
      </c>
      <c r="C47" s="5" t="s">
        <v>106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2:14" ht="24" customHeight="1" thickTop="1" thickBot="1" x14ac:dyDescent="0.4">
      <c r="B48" s="5">
        <v>43</v>
      </c>
      <c r="C48" s="5" t="s">
        <v>194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2:14" ht="24" customHeight="1" thickTop="1" thickBot="1" x14ac:dyDescent="0.4">
      <c r="B49" s="5">
        <v>44</v>
      </c>
      <c r="C49" s="5" t="s">
        <v>195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2:14" ht="24" customHeight="1" thickTop="1" thickBot="1" x14ac:dyDescent="0.4">
      <c r="B50" s="5">
        <v>45</v>
      </c>
      <c r="C50" s="5" t="s">
        <v>196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2:14" ht="24" customHeight="1" thickTop="1" thickBot="1" x14ac:dyDescent="0.4">
      <c r="B51" s="5">
        <v>46</v>
      </c>
      <c r="C51" s="5" t="s">
        <v>197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2:14" ht="24" customHeight="1" thickTop="1" thickBot="1" x14ac:dyDescent="0.4">
      <c r="B52" s="5">
        <v>47</v>
      </c>
      <c r="C52" s="5" t="s">
        <v>198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2:14" ht="24" customHeight="1" thickTop="1" thickBot="1" x14ac:dyDescent="0.4">
      <c r="B53" s="5">
        <v>48</v>
      </c>
      <c r="C53" s="5" t="s">
        <v>199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2:14" ht="24" customHeight="1" thickTop="1" thickBot="1" x14ac:dyDescent="0.4">
      <c r="B54" s="5">
        <v>49</v>
      </c>
      <c r="C54" s="5" t="s">
        <v>200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2:14" ht="15" thickTop="1" x14ac:dyDescent="0.35"/>
  </sheetData>
  <mergeCells count="3">
    <mergeCell ref="C2:N2"/>
    <mergeCell ref="H4:L4"/>
    <mergeCell ref="B5:G5"/>
  </mergeCells>
  <conditionalFormatting sqref="D6:M15">
    <cfRule type="colorScale" priority="5">
      <colorScale>
        <cfvo type="num" val="&quot;No&quot;"/>
        <cfvo type="num" val="&quot;Yes&quot;"/>
        <color rgb="FFFF7128"/>
        <color rgb="FFFFEF9C"/>
      </colorScale>
    </cfRule>
    <cfRule type="colorScale" priority="8">
      <colorScale>
        <cfvo type="num" val="&quot;No&quot;"/>
        <cfvo type="num" val="&quot;Yes&quot;"/>
        <color rgb="FFFF0000"/>
        <color rgb="FF00B050"/>
      </colorScale>
    </cfRule>
    <cfRule type="containsText" dxfId="33" priority="9" stopIfTrue="1" operator="containsText" text="Yes">
      <formula>NOT(ISERROR(SEARCH("Yes",D6)))</formula>
    </cfRule>
  </conditionalFormatting>
  <conditionalFormatting sqref="D6:M15">
    <cfRule type="colorScale" priority="6">
      <colorScale>
        <cfvo type="num" val="&quot;No&quot;"/>
        <cfvo type="num" val="&quot;Yes&quot;"/>
        <color rgb="FFFF0000"/>
        <color rgb="FF00B050"/>
      </colorScale>
    </cfRule>
    <cfRule type="containsText" dxfId="32" priority="7" operator="containsText" text="Yes">
      <formula>NOT(ISERROR(SEARCH("Yes",D6)))</formula>
    </cfRule>
  </conditionalFormatting>
  <conditionalFormatting sqref="D8:D15">
    <cfRule type="colorScale" priority="2">
      <colorScale>
        <cfvo type="num" val="&quot;No&quot;"/>
        <cfvo type="num" val="&quot;Yes&quot;"/>
        <color rgb="FFFF7128"/>
        <color rgb="FFFFEF9C"/>
      </colorScale>
    </cfRule>
    <cfRule type="colorScale" priority="3">
      <colorScale>
        <cfvo type="num" val="&quot;No&quot;"/>
        <cfvo type="num" val="&quot;Yes&quot;"/>
        <color rgb="FFFF0000"/>
        <color rgb="FF00B050"/>
      </colorScale>
    </cfRule>
    <cfRule type="containsText" dxfId="31" priority="4" stopIfTrue="1" operator="containsText" text="Yes">
      <formula>NOT(ISERROR(SEARCH("Yes",D8)))</formula>
    </cfRule>
  </conditionalFormatting>
  <conditionalFormatting sqref="D6:M15">
    <cfRule type="containsText" dxfId="30" priority="1" operator="containsText" text="No">
      <formula>NOT(ISERROR(SEARCH("No",D6)))</formula>
    </cfRule>
  </conditionalFormatting>
  <pageMargins left="0.7" right="0.7" top="0.75" bottom="0.75" header="0.3" footer="0.3"/>
  <pageSetup paperSize="9" scale="66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2:N30"/>
  <sheetViews>
    <sheetView zoomScale="82" zoomScaleNormal="82" workbookViewId="0">
      <selection activeCell="D25" sqref="D25"/>
    </sheetView>
  </sheetViews>
  <sheetFormatPr defaultRowHeight="14.5" x14ac:dyDescent="0.35"/>
  <cols>
    <col min="2" max="2" width="8" customWidth="1"/>
    <col min="3" max="3" width="28.1796875" bestFit="1" customWidth="1"/>
    <col min="4" max="12" width="8" customWidth="1"/>
    <col min="13" max="13" width="12.453125" customWidth="1"/>
    <col min="14" max="14" width="24.1796875" customWidth="1"/>
    <col min="15" max="15" width="8" customWidth="1"/>
  </cols>
  <sheetData>
    <row r="2" spans="2:14" ht="23.5" x14ac:dyDescent="0.55000000000000004">
      <c r="C2" s="56" t="s">
        <v>4</v>
      </c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</row>
    <row r="3" spans="2:14" ht="15" thickBot="1" x14ac:dyDescent="0.4"/>
    <row r="4" spans="2:14" ht="57" thickTop="1" thickBot="1" x14ac:dyDescent="0.4">
      <c r="B4" s="6" t="s">
        <v>0</v>
      </c>
      <c r="C4" s="9" t="s">
        <v>8</v>
      </c>
      <c r="D4" s="9" t="s">
        <v>9</v>
      </c>
      <c r="E4" s="9" t="s">
        <v>1</v>
      </c>
      <c r="F4" s="9" t="s">
        <v>7</v>
      </c>
      <c r="G4" s="9" t="s">
        <v>5</v>
      </c>
      <c r="H4" s="57" t="s">
        <v>2</v>
      </c>
      <c r="I4" s="58"/>
      <c r="J4" s="58"/>
      <c r="K4" s="58"/>
      <c r="L4" s="59"/>
      <c r="M4" s="10" t="s">
        <v>6</v>
      </c>
      <c r="N4" s="9" t="s">
        <v>3</v>
      </c>
    </row>
    <row r="5" spans="2:14" ht="16" thickTop="1" thickBot="1" x14ac:dyDescent="0.4">
      <c r="B5" s="60"/>
      <c r="C5" s="61"/>
      <c r="D5" s="61"/>
      <c r="E5" s="61"/>
      <c r="F5" s="61"/>
      <c r="G5" s="62"/>
      <c r="H5" s="3">
        <v>1</v>
      </c>
      <c r="I5" s="3">
        <v>2</v>
      </c>
      <c r="J5" s="3">
        <v>3</v>
      </c>
      <c r="K5" s="3">
        <v>4</v>
      </c>
      <c r="L5" s="3">
        <v>5</v>
      </c>
      <c r="M5" s="3"/>
      <c r="N5" s="4"/>
    </row>
    <row r="6" spans="2:14" ht="24" customHeight="1" thickTop="1" thickBot="1" x14ac:dyDescent="0.4">
      <c r="B6" s="5">
        <v>1</v>
      </c>
      <c r="C6" s="5" t="s">
        <v>201</v>
      </c>
      <c r="D6" s="1"/>
      <c r="E6" s="1"/>
      <c r="F6" s="1"/>
      <c r="G6" s="1"/>
      <c r="H6" s="1"/>
      <c r="I6" s="1"/>
      <c r="J6" s="1"/>
      <c r="K6" s="1"/>
      <c r="L6" s="1"/>
      <c r="M6" s="1"/>
      <c r="N6" s="2"/>
    </row>
    <row r="7" spans="2:14" ht="24" customHeight="1" thickTop="1" thickBot="1" x14ac:dyDescent="0.4">
      <c r="B7" s="5">
        <v>2</v>
      </c>
      <c r="C7" s="5" t="s">
        <v>202</v>
      </c>
      <c r="D7" s="1"/>
      <c r="E7" s="1"/>
      <c r="F7" s="1"/>
      <c r="G7" s="1"/>
      <c r="H7" s="1"/>
      <c r="I7" s="1"/>
      <c r="J7" s="1"/>
      <c r="K7" s="1"/>
      <c r="L7" s="1"/>
      <c r="M7" s="1"/>
      <c r="N7" s="2"/>
    </row>
    <row r="8" spans="2:14" ht="24" customHeight="1" thickTop="1" thickBot="1" x14ac:dyDescent="0.4">
      <c r="B8" s="5">
        <v>3</v>
      </c>
      <c r="C8" s="5" t="s">
        <v>203</v>
      </c>
      <c r="D8" s="1"/>
      <c r="E8" s="1"/>
      <c r="F8" s="1"/>
      <c r="G8" s="1"/>
      <c r="H8" s="1"/>
      <c r="I8" s="1"/>
      <c r="J8" s="1"/>
      <c r="K8" s="1"/>
      <c r="L8" s="1"/>
      <c r="M8" s="1"/>
      <c r="N8" s="2"/>
    </row>
    <row r="9" spans="2:14" ht="24" customHeight="1" thickTop="1" thickBot="1" x14ac:dyDescent="0.4">
      <c r="B9" s="5">
        <v>4</v>
      </c>
      <c r="C9" s="5" t="s">
        <v>204</v>
      </c>
      <c r="D9" s="1"/>
      <c r="E9" s="1"/>
      <c r="F9" s="1"/>
      <c r="G9" s="1"/>
      <c r="H9" s="1"/>
      <c r="I9" s="1"/>
      <c r="J9" s="1"/>
      <c r="K9" s="1"/>
      <c r="L9" s="1"/>
      <c r="M9" s="1"/>
      <c r="N9" s="2"/>
    </row>
    <row r="10" spans="2:14" ht="24" customHeight="1" thickTop="1" thickBot="1" x14ac:dyDescent="0.4">
      <c r="B10" s="5">
        <v>5</v>
      </c>
      <c r="C10" s="5" t="s">
        <v>205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2"/>
    </row>
    <row r="11" spans="2:14" ht="24" customHeight="1" thickTop="1" thickBot="1" x14ac:dyDescent="0.4">
      <c r="B11" s="5">
        <v>6</v>
      </c>
      <c r="C11" s="5" t="s">
        <v>206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2"/>
    </row>
    <row r="12" spans="2:14" ht="24" customHeight="1" thickTop="1" thickBot="1" x14ac:dyDescent="0.4">
      <c r="B12" s="5">
        <v>7</v>
      </c>
      <c r="C12" s="5" t="s">
        <v>207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2:14" ht="24" customHeight="1" thickTop="1" thickBot="1" x14ac:dyDescent="0.4">
      <c r="B13" s="5">
        <v>8</v>
      </c>
      <c r="C13" s="5" t="s">
        <v>208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2:14" ht="24" customHeight="1" thickTop="1" thickBot="1" x14ac:dyDescent="0.4">
      <c r="B14" s="5">
        <v>9</v>
      </c>
      <c r="C14" s="5" t="s">
        <v>209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2:14" ht="24" customHeight="1" thickTop="1" thickBot="1" x14ac:dyDescent="0.4">
      <c r="B15" s="5">
        <v>10</v>
      </c>
      <c r="C15" s="5" t="s">
        <v>210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2:14" ht="24" customHeight="1" thickTop="1" thickBot="1" x14ac:dyDescent="0.4">
      <c r="B16" s="5">
        <v>11</v>
      </c>
      <c r="C16" s="5" t="s">
        <v>211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2:14" ht="24" customHeight="1" thickTop="1" thickBot="1" x14ac:dyDescent="0.4">
      <c r="B17" s="5">
        <v>12</v>
      </c>
      <c r="C17" s="5" t="s">
        <v>212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2:14" ht="24" customHeight="1" thickTop="1" thickBot="1" x14ac:dyDescent="0.4">
      <c r="B18" s="5">
        <v>13</v>
      </c>
      <c r="C18" s="5" t="s">
        <v>213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2:14" ht="24" customHeight="1" thickTop="1" thickBot="1" x14ac:dyDescent="0.4">
      <c r="B19" s="5">
        <v>14</v>
      </c>
      <c r="C19" s="5" t="s">
        <v>214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2:14" ht="24" customHeight="1" thickTop="1" thickBot="1" x14ac:dyDescent="0.4">
      <c r="B20" s="5">
        <v>15</v>
      </c>
      <c r="C20" s="5" t="s">
        <v>215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2:14" ht="24" customHeight="1" thickTop="1" thickBot="1" x14ac:dyDescent="0.4">
      <c r="B21" s="5">
        <v>16</v>
      </c>
      <c r="C21" s="5" t="s">
        <v>216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2:14" ht="24" customHeight="1" thickTop="1" thickBot="1" x14ac:dyDescent="0.4">
      <c r="B22" s="5">
        <v>17</v>
      </c>
      <c r="C22" s="5" t="s">
        <v>217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2:14" ht="24" customHeight="1" thickTop="1" thickBot="1" x14ac:dyDescent="0.4">
      <c r="B23" s="5">
        <v>18</v>
      </c>
      <c r="C23" s="5" t="s">
        <v>218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2:14" ht="24" customHeight="1" thickTop="1" thickBot="1" x14ac:dyDescent="0.4">
      <c r="B24" s="5">
        <v>19</v>
      </c>
      <c r="C24" s="5" t="s">
        <v>219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2:14" ht="24" customHeight="1" thickTop="1" thickBot="1" x14ac:dyDescent="0.4">
      <c r="B25" s="5">
        <v>20</v>
      </c>
      <c r="C25" s="5" t="s">
        <v>220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2:14" ht="24" customHeight="1" thickTop="1" thickBot="1" x14ac:dyDescent="0.4">
      <c r="B26" s="5">
        <v>21</v>
      </c>
      <c r="C26" s="5" t="s">
        <v>221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2:14" ht="24" customHeight="1" thickTop="1" thickBot="1" x14ac:dyDescent="0.4">
      <c r="B27" s="5">
        <v>22</v>
      </c>
      <c r="C27" s="5" t="s">
        <v>222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2:14" ht="24" customHeight="1" thickTop="1" thickBot="1" x14ac:dyDescent="0.4">
      <c r="B28" s="5">
        <v>23</v>
      </c>
      <c r="C28" s="5" t="s">
        <v>223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2:14" ht="24" customHeight="1" thickTop="1" thickBot="1" x14ac:dyDescent="0.4">
      <c r="B29" s="5">
        <v>24</v>
      </c>
      <c r="C29" s="5" t="s">
        <v>224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2:14" ht="15" thickTop="1" x14ac:dyDescent="0.35"/>
  </sheetData>
  <mergeCells count="3">
    <mergeCell ref="C2:N2"/>
    <mergeCell ref="H4:L4"/>
    <mergeCell ref="B5:G5"/>
  </mergeCells>
  <conditionalFormatting sqref="D6:M11">
    <cfRule type="colorScale" priority="5">
      <colorScale>
        <cfvo type="num" val="&quot;No&quot;"/>
        <cfvo type="num" val="&quot;Yes&quot;"/>
        <color rgb="FFFF7128"/>
        <color rgb="FFFFEF9C"/>
      </colorScale>
    </cfRule>
    <cfRule type="colorScale" priority="8">
      <colorScale>
        <cfvo type="num" val="&quot;No&quot;"/>
        <cfvo type="num" val="&quot;Yes&quot;"/>
        <color rgb="FFFF0000"/>
        <color rgb="FF00B050"/>
      </colorScale>
    </cfRule>
    <cfRule type="containsText" dxfId="29" priority="9" stopIfTrue="1" operator="containsText" text="Yes">
      <formula>NOT(ISERROR(SEARCH("Yes",D6)))</formula>
    </cfRule>
  </conditionalFormatting>
  <conditionalFormatting sqref="D6:M11">
    <cfRule type="colorScale" priority="6">
      <colorScale>
        <cfvo type="num" val="&quot;No&quot;"/>
        <cfvo type="num" val="&quot;Yes&quot;"/>
        <color rgb="FFFF0000"/>
        <color rgb="FF00B050"/>
      </colorScale>
    </cfRule>
    <cfRule type="containsText" dxfId="28" priority="7" operator="containsText" text="Yes">
      <formula>NOT(ISERROR(SEARCH("Yes",D6)))</formula>
    </cfRule>
  </conditionalFormatting>
  <conditionalFormatting sqref="D8:D11">
    <cfRule type="colorScale" priority="2">
      <colorScale>
        <cfvo type="num" val="&quot;No&quot;"/>
        <cfvo type="num" val="&quot;Yes&quot;"/>
        <color rgb="FFFF7128"/>
        <color rgb="FFFFEF9C"/>
      </colorScale>
    </cfRule>
    <cfRule type="colorScale" priority="3">
      <colorScale>
        <cfvo type="num" val="&quot;No&quot;"/>
        <cfvo type="num" val="&quot;Yes&quot;"/>
        <color rgb="FFFF0000"/>
        <color rgb="FF00B050"/>
      </colorScale>
    </cfRule>
    <cfRule type="containsText" dxfId="27" priority="4" stopIfTrue="1" operator="containsText" text="Yes">
      <formula>NOT(ISERROR(SEARCH("Yes",D8)))</formula>
    </cfRule>
  </conditionalFormatting>
  <conditionalFormatting sqref="D6:M11">
    <cfRule type="containsText" dxfId="26" priority="1" operator="containsText" text="No">
      <formula>NOT(ISERROR(SEARCH("No",D6)))</formula>
    </cfRule>
  </conditionalFormatting>
  <pageMargins left="0.7" right="0.7" top="0.75" bottom="0.75" header="0.3" footer="0.3"/>
  <pageSetup paperSize="9" scale="66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2:N43"/>
  <sheetViews>
    <sheetView zoomScale="82" zoomScaleNormal="82" workbookViewId="0">
      <selection activeCell="M30" sqref="M30"/>
    </sheetView>
  </sheetViews>
  <sheetFormatPr defaultRowHeight="14.5" x14ac:dyDescent="0.35"/>
  <cols>
    <col min="2" max="2" width="8" customWidth="1"/>
    <col min="3" max="3" width="28.1796875" bestFit="1" customWidth="1"/>
    <col min="4" max="12" width="8" customWidth="1"/>
    <col min="13" max="13" width="12.453125" customWidth="1"/>
    <col min="14" max="14" width="24.1796875" customWidth="1"/>
    <col min="15" max="15" width="8" customWidth="1"/>
  </cols>
  <sheetData>
    <row r="2" spans="2:14" ht="23.5" x14ac:dyDescent="0.55000000000000004">
      <c r="C2" s="56" t="s">
        <v>4</v>
      </c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</row>
    <row r="3" spans="2:14" ht="15" thickBot="1" x14ac:dyDescent="0.4"/>
    <row r="4" spans="2:14" ht="57" thickTop="1" thickBot="1" x14ac:dyDescent="0.4">
      <c r="B4" s="6" t="s">
        <v>0</v>
      </c>
      <c r="C4" s="9" t="s">
        <v>8</v>
      </c>
      <c r="D4" s="9" t="s">
        <v>9</v>
      </c>
      <c r="E4" s="9" t="s">
        <v>1</v>
      </c>
      <c r="F4" s="9" t="s">
        <v>7</v>
      </c>
      <c r="G4" s="9" t="s">
        <v>5</v>
      </c>
      <c r="H4" s="57" t="s">
        <v>2</v>
      </c>
      <c r="I4" s="58"/>
      <c r="J4" s="58"/>
      <c r="K4" s="58"/>
      <c r="L4" s="59"/>
      <c r="M4" s="10" t="s">
        <v>6</v>
      </c>
      <c r="N4" s="9" t="s">
        <v>3</v>
      </c>
    </row>
    <row r="5" spans="2:14" ht="16" thickTop="1" thickBot="1" x14ac:dyDescent="0.4">
      <c r="B5" s="60"/>
      <c r="C5" s="61"/>
      <c r="D5" s="61"/>
      <c r="E5" s="61"/>
      <c r="F5" s="61"/>
      <c r="G5" s="62"/>
      <c r="H5" s="3">
        <v>1</v>
      </c>
      <c r="I5" s="3">
        <v>2</v>
      </c>
      <c r="J5" s="3">
        <v>3</v>
      </c>
      <c r="K5" s="3">
        <v>4</v>
      </c>
      <c r="L5" s="3">
        <v>5</v>
      </c>
      <c r="M5" s="3"/>
      <c r="N5" s="4"/>
    </row>
    <row r="6" spans="2:14" ht="24" customHeight="1" thickTop="1" thickBot="1" x14ac:dyDescent="0.4">
      <c r="B6" s="5">
        <v>1</v>
      </c>
      <c r="C6" s="5" t="s">
        <v>303</v>
      </c>
      <c r="D6" s="1"/>
      <c r="E6" s="1"/>
      <c r="F6" s="1"/>
      <c r="G6" s="1"/>
      <c r="H6" s="1"/>
      <c r="I6" s="1"/>
      <c r="J6" s="1"/>
      <c r="K6" s="1"/>
      <c r="L6" s="1"/>
      <c r="M6" s="1"/>
      <c r="N6" s="2"/>
    </row>
    <row r="7" spans="2:14" ht="24" customHeight="1" thickTop="1" thickBot="1" x14ac:dyDescent="0.4">
      <c r="B7" s="5">
        <v>2</v>
      </c>
      <c r="C7" s="5" t="s">
        <v>304</v>
      </c>
      <c r="D7" s="1"/>
      <c r="E7" s="1"/>
      <c r="F7" s="1"/>
      <c r="G7" s="1"/>
      <c r="H7" s="1"/>
      <c r="I7" s="1"/>
      <c r="J7" s="1"/>
      <c r="K7" s="1"/>
      <c r="L7" s="1"/>
      <c r="M7" s="1"/>
      <c r="N7" s="2"/>
    </row>
    <row r="8" spans="2:14" ht="24" customHeight="1" thickTop="1" thickBot="1" x14ac:dyDescent="0.4">
      <c r="B8" s="5">
        <v>3</v>
      </c>
      <c r="C8" s="5" t="s">
        <v>305</v>
      </c>
      <c r="D8" s="1"/>
      <c r="E8" s="1"/>
      <c r="F8" s="1"/>
      <c r="G8" s="1"/>
      <c r="H8" s="1"/>
      <c r="I8" s="1"/>
      <c r="J8" s="1"/>
      <c r="K8" s="1"/>
      <c r="L8" s="1"/>
      <c r="M8" s="1"/>
      <c r="N8" s="2"/>
    </row>
    <row r="9" spans="2:14" ht="24" customHeight="1" thickTop="1" thickBot="1" x14ac:dyDescent="0.4">
      <c r="B9" s="5">
        <v>4</v>
      </c>
      <c r="C9" s="5" t="s">
        <v>306</v>
      </c>
      <c r="D9" s="1"/>
      <c r="E9" s="1"/>
      <c r="F9" s="1"/>
      <c r="G9" s="1"/>
      <c r="H9" s="1"/>
      <c r="I9" s="1"/>
      <c r="J9" s="1"/>
      <c r="K9" s="1"/>
      <c r="L9" s="1"/>
      <c r="M9" s="1"/>
      <c r="N9" s="2"/>
    </row>
    <row r="10" spans="2:14" ht="24" customHeight="1" thickTop="1" thickBot="1" x14ac:dyDescent="0.4">
      <c r="B10" s="5">
        <v>5</v>
      </c>
      <c r="C10" s="5" t="s">
        <v>307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2"/>
    </row>
    <row r="11" spans="2:14" ht="24" customHeight="1" thickTop="1" thickBot="1" x14ac:dyDescent="0.4">
      <c r="B11" s="5">
        <v>6</v>
      </c>
      <c r="C11" s="5" t="s">
        <v>308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2"/>
    </row>
    <row r="12" spans="2:14" ht="24" customHeight="1" thickTop="1" thickBot="1" x14ac:dyDescent="0.4">
      <c r="B12" s="5">
        <v>7</v>
      </c>
      <c r="C12" s="5" t="s">
        <v>309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2"/>
    </row>
    <row r="13" spans="2:14" ht="24" customHeight="1" thickTop="1" thickBot="1" x14ac:dyDescent="0.4">
      <c r="B13" s="5">
        <v>8</v>
      </c>
      <c r="C13" s="5" t="s">
        <v>310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2"/>
    </row>
    <row r="14" spans="2:14" ht="24" customHeight="1" thickTop="1" thickBot="1" x14ac:dyDescent="0.4">
      <c r="B14" s="5">
        <v>9</v>
      </c>
      <c r="C14" s="5" t="s">
        <v>311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2"/>
    </row>
    <row r="15" spans="2:14" ht="24" customHeight="1" thickTop="1" thickBot="1" x14ac:dyDescent="0.4">
      <c r="B15" s="5">
        <v>10</v>
      </c>
      <c r="C15" s="5" t="s">
        <v>312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2"/>
    </row>
    <row r="16" spans="2:14" ht="24" customHeight="1" thickTop="1" thickBot="1" x14ac:dyDescent="0.4">
      <c r="B16" s="5">
        <v>11</v>
      </c>
      <c r="C16" s="5" t="s">
        <v>313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2"/>
    </row>
    <row r="17" spans="2:14" ht="24" customHeight="1" thickTop="1" thickBot="1" x14ac:dyDescent="0.4">
      <c r="B17" s="5">
        <v>12</v>
      </c>
      <c r="C17" s="5" t="s">
        <v>314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2"/>
    </row>
    <row r="18" spans="2:14" ht="24" customHeight="1" thickTop="1" thickBot="1" x14ac:dyDescent="0.4">
      <c r="B18" s="5">
        <v>13</v>
      </c>
      <c r="C18" s="5" t="s">
        <v>315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2:14" ht="24" customHeight="1" thickTop="1" thickBot="1" x14ac:dyDescent="0.4">
      <c r="B19" s="5">
        <v>14</v>
      </c>
      <c r="C19" s="5" t="s">
        <v>316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2:14" ht="24" customHeight="1" thickTop="1" thickBot="1" x14ac:dyDescent="0.4">
      <c r="B20" s="5">
        <v>15</v>
      </c>
      <c r="C20" s="5" t="s">
        <v>317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2:14" ht="24" customHeight="1" thickTop="1" thickBot="1" x14ac:dyDescent="0.4">
      <c r="B21" s="5">
        <v>16</v>
      </c>
      <c r="C21" s="5" t="s">
        <v>318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2:14" ht="24" customHeight="1" thickTop="1" thickBot="1" x14ac:dyDescent="0.4">
      <c r="B22" s="5">
        <v>17</v>
      </c>
      <c r="C22" s="5" t="s">
        <v>319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2:14" ht="24" customHeight="1" thickTop="1" thickBot="1" x14ac:dyDescent="0.4">
      <c r="B23" s="5">
        <v>18</v>
      </c>
      <c r="C23" s="5" t="s">
        <v>320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2:14" ht="24" customHeight="1" thickTop="1" thickBot="1" x14ac:dyDescent="0.4">
      <c r="B24" s="5">
        <v>19</v>
      </c>
      <c r="C24" s="5" t="s">
        <v>321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2:14" ht="24" customHeight="1" thickTop="1" thickBot="1" x14ac:dyDescent="0.4">
      <c r="B25" s="5">
        <v>20</v>
      </c>
      <c r="C25" s="5" t="s">
        <v>322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2:14" ht="24" customHeight="1" thickTop="1" thickBot="1" x14ac:dyDescent="0.4">
      <c r="B26" s="5">
        <v>21</v>
      </c>
      <c r="C26" s="5" t="s">
        <v>323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2:14" ht="24" customHeight="1" thickTop="1" thickBot="1" x14ac:dyDescent="0.4">
      <c r="B27" s="5">
        <v>22</v>
      </c>
      <c r="C27" s="5" t="s">
        <v>324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2:14" ht="24" customHeight="1" thickTop="1" thickBot="1" x14ac:dyDescent="0.4">
      <c r="B28" s="5">
        <v>23</v>
      </c>
      <c r="C28" s="5" t="s">
        <v>325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2:14" ht="24" customHeight="1" thickTop="1" thickBot="1" x14ac:dyDescent="0.4">
      <c r="B29" s="5">
        <v>24</v>
      </c>
      <c r="C29" s="5" t="s">
        <v>326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2:14" ht="24" customHeight="1" thickTop="1" thickBot="1" x14ac:dyDescent="0.4">
      <c r="B30" s="5">
        <v>25</v>
      </c>
      <c r="C30" s="5" t="s">
        <v>327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2:14" ht="24" customHeight="1" thickTop="1" thickBot="1" x14ac:dyDescent="0.4">
      <c r="B31" s="5">
        <v>26</v>
      </c>
      <c r="C31" s="5" t="s">
        <v>328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2:14" ht="24" customHeight="1" thickTop="1" thickBot="1" x14ac:dyDescent="0.4">
      <c r="B32" s="5">
        <v>27</v>
      </c>
      <c r="C32" s="5" t="s">
        <v>329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2:14" ht="24" customHeight="1" thickTop="1" thickBot="1" x14ac:dyDescent="0.4">
      <c r="B33" s="5">
        <v>28</v>
      </c>
      <c r="C33" s="5" t="s">
        <v>330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2:14" ht="24" customHeight="1" thickTop="1" thickBot="1" x14ac:dyDescent="0.4">
      <c r="B34" s="5">
        <v>29</v>
      </c>
      <c r="C34" s="5" t="s">
        <v>331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2:14" ht="24" customHeight="1" thickTop="1" thickBot="1" x14ac:dyDescent="0.4">
      <c r="B35" s="5">
        <v>30</v>
      </c>
      <c r="C35" s="5" t="s">
        <v>332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2:14" ht="24" customHeight="1" thickTop="1" thickBot="1" x14ac:dyDescent="0.4">
      <c r="B36" s="5">
        <v>31</v>
      </c>
      <c r="C36" s="5" t="s">
        <v>333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2:14" ht="24" customHeight="1" thickTop="1" thickBot="1" x14ac:dyDescent="0.4">
      <c r="B37" s="5">
        <v>32</v>
      </c>
      <c r="C37" s="5" t="s">
        <v>334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2:14" ht="24" customHeight="1" thickTop="1" thickBot="1" x14ac:dyDescent="0.4">
      <c r="B38" s="5">
        <v>33</v>
      </c>
      <c r="C38" s="5" t="s">
        <v>335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2:14" ht="24" customHeight="1" thickTop="1" thickBot="1" x14ac:dyDescent="0.4">
      <c r="B39" s="5">
        <v>34</v>
      </c>
      <c r="C39" s="5" t="s">
        <v>336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2:14" ht="24" customHeight="1" thickTop="1" thickBot="1" x14ac:dyDescent="0.4">
      <c r="B40" s="5">
        <v>35</v>
      </c>
      <c r="C40" s="5" t="s">
        <v>337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2:14" ht="24" customHeight="1" thickTop="1" thickBot="1" x14ac:dyDescent="0.4">
      <c r="B41" s="5">
        <v>36</v>
      </c>
      <c r="C41" s="5" t="s">
        <v>338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2:14" ht="24" customHeight="1" thickTop="1" thickBot="1" x14ac:dyDescent="0.4">
      <c r="B42" s="5">
        <v>37</v>
      </c>
      <c r="C42" s="5" t="s">
        <v>339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2:14" ht="15" thickTop="1" x14ac:dyDescent="0.35"/>
  </sheetData>
  <mergeCells count="3">
    <mergeCell ref="C2:N2"/>
    <mergeCell ref="H4:L4"/>
    <mergeCell ref="B5:G5"/>
  </mergeCells>
  <conditionalFormatting sqref="D6:M17">
    <cfRule type="colorScale" priority="5">
      <colorScale>
        <cfvo type="num" val="&quot;No&quot;"/>
        <cfvo type="num" val="&quot;Yes&quot;"/>
        <color rgb="FFFF7128"/>
        <color rgb="FFFFEF9C"/>
      </colorScale>
    </cfRule>
    <cfRule type="colorScale" priority="8">
      <colorScale>
        <cfvo type="num" val="&quot;No&quot;"/>
        <cfvo type="num" val="&quot;Yes&quot;"/>
        <color rgb="FFFF0000"/>
        <color rgb="FF00B050"/>
      </colorScale>
    </cfRule>
    <cfRule type="containsText" dxfId="25" priority="9" stopIfTrue="1" operator="containsText" text="Yes">
      <formula>NOT(ISERROR(SEARCH("Yes",D6)))</formula>
    </cfRule>
  </conditionalFormatting>
  <conditionalFormatting sqref="D6:M17">
    <cfRule type="colorScale" priority="6">
      <colorScale>
        <cfvo type="num" val="&quot;No&quot;"/>
        <cfvo type="num" val="&quot;Yes&quot;"/>
        <color rgb="FFFF0000"/>
        <color rgb="FF00B050"/>
      </colorScale>
    </cfRule>
    <cfRule type="containsText" dxfId="24" priority="7" operator="containsText" text="Yes">
      <formula>NOT(ISERROR(SEARCH("Yes",D6)))</formula>
    </cfRule>
  </conditionalFormatting>
  <conditionalFormatting sqref="D8:D16">
    <cfRule type="colorScale" priority="2">
      <colorScale>
        <cfvo type="num" val="&quot;No&quot;"/>
        <cfvo type="num" val="&quot;Yes&quot;"/>
        <color rgb="FFFF7128"/>
        <color rgb="FFFFEF9C"/>
      </colorScale>
    </cfRule>
    <cfRule type="colorScale" priority="3">
      <colorScale>
        <cfvo type="num" val="&quot;No&quot;"/>
        <cfvo type="num" val="&quot;Yes&quot;"/>
        <color rgb="FFFF0000"/>
        <color rgb="FF00B050"/>
      </colorScale>
    </cfRule>
    <cfRule type="containsText" dxfId="23" priority="4" stopIfTrue="1" operator="containsText" text="Yes">
      <formula>NOT(ISERROR(SEARCH("Yes",D8)))</formula>
    </cfRule>
  </conditionalFormatting>
  <conditionalFormatting sqref="D6:M17">
    <cfRule type="containsText" dxfId="22" priority="1" operator="containsText" text="No">
      <formula>NOT(ISERROR(SEARCH("No",D6)))</formula>
    </cfRule>
  </conditionalFormatting>
  <pageMargins left="0.7" right="0.7" top="0.75" bottom="0.75" header="0.3" footer="0.3"/>
  <pageSetup paperSize="9" scale="66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2:N38"/>
  <sheetViews>
    <sheetView topLeftCell="A8" zoomScale="82" zoomScaleNormal="82" workbookViewId="0">
      <selection activeCell="C46" sqref="C46"/>
    </sheetView>
  </sheetViews>
  <sheetFormatPr defaultRowHeight="14.5" x14ac:dyDescent="0.35"/>
  <cols>
    <col min="2" max="2" width="8" customWidth="1"/>
    <col min="3" max="3" width="28.1796875" bestFit="1" customWidth="1"/>
    <col min="4" max="12" width="8" customWidth="1"/>
    <col min="13" max="13" width="12.453125" customWidth="1"/>
    <col min="14" max="14" width="24.1796875" customWidth="1"/>
    <col min="15" max="15" width="8" customWidth="1"/>
  </cols>
  <sheetData>
    <row r="2" spans="2:14" ht="23.5" x14ac:dyDescent="0.55000000000000004">
      <c r="C2" s="56" t="s">
        <v>4</v>
      </c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</row>
    <row r="3" spans="2:14" ht="15" thickBot="1" x14ac:dyDescent="0.4"/>
    <row r="4" spans="2:14" ht="57" thickTop="1" thickBot="1" x14ac:dyDescent="0.4">
      <c r="B4" s="6" t="s">
        <v>0</v>
      </c>
      <c r="C4" s="9" t="s">
        <v>8</v>
      </c>
      <c r="D4" s="9" t="s">
        <v>9</v>
      </c>
      <c r="E4" s="9" t="s">
        <v>1</v>
      </c>
      <c r="F4" s="9" t="s">
        <v>7</v>
      </c>
      <c r="G4" s="9" t="s">
        <v>5</v>
      </c>
      <c r="H4" s="57" t="s">
        <v>2</v>
      </c>
      <c r="I4" s="58"/>
      <c r="J4" s="58"/>
      <c r="K4" s="58"/>
      <c r="L4" s="59"/>
      <c r="M4" s="10" t="s">
        <v>6</v>
      </c>
      <c r="N4" s="9" t="s">
        <v>3</v>
      </c>
    </row>
    <row r="5" spans="2:14" ht="16" thickTop="1" thickBot="1" x14ac:dyDescent="0.4">
      <c r="B5" s="60"/>
      <c r="C5" s="61"/>
      <c r="D5" s="61"/>
      <c r="E5" s="61"/>
      <c r="F5" s="61"/>
      <c r="G5" s="62"/>
      <c r="H5" s="3">
        <v>1</v>
      </c>
      <c r="I5" s="3">
        <v>2</v>
      </c>
      <c r="J5" s="3">
        <v>3</v>
      </c>
      <c r="K5" s="3">
        <v>4</v>
      </c>
      <c r="L5" s="3">
        <v>5</v>
      </c>
      <c r="M5" s="3"/>
      <c r="N5" s="4"/>
    </row>
    <row r="6" spans="2:14" ht="24" customHeight="1" thickTop="1" thickBot="1" x14ac:dyDescent="0.4">
      <c r="B6" s="5">
        <v>1</v>
      </c>
      <c r="C6" s="5" t="s">
        <v>271</v>
      </c>
      <c r="D6" s="1"/>
      <c r="E6" s="1"/>
      <c r="F6" s="1"/>
      <c r="G6" s="1"/>
      <c r="H6" s="1"/>
      <c r="I6" s="1"/>
      <c r="J6" s="1"/>
      <c r="K6" s="1"/>
      <c r="L6" s="1"/>
      <c r="M6" s="1"/>
      <c r="N6" s="2"/>
    </row>
    <row r="7" spans="2:14" ht="24" customHeight="1" thickTop="1" thickBot="1" x14ac:dyDescent="0.4">
      <c r="B7" s="5">
        <v>2</v>
      </c>
      <c r="C7" s="5" t="s">
        <v>272</v>
      </c>
      <c r="D7" s="1"/>
      <c r="E7" s="1"/>
      <c r="F7" s="1"/>
      <c r="G7" s="1"/>
      <c r="H7" s="1"/>
      <c r="I7" s="1"/>
      <c r="J7" s="1"/>
      <c r="K7" s="1"/>
      <c r="L7" s="1"/>
      <c r="M7" s="1"/>
      <c r="N7" s="2"/>
    </row>
    <row r="8" spans="2:14" ht="24" customHeight="1" thickTop="1" thickBot="1" x14ac:dyDescent="0.4">
      <c r="B8" s="5">
        <v>3</v>
      </c>
      <c r="C8" s="5" t="s">
        <v>273</v>
      </c>
      <c r="D8" s="1"/>
      <c r="E8" s="1"/>
      <c r="F8" s="1"/>
      <c r="G8" s="1"/>
      <c r="H8" s="1"/>
      <c r="I8" s="1"/>
      <c r="J8" s="1"/>
      <c r="K8" s="1"/>
      <c r="L8" s="1"/>
      <c r="M8" s="1"/>
      <c r="N8" s="2"/>
    </row>
    <row r="9" spans="2:14" ht="24" customHeight="1" thickTop="1" thickBot="1" x14ac:dyDescent="0.4">
      <c r="B9" s="5">
        <v>4</v>
      </c>
      <c r="C9" s="5" t="s">
        <v>274</v>
      </c>
      <c r="D9" s="1"/>
      <c r="E9" s="1"/>
      <c r="F9" s="1"/>
      <c r="G9" s="1"/>
      <c r="H9" s="1"/>
      <c r="I9" s="1"/>
      <c r="J9" s="1"/>
      <c r="K9" s="1"/>
      <c r="L9" s="1"/>
      <c r="M9" s="1"/>
      <c r="N9" s="2"/>
    </row>
    <row r="10" spans="2:14" ht="24" customHeight="1" thickTop="1" thickBot="1" x14ac:dyDescent="0.4">
      <c r="B10" s="5">
        <v>5</v>
      </c>
      <c r="C10" s="5" t="s">
        <v>275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2"/>
    </row>
    <row r="11" spans="2:14" ht="24" customHeight="1" thickTop="1" thickBot="1" x14ac:dyDescent="0.4">
      <c r="B11" s="5">
        <v>6</v>
      </c>
      <c r="C11" s="5" t="s">
        <v>276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2"/>
    </row>
    <row r="12" spans="2:14" ht="24" customHeight="1" thickTop="1" thickBot="1" x14ac:dyDescent="0.4">
      <c r="B12" s="5">
        <v>7</v>
      </c>
      <c r="C12" s="5" t="s">
        <v>277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2"/>
    </row>
    <row r="13" spans="2:14" ht="24" customHeight="1" thickTop="1" thickBot="1" x14ac:dyDescent="0.4">
      <c r="B13" s="5">
        <v>8</v>
      </c>
      <c r="C13" s="5" t="s">
        <v>278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2:14" ht="24" customHeight="1" thickTop="1" thickBot="1" x14ac:dyDescent="0.4">
      <c r="B14" s="5">
        <v>9</v>
      </c>
      <c r="C14" s="5" t="s">
        <v>279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2:14" ht="24" customHeight="1" thickTop="1" thickBot="1" x14ac:dyDescent="0.4">
      <c r="B15" s="5">
        <v>10</v>
      </c>
      <c r="C15" s="5" t="s">
        <v>280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2:14" ht="24" customHeight="1" thickTop="1" thickBot="1" x14ac:dyDescent="0.4">
      <c r="B16" s="5">
        <v>11</v>
      </c>
      <c r="C16" s="5" t="s">
        <v>281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2:14" ht="24" customHeight="1" thickTop="1" thickBot="1" x14ac:dyDescent="0.4">
      <c r="B17" s="5">
        <v>12</v>
      </c>
      <c r="C17" s="5" t="s">
        <v>282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2:14" ht="24" customHeight="1" thickTop="1" thickBot="1" x14ac:dyDescent="0.4">
      <c r="B18" s="5">
        <v>13</v>
      </c>
      <c r="C18" s="5" t="s">
        <v>283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2:14" ht="24" customHeight="1" thickTop="1" thickBot="1" x14ac:dyDescent="0.4">
      <c r="B19" s="5">
        <v>14</v>
      </c>
      <c r="C19" s="5" t="s">
        <v>284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2:14" ht="24" customHeight="1" thickTop="1" thickBot="1" x14ac:dyDescent="0.4">
      <c r="B20" s="5">
        <v>15</v>
      </c>
      <c r="C20" s="5" t="s">
        <v>285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2:14" ht="24" customHeight="1" thickTop="1" thickBot="1" x14ac:dyDescent="0.4">
      <c r="B21" s="5">
        <v>16</v>
      </c>
      <c r="C21" s="5" t="s">
        <v>286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2:14" ht="24" customHeight="1" thickTop="1" thickBot="1" x14ac:dyDescent="0.4">
      <c r="B22" s="5">
        <v>17</v>
      </c>
      <c r="C22" s="5" t="s">
        <v>287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2:14" ht="24" customHeight="1" thickTop="1" thickBot="1" x14ac:dyDescent="0.4">
      <c r="B23" s="5">
        <v>18</v>
      </c>
      <c r="C23" s="5" t="s">
        <v>288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2:14" ht="24" customHeight="1" thickTop="1" thickBot="1" x14ac:dyDescent="0.4">
      <c r="B24" s="5">
        <v>19</v>
      </c>
      <c r="C24" s="5" t="s">
        <v>289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2:14" ht="24" customHeight="1" thickTop="1" thickBot="1" x14ac:dyDescent="0.4">
      <c r="B25" s="5">
        <v>20</v>
      </c>
      <c r="C25" s="5" t="s">
        <v>290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2:14" ht="24" customHeight="1" thickTop="1" thickBot="1" x14ac:dyDescent="0.4">
      <c r="B26" s="5">
        <v>21</v>
      </c>
      <c r="C26" s="5" t="s">
        <v>291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2:14" ht="24" customHeight="1" thickTop="1" thickBot="1" x14ac:dyDescent="0.4">
      <c r="B27" s="5">
        <v>22</v>
      </c>
      <c r="C27" s="5" t="s">
        <v>292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2:14" ht="24" customHeight="1" thickTop="1" thickBot="1" x14ac:dyDescent="0.4">
      <c r="B28" s="5">
        <v>23</v>
      </c>
      <c r="C28" s="5" t="s">
        <v>293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2:14" ht="24" customHeight="1" thickTop="1" thickBot="1" x14ac:dyDescent="0.4">
      <c r="B29" s="5">
        <v>24</v>
      </c>
      <c r="C29" s="5" t="s">
        <v>294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2:14" ht="24" customHeight="1" thickTop="1" thickBot="1" x14ac:dyDescent="0.4">
      <c r="B30" s="5">
        <v>25</v>
      </c>
      <c r="C30" s="5" t="s">
        <v>295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2:14" ht="24" customHeight="1" thickTop="1" thickBot="1" x14ac:dyDescent="0.4">
      <c r="B31" s="5">
        <v>26</v>
      </c>
      <c r="C31" s="5" t="s">
        <v>296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2:14" ht="24" customHeight="1" thickTop="1" thickBot="1" x14ac:dyDescent="0.4">
      <c r="B32" s="5">
        <v>27</v>
      </c>
      <c r="C32" s="5" t="s">
        <v>297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2:14" ht="24" customHeight="1" thickTop="1" thickBot="1" x14ac:dyDescent="0.4">
      <c r="B33" s="5">
        <v>28</v>
      </c>
      <c r="C33" s="5" t="s">
        <v>298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2:14" ht="24" customHeight="1" thickTop="1" thickBot="1" x14ac:dyDescent="0.4">
      <c r="B34" s="5">
        <v>29</v>
      </c>
      <c r="C34" s="5" t="s">
        <v>299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2:14" ht="24" customHeight="1" thickTop="1" thickBot="1" x14ac:dyDescent="0.4">
      <c r="B35" s="5">
        <v>30</v>
      </c>
      <c r="C35" s="5" t="s">
        <v>300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2:14" ht="24" customHeight="1" thickTop="1" thickBot="1" x14ac:dyDescent="0.4">
      <c r="B36" s="5">
        <v>31</v>
      </c>
      <c r="C36" s="5" t="s">
        <v>301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2:14" ht="24" customHeight="1" thickTop="1" thickBot="1" x14ac:dyDescent="0.4">
      <c r="B37" s="5">
        <v>32</v>
      </c>
      <c r="C37" s="5" t="s">
        <v>302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2:14" ht="15" thickTop="1" x14ac:dyDescent="0.35"/>
  </sheetData>
  <mergeCells count="3">
    <mergeCell ref="C2:N2"/>
    <mergeCell ref="H4:L4"/>
    <mergeCell ref="B5:G5"/>
  </mergeCells>
  <conditionalFormatting sqref="D6:M12">
    <cfRule type="colorScale" priority="5">
      <colorScale>
        <cfvo type="num" val="&quot;No&quot;"/>
        <cfvo type="num" val="&quot;Yes&quot;"/>
        <color rgb="FFFF7128"/>
        <color rgb="FFFFEF9C"/>
      </colorScale>
    </cfRule>
    <cfRule type="colorScale" priority="8">
      <colorScale>
        <cfvo type="num" val="&quot;No&quot;"/>
        <cfvo type="num" val="&quot;Yes&quot;"/>
        <color rgb="FFFF0000"/>
        <color rgb="FF00B050"/>
      </colorScale>
    </cfRule>
    <cfRule type="containsText" dxfId="21" priority="9" stopIfTrue="1" operator="containsText" text="Yes">
      <formula>NOT(ISERROR(SEARCH("Yes",D6)))</formula>
    </cfRule>
  </conditionalFormatting>
  <conditionalFormatting sqref="D6:M12">
    <cfRule type="colorScale" priority="6">
      <colorScale>
        <cfvo type="num" val="&quot;No&quot;"/>
        <cfvo type="num" val="&quot;Yes&quot;"/>
        <color rgb="FFFF0000"/>
        <color rgb="FF00B050"/>
      </colorScale>
    </cfRule>
    <cfRule type="containsText" dxfId="20" priority="7" operator="containsText" text="Yes">
      <formula>NOT(ISERROR(SEARCH("Yes",D6)))</formula>
    </cfRule>
  </conditionalFormatting>
  <conditionalFormatting sqref="D8:D12">
    <cfRule type="colorScale" priority="2">
      <colorScale>
        <cfvo type="num" val="&quot;No&quot;"/>
        <cfvo type="num" val="&quot;Yes&quot;"/>
        <color rgb="FFFF7128"/>
        <color rgb="FFFFEF9C"/>
      </colorScale>
    </cfRule>
    <cfRule type="colorScale" priority="3">
      <colorScale>
        <cfvo type="num" val="&quot;No&quot;"/>
        <cfvo type="num" val="&quot;Yes&quot;"/>
        <color rgb="FFFF0000"/>
        <color rgb="FF00B050"/>
      </colorScale>
    </cfRule>
    <cfRule type="containsText" dxfId="19" priority="4" stopIfTrue="1" operator="containsText" text="Yes">
      <formula>NOT(ISERROR(SEARCH("Yes",D8)))</formula>
    </cfRule>
  </conditionalFormatting>
  <conditionalFormatting sqref="D6:M12">
    <cfRule type="containsText" dxfId="18" priority="1" operator="containsText" text="No">
      <formula>NOT(ISERROR(SEARCH("No",D6)))</formula>
    </cfRule>
  </conditionalFormatting>
  <pageMargins left="0.7" right="0.7" top="0.75" bottom="0.75" header="0.3" footer="0.3"/>
  <pageSetup paperSize="9" scale="66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2:O54"/>
  <sheetViews>
    <sheetView zoomScale="82" zoomScaleNormal="82" workbookViewId="0">
      <selection activeCell="G1" sqref="G1"/>
    </sheetView>
  </sheetViews>
  <sheetFormatPr defaultRowHeight="14.5" x14ac:dyDescent="0.35"/>
  <cols>
    <col min="2" max="2" width="8" customWidth="1"/>
    <col min="3" max="3" width="28.1796875" bestFit="1" customWidth="1"/>
    <col min="4" max="4" width="23.26953125" bestFit="1" customWidth="1"/>
    <col min="5" max="5" width="11.26953125" customWidth="1"/>
    <col min="6" max="13" width="8" customWidth="1"/>
    <col min="14" max="14" width="12.453125" customWidth="1"/>
    <col min="15" max="15" width="24.1796875" customWidth="1"/>
    <col min="16" max="16" width="8" customWidth="1"/>
  </cols>
  <sheetData>
    <row r="2" spans="2:15" ht="23.5" x14ac:dyDescent="0.55000000000000004">
      <c r="C2" s="56" t="s">
        <v>4</v>
      </c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</row>
    <row r="3" spans="2:15" ht="15" thickBot="1" x14ac:dyDescent="0.4"/>
    <row r="4" spans="2:15" ht="57" thickTop="1" thickBot="1" x14ac:dyDescent="0.4">
      <c r="B4" s="6" t="s">
        <v>0</v>
      </c>
      <c r="C4" s="9" t="s">
        <v>8</v>
      </c>
      <c r="D4" s="9" t="s">
        <v>9</v>
      </c>
      <c r="E4" s="9" t="s">
        <v>398</v>
      </c>
      <c r="F4" s="9" t="s">
        <v>1</v>
      </c>
      <c r="G4" s="9" t="s">
        <v>7</v>
      </c>
      <c r="H4" s="9" t="s">
        <v>5</v>
      </c>
      <c r="I4" s="57" t="s">
        <v>2</v>
      </c>
      <c r="J4" s="58"/>
      <c r="K4" s="58"/>
      <c r="L4" s="58"/>
      <c r="M4" s="59"/>
      <c r="N4" s="10" t="s">
        <v>6</v>
      </c>
      <c r="O4" s="9" t="s">
        <v>3</v>
      </c>
    </row>
    <row r="5" spans="2:15" ht="16" thickTop="1" thickBot="1" x14ac:dyDescent="0.4">
      <c r="B5" s="60"/>
      <c r="C5" s="61"/>
      <c r="D5" s="61"/>
      <c r="E5" s="61"/>
      <c r="F5" s="61"/>
      <c r="G5" s="61"/>
      <c r="H5" s="62"/>
      <c r="I5" s="3">
        <v>1</v>
      </c>
      <c r="J5" s="3">
        <v>2</v>
      </c>
      <c r="K5" s="3">
        <v>3</v>
      </c>
      <c r="L5" s="3">
        <v>4</v>
      </c>
      <c r="M5" s="3">
        <v>5</v>
      </c>
      <c r="N5" s="3"/>
      <c r="O5" s="4"/>
    </row>
    <row r="6" spans="2:15" ht="29" thickTop="1" thickBot="1" x14ac:dyDescent="0.4">
      <c r="B6" s="5">
        <v>1</v>
      </c>
      <c r="C6" s="5" t="s">
        <v>258</v>
      </c>
      <c r="D6" s="13" t="s">
        <v>348</v>
      </c>
      <c r="E6" s="15">
        <v>2</v>
      </c>
      <c r="F6" s="12" t="s">
        <v>341</v>
      </c>
      <c r="G6" s="14">
        <v>2</v>
      </c>
      <c r="H6" s="12" t="s">
        <v>342</v>
      </c>
      <c r="I6" s="12" t="s">
        <v>341</v>
      </c>
      <c r="J6" s="12" t="s">
        <v>341</v>
      </c>
      <c r="K6" s="12" t="s">
        <v>341</v>
      </c>
      <c r="L6" s="12" t="s">
        <v>341</v>
      </c>
      <c r="M6" s="12" t="s">
        <v>341</v>
      </c>
      <c r="N6" s="12">
        <v>38</v>
      </c>
      <c r="O6" s="5"/>
    </row>
    <row r="7" spans="2:15" ht="24" customHeight="1" thickTop="1" thickBot="1" x14ac:dyDescent="0.4">
      <c r="B7" s="5">
        <v>2</v>
      </c>
      <c r="C7" s="5" t="s">
        <v>254</v>
      </c>
      <c r="D7" s="12" t="s">
        <v>345</v>
      </c>
      <c r="E7" s="12">
        <v>0</v>
      </c>
      <c r="F7" s="12" t="s">
        <v>341</v>
      </c>
      <c r="G7" s="14">
        <v>2</v>
      </c>
      <c r="H7" s="12" t="s">
        <v>342</v>
      </c>
      <c r="I7" s="12" t="s">
        <v>341</v>
      </c>
      <c r="J7" s="12" t="s">
        <v>341</v>
      </c>
      <c r="K7" s="12" t="s">
        <v>341</v>
      </c>
      <c r="L7" s="12" t="s">
        <v>341</v>
      </c>
      <c r="M7" s="12" t="s">
        <v>341</v>
      </c>
      <c r="N7" s="12">
        <v>33</v>
      </c>
      <c r="O7" s="5" t="s">
        <v>346</v>
      </c>
    </row>
    <row r="8" spans="2:15" ht="29" thickTop="1" thickBot="1" x14ac:dyDescent="0.4">
      <c r="B8" s="5">
        <v>3</v>
      </c>
      <c r="C8" s="5" t="s">
        <v>251</v>
      </c>
      <c r="D8" s="5" t="s">
        <v>349</v>
      </c>
      <c r="E8" s="16">
        <v>2</v>
      </c>
      <c r="F8" s="12" t="s">
        <v>341</v>
      </c>
      <c r="G8" s="14">
        <v>2</v>
      </c>
      <c r="H8" s="12" t="s">
        <v>342</v>
      </c>
      <c r="I8" s="12" t="s">
        <v>341</v>
      </c>
      <c r="J8" s="12" t="s">
        <v>341</v>
      </c>
      <c r="K8" s="12" t="s">
        <v>341</v>
      </c>
      <c r="L8" s="12" t="s">
        <v>341</v>
      </c>
      <c r="M8" s="12" t="s">
        <v>341</v>
      </c>
      <c r="N8" s="12">
        <v>27</v>
      </c>
      <c r="O8" s="5"/>
    </row>
    <row r="9" spans="2:15" ht="29" thickTop="1" thickBot="1" x14ac:dyDescent="0.4">
      <c r="B9" s="5">
        <v>4</v>
      </c>
      <c r="C9" s="5" t="s">
        <v>243</v>
      </c>
      <c r="D9" s="5" t="s">
        <v>364</v>
      </c>
      <c r="E9" s="16">
        <v>2</v>
      </c>
      <c r="F9" s="12" t="s">
        <v>341</v>
      </c>
      <c r="G9" s="14">
        <v>2</v>
      </c>
      <c r="H9" s="12" t="s">
        <v>342</v>
      </c>
      <c r="I9" s="12" t="s">
        <v>341</v>
      </c>
      <c r="J9" s="12" t="s">
        <v>341</v>
      </c>
      <c r="K9" s="12" t="s">
        <v>341</v>
      </c>
      <c r="L9" s="12" t="s">
        <v>341</v>
      </c>
      <c r="M9" s="12" t="s">
        <v>341</v>
      </c>
      <c r="N9" s="12">
        <v>25</v>
      </c>
      <c r="O9" s="5"/>
    </row>
    <row r="10" spans="2:15" ht="24" customHeight="1" thickTop="1" thickBot="1" x14ac:dyDescent="0.4">
      <c r="B10" s="5">
        <v>5</v>
      </c>
      <c r="C10" s="5" t="s">
        <v>267</v>
      </c>
      <c r="D10" s="5" t="s">
        <v>360</v>
      </c>
      <c r="E10" s="16">
        <v>1</v>
      </c>
      <c r="F10" s="12" t="s">
        <v>341</v>
      </c>
      <c r="G10" s="14">
        <v>1</v>
      </c>
      <c r="H10" s="12" t="s">
        <v>342</v>
      </c>
      <c r="I10" s="12" t="s">
        <v>341</v>
      </c>
      <c r="J10" s="12" t="s">
        <v>341</v>
      </c>
      <c r="K10" s="12" t="s">
        <v>341</v>
      </c>
      <c r="L10" s="12" t="s">
        <v>341</v>
      </c>
      <c r="M10" s="12" t="s">
        <v>341</v>
      </c>
      <c r="N10" s="12">
        <v>19</v>
      </c>
      <c r="O10" s="5"/>
    </row>
    <row r="11" spans="2:15" ht="24" customHeight="1" thickTop="1" thickBot="1" x14ac:dyDescent="0.4">
      <c r="B11" s="5">
        <v>6</v>
      </c>
      <c r="C11" s="5" t="s">
        <v>225</v>
      </c>
      <c r="D11" s="5" t="s">
        <v>365</v>
      </c>
      <c r="E11" s="16">
        <v>1</v>
      </c>
      <c r="F11" s="12" t="s">
        <v>341</v>
      </c>
      <c r="G11" s="14">
        <v>1</v>
      </c>
      <c r="H11" s="12" t="s">
        <v>342</v>
      </c>
      <c r="I11" s="12" t="s">
        <v>341</v>
      </c>
      <c r="J11" s="12" t="s">
        <v>341</v>
      </c>
      <c r="K11" s="12" t="s">
        <v>341</v>
      </c>
      <c r="L11" s="12" t="s">
        <v>341</v>
      </c>
      <c r="M11" s="12" t="s">
        <v>341</v>
      </c>
      <c r="N11" s="12">
        <v>16</v>
      </c>
      <c r="O11" s="5"/>
    </row>
    <row r="12" spans="2:15" ht="15.5" thickTop="1" thickBot="1" x14ac:dyDescent="0.4">
      <c r="B12" s="5">
        <v>7</v>
      </c>
      <c r="C12" s="5" t="s">
        <v>226</v>
      </c>
      <c r="D12" s="5" t="s">
        <v>366</v>
      </c>
      <c r="E12" s="16">
        <v>1</v>
      </c>
      <c r="F12" s="12" t="s">
        <v>341</v>
      </c>
      <c r="G12" s="14">
        <v>1</v>
      </c>
      <c r="H12" s="12" t="s">
        <v>342</v>
      </c>
      <c r="I12" s="12" t="s">
        <v>341</v>
      </c>
      <c r="J12" s="12" t="s">
        <v>341</v>
      </c>
      <c r="K12" s="12" t="s">
        <v>341</v>
      </c>
      <c r="L12" s="12" t="s">
        <v>341</v>
      </c>
      <c r="M12" s="12" t="s">
        <v>341</v>
      </c>
      <c r="N12" s="12">
        <v>16</v>
      </c>
      <c r="O12" s="5"/>
    </row>
    <row r="13" spans="2:15" ht="24" customHeight="1" thickTop="1" thickBot="1" x14ac:dyDescent="0.4">
      <c r="B13" s="5">
        <v>8</v>
      </c>
      <c r="C13" s="5" t="s">
        <v>227</v>
      </c>
      <c r="D13" s="5" t="s">
        <v>367</v>
      </c>
      <c r="E13" s="16">
        <v>1</v>
      </c>
      <c r="F13" s="12" t="s">
        <v>341</v>
      </c>
      <c r="G13" s="14">
        <v>1</v>
      </c>
      <c r="H13" s="12" t="s">
        <v>342</v>
      </c>
      <c r="I13" s="12" t="s">
        <v>341</v>
      </c>
      <c r="J13" s="12" t="s">
        <v>341</v>
      </c>
      <c r="K13" s="12" t="s">
        <v>341</v>
      </c>
      <c r="L13" s="12" t="s">
        <v>341</v>
      </c>
      <c r="M13" s="12" t="s">
        <v>341</v>
      </c>
      <c r="N13" s="12">
        <v>13</v>
      </c>
      <c r="O13" s="5"/>
    </row>
    <row r="14" spans="2:15" ht="24" customHeight="1" thickTop="1" thickBot="1" x14ac:dyDescent="0.4">
      <c r="B14" s="5">
        <v>9</v>
      </c>
      <c r="C14" s="5" t="s">
        <v>228</v>
      </c>
      <c r="D14" s="5" t="s">
        <v>368</v>
      </c>
      <c r="E14" s="16">
        <v>1</v>
      </c>
      <c r="F14" s="12" t="s">
        <v>341</v>
      </c>
      <c r="G14" s="14">
        <v>1</v>
      </c>
      <c r="H14" s="12" t="s">
        <v>342</v>
      </c>
      <c r="I14" s="12" t="s">
        <v>341</v>
      </c>
      <c r="J14" s="12" t="s">
        <v>341</v>
      </c>
      <c r="K14" s="12" t="s">
        <v>341</v>
      </c>
      <c r="L14" s="12" t="s">
        <v>341</v>
      </c>
      <c r="M14" s="12" t="s">
        <v>341</v>
      </c>
      <c r="N14" s="12">
        <v>11</v>
      </c>
      <c r="O14" s="5"/>
    </row>
    <row r="15" spans="2:15" ht="29" thickTop="1" thickBot="1" x14ac:dyDescent="0.4">
      <c r="B15" s="5">
        <v>10</v>
      </c>
      <c r="C15" s="5" t="s">
        <v>229</v>
      </c>
      <c r="D15" s="5" t="s">
        <v>369</v>
      </c>
      <c r="E15" s="16">
        <v>2</v>
      </c>
      <c r="F15" s="12" t="s">
        <v>341</v>
      </c>
      <c r="G15" s="14">
        <v>2</v>
      </c>
      <c r="H15" s="12" t="s">
        <v>342</v>
      </c>
      <c r="I15" s="12" t="s">
        <v>341</v>
      </c>
      <c r="J15" s="12" t="s">
        <v>341</v>
      </c>
      <c r="K15" s="12" t="s">
        <v>341</v>
      </c>
      <c r="L15" s="12" t="s">
        <v>341</v>
      </c>
      <c r="M15" s="12" t="s">
        <v>341</v>
      </c>
      <c r="N15" s="12">
        <v>11</v>
      </c>
      <c r="O15" s="5"/>
    </row>
    <row r="16" spans="2:15" ht="24" customHeight="1" thickTop="1" thickBot="1" x14ac:dyDescent="0.4">
      <c r="B16" s="5">
        <v>11</v>
      </c>
      <c r="C16" s="5" t="s">
        <v>230</v>
      </c>
      <c r="D16" s="5" t="s">
        <v>344</v>
      </c>
      <c r="E16" s="16">
        <v>1</v>
      </c>
      <c r="F16" s="12" t="s">
        <v>341</v>
      </c>
      <c r="G16" s="14">
        <v>2</v>
      </c>
      <c r="H16" s="12" t="s">
        <v>342</v>
      </c>
      <c r="I16" s="12" t="s">
        <v>341</v>
      </c>
      <c r="J16" s="12" t="s">
        <v>341</v>
      </c>
      <c r="K16" s="12" t="s">
        <v>341</v>
      </c>
      <c r="L16" s="12" t="s">
        <v>341</v>
      </c>
      <c r="M16" s="12" t="s">
        <v>341</v>
      </c>
      <c r="N16" s="12">
        <v>26</v>
      </c>
      <c r="O16" s="5"/>
    </row>
    <row r="17" spans="2:15" ht="24" customHeight="1" thickTop="1" thickBot="1" x14ac:dyDescent="0.4">
      <c r="B17" s="5">
        <v>12</v>
      </c>
      <c r="C17" s="5" t="s">
        <v>231</v>
      </c>
      <c r="D17" s="5" t="s">
        <v>370</v>
      </c>
      <c r="E17" s="16">
        <v>1</v>
      </c>
      <c r="F17" s="12" t="s">
        <v>341</v>
      </c>
      <c r="G17" s="14">
        <v>2</v>
      </c>
      <c r="H17" s="12" t="s">
        <v>342</v>
      </c>
      <c r="I17" s="12" t="s">
        <v>341</v>
      </c>
      <c r="J17" s="12" t="s">
        <v>341</v>
      </c>
      <c r="K17" s="12" t="s">
        <v>341</v>
      </c>
      <c r="L17" s="12" t="s">
        <v>341</v>
      </c>
      <c r="M17" s="12" t="s">
        <v>341</v>
      </c>
      <c r="N17" s="12">
        <v>29</v>
      </c>
      <c r="O17" s="5"/>
    </row>
    <row r="18" spans="2:15" ht="24" customHeight="1" thickTop="1" thickBot="1" x14ac:dyDescent="0.4">
      <c r="B18" s="5">
        <v>13</v>
      </c>
      <c r="C18" s="5" t="s">
        <v>232</v>
      </c>
      <c r="D18" s="5" t="s">
        <v>371</v>
      </c>
      <c r="E18" s="16">
        <v>1</v>
      </c>
      <c r="F18" s="12" t="s">
        <v>341</v>
      </c>
      <c r="G18" s="14">
        <v>1</v>
      </c>
      <c r="H18" s="12" t="s">
        <v>342</v>
      </c>
      <c r="I18" s="12" t="s">
        <v>341</v>
      </c>
      <c r="J18" s="12" t="s">
        <v>341</v>
      </c>
      <c r="K18" s="12" t="s">
        <v>341</v>
      </c>
      <c r="L18" s="12" t="s">
        <v>341</v>
      </c>
      <c r="M18" s="12" t="s">
        <v>341</v>
      </c>
      <c r="N18" s="12">
        <v>6</v>
      </c>
      <c r="O18" s="5"/>
    </row>
    <row r="19" spans="2:15" ht="24" customHeight="1" thickTop="1" thickBot="1" x14ac:dyDescent="0.4">
      <c r="B19" s="5">
        <v>14</v>
      </c>
      <c r="C19" s="5" t="s">
        <v>257</v>
      </c>
      <c r="D19" s="5" t="s">
        <v>350</v>
      </c>
      <c r="E19" s="16">
        <v>1</v>
      </c>
      <c r="F19" s="12" t="s">
        <v>341</v>
      </c>
      <c r="G19" s="14">
        <v>2</v>
      </c>
      <c r="H19" s="12" t="s">
        <v>342</v>
      </c>
      <c r="I19" s="12" t="s">
        <v>341</v>
      </c>
      <c r="J19" s="12" t="s">
        <v>341</v>
      </c>
      <c r="K19" s="12" t="s">
        <v>341</v>
      </c>
      <c r="L19" s="12" t="s">
        <v>341</v>
      </c>
      <c r="M19" s="12" t="s">
        <v>341</v>
      </c>
      <c r="N19" s="12">
        <v>26</v>
      </c>
      <c r="O19" s="5"/>
    </row>
    <row r="20" spans="2:15" ht="24" customHeight="1" thickTop="1" thickBot="1" x14ac:dyDescent="0.4">
      <c r="B20" s="5">
        <v>15</v>
      </c>
      <c r="C20" s="5" t="s">
        <v>269</v>
      </c>
      <c r="D20" s="5" t="s">
        <v>361</v>
      </c>
      <c r="E20" s="16">
        <v>1</v>
      </c>
      <c r="F20" s="12" t="s">
        <v>341</v>
      </c>
      <c r="G20" s="14">
        <v>1</v>
      </c>
      <c r="H20" s="12" t="s">
        <v>342</v>
      </c>
      <c r="I20" s="12" t="s">
        <v>341</v>
      </c>
      <c r="J20" s="12" t="s">
        <v>341</v>
      </c>
      <c r="K20" s="12" t="s">
        <v>341</v>
      </c>
      <c r="L20" s="12" t="s">
        <v>341</v>
      </c>
      <c r="M20" s="12" t="s">
        <v>341</v>
      </c>
      <c r="N20" s="12">
        <v>11</v>
      </c>
      <c r="O20" s="5"/>
    </row>
    <row r="21" spans="2:15" ht="15.5" thickTop="1" thickBot="1" x14ac:dyDescent="0.4">
      <c r="B21" s="5">
        <v>16</v>
      </c>
      <c r="C21" s="5" t="s">
        <v>270</v>
      </c>
      <c r="D21" s="5" t="s">
        <v>362</v>
      </c>
      <c r="E21" s="16">
        <v>1</v>
      </c>
      <c r="F21" s="12" t="s">
        <v>341</v>
      </c>
      <c r="G21" s="14">
        <v>1</v>
      </c>
      <c r="H21" s="12" t="s">
        <v>342</v>
      </c>
      <c r="I21" s="12" t="s">
        <v>341</v>
      </c>
      <c r="J21" s="12" t="s">
        <v>341</v>
      </c>
      <c r="K21" s="12" t="s">
        <v>341</v>
      </c>
      <c r="L21" s="12" t="s">
        <v>341</v>
      </c>
      <c r="M21" s="12" t="s">
        <v>341</v>
      </c>
      <c r="N21" s="12">
        <v>14</v>
      </c>
      <c r="O21" s="5"/>
    </row>
    <row r="22" spans="2:15" ht="29" thickTop="1" thickBot="1" x14ac:dyDescent="0.4">
      <c r="B22" s="5">
        <v>17</v>
      </c>
      <c r="C22" s="5" t="s">
        <v>238</v>
      </c>
      <c r="D22" s="5" t="s">
        <v>372</v>
      </c>
      <c r="E22" s="16">
        <v>2</v>
      </c>
      <c r="F22" s="12" t="s">
        <v>341</v>
      </c>
      <c r="G22" s="14">
        <v>2</v>
      </c>
      <c r="H22" s="12" t="s">
        <v>342</v>
      </c>
      <c r="I22" s="12" t="s">
        <v>341</v>
      </c>
      <c r="J22" s="12" t="s">
        <v>341</v>
      </c>
      <c r="K22" s="12" t="s">
        <v>341</v>
      </c>
      <c r="L22" s="12" t="s">
        <v>341</v>
      </c>
      <c r="M22" s="12" t="s">
        <v>341</v>
      </c>
      <c r="N22" s="12">
        <v>20</v>
      </c>
      <c r="O22" s="5"/>
    </row>
    <row r="23" spans="2:15" ht="24" customHeight="1" thickTop="1" thickBot="1" x14ac:dyDescent="0.4">
      <c r="B23" s="5">
        <v>18</v>
      </c>
      <c r="C23" s="5" t="s">
        <v>235</v>
      </c>
      <c r="D23" s="5" t="s">
        <v>373</v>
      </c>
      <c r="E23" s="16">
        <v>1</v>
      </c>
      <c r="F23" s="12" t="s">
        <v>341</v>
      </c>
      <c r="G23" s="14">
        <v>1</v>
      </c>
      <c r="H23" s="12" t="s">
        <v>342</v>
      </c>
      <c r="I23" s="12" t="s">
        <v>341</v>
      </c>
      <c r="J23" s="12" t="s">
        <v>341</v>
      </c>
      <c r="K23" s="12" t="s">
        <v>341</v>
      </c>
      <c r="L23" s="12" t="s">
        <v>341</v>
      </c>
      <c r="M23" s="12" t="s">
        <v>341</v>
      </c>
      <c r="N23" s="12">
        <v>20</v>
      </c>
      <c r="O23" s="5" t="s">
        <v>374</v>
      </c>
    </row>
    <row r="24" spans="2:15" ht="29" thickTop="1" thickBot="1" x14ac:dyDescent="0.4">
      <c r="B24" s="5">
        <v>19</v>
      </c>
      <c r="C24" s="5" t="s">
        <v>247</v>
      </c>
      <c r="D24" s="5" t="s">
        <v>394</v>
      </c>
      <c r="E24" s="16">
        <v>2</v>
      </c>
      <c r="F24" s="12" t="s">
        <v>341</v>
      </c>
      <c r="G24" s="14">
        <v>2</v>
      </c>
      <c r="H24" s="12" t="s">
        <v>342</v>
      </c>
      <c r="I24" s="12" t="s">
        <v>341</v>
      </c>
      <c r="J24" s="12" t="s">
        <v>341</v>
      </c>
      <c r="K24" s="12" t="s">
        <v>341</v>
      </c>
      <c r="L24" s="12" t="s">
        <v>341</v>
      </c>
      <c r="M24" s="12" t="s">
        <v>341</v>
      </c>
      <c r="N24" s="12">
        <v>24</v>
      </c>
      <c r="O24" s="5"/>
    </row>
    <row r="25" spans="2:15" ht="29" thickTop="1" thickBot="1" x14ac:dyDescent="0.4">
      <c r="B25" s="5">
        <v>20</v>
      </c>
      <c r="C25" s="5" t="s">
        <v>234</v>
      </c>
      <c r="D25" s="5" t="s">
        <v>375</v>
      </c>
      <c r="E25" s="16">
        <v>2</v>
      </c>
      <c r="F25" s="12" t="s">
        <v>341</v>
      </c>
      <c r="G25" s="14">
        <v>2</v>
      </c>
      <c r="H25" s="12" t="s">
        <v>342</v>
      </c>
      <c r="I25" s="12" t="s">
        <v>341</v>
      </c>
      <c r="J25" s="12" t="s">
        <v>341</v>
      </c>
      <c r="K25" s="12" t="s">
        <v>341</v>
      </c>
      <c r="L25" s="12" t="s">
        <v>341</v>
      </c>
      <c r="M25" s="12" t="s">
        <v>341</v>
      </c>
      <c r="N25" s="12">
        <v>32</v>
      </c>
      <c r="O25" s="5"/>
    </row>
    <row r="26" spans="2:15" ht="43" thickTop="1" thickBot="1" x14ac:dyDescent="0.4">
      <c r="B26" s="5">
        <v>21</v>
      </c>
      <c r="C26" s="5" t="s">
        <v>252</v>
      </c>
      <c r="D26" s="5" t="s">
        <v>351</v>
      </c>
      <c r="E26" s="16">
        <v>2</v>
      </c>
      <c r="F26" s="12" t="s">
        <v>341</v>
      </c>
      <c r="G26" s="14">
        <v>2</v>
      </c>
      <c r="H26" s="12" t="s">
        <v>342</v>
      </c>
      <c r="I26" s="12" t="s">
        <v>341</v>
      </c>
      <c r="J26" s="12" t="s">
        <v>341</v>
      </c>
      <c r="K26" s="12" t="s">
        <v>341</v>
      </c>
      <c r="L26" s="12" t="s">
        <v>341</v>
      </c>
      <c r="M26" s="12" t="s">
        <v>341</v>
      </c>
      <c r="N26" s="12">
        <v>26</v>
      </c>
      <c r="O26" s="5"/>
    </row>
    <row r="27" spans="2:15" ht="24" customHeight="1" thickTop="1" thickBot="1" x14ac:dyDescent="0.4">
      <c r="B27" s="5">
        <v>22</v>
      </c>
      <c r="C27" s="5" t="s">
        <v>250</v>
      </c>
      <c r="D27" s="5" t="s">
        <v>352</v>
      </c>
      <c r="E27" s="16">
        <v>1</v>
      </c>
      <c r="F27" s="12" t="s">
        <v>341</v>
      </c>
      <c r="G27" s="14">
        <v>1</v>
      </c>
      <c r="H27" s="12" t="s">
        <v>342</v>
      </c>
      <c r="I27" s="12" t="s">
        <v>341</v>
      </c>
      <c r="J27" s="12" t="s">
        <v>341</v>
      </c>
      <c r="K27" s="12" t="s">
        <v>341</v>
      </c>
      <c r="L27" s="12" t="s">
        <v>341</v>
      </c>
      <c r="M27" s="12" t="s">
        <v>341</v>
      </c>
      <c r="N27" s="12">
        <v>22</v>
      </c>
      <c r="O27" s="5"/>
    </row>
    <row r="28" spans="2:15" ht="24" customHeight="1" thickTop="1" thickBot="1" x14ac:dyDescent="0.4">
      <c r="B28" s="5">
        <v>23</v>
      </c>
      <c r="C28" s="5" t="s">
        <v>266</v>
      </c>
      <c r="D28" s="5" t="s">
        <v>384</v>
      </c>
      <c r="E28" s="16">
        <v>1</v>
      </c>
      <c r="F28" s="12" t="s">
        <v>341</v>
      </c>
      <c r="G28" s="14">
        <v>1</v>
      </c>
      <c r="H28" s="12" t="s">
        <v>342</v>
      </c>
      <c r="I28" s="12" t="s">
        <v>341</v>
      </c>
      <c r="J28" s="12" t="s">
        <v>341</v>
      </c>
      <c r="K28" s="12" t="s">
        <v>341</v>
      </c>
      <c r="L28" s="12" t="s">
        <v>341</v>
      </c>
      <c r="M28" s="12" t="s">
        <v>341</v>
      </c>
      <c r="N28" s="12">
        <v>13</v>
      </c>
      <c r="O28" s="5" t="s">
        <v>385</v>
      </c>
    </row>
    <row r="29" spans="2:15" ht="24" customHeight="1" thickTop="1" thickBot="1" x14ac:dyDescent="0.4">
      <c r="B29" s="5">
        <v>24</v>
      </c>
      <c r="C29" s="5" t="s">
        <v>242</v>
      </c>
      <c r="D29" s="12" t="s">
        <v>343</v>
      </c>
      <c r="E29" s="12">
        <v>0</v>
      </c>
      <c r="F29" s="12" t="s">
        <v>341</v>
      </c>
      <c r="G29" s="14">
        <v>2</v>
      </c>
      <c r="H29" s="12" t="s">
        <v>342</v>
      </c>
      <c r="I29" s="12" t="s">
        <v>341</v>
      </c>
      <c r="J29" s="12" t="s">
        <v>341</v>
      </c>
      <c r="K29" s="12" t="s">
        <v>341</v>
      </c>
      <c r="L29" s="12" t="s">
        <v>341</v>
      </c>
      <c r="M29" s="12" t="s">
        <v>341</v>
      </c>
      <c r="N29" s="12">
        <v>28</v>
      </c>
      <c r="O29" s="5" t="s">
        <v>347</v>
      </c>
    </row>
    <row r="30" spans="2:15" ht="24" customHeight="1" thickTop="1" thickBot="1" x14ac:dyDescent="0.4">
      <c r="B30" s="5">
        <v>25</v>
      </c>
      <c r="C30" s="5" t="s">
        <v>253</v>
      </c>
      <c r="D30" s="5" t="s">
        <v>353</v>
      </c>
      <c r="E30" s="16">
        <v>1</v>
      </c>
      <c r="F30" s="12" t="s">
        <v>341</v>
      </c>
      <c r="G30" s="14">
        <v>2</v>
      </c>
      <c r="H30" s="12" t="s">
        <v>342</v>
      </c>
      <c r="I30" s="12" t="s">
        <v>341</v>
      </c>
      <c r="J30" s="12" t="s">
        <v>341</v>
      </c>
      <c r="K30" s="12" t="s">
        <v>341</v>
      </c>
      <c r="L30" s="12" t="s">
        <v>341</v>
      </c>
      <c r="M30" s="12" t="s">
        <v>341</v>
      </c>
      <c r="N30" s="12">
        <v>23</v>
      </c>
      <c r="O30" s="5"/>
    </row>
    <row r="31" spans="2:15" ht="24" customHeight="1" thickTop="1" thickBot="1" x14ac:dyDescent="0.4">
      <c r="B31" s="5">
        <v>26</v>
      </c>
      <c r="C31" s="5" t="s">
        <v>233</v>
      </c>
      <c r="D31" s="5" t="s">
        <v>376</v>
      </c>
      <c r="E31" s="16">
        <v>1</v>
      </c>
      <c r="F31" s="12" t="s">
        <v>341</v>
      </c>
      <c r="G31" s="14">
        <v>2</v>
      </c>
      <c r="H31" s="12" t="s">
        <v>342</v>
      </c>
      <c r="I31" s="12" t="s">
        <v>341</v>
      </c>
      <c r="J31" s="12" t="s">
        <v>341</v>
      </c>
      <c r="K31" s="12" t="s">
        <v>341</v>
      </c>
      <c r="L31" s="12" t="s">
        <v>341</v>
      </c>
      <c r="M31" s="12" t="s">
        <v>341</v>
      </c>
      <c r="N31" s="12">
        <v>23</v>
      </c>
      <c r="O31" s="5"/>
    </row>
    <row r="32" spans="2:15" ht="24" customHeight="1" thickTop="1" thickBot="1" x14ac:dyDescent="0.4">
      <c r="B32" s="5">
        <v>27</v>
      </c>
      <c r="C32" s="5" t="s">
        <v>246</v>
      </c>
      <c r="D32" s="5" t="s">
        <v>395</v>
      </c>
      <c r="E32" s="16">
        <v>1</v>
      </c>
      <c r="F32" s="12" t="s">
        <v>341</v>
      </c>
      <c r="G32" s="14">
        <v>1</v>
      </c>
      <c r="H32" s="12" t="s">
        <v>342</v>
      </c>
      <c r="I32" s="12" t="s">
        <v>341</v>
      </c>
      <c r="J32" s="12" t="s">
        <v>341</v>
      </c>
      <c r="K32" s="12" t="s">
        <v>341</v>
      </c>
      <c r="L32" s="12" t="s">
        <v>341</v>
      </c>
      <c r="M32" s="12" t="s">
        <v>341</v>
      </c>
      <c r="N32" s="12">
        <v>14</v>
      </c>
      <c r="O32" s="5"/>
    </row>
    <row r="33" spans="2:15" ht="24" customHeight="1" thickTop="1" thickBot="1" x14ac:dyDescent="0.4">
      <c r="B33" s="5">
        <v>28</v>
      </c>
      <c r="C33" s="5" t="s">
        <v>255</v>
      </c>
      <c r="D33" s="5" t="s">
        <v>354</v>
      </c>
      <c r="E33" s="16">
        <v>1</v>
      </c>
      <c r="F33" s="12" t="s">
        <v>341</v>
      </c>
      <c r="G33" s="14">
        <v>1</v>
      </c>
      <c r="H33" s="12" t="s">
        <v>342</v>
      </c>
      <c r="I33" s="12" t="s">
        <v>341</v>
      </c>
      <c r="J33" s="12" t="s">
        <v>341</v>
      </c>
      <c r="K33" s="12" t="s">
        <v>341</v>
      </c>
      <c r="L33" s="12" t="s">
        <v>341</v>
      </c>
      <c r="M33" s="12" t="s">
        <v>341</v>
      </c>
      <c r="N33" s="12">
        <v>22</v>
      </c>
      <c r="O33" s="5"/>
    </row>
    <row r="34" spans="2:15" ht="24" customHeight="1" thickTop="1" thickBot="1" x14ac:dyDescent="0.4">
      <c r="B34" s="5">
        <v>29</v>
      </c>
      <c r="C34" s="5" t="s">
        <v>241</v>
      </c>
      <c r="D34" s="5" t="s">
        <v>377</v>
      </c>
      <c r="E34" s="16">
        <v>1</v>
      </c>
      <c r="F34" s="12" t="s">
        <v>341</v>
      </c>
      <c r="G34" s="14">
        <v>2</v>
      </c>
      <c r="H34" s="12" t="s">
        <v>342</v>
      </c>
      <c r="I34" s="12" t="s">
        <v>341</v>
      </c>
      <c r="J34" s="12" t="s">
        <v>341</v>
      </c>
      <c r="K34" s="12" t="s">
        <v>341</v>
      </c>
      <c r="L34" s="12" t="s">
        <v>341</v>
      </c>
      <c r="M34" s="12" t="s">
        <v>341</v>
      </c>
      <c r="N34" s="12">
        <v>21</v>
      </c>
      <c r="O34" s="5"/>
    </row>
    <row r="35" spans="2:15" ht="29" thickTop="1" thickBot="1" x14ac:dyDescent="0.4">
      <c r="B35" s="5">
        <v>30</v>
      </c>
      <c r="C35" s="5" t="s">
        <v>249</v>
      </c>
      <c r="D35" s="5" t="s">
        <v>396</v>
      </c>
      <c r="E35" s="16">
        <v>2</v>
      </c>
      <c r="F35" s="12" t="s">
        <v>341</v>
      </c>
      <c r="G35" s="14">
        <v>2</v>
      </c>
      <c r="H35" s="12" t="s">
        <v>342</v>
      </c>
      <c r="I35" s="12" t="s">
        <v>341</v>
      </c>
      <c r="J35" s="12" t="s">
        <v>341</v>
      </c>
      <c r="K35" s="12" t="s">
        <v>341</v>
      </c>
      <c r="L35" s="12" t="s">
        <v>341</v>
      </c>
      <c r="M35" s="12" t="s">
        <v>341</v>
      </c>
      <c r="N35" s="12">
        <v>22</v>
      </c>
      <c r="O35" s="5"/>
    </row>
    <row r="36" spans="2:15" ht="24" customHeight="1" thickTop="1" thickBot="1" x14ac:dyDescent="0.4">
      <c r="B36" s="5">
        <v>31</v>
      </c>
      <c r="C36" s="5" t="s">
        <v>261</v>
      </c>
      <c r="D36" s="5" t="s">
        <v>386</v>
      </c>
      <c r="E36" s="16">
        <v>1</v>
      </c>
      <c r="F36" s="12" t="s">
        <v>341</v>
      </c>
      <c r="G36" s="14">
        <v>2</v>
      </c>
      <c r="H36" s="12" t="s">
        <v>342</v>
      </c>
      <c r="I36" s="12" t="s">
        <v>341</v>
      </c>
      <c r="J36" s="12" t="s">
        <v>341</v>
      </c>
      <c r="K36" s="12" t="s">
        <v>341</v>
      </c>
      <c r="L36" s="12" t="s">
        <v>341</v>
      </c>
      <c r="M36" s="12" t="s">
        <v>341</v>
      </c>
      <c r="N36" s="12">
        <v>30</v>
      </c>
      <c r="O36" s="5"/>
    </row>
    <row r="37" spans="2:15" ht="24" customHeight="1" thickTop="1" thickBot="1" x14ac:dyDescent="0.4">
      <c r="B37" s="5">
        <v>32</v>
      </c>
      <c r="C37" s="5" t="s">
        <v>248</v>
      </c>
      <c r="D37" s="5" t="s">
        <v>397</v>
      </c>
      <c r="E37" s="16">
        <v>1</v>
      </c>
      <c r="F37" s="12" t="s">
        <v>341</v>
      </c>
      <c r="G37" s="14">
        <v>1</v>
      </c>
      <c r="H37" s="12" t="s">
        <v>342</v>
      </c>
      <c r="I37" s="12" t="s">
        <v>341</v>
      </c>
      <c r="J37" s="12" t="s">
        <v>341</v>
      </c>
      <c r="K37" s="12" t="s">
        <v>341</v>
      </c>
      <c r="L37" s="12" t="s">
        <v>341</v>
      </c>
      <c r="M37" s="12" t="s">
        <v>341</v>
      </c>
      <c r="N37" s="12">
        <v>19</v>
      </c>
      <c r="O37" s="5"/>
    </row>
    <row r="38" spans="2:15" ht="24" customHeight="1" thickTop="1" thickBot="1" x14ac:dyDescent="0.4">
      <c r="B38" s="5">
        <v>33</v>
      </c>
      <c r="C38" s="5" t="s">
        <v>260</v>
      </c>
      <c r="D38" s="5" t="s">
        <v>387</v>
      </c>
      <c r="E38" s="16">
        <v>1</v>
      </c>
      <c r="F38" s="12" t="s">
        <v>341</v>
      </c>
      <c r="G38" s="14">
        <v>2</v>
      </c>
      <c r="H38" s="12" t="s">
        <v>342</v>
      </c>
      <c r="I38" s="12" t="s">
        <v>341</v>
      </c>
      <c r="J38" s="12" t="s">
        <v>341</v>
      </c>
      <c r="K38" s="12" t="s">
        <v>341</v>
      </c>
      <c r="L38" s="12" t="s">
        <v>341</v>
      </c>
      <c r="M38" s="12" t="s">
        <v>341</v>
      </c>
      <c r="N38" s="12">
        <v>32</v>
      </c>
      <c r="O38" s="5" t="s">
        <v>389</v>
      </c>
    </row>
    <row r="39" spans="2:15" ht="24" customHeight="1" thickTop="1" thickBot="1" x14ac:dyDescent="0.4">
      <c r="B39" s="5">
        <v>34</v>
      </c>
      <c r="C39" s="5" t="s">
        <v>264</v>
      </c>
      <c r="D39" s="5" t="s">
        <v>388</v>
      </c>
      <c r="E39" s="16">
        <v>1</v>
      </c>
      <c r="F39" s="12" t="s">
        <v>341</v>
      </c>
      <c r="G39" s="14">
        <v>2</v>
      </c>
      <c r="H39" s="12" t="s">
        <v>342</v>
      </c>
      <c r="I39" s="12" t="s">
        <v>341</v>
      </c>
      <c r="J39" s="12" t="s">
        <v>341</v>
      </c>
      <c r="K39" s="12" t="s">
        <v>341</v>
      </c>
      <c r="L39" s="12" t="s">
        <v>341</v>
      </c>
      <c r="M39" s="12" t="s">
        <v>341</v>
      </c>
      <c r="N39" s="12">
        <v>30</v>
      </c>
      <c r="O39" s="5"/>
    </row>
    <row r="40" spans="2:15" ht="24" customHeight="1" thickTop="1" thickBot="1" x14ac:dyDescent="0.4">
      <c r="B40" s="5">
        <v>35</v>
      </c>
      <c r="C40" s="5" t="s">
        <v>265</v>
      </c>
      <c r="D40" s="5" t="s">
        <v>390</v>
      </c>
      <c r="E40" s="16">
        <v>1</v>
      </c>
      <c r="F40" s="12" t="s">
        <v>341</v>
      </c>
      <c r="G40" s="14">
        <v>2</v>
      </c>
      <c r="H40" s="12" t="s">
        <v>342</v>
      </c>
      <c r="I40" s="12" t="s">
        <v>341</v>
      </c>
      <c r="J40" s="12" t="s">
        <v>341</v>
      </c>
      <c r="K40" s="12" t="s">
        <v>341</v>
      </c>
      <c r="L40" s="12" t="s">
        <v>341</v>
      </c>
      <c r="M40" s="12" t="s">
        <v>341</v>
      </c>
      <c r="N40" s="12">
        <v>31</v>
      </c>
      <c r="O40" s="5"/>
    </row>
    <row r="41" spans="2:15" ht="24" customHeight="1" thickTop="1" thickBot="1" x14ac:dyDescent="0.4">
      <c r="B41" s="5">
        <v>36</v>
      </c>
      <c r="C41" s="5" t="s">
        <v>245</v>
      </c>
      <c r="D41" s="5" t="s">
        <v>378</v>
      </c>
      <c r="E41" s="16">
        <v>1</v>
      </c>
      <c r="F41" s="12" t="s">
        <v>341</v>
      </c>
      <c r="G41" s="14">
        <v>1</v>
      </c>
      <c r="H41" s="12" t="s">
        <v>342</v>
      </c>
      <c r="I41" s="12" t="s">
        <v>341</v>
      </c>
      <c r="J41" s="12" t="s">
        <v>341</v>
      </c>
      <c r="K41" s="12" t="s">
        <v>341</v>
      </c>
      <c r="L41" s="12" t="s">
        <v>341</v>
      </c>
      <c r="M41" s="12" t="s">
        <v>341</v>
      </c>
      <c r="N41" s="12">
        <v>20</v>
      </c>
      <c r="O41" s="5"/>
    </row>
    <row r="42" spans="2:15" ht="24" customHeight="1" thickTop="1" thickBot="1" x14ac:dyDescent="0.4">
      <c r="B42" s="5">
        <v>37</v>
      </c>
      <c r="C42" s="5" t="s">
        <v>268</v>
      </c>
      <c r="D42" s="5" t="s">
        <v>363</v>
      </c>
      <c r="E42" s="16">
        <v>1</v>
      </c>
      <c r="F42" s="12" t="s">
        <v>341</v>
      </c>
      <c r="G42" s="14">
        <v>1</v>
      </c>
      <c r="H42" s="12" t="s">
        <v>342</v>
      </c>
      <c r="I42" s="12" t="s">
        <v>341</v>
      </c>
      <c r="J42" s="12" t="s">
        <v>341</v>
      </c>
      <c r="K42" s="12" t="s">
        <v>341</v>
      </c>
      <c r="L42" s="12" t="s">
        <v>341</v>
      </c>
      <c r="M42" s="12" t="s">
        <v>341</v>
      </c>
      <c r="N42" s="12">
        <v>14</v>
      </c>
      <c r="O42" s="5"/>
    </row>
    <row r="43" spans="2:15" ht="29" thickTop="1" thickBot="1" x14ac:dyDescent="0.4">
      <c r="B43" s="5">
        <v>38</v>
      </c>
      <c r="C43" s="5" t="s">
        <v>262</v>
      </c>
      <c r="D43" s="5" t="s">
        <v>391</v>
      </c>
      <c r="E43" s="16">
        <v>2</v>
      </c>
      <c r="F43" s="12" t="s">
        <v>341</v>
      </c>
      <c r="G43" s="14">
        <v>2</v>
      </c>
      <c r="H43" s="12" t="s">
        <v>342</v>
      </c>
      <c r="I43" s="12" t="s">
        <v>341</v>
      </c>
      <c r="J43" s="12" t="s">
        <v>341</v>
      </c>
      <c r="K43" s="12" t="s">
        <v>341</v>
      </c>
      <c r="L43" s="12" t="s">
        <v>341</v>
      </c>
      <c r="M43" s="12" t="s">
        <v>341</v>
      </c>
      <c r="N43" s="12">
        <v>25</v>
      </c>
      <c r="O43" s="5"/>
    </row>
    <row r="44" spans="2:15" ht="24" customHeight="1" thickTop="1" thickBot="1" x14ac:dyDescent="0.4">
      <c r="B44" s="5">
        <v>39</v>
      </c>
      <c r="C44" s="5" t="s">
        <v>256</v>
      </c>
      <c r="D44" s="5" t="s">
        <v>340</v>
      </c>
      <c r="E44" s="16">
        <v>1</v>
      </c>
      <c r="F44" s="12" t="s">
        <v>341</v>
      </c>
      <c r="G44" s="14">
        <v>1</v>
      </c>
      <c r="H44" s="12" t="s">
        <v>342</v>
      </c>
      <c r="I44" s="12" t="s">
        <v>341</v>
      </c>
      <c r="J44" s="12" t="s">
        <v>341</v>
      </c>
      <c r="K44" s="12" t="s">
        <v>341</v>
      </c>
      <c r="L44" s="12" t="s">
        <v>341</v>
      </c>
      <c r="M44" s="12" t="s">
        <v>341</v>
      </c>
      <c r="N44" s="12">
        <v>22</v>
      </c>
      <c r="O44" s="5"/>
    </row>
    <row r="45" spans="2:15" ht="24" customHeight="1" thickTop="1" thickBot="1" x14ac:dyDescent="0.4">
      <c r="B45" s="5">
        <v>40</v>
      </c>
      <c r="C45" s="5" t="s">
        <v>259</v>
      </c>
      <c r="D45" s="5" t="s">
        <v>355</v>
      </c>
      <c r="E45" s="16">
        <v>1</v>
      </c>
      <c r="F45" s="12" t="s">
        <v>341</v>
      </c>
      <c r="G45" s="14">
        <v>1</v>
      </c>
      <c r="H45" s="12" t="s">
        <v>342</v>
      </c>
      <c r="I45" s="12" t="s">
        <v>341</v>
      </c>
      <c r="J45" s="12" t="s">
        <v>341</v>
      </c>
      <c r="K45" s="12" t="s">
        <v>341</v>
      </c>
      <c r="L45" s="12" t="s">
        <v>341</v>
      </c>
      <c r="M45" s="12" t="s">
        <v>341</v>
      </c>
      <c r="N45" s="12">
        <v>9</v>
      </c>
      <c r="O45" s="5"/>
    </row>
    <row r="46" spans="2:15" ht="24" customHeight="1" thickTop="1" thickBot="1" x14ac:dyDescent="0.4">
      <c r="B46" s="5">
        <v>41</v>
      </c>
      <c r="C46" s="5" t="s">
        <v>263</v>
      </c>
      <c r="D46" s="5" t="s">
        <v>392</v>
      </c>
      <c r="E46" s="16">
        <v>1</v>
      </c>
      <c r="F46" s="12" t="s">
        <v>341</v>
      </c>
      <c r="G46" s="14">
        <v>1</v>
      </c>
      <c r="H46" s="12" t="s">
        <v>342</v>
      </c>
      <c r="I46" s="12" t="s">
        <v>341</v>
      </c>
      <c r="J46" s="12" t="s">
        <v>341</v>
      </c>
      <c r="K46" s="12" t="s">
        <v>341</v>
      </c>
      <c r="L46" s="12" t="s">
        <v>341</v>
      </c>
      <c r="M46" s="12" t="s">
        <v>341</v>
      </c>
      <c r="N46" s="12">
        <v>14</v>
      </c>
      <c r="O46" s="5" t="s">
        <v>393</v>
      </c>
    </row>
    <row r="47" spans="2:15" ht="43" thickTop="1" thickBot="1" x14ac:dyDescent="0.4">
      <c r="B47" s="5">
        <v>42</v>
      </c>
      <c r="C47" s="5" t="s">
        <v>236</v>
      </c>
      <c r="D47" s="5" t="s">
        <v>379</v>
      </c>
      <c r="E47" s="16">
        <v>3</v>
      </c>
      <c r="F47" s="12" t="s">
        <v>341</v>
      </c>
      <c r="G47" s="14">
        <v>3</v>
      </c>
      <c r="H47" s="12" t="s">
        <v>342</v>
      </c>
      <c r="I47" s="12" t="s">
        <v>341</v>
      </c>
      <c r="J47" s="12" t="s">
        <v>341</v>
      </c>
      <c r="K47" s="12" t="s">
        <v>341</v>
      </c>
      <c r="L47" s="12" t="s">
        <v>341</v>
      </c>
      <c r="M47" s="12" t="s">
        <v>341</v>
      </c>
      <c r="N47" s="12">
        <v>38</v>
      </c>
      <c r="O47" s="5"/>
    </row>
    <row r="48" spans="2:15" ht="24" customHeight="1" thickTop="1" thickBot="1" x14ac:dyDescent="0.4">
      <c r="B48" s="5">
        <v>43</v>
      </c>
      <c r="C48" s="5" t="s">
        <v>240</v>
      </c>
      <c r="D48" s="5" t="s">
        <v>380</v>
      </c>
      <c r="E48" s="16">
        <v>1</v>
      </c>
      <c r="F48" s="12" t="s">
        <v>341</v>
      </c>
      <c r="G48" s="14">
        <v>2</v>
      </c>
      <c r="H48" s="12" t="s">
        <v>342</v>
      </c>
      <c r="I48" s="12" t="s">
        <v>341</v>
      </c>
      <c r="J48" s="12" t="s">
        <v>341</v>
      </c>
      <c r="K48" s="12" t="s">
        <v>341</v>
      </c>
      <c r="L48" s="12" t="s">
        <v>341</v>
      </c>
      <c r="M48" s="12" t="s">
        <v>341</v>
      </c>
      <c r="N48" s="12">
        <v>22</v>
      </c>
      <c r="O48" s="5"/>
    </row>
    <row r="49" spans="2:15" ht="24" customHeight="1" thickTop="1" thickBot="1" x14ac:dyDescent="0.4">
      <c r="B49" s="5">
        <v>44</v>
      </c>
      <c r="C49" s="5" t="s">
        <v>239</v>
      </c>
      <c r="D49" s="5" t="s">
        <v>381</v>
      </c>
      <c r="E49" s="16">
        <v>1</v>
      </c>
      <c r="F49" s="12" t="s">
        <v>341</v>
      </c>
      <c r="G49" s="14">
        <v>2</v>
      </c>
      <c r="H49" s="12" t="s">
        <v>342</v>
      </c>
      <c r="I49" s="12" t="s">
        <v>341</v>
      </c>
      <c r="J49" s="12" t="s">
        <v>341</v>
      </c>
      <c r="K49" s="12" t="s">
        <v>341</v>
      </c>
      <c r="L49" s="12" t="s">
        <v>341</v>
      </c>
      <c r="M49" s="12" t="s">
        <v>341</v>
      </c>
      <c r="N49" s="12">
        <v>21</v>
      </c>
      <c r="O49" s="5"/>
    </row>
    <row r="50" spans="2:15" ht="29" thickTop="1" thickBot="1" x14ac:dyDescent="0.4">
      <c r="B50" s="5">
        <v>45</v>
      </c>
      <c r="C50" s="5" t="s">
        <v>237</v>
      </c>
      <c r="D50" s="5" t="s">
        <v>382</v>
      </c>
      <c r="E50" s="16">
        <v>2</v>
      </c>
      <c r="F50" s="12" t="s">
        <v>341</v>
      </c>
      <c r="G50" s="14">
        <v>2</v>
      </c>
      <c r="H50" s="12" t="s">
        <v>342</v>
      </c>
      <c r="I50" s="12" t="s">
        <v>341</v>
      </c>
      <c r="J50" s="12" t="s">
        <v>341</v>
      </c>
      <c r="K50" s="12" t="s">
        <v>341</v>
      </c>
      <c r="L50" s="12" t="s">
        <v>341</v>
      </c>
      <c r="M50" s="12" t="s">
        <v>341</v>
      </c>
      <c r="N50" s="12">
        <v>22</v>
      </c>
      <c r="O50" s="5"/>
    </row>
    <row r="51" spans="2:15" ht="43" thickTop="1" thickBot="1" x14ac:dyDescent="0.4">
      <c r="B51" s="5">
        <v>46</v>
      </c>
      <c r="C51" s="5" t="s">
        <v>244</v>
      </c>
      <c r="D51" s="5" t="s">
        <v>383</v>
      </c>
      <c r="E51" s="16">
        <v>3</v>
      </c>
      <c r="F51" s="12" t="s">
        <v>341</v>
      </c>
      <c r="G51" s="14">
        <v>3</v>
      </c>
      <c r="H51" s="12" t="s">
        <v>342</v>
      </c>
      <c r="I51" s="12" t="s">
        <v>341</v>
      </c>
      <c r="J51" s="12" t="s">
        <v>341</v>
      </c>
      <c r="K51" s="12" t="s">
        <v>341</v>
      </c>
      <c r="L51" s="12" t="s">
        <v>341</v>
      </c>
      <c r="M51" s="12" t="s">
        <v>341</v>
      </c>
      <c r="N51" s="12">
        <v>30</v>
      </c>
      <c r="O51" s="5"/>
    </row>
    <row r="52" spans="2:15" ht="29" thickTop="1" thickBot="1" x14ac:dyDescent="0.4">
      <c r="B52" s="5">
        <v>47</v>
      </c>
      <c r="C52" s="5" t="s">
        <v>356</v>
      </c>
      <c r="D52" s="5" t="s">
        <v>357</v>
      </c>
      <c r="E52" s="16">
        <v>2</v>
      </c>
      <c r="F52" s="12" t="s">
        <v>341</v>
      </c>
      <c r="G52" s="12">
        <v>2</v>
      </c>
      <c r="H52" s="12" t="s">
        <v>342</v>
      </c>
      <c r="I52" s="12" t="s">
        <v>341</v>
      </c>
      <c r="J52" s="12" t="s">
        <v>341</v>
      </c>
      <c r="K52" s="12" t="s">
        <v>341</v>
      </c>
      <c r="L52" s="12" t="s">
        <v>341</v>
      </c>
      <c r="M52" s="12" t="s">
        <v>341</v>
      </c>
      <c r="N52" s="12">
        <v>29</v>
      </c>
      <c r="O52" s="12"/>
    </row>
    <row r="53" spans="2:15" ht="15.5" thickTop="1" thickBot="1" x14ac:dyDescent="0.4">
      <c r="B53" s="5">
        <v>48</v>
      </c>
      <c r="C53" s="5" t="s">
        <v>358</v>
      </c>
      <c r="D53" s="5" t="s">
        <v>359</v>
      </c>
      <c r="E53" s="16">
        <v>1</v>
      </c>
      <c r="F53" s="12" t="s">
        <v>341</v>
      </c>
      <c r="G53" s="12">
        <v>1</v>
      </c>
      <c r="H53" s="12" t="s">
        <v>342</v>
      </c>
      <c r="I53" s="12" t="s">
        <v>341</v>
      </c>
      <c r="J53" s="12" t="s">
        <v>341</v>
      </c>
      <c r="K53" s="12" t="s">
        <v>341</v>
      </c>
      <c r="L53" s="12" t="s">
        <v>341</v>
      </c>
      <c r="M53" s="12" t="s">
        <v>341</v>
      </c>
      <c r="N53" s="12">
        <v>15</v>
      </c>
      <c r="O53" s="12"/>
    </row>
    <row r="54" spans="2:15" ht="15" thickTop="1" x14ac:dyDescent="0.35">
      <c r="E54">
        <f>SUM(E6:E53)</f>
        <v>62</v>
      </c>
      <c r="G54">
        <f>SUM(G6:G53)</f>
        <v>78</v>
      </c>
      <c r="N54">
        <f>SUM(N6:N53)</f>
        <v>1054</v>
      </c>
    </row>
  </sheetData>
  <sortState xmlns:xlrd2="http://schemas.microsoft.com/office/spreadsheetml/2017/richdata2" ref="C6:C52">
    <sortCondition ref="C6"/>
  </sortState>
  <mergeCells count="3">
    <mergeCell ref="C2:O2"/>
    <mergeCell ref="I4:M4"/>
    <mergeCell ref="B5:H5"/>
  </mergeCells>
  <conditionalFormatting sqref="H6:N51 F6:F51">
    <cfRule type="colorScale" priority="32">
      <colorScale>
        <cfvo type="num" val="&quot;No&quot;"/>
        <cfvo type="num" val="&quot;Yes&quot;"/>
        <color rgb="FFFF7128"/>
        <color rgb="FFFFEF9C"/>
      </colorScale>
    </cfRule>
    <cfRule type="colorScale" priority="35">
      <colorScale>
        <cfvo type="num" val="&quot;No&quot;"/>
        <cfvo type="num" val="&quot;Yes&quot;"/>
        <color rgb="FFFF0000"/>
        <color rgb="FF00B050"/>
      </colorScale>
    </cfRule>
    <cfRule type="containsText" dxfId="17" priority="36" stopIfTrue="1" operator="containsText" text="Yes">
      <formula>NOT(ISERROR(SEARCH("Yes",F6)))</formula>
    </cfRule>
  </conditionalFormatting>
  <conditionalFormatting sqref="H6:N51 F6:F51">
    <cfRule type="colorScale" priority="33">
      <colorScale>
        <cfvo type="num" val="&quot;No&quot;"/>
        <cfvo type="num" val="&quot;Yes&quot;"/>
        <color rgb="FFFF0000"/>
        <color rgb="FF00B050"/>
      </colorScale>
    </cfRule>
    <cfRule type="containsText" dxfId="16" priority="34" operator="containsText" text="Yes">
      <formula>NOT(ISERROR(SEARCH("Yes",F6)))</formula>
    </cfRule>
  </conditionalFormatting>
  <conditionalFormatting sqref="H6:N51 F6:F51">
    <cfRule type="containsText" dxfId="15" priority="31" operator="containsText" text="No">
      <formula>NOT(ISERROR(SEARCH("No",F6)))</formula>
    </cfRule>
  </conditionalFormatting>
  <conditionalFormatting sqref="D7:E7">
    <cfRule type="colorScale" priority="26">
      <colorScale>
        <cfvo type="num" val="&quot;No&quot;"/>
        <cfvo type="num" val="&quot;Yes&quot;"/>
        <color rgb="FFFF7128"/>
        <color rgb="FFFFEF9C"/>
      </colorScale>
    </cfRule>
    <cfRule type="colorScale" priority="29">
      <colorScale>
        <cfvo type="num" val="&quot;No&quot;"/>
        <cfvo type="num" val="&quot;Yes&quot;"/>
        <color rgb="FFFF0000"/>
        <color rgb="FF00B050"/>
      </colorScale>
    </cfRule>
    <cfRule type="containsText" dxfId="14" priority="30" stopIfTrue="1" operator="containsText" text="Yes">
      <formula>NOT(ISERROR(SEARCH("Yes",D7)))</formula>
    </cfRule>
  </conditionalFormatting>
  <conditionalFormatting sqref="D7:E7">
    <cfRule type="colorScale" priority="27">
      <colorScale>
        <cfvo type="num" val="&quot;No&quot;"/>
        <cfvo type="num" val="&quot;Yes&quot;"/>
        <color rgb="FFFF0000"/>
        <color rgb="FF00B050"/>
      </colorScale>
    </cfRule>
    <cfRule type="containsText" dxfId="13" priority="28" operator="containsText" text="Yes">
      <formula>NOT(ISERROR(SEARCH("Yes",D7)))</formula>
    </cfRule>
  </conditionalFormatting>
  <conditionalFormatting sqref="D7:E7">
    <cfRule type="containsText" dxfId="12" priority="25" operator="containsText" text="No">
      <formula>NOT(ISERROR(SEARCH("No",D7)))</formula>
    </cfRule>
  </conditionalFormatting>
  <conditionalFormatting sqref="D29:E29">
    <cfRule type="colorScale" priority="20">
      <colorScale>
        <cfvo type="num" val="&quot;No&quot;"/>
        <cfvo type="num" val="&quot;Yes&quot;"/>
        <color rgb="FFFF7128"/>
        <color rgb="FFFFEF9C"/>
      </colorScale>
    </cfRule>
    <cfRule type="colorScale" priority="23">
      <colorScale>
        <cfvo type="num" val="&quot;No&quot;"/>
        <cfvo type="num" val="&quot;Yes&quot;"/>
        <color rgb="FFFF0000"/>
        <color rgb="FF00B050"/>
      </colorScale>
    </cfRule>
    <cfRule type="containsText" dxfId="11" priority="24" stopIfTrue="1" operator="containsText" text="Yes">
      <formula>NOT(ISERROR(SEARCH("Yes",D29)))</formula>
    </cfRule>
  </conditionalFormatting>
  <conditionalFormatting sqref="D29:E29">
    <cfRule type="colorScale" priority="21">
      <colorScale>
        <cfvo type="num" val="&quot;No&quot;"/>
        <cfvo type="num" val="&quot;Yes&quot;"/>
        <color rgb="FFFF0000"/>
        <color rgb="FF00B050"/>
      </colorScale>
    </cfRule>
    <cfRule type="containsText" dxfId="10" priority="22" operator="containsText" text="Yes">
      <formula>NOT(ISERROR(SEARCH("Yes",D29)))</formula>
    </cfRule>
  </conditionalFormatting>
  <conditionalFormatting sqref="D29:E29">
    <cfRule type="containsText" dxfId="9" priority="19" operator="containsText" text="No">
      <formula>NOT(ISERROR(SEARCH("No",D29)))</formula>
    </cfRule>
  </conditionalFormatting>
  <conditionalFormatting sqref="F52:O52">
    <cfRule type="colorScale" priority="8">
      <colorScale>
        <cfvo type="num" val="&quot;No&quot;"/>
        <cfvo type="num" val="&quot;Yes&quot;"/>
        <color rgb="FFFF7128"/>
        <color rgb="FFFFEF9C"/>
      </colorScale>
    </cfRule>
    <cfRule type="colorScale" priority="11">
      <colorScale>
        <cfvo type="num" val="&quot;No&quot;"/>
        <cfvo type="num" val="&quot;Yes&quot;"/>
        <color rgb="FFFF0000"/>
        <color rgb="FF00B050"/>
      </colorScale>
    </cfRule>
    <cfRule type="containsText" dxfId="8" priority="12" stopIfTrue="1" operator="containsText" text="Yes">
      <formula>NOT(ISERROR(SEARCH("Yes",F52)))</formula>
    </cfRule>
  </conditionalFormatting>
  <conditionalFormatting sqref="F52:O52">
    <cfRule type="colorScale" priority="9">
      <colorScale>
        <cfvo type="num" val="&quot;No&quot;"/>
        <cfvo type="num" val="&quot;Yes&quot;"/>
        <color rgb="FFFF0000"/>
        <color rgb="FF00B050"/>
      </colorScale>
    </cfRule>
    <cfRule type="containsText" dxfId="7" priority="10" operator="containsText" text="Yes">
      <formula>NOT(ISERROR(SEARCH("Yes",F52)))</formula>
    </cfRule>
  </conditionalFormatting>
  <conditionalFormatting sqref="F52:O52">
    <cfRule type="containsText" dxfId="6" priority="7" operator="containsText" text="No">
      <formula>NOT(ISERROR(SEARCH("No",F52)))</formula>
    </cfRule>
  </conditionalFormatting>
  <conditionalFormatting sqref="F53:O53">
    <cfRule type="colorScale" priority="2">
      <colorScale>
        <cfvo type="num" val="&quot;No&quot;"/>
        <cfvo type="num" val="&quot;Yes&quot;"/>
        <color rgb="FFFF7128"/>
        <color rgb="FFFFEF9C"/>
      </colorScale>
    </cfRule>
    <cfRule type="colorScale" priority="5">
      <colorScale>
        <cfvo type="num" val="&quot;No&quot;"/>
        <cfvo type="num" val="&quot;Yes&quot;"/>
        <color rgb="FFFF0000"/>
        <color rgb="FF00B050"/>
      </colorScale>
    </cfRule>
    <cfRule type="containsText" dxfId="5" priority="6" stopIfTrue="1" operator="containsText" text="Yes">
      <formula>NOT(ISERROR(SEARCH("Yes",F53)))</formula>
    </cfRule>
  </conditionalFormatting>
  <conditionalFormatting sqref="F53:O53">
    <cfRule type="colorScale" priority="3">
      <colorScale>
        <cfvo type="num" val="&quot;No&quot;"/>
        <cfvo type="num" val="&quot;Yes&quot;"/>
        <color rgb="FFFF0000"/>
        <color rgb="FF00B050"/>
      </colorScale>
    </cfRule>
    <cfRule type="containsText" dxfId="4" priority="4" operator="containsText" text="Yes">
      <formula>NOT(ISERROR(SEARCH("Yes",F53)))</formula>
    </cfRule>
  </conditionalFormatting>
  <conditionalFormatting sqref="F53:O53">
    <cfRule type="containsText" dxfId="3" priority="1" operator="containsText" text="No">
      <formula>NOT(ISERROR(SEARCH("No",F53)))</formula>
    </cfRule>
  </conditionalFormatting>
  <pageMargins left="0.7" right="0.7" top="0.75" bottom="0.75" header="0.3" footer="0.3"/>
  <pageSetup paperSize="9" scale="66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B2:L71"/>
  <sheetViews>
    <sheetView tabSelected="1" topLeftCell="B1" zoomScale="110" zoomScaleNormal="110" workbookViewId="0">
      <selection activeCell="M1" sqref="M1:M1048576"/>
    </sheetView>
  </sheetViews>
  <sheetFormatPr defaultRowHeight="14.5" x14ac:dyDescent="0.35"/>
  <cols>
    <col min="2" max="2" width="8" customWidth="1"/>
    <col min="3" max="3" width="10.26953125" style="42" customWidth="1"/>
    <col min="4" max="4" width="8" customWidth="1"/>
    <col min="5" max="5" width="8" style="44" customWidth="1"/>
    <col min="6" max="11" width="8" customWidth="1"/>
    <col min="12" max="12" width="12.453125" style="42" customWidth="1"/>
    <col min="13" max="13" width="8" customWidth="1"/>
  </cols>
  <sheetData>
    <row r="2" spans="2:12" ht="23.5" x14ac:dyDescent="0.55000000000000004">
      <c r="C2" s="56"/>
      <c r="D2" s="56"/>
      <c r="E2" s="56"/>
      <c r="F2" s="56"/>
      <c r="G2" s="56"/>
      <c r="H2" s="56"/>
      <c r="I2" s="56"/>
      <c r="J2" s="56"/>
      <c r="K2" s="56"/>
      <c r="L2" s="56"/>
    </row>
    <row r="3" spans="2:12" ht="15" thickBot="1" x14ac:dyDescent="0.4"/>
    <row r="4" spans="2:12" ht="57" thickTop="1" thickBot="1" x14ac:dyDescent="0.4">
      <c r="B4" s="6" t="s">
        <v>0</v>
      </c>
      <c r="C4" s="9" t="s">
        <v>482</v>
      </c>
      <c r="D4" s="9" t="s">
        <v>1</v>
      </c>
      <c r="E4" s="43" t="s">
        <v>7</v>
      </c>
      <c r="F4" s="9" t="s">
        <v>5</v>
      </c>
      <c r="G4" s="57" t="s">
        <v>2</v>
      </c>
      <c r="H4" s="58"/>
      <c r="I4" s="58"/>
      <c r="J4" s="58"/>
      <c r="K4" s="59"/>
      <c r="L4" s="20" t="s">
        <v>6</v>
      </c>
    </row>
    <row r="5" spans="2:12" ht="16" thickTop="1" thickBot="1" x14ac:dyDescent="0.4">
      <c r="B5" s="60"/>
      <c r="C5" s="61"/>
      <c r="D5" s="61"/>
      <c r="E5" s="61"/>
      <c r="F5" s="62"/>
      <c r="G5" s="3">
        <v>1</v>
      </c>
      <c r="H5" s="3">
        <v>2</v>
      </c>
      <c r="I5" s="3">
        <v>3</v>
      </c>
      <c r="J5" s="3">
        <v>4</v>
      </c>
      <c r="K5" s="3">
        <v>5</v>
      </c>
      <c r="L5" s="3"/>
    </row>
    <row r="6" spans="2:12" ht="24" customHeight="1" thickTop="1" thickBot="1" x14ac:dyDescent="0.4">
      <c r="B6" s="14">
        <v>1</v>
      </c>
      <c r="C6" s="1">
        <v>2</v>
      </c>
      <c r="D6" s="1" t="s">
        <v>341</v>
      </c>
      <c r="E6" s="45">
        <v>3</v>
      </c>
      <c r="F6" s="1" t="s">
        <v>341</v>
      </c>
      <c r="G6" s="1" t="s">
        <v>341</v>
      </c>
      <c r="H6" s="1" t="s">
        <v>341</v>
      </c>
      <c r="I6" s="1" t="s">
        <v>341</v>
      </c>
      <c r="J6" s="1" t="s">
        <v>341</v>
      </c>
      <c r="K6" s="1" t="s">
        <v>341</v>
      </c>
      <c r="L6" s="1">
        <f>23+18</f>
        <v>41</v>
      </c>
    </row>
    <row r="7" spans="2:12" ht="24" customHeight="1" thickTop="1" thickBot="1" x14ac:dyDescent="0.4">
      <c r="B7" s="14">
        <v>2</v>
      </c>
      <c r="C7" s="1">
        <v>1</v>
      </c>
      <c r="D7" s="1" t="s">
        <v>341</v>
      </c>
      <c r="E7" s="45">
        <v>2</v>
      </c>
      <c r="F7" s="1" t="s">
        <v>341</v>
      </c>
      <c r="G7" s="1" t="s">
        <v>341</v>
      </c>
      <c r="H7" s="1" t="s">
        <v>341</v>
      </c>
      <c r="I7" s="1" t="s">
        <v>341</v>
      </c>
      <c r="J7" s="1" t="s">
        <v>341</v>
      </c>
      <c r="K7" s="1" t="s">
        <v>341</v>
      </c>
      <c r="L7" s="1">
        <f>23+16</f>
        <v>39</v>
      </c>
    </row>
    <row r="8" spans="2:12" ht="16" thickTop="1" thickBot="1" x14ac:dyDescent="0.4">
      <c r="B8" s="14">
        <v>3</v>
      </c>
      <c r="C8" s="1">
        <v>3</v>
      </c>
      <c r="D8" s="1" t="s">
        <v>341</v>
      </c>
      <c r="E8" s="45">
        <v>6</v>
      </c>
      <c r="F8" s="1" t="s">
        <v>341</v>
      </c>
      <c r="G8" s="1" t="s">
        <v>341</v>
      </c>
      <c r="H8" s="1" t="s">
        <v>341</v>
      </c>
      <c r="I8" s="1" t="s">
        <v>341</v>
      </c>
      <c r="J8" s="1" t="s">
        <v>341</v>
      </c>
      <c r="K8" s="1" t="s">
        <v>341</v>
      </c>
      <c r="L8" s="1">
        <f>18+18+14</f>
        <v>50</v>
      </c>
    </row>
    <row r="9" spans="2:12" ht="24" customHeight="1" thickTop="1" thickBot="1" x14ac:dyDescent="0.4">
      <c r="B9" s="14">
        <v>4</v>
      </c>
      <c r="C9" s="1">
        <v>0</v>
      </c>
      <c r="D9" s="1" t="s">
        <v>341</v>
      </c>
      <c r="E9" s="45">
        <v>2</v>
      </c>
      <c r="F9" s="1" t="s">
        <v>341</v>
      </c>
      <c r="G9" s="1" t="s">
        <v>341</v>
      </c>
      <c r="H9" s="1" t="s">
        <v>341</v>
      </c>
      <c r="I9" s="1" t="s">
        <v>341</v>
      </c>
      <c r="J9" s="1" t="s">
        <v>341</v>
      </c>
      <c r="K9" s="1" t="s">
        <v>341</v>
      </c>
      <c r="L9" s="1">
        <f>16</f>
        <v>16</v>
      </c>
    </row>
    <row r="10" spans="2:12" ht="24" customHeight="1" thickTop="1" thickBot="1" x14ac:dyDescent="0.4">
      <c r="B10" s="14">
        <v>5</v>
      </c>
      <c r="C10" s="1">
        <v>1</v>
      </c>
      <c r="D10" s="1" t="s">
        <v>341</v>
      </c>
      <c r="E10" s="45">
        <v>2</v>
      </c>
      <c r="F10" s="1" t="s">
        <v>341</v>
      </c>
      <c r="G10" s="1" t="s">
        <v>341</v>
      </c>
      <c r="H10" s="1" t="s">
        <v>341</v>
      </c>
      <c r="I10" s="1" t="s">
        <v>341</v>
      </c>
      <c r="J10" s="1" t="s">
        <v>341</v>
      </c>
      <c r="K10" s="1" t="s">
        <v>341</v>
      </c>
      <c r="L10" s="1">
        <f>16+12</f>
        <v>28</v>
      </c>
    </row>
    <row r="11" spans="2:12" ht="24" customHeight="1" thickTop="1" thickBot="1" x14ac:dyDescent="0.4">
      <c r="B11" s="14">
        <v>6</v>
      </c>
      <c r="C11" s="1">
        <v>1</v>
      </c>
      <c r="D11" s="1" t="s">
        <v>341</v>
      </c>
      <c r="E11" s="45">
        <v>2</v>
      </c>
      <c r="F11" s="1" t="s">
        <v>341</v>
      </c>
      <c r="G11" s="1" t="s">
        <v>341</v>
      </c>
      <c r="H11" s="1" t="s">
        <v>341</v>
      </c>
      <c r="I11" s="1" t="s">
        <v>341</v>
      </c>
      <c r="J11" s="1" t="s">
        <v>341</v>
      </c>
      <c r="K11" s="1" t="s">
        <v>341</v>
      </c>
      <c r="L11" s="1">
        <v>16</v>
      </c>
    </row>
    <row r="12" spans="2:12" ht="24" customHeight="1" thickTop="1" thickBot="1" x14ac:dyDescent="0.4">
      <c r="B12" s="14">
        <v>7</v>
      </c>
      <c r="C12" s="1">
        <v>1</v>
      </c>
      <c r="D12" s="1" t="s">
        <v>341</v>
      </c>
      <c r="E12" s="45">
        <v>2</v>
      </c>
      <c r="F12" s="1" t="s">
        <v>341</v>
      </c>
      <c r="G12" s="1" t="s">
        <v>341</v>
      </c>
      <c r="H12" s="1" t="s">
        <v>341</v>
      </c>
      <c r="I12" s="1" t="s">
        <v>341</v>
      </c>
      <c r="J12" s="1" t="s">
        <v>341</v>
      </c>
      <c r="K12" s="1" t="s">
        <v>341</v>
      </c>
      <c r="L12" s="1">
        <v>17</v>
      </c>
    </row>
    <row r="13" spans="2:12" ht="24" customHeight="1" thickTop="1" thickBot="1" x14ac:dyDescent="0.4">
      <c r="B13" s="14">
        <v>8</v>
      </c>
      <c r="C13" s="16">
        <v>1</v>
      </c>
      <c r="D13" s="1" t="s">
        <v>341</v>
      </c>
      <c r="E13" s="46">
        <v>2</v>
      </c>
      <c r="F13" s="1" t="s">
        <v>341</v>
      </c>
      <c r="G13" s="1" t="s">
        <v>341</v>
      </c>
      <c r="H13" s="1" t="s">
        <v>341</v>
      </c>
      <c r="I13" s="1" t="s">
        <v>341</v>
      </c>
      <c r="J13" s="1" t="s">
        <v>341</v>
      </c>
      <c r="K13" s="1" t="s">
        <v>341</v>
      </c>
      <c r="L13" s="14">
        <v>22</v>
      </c>
    </row>
    <row r="14" spans="2:12" ht="24" customHeight="1" thickTop="1" thickBot="1" x14ac:dyDescent="0.4">
      <c r="B14" s="14">
        <v>9</v>
      </c>
      <c r="C14" s="16">
        <v>1</v>
      </c>
      <c r="D14" s="1" t="s">
        <v>341</v>
      </c>
      <c r="E14" s="46">
        <v>3</v>
      </c>
      <c r="F14" s="1" t="s">
        <v>341</v>
      </c>
      <c r="G14" s="1" t="s">
        <v>341</v>
      </c>
      <c r="H14" s="1" t="s">
        <v>341</v>
      </c>
      <c r="I14" s="1" t="s">
        <v>341</v>
      </c>
      <c r="J14" s="1" t="s">
        <v>341</v>
      </c>
      <c r="K14" s="1" t="s">
        <v>341</v>
      </c>
      <c r="L14" s="14">
        <v>18</v>
      </c>
    </row>
    <row r="15" spans="2:12" ht="24" customHeight="1" thickTop="1" thickBot="1" x14ac:dyDescent="0.4">
      <c r="B15" s="14">
        <v>10</v>
      </c>
      <c r="C15" s="16">
        <v>1</v>
      </c>
      <c r="D15" s="1" t="s">
        <v>341</v>
      </c>
      <c r="E15" s="46">
        <v>2</v>
      </c>
      <c r="F15" s="1" t="s">
        <v>341</v>
      </c>
      <c r="G15" s="1" t="s">
        <v>341</v>
      </c>
      <c r="H15" s="1" t="s">
        <v>341</v>
      </c>
      <c r="I15" s="1" t="s">
        <v>341</v>
      </c>
      <c r="J15" s="1" t="s">
        <v>341</v>
      </c>
      <c r="K15" s="1" t="s">
        <v>341</v>
      </c>
      <c r="L15" s="14">
        <v>16</v>
      </c>
    </row>
    <row r="16" spans="2:12" ht="24" customHeight="1" thickTop="1" thickBot="1" x14ac:dyDescent="0.4">
      <c r="B16" s="14">
        <v>11</v>
      </c>
      <c r="C16" s="16">
        <v>2</v>
      </c>
      <c r="D16" s="1" t="s">
        <v>341</v>
      </c>
      <c r="E16" s="46">
        <v>5</v>
      </c>
      <c r="F16" s="1" t="s">
        <v>341</v>
      </c>
      <c r="G16" s="1" t="s">
        <v>341</v>
      </c>
      <c r="H16" s="1" t="s">
        <v>341</v>
      </c>
      <c r="I16" s="1" t="s">
        <v>341</v>
      </c>
      <c r="J16" s="1" t="s">
        <v>341</v>
      </c>
      <c r="K16" s="1" t="s">
        <v>341</v>
      </c>
      <c r="L16" s="14">
        <v>32</v>
      </c>
    </row>
    <row r="17" spans="2:12" ht="24" customHeight="1" thickTop="1" thickBot="1" x14ac:dyDescent="0.4">
      <c r="B17" s="14">
        <v>12</v>
      </c>
      <c r="C17" s="16">
        <v>1</v>
      </c>
      <c r="D17" s="1" t="s">
        <v>341</v>
      </c>
      <c r="E17" s="46">
        <v>2</v>
      </c>
      <c r="F17" s="1" t="s">
        <v>341</v>
      </c>
      <c r="G17" s="1" t="s">
        <v>341</v>
      </c>
      <c r="H17" s="1" t="s">
        <v>341</v>
      </c>
      <c r="I17" s="1" t="s">
        <v>341</v>
      </c>
      <c r="J17" s="1" t="s">
        <v>341</v>
      </c>
      <c r="K17" s="1" t="s">
        <v>341</v>
      </c>
      <c r="L17" s="14">
        <v>16</v>
      </c>
    </row>
    <row r="18" spans="2:12" ht="24" customHeight="1" thickTop="1" thickBot="1" x14ac:dyDescent="0.4">
      <c r="B18" s="14">
        <v>13</v>
      </c>
      <c r="C18" s="16">
        <v>0</v>
      </c>
      <c r="D18" s="1" t="s">
        <v>341</v>
      </c>
      <c r="E18" s="46">
        <v>2</v>
      </c>
      <c r="F18" s="1" t="s">
        <v>341</v>
      </c>
      <c r="G18" s="1" t="s">
        <v>341</v>
      </c>
      <c r="H18" s="1" t="s">
        <v>341</v>
      </c>
      <c r="I18" s="1" t="s">
        <v>341</v>
      </c>
      <c r="J18" s="1" t="s">
        <v>341</v>
      </c>
      <c r="K18" s="1" t="s">
        <v>341</v>
      </c>
      <c r="L18" s="14">
        <v>13</v>
      </c>
    </row>
    <row r="19" spans="2:12" ht="24" customHeight="1" thickTop="1" thickBot="1" x14ac:dyDescent="0.4">
      <c r="B19" s="14">
        <v>14</v>
      </c>
      <c r="C19" s="16">
        <v>1</v>
      </c>
      <c r="D19" s="1" t="s">
        <v>341</v>
      </c>
      <c r="E19" s="46">
        <v>1</v>
      </c>
      <c r="F19" s="1" t="s">
        <v>341</v>
      </c>
      <c r="G19" s="1" t="s">
        <v>341</v>
      </c>
      <c r="H19" s="1" t="s">
        <v>341</v>
      </c>
      <c r="I19" s="1" t="s">
        <v>341</v>
      </c>
      <c r="J19" s="1" t="s">
        <v>341</v>
      </c>
      <c r="K19" s="1" t="s">
        <v>341</v>
      </c>
      <c r="L19" s="14">
        <v>17</v>
      </c>
    </row>
    <row r="20" spans="2:12" ht="24" customHeight="1" thickTop="1" thickBot="1" x14ac:dyDescent="0.4">
      <c r="B20" s="14">
        <v>15</v>
      </c>
      <c r="C20" s="16">
        <v>1</v>
      </c>
      <c r="D20" s="1" t="s">
        <v>341</v>
      </c>
      <c r="E20" s="46">
        <v>2</v>
      </c>
      <c r="F20" s="1" t="s">
        <v>341</v>
      </c>
      <c r="G20" s="1" t="s">
        <v>341</v>
      </c>
      <c r="H20" s="1" t="s">
        <v>341</v>
      </c>
      <c r="I20" s="1" t="s">
        <v>341</v>
      </c>
      <c r="J20" s="1" t="s">
        <v>341</v>
      </c>
      <c r="K20" s="1" t="s">
        <v>341</v>
      </c>
      <c r="L20" s="14">
        <v>21</v>
      </c>
    </row>
    <row r="21" spans="2:12" ht="24" customHeight="1" thickTop="1" thickBot="1" x14ac:dyDescent="0.4">
      <c r="B21" s="14">
        <v>16</v>
      </c>
      <c r="C21" s="16">
        <v>1</v>
      </c>
      <c r="D21" s="1" t="s">
        <v>341</v>
      </c>
      <c r="E21" s="46">
        <v>2</v>
      </c>
      <c r="F21" s="1" t="s">
        <v>341</v>
      </c>
      <c r="G21" s="1" t="s">
        <v>341</v>
      </c>
      <c r="H21" s="1" t="s">
        <v>341</v>
      </c>
      <c r="I21" s="1" t="s">
        <v>341</v>
      </c>
      <c r="J21" s="1" t="s">
        <v>341</v>
      </c>
      <c r="K21" s="1" t="s">
        <v>341</v>
      </c>
      <c r="L21" s="14">
        <v>16</v>
      </c>
    </row>
    <row r="22" spans="2:12" ht="24" customHeight="1" thickTop="1" thickBot="1" x14ac:dyDescent="0.4">
      <c r="B22" s="14">
        <v>17</v>
      </c>
      <c r="C22" s="16">
        <v>0</v>
      </c>
      <c r="D22" s="1" t="s">
        <v>341</v>
      </c>
      <c r="E22" s="46">
        <v>2</v>
      </c>
      <c r="F22" s="1" t="s">
        <v>341</v>
      </c>
      <c r="G22" s="1" t="s">
        <v>341</v>
      </c>
      <c r="H22" s="1" t="s">
        <v>341</v>
      </c>
      <c r="I22" s="1" t="s">
        <v>341</v>
      </c>
      <c r="J22" s="1" t="s">
        <v>341</v>
      </c>
      <c r="K22" s="1" t="s">
        <v>341</v>
      </c>
      <c r="L22" s="14">
        <v>18</v>
      </c>
    </row>
    <row r="23" spans="2:12" ht="16" thickTop="1" thickBot="1" x14ac:dyDescent="0.4">
      <c r="B23" s="14">
        <v>18</v>
      </c>
      <c r="C23" s="16">
        <v>2</v>
      </c>
      <c r="D23" s="1" t="s">
        <v>341</v>
      </c>
      <c r="E23" s="46">
        <v>4</v>
      </c>
      <c r="F23" s="1" t="s">
        <v>341</v>
      </c>
      <c r="G23" s="1" t="s">
        <v>341</v>
      </c>
      <c r="H23" s="1" t="s">
        <v>341</v>
      </c>
      <c r="I23" s="1" t="s">
        <v>341</v>
      </c>
      <c r="J23" s="1" t="s">
        <v>341</v>
      </c>
      <c r="K23" s="1" t="s">
        <v>341</v>
      </c>
      <c r="L23" s="14">
        <f>18+17</f>
        <v>35</v>
      </c>
    </row>
    <row r="24" spans="2:12" ht="24" customHeight="1" thickTop="1" thickBot="1" x14ac:dyDescent="0.4">
      <c r="B24" s="14">
        <v>19</v>
      </c>
      <c r="C24" s="16">
        <v>1</v>
      </c>
      <c r="D24" s="1" t="s">
        <v>341</v>
      </c>
      <c r="E24" s="46">
        <v>2</v>
      </c>
      <c r="F24" s="1" t="s">
        <v>341</v>
      </c>
      <c r="G24" s="1" t="s">
        <v>341</v>
      </c>
      <c r="H24" s="1" t="s">
        <v>341</v>
      </c>
      <c r="I24" s="1" t="s">
        <v>341</v>
      </c>
      <c r="J24" s="1" t="s">
        <v>341</v>
      </c>
      <c r="K24" s="1" t="s">
        <v>341</v>
      </c>
      <c r="L24" s="14">
        <v>16</v>
      </c>
    </row>
    <row r="25" spans="2:12" ht="24" customHeight="1" thickTop="1" thickBot="1" x14ac:dyDescent="0.4">
      <c r="B25" s="14">
        <v>20</v>
      </c>
      <c r="C25" s="16">
        <v>1</v>
      </c>
      <c r="D25" s="1" t="s">
        <v>341</v>
      </c>
      <c r="E25" s="46">
        <v>1</v>
      </c>
      <c r="F25" s="1" t="s">
        <v>341</v>
      </c>
      <c r="G25" s="1" t="s">
        <v>341</v>
      </c>
      <c r="H25" s="1" t="s">
        <v>341</v>
      </c>
      <c r="I25" s="1" t="s">
        <v>341</v>
      </c>
      <c r="J25" s="1" t="s">
        <v>341</v>
      </c>
      <c r="K25" s="1" t="s">
        <v>341</v>
      </c>
      <c r="L25" s="14">
        <v>15</v>
      </c>
    </row>
    <row r="26" spans="2:12" ht="24" customHeight="1" thickTop="1" thickBot="1" x14ac:dyDescent="0.4">
      <c r="B26" s="14">
        <v>21</v>
      </c>
      <c r="C26" s="16">
        <v>1</v>
      </c>
      <c r="D26" s="1" t="s">
        <v>341</v>
      </c>
      <c r="E26" s="46">
        <v>2</v>
      </c>
      <c r="F26" s="1" t="s">
        <v>341</v>
      </c>
      <c r="G26" s="1" t="s">
        <v>341</v>
      </c>
      <c r="H26" s="1" t="s">
        <v>341</v>
      </c>
      <c r="I26" s="1" t="s">
        <v>341</v>
      </c>
      <c r="J26" s="1" t="s">
        <v>341</v>
      </c>
      <c r="K26" s="1" t="s">
        <v>341</v>
      </c>
      <c r="L26" s="14">
        <v>20</v>
      </c>
    </row>
    <row r="27" spans="2:12" ht="24" customHeight="1" thickTop="1" thickBot="1" x14ac:dyDescent="0.4">
      <c r="B27" s="14">
        <v>22</v>
      </c>
      <c r="C27" s="16">
        <v>2</v>
      </c>
      <c r="D27" s="1" t="s">
        <v>341</v>
      </c>
      <c r="E27" s="46">
        <v>4</v>
      </c>
      <c r="F27" s="1" t="s">
        <v>341</v>
      </c>
      <c r="G27" s="1" t="s">
        <v>341</v>
      </c>
      <c r="H27" s="1" t="s">
        <v>341</v>
      </c>
      <c r="I27" s="1" t="s">
        <v>341</v>
      </c>
      <c r="J27" s="1" t="s">
        <v>341</v>
      </c>
      <c r="K27" s="1" t="s">
        <v>341</v>
      </c>
      <c r="L27" s="14">
        <v>17</v>
      </c>
    </row>
    <row r="28" spans="2:12" ht="24" customHeight="1" thickTop="1" thickBot="1" x14ac:dyDescent="0.4">
      <c r="B28" s="14">
        <v>23</v>
      </c>
      <c r="C28" s="16">
        <v>1</v>
      </c>
      <c r="D28" s="1" t="s">
        <v>341</v>
      </c>
      <c r="E28" s="46">
        <v>2</v>
      </c>
      <c r="F28" s="1" t="s">
        <v>341</v>
      </c>
      <c r="G28" s="1" t="s">
        <v>341</v>
      </c>
      <c r="H28" s="1" t="s">
        <v>341</v>
      </c>
      <c r="I28" s="1" t="s">
        <v>341</v>
      </c>
      <c r="J28" s="1" t="s">
        <v>341</v>
      </c>
      <c r="K28" s="1" t="s">
        <v>341</v>
      </c>
      <c r="L28" s="14">
        <v>15</v>
      </c>
    </row>
    <row r="29" spans="2:12" ht="24" customHeight="1" thickTop="1" thickBot="1" x14ac:dyDescent="0.4">
      <c r="B29" s="14">
        <v>24</v>
      </c>
      <c r="C29" s="16">
        <v>1</v>
      </c>
      <c r="D29" s="1" t="s">
        <v>341</v>
      </c>
      <c r="E29" s="46">
        <v>4</v>
      </c>
      <c r="F29" s="1" t="s">
        <v>341</v>
      </c>
      <c r="G29" s="1" t="s">
        <v>341</v>
      </c>
      <c r="H29" s="1" t="s">
        <v>341</v>
      </c>
      <c r="I29" s="1" t="s">
        <v>341</v>
      </c>
      <c r="J29" s="1" t="s">
        <v>341</v>
      </c>
      <c r="K29" s="1" t="s">
        <v>341</v>
      </c>
      <c r="L29" s="14">
        <v>18</v>
      </c>
    </row>
    <row r="30" spans="2:12" ht="24" customHeight="1" thickTop="1" thickBot="1" x14ac:dyDescent="0.4">
      <c r="B30" s="14">
        <v>25</v>
      </c>
      <c r="C30" s="16">
        <v>1</v>
      </c>
      <c r="D30" s="1" t="s">
        <v>341</v>
      </c>
      <c r="E30" s="46">
        <v>2</v>
      </c>
      <c r="F30" s="1" t="s">
        <v>341</v>
      </c>
      <c r="G30" s="1" t="s">
        <v>341</v>
      </c>
      <c r="H30" s="1" t="s">
        <v>341</v>
      </c>
      <c r="I30" s="1" t="s">
        <v>341</v>
      </c>
      <c r="J30" s="1" t="s">
        <v>341</v>
      </c>
      <c r="K30" s="1" t="s">
        <v>341</v>
      </c>
      <c r="L30" s="14">
        <v>21</v>
      </c>
    </row>
    <row r="31" spans="2:12" ht="24" customHeight="1" thickTop="1" thickBot="1" x14ac:dyDescent="0.4">
      <c r="B31" s="14">
        <v>26</v>
      </c>
      <c r="C31" s="16">
        <v>0</v>
      </c>
      <c r="D31" s="1" t="s">
        <v>341</v>
      </c>
      <c r="E31" s="46">
        <v>2</v>
      </c>
      <c r="F31" s="1" t="s">
        <v>341</v>
      </c>
      <c r="G31" s="1" t="s">
        <v>341</v>
      </c>
      <c r="H31" s="1" t="s">
        <v>341</v>
      </c>
      <c r="I31" s="1" t="s">
        <v>341</v>
      </c>
      <c r="J31" s="1" t="s">
        <v>341</v>
      </c>
      <c r="K31" s="1" t="s">
        <v>341</v>
      </c>
      <c r="L31" s="14">
        <v>23</v>
      </c>
    </row>
    <row r="32" spans="2:12" ht="24" customHeight="1" thickTop="1" thickBot="1" x14ac:dyDescent="0.4">
      <c r="B32" s="14">
        <v>27</v>
      </c>
      <c r="C32" s="16">
        <v>2</v>
      </c>
      <c r="D32" s="1" t="s">
        <v>341</v>
      </c>
      <c r="E32" s="46">
        <v>4</v>
      </c>
      <c r="F32" s="1" t="s">
        <v>341</v>
      </c>
      <c r="G32" s="1" t="s">
        <v>341</v>
      </c>
      <c r="H32" s="1" t="s">
        <v>341</v>
      </c>
      <c r="I32" s="1" t="s">
        <v>341</v>
      </c>
      <c r="J32" s="1" t="s">
        <v>341</v>
      </c>
      <c r="K32" s="1" t="s">
        <v>341</v>
      </c>
      <c r="L32" s="14">
        <v>38</v>
      </c>
    </row>
    <row r="33" spans="2:12" ht="24" customHeight="1" thickTop="1" thickBot="1" x14ac:dyDescent="0.4">
      <c r="B33" s="14">
        <v>28</v>
      </c>
      <c r="C33" s="16">
        <v>1</v>
      </c>
      <c r="D33" s="1" t="s">
        <v>341</v>
      </c>
      <c r="E33" s="46">
        <v>2</v>
      </c>
      <c r="F33" s="1" t="s">
        <v>341</v>
      </c>
      <c r="G33" s="1" t="s">
        <v>341</v>
      </c>
      <c r="H33" s="1" t="s">
        <v>341</v>
      </c>
      <c r="I33" s="1" t="s">
        <v>341</v>
      </c>
      <c r="J33" s="1" t="s">
        <v>341</v>
      </c>
      <c r="K33" s="1" t="s">
        <v>341</v>
      </c>
      <c r="L33" s="14">
        <v>29</v>
      </c>
    </row>
    <row r="34" spans="2:12" ht="24" customHeight="1" thickTop="1" thickBot="1" x14ac:dyDescent="0.4">
      <c r="B34" s="14">
        <v>29</v>
      </c>
      <c r="C34" s="16">
        <v>1</v>
      </c>
      <c r="D34" s="1" t="s">
        <v>341</v>
      </c>
      <c r="E34" s="46">
        <v>2</v>
      </c>
      <c r="F34" s="1" t="s">
        <v>341</v>
      </c>
      <c r="G34" s="1" t="s">
        <v>341</v>
      </c>
      <c r="H34" s="1" t="s">
        <v>341</v>
      </c>
      <c r="I34" s="1" t="s">
        <v>341</v>
      </c>
      <c r="J34" s="1" t="s">
        <v>341</v>
      </c>
      <c r="K34" s="1" t="s">
        <v>341</v>
      </c>
      <c r="L34" s="14">
        <v>16</v>
      </c>
    </row>
    <row r="35" spans="2:12" ht="38.25" customHeight="1" thickTop="1" thickBot="1" x14ac:dyDescent="0.4">
      <c r="B35" s="14">
        <v>30</v>
      </c>
      <c r="C35" s="16">
        <v>3</v>
      </c>
      <c r="D35" s="1" t="s">
        <v>341</v>
      </c>
      <c r="E35" s="46">
        <v>4</v>
      </c>
      <c r="F35" s="1" t="s">
        <v>341</v>
      </c>
      <c r="G35" s="1" t="s">
        <v>341</v>
      </c>
      <c r="H35" s="1" t="s">
        <v>341</v>
      </c>
      <c r="I35" s="1" t="s">
        <v>341</v>
      </c>
      <c r="J35" s="1" t="s">
        <v>341</v>
      </c>
      <c r="K35" s="1" t="s">
        <v>341</v>
      </c>
      <c r="L35" s="14">
        <f>15+16+16</f>
        <v>47</v>
      </c>
    </row>
    <row r="36" spans="2:12" ht="24" customHeight="1" thickTop="1" thickBot="1" x14ac:dyDescent="0.4">
      <c r="B36" s="14">
        <v>31</v>
      </c>
      <c r="C36" s="16">
        <v>1</v>
      </c>
      <c r="D36" s="1" t="s">
        <v>341</v>
      </c>
      <c r="E36" s="46">
        <v>2</v>
      </c>
      <c r="F36" s="1" t="s">
        <v>341</v>
      </c>
      <c r="G36" s="1" t="s">
        <v>341</v>
      </c>
      <c r="H36" s="1" t="s">
        <v>341</v>
      </c>
      <c r="I36" s="1" t="s">
        <v>341</v>
      </c>
      <c r="J36" s="1" t="s">
        <v>341</v>
      </c>
      <c r="K36" s="1" t="s">
        <v>341</v>
      </c>
      <c r="L36" s="14">
        <v>17</v>
      </c>
    </row>
    <row r="37" spans="2:12" ht="24" customHeight="1" thickTop="1" thickBot="1" x14ac:dyDescent="0.4">
      <c r="B37" s="14">
        <v>32</v>
      </c>
      <c r="C37" s="16">
        <v>1</v>
      </c>
      <c r="D37" s="1" t="s">
        <v>341</v>
      </c>
      <c r="E37" s="46">
        <v>3</v>
      </c>
      <c r="F37" s="1" t="s">
        <v>341</v>
      </c>
      <c r="G37" s="1" t="s">
        <v>341</v>
      </c>
      <c r="H37" s="1" t="s">
        <v>341</v>
      </c>
      <c r="I37" s="1" t="s">
        <v>341</v>
      </c>
      <c r="J37" s="1" t="s">
        <v>341</v>
      </c>
      <c r="K37" s="1" t="s">
        <v>341</v>
      </c>
      <c r="L37" s="14">
        <v>14</v>
      </c>
    </row>
    <row r="38" spans="2:12" ht="24" customHeight="1" thickTop="1" thickBot="1" x14ac:dyDescent="0.4">
      <c r="B38" s="14">
        <v>33</v>
      </c>
      <c r="C38" s="16">
        <v>2</v>
      </c>
      <c r="D38" s="1" t="s">
        <v>341</v>
      </c>
      <c r="E38" s="46">
        <v>3</v>
      </c>
      <c r="F38" s="1" t="s">
        <v>341</v>
      </c>
      <c r="G38" s="1" t="s">
        <v>341</v>
      </c>
      <c r="H38" s="1" t="s">
        <v>341</v>
      </c>
      <c r="I38" s="1" t="s">
        <v>341</v>
      </c>
      <c r="J38" s="1" t="s">
        <v>341</v>
      </c>
      <c r="K38" s="1" t="s">
        <v>341</v>
      </c>
      <c r="L38" s="14">
        <f>12+14</f>
        <v>26</v>
      </c>
    </row>
    <row r="39" spans="2:12" ht="24" customHeight="1" thickTop="1" thickBot="1" x14ac:dyDescent="0.4">
      <c r="B39" s="14">
        <v>34</v>
      </c>
      <c r="C39" s="16">
        <v>2</v>
      </c>
      <c r="D39" s="1" t="s">
        <v>341</v>
      </c>
      <c r="E39" s="46">
        <v>4</v>
      </c>
      <c r="F39" s="1" t="s">
        <v>341</v>
      </c>
      <c r="G39" s="1" t="s">
        <v>341</v>
      </c>
      <c r="H39" s="1" t="s">
        <v>341</v>
      </c>
      <c r="I39" s="1" t="s">
        <v>341</v>
      </c>
      <c r="J39" s="1" t="s">
        <v>341</v>
      </c>
      <c r="K39" s="1" t="s">
        <v>341</v>
      </c>
      <c r="L39" s="14">
        <f>17+23</f>
        <v>40</v>
      </c>
    </row>
    <row r="40" spans="2:12" ht="36.75" customHeight="1" thickTop="1" thickBot="1" x14ac:dyDescent="0.4">
      <c r="B40" s="14">
        <v>35</v>
      </c>
      <c r="C40" s="16">
        <v>2</v>
      </c>
      <c r="D40" s="1" t="s">
        <v>341</v>
      </c>
      <c r="E40" s="46">
        <v>4</v>
      </c>
      <c r="F40" s="1" t="s">
        <v>341</v>
      </c>
      <c r="G40" s="1" t="s">
        <v>341</v>
      </c>
      <c r="H40" s="1" t="s">
        <v>341</v>
      </c>
      <c r="I40" s="1" t="s">
        <v>341</v>
      </c>
      <c r="J40" s="1" t="s">
        <v>341</v>
      </c>
      <c r="K40" s="1" t="s">
        <v>341</v>
      </c>
      <c r="L40" s="14">
        <f>15+16+29</f>
        <v>60</v>
      </c>
    </row>
    <row r="41" spans="2:12" ht="24" customHeight="1" thickTop="1" thickBot="1" x14ac:dyDescent="0.4">
      <c r="B41" s="14">
        <v>36</v>
      </c>
      <c r="C41" s="16">
        <v>1</v>
      </c>
      <c r="D41" s="1" t="s">
        <v>341</v>
      </c>
      <c r="E41" s="46">
        <v>2</v>
      </c>
      <c r="F41" s="1" t="s">
        <v>341</v>
      </c>
      <c r="G41" s="1" t="s">
        <v>341</v>
      </c>
      <c r="H41" s="1" t="s">
        <v>341</v>
      </c>
      <c r="I41" s="1" t="s">
        <v>341</v>
      </c>
      <c r="J41" s="1" t="s">
        <v>341</v>
      </c>
      <c r="K41" s="1" t="s">
        <v>341</v>
      </c>
      <c r="L41" s="14">
        <v>14</v>
      </c>
    </row>
    <row r="42" spans="2:12" ht="24" customHeight="1" thickTop="1" thickBot="1" x14ac:dyDescent="0.4">
      <c r="B42" s="14">
        <v>37</v>
      </c>
      <c r="C42" s="16">
        <v>2</v>
      </c>
      <c r="D42" s="1" t="s">
        <v>341</v>
      </c>
      <c r="E42" s="46">
        <v>5</v>
      </c>
      <c r="F42" s="1" t="s">
        <v>341</v>
      </c>
      <c r="G42" s="1" t="s">
        <v>341</v>
      </c>
      <c r="H42" s="1" t="s">
        <v>341</v>
      </c>
      <c r="I42" s="1" t="s">
        <v>341</v>
      </c>
      <c r="J42" s="1" t="s">
        <v>341</v>
      </c>
      <c r="K42" s="1" t="s">
        <v>341</v>
      </c>
      <c r="L42" s="14">
        <f>16+16</f>
        <v>32</v>
      </c>
    </row>
    <row r="43" spans="2:12" ht="24" customHeight="1" thickTop="1" thickBot="1" x14ac:dyDescent="0.4">
      <c r="B43" s="14">
        <v>38</v>
      </c>
      <c r="C43" s="16">
        <v>1</v>
      </c>
      <c r="D43" s="1" t="s">
        <v>341</v>
      </c>
      <c r="E43" s="46">
        <v>2</v>
      </c>
      <c r="F43" s="1" t="s">
        <v>341</v>
      </c>
      <c r="G43" s="1" t="s">
        <v>341</v>
      </c>
      <c r="H43" s="1" t="s">
        <v>341</v>
      </c>
      <c r="I43" s="1" t="s">
        <v>341</v>
      </c>
      <c r="J43" s="1" t="s">
        <v>341</v>
      </c>
      <c r="K43" s="1" t="s">
        <v>341</v>
      </c>
      <c r="L43" s="14">
        <v>12</v>
      </c>
    </row>
    <row r="44" spans="2:12" ht="24" customHeight="1" thickTop="1" thickBot="1" x14ac:dyDescent="0.4">
      <c r="B44" s="14">
        <v>39</v>
      </c>
      <c r="C44" s="16">
        <v>0</v>
      </c>
      <c r="D44" s="1" t="s">
        <v>341</v>
      </c>
      <c r="E44" s="46">
        <v>2</v>
      </c>
      <c r="F44" s="1" t="s">
        <v>341</v>
      </c>
      <c r="G44" s="1" t="s">
        <v>341</v>
      </c>
      <c r="H44" s="1" t="s">
        <v>341</v>
      </c>
      <c r="I44" s="1" t="s">
        <v>341</v>
      </c>
      <c r="J44" s="1" t="s">
        <v>341</v>
      </c>
      <c r="K44" s="1" t="s">
        <v>341</v>
      </c>
      <c r="L44" s="14">
        <v>18</v>
      </c>
    </row>
    <row r="45" spans="2:12" ht="24" customHeight="1" thickTop="1" thickBot="1" x14ac:dyDescent="0.4">
      <c r="B45" s="14">
        <v>40</v>
      </c>
      <c r="C45" s="16">
        <v>1</v>
      </c>
      <c r="D45" s="1" t="s">
        <v>341</v>
      </c>
      <c r="E45" s="46">
        <v>2</v>
      </c>
      <c r="F45" s="1" t="s">
        <v>341</v>
      </c>
      <c r="G45" s="1" t="s">
        <v>341</v>
      </c>
      <c r="H45" s="1" t="s">
        <v>341</v>
      </c>
      <c r="I45" s="1" t="s">
        <v>341</v>
      </c>
      <c r="J45" s="1" t="s">
        <v>341</v>
      </c>
      <c r="K45" s="1" t="s">
        <v>341</v>
      </c>
      <c r="L45" s="14">
        <v>32</v>
      </c>
    </row>
    <row r="46" spans="2:12" ht="24" customHeight="1" thickTop="1" thickBot="1" x14ac:dyDescent="0.4">
      <c r="B46" s="14">
        <v>41</v>
      </c>
      <c r="C46" s="16">
        <v>0</v>
      </c>
      <c r="D46" s="1" t="s">
        <v>341</v>
      </c>
      <c r="E46" s="46">
        <v>2</v>
      </c>
      <c r="F46" s="1" t="s">
        <v>341</v>
      </c>
      <c r="G46" s="1" t="s">
        <v>341</v>
      </c>
      <c r="H46" s="1" t="s">
        <v>341</v>
      </c>
      <c r="I46" s="1" t="s">
        <v>341</v>
      </c>
      <c r="J46" s="1" t="s">
        <v>341</v>
      </c>
      <c r="K46" s="1" t="s">
        <v>341</v>
      </c>
      <c r="L46" s="14">
        <v>16</v>
      </c>
    </row>
    <row r="47" spans="2:12" ht="24" customHeight="1" thickTop="1" thickBot="1" x14ac:dyDescent="0.4">
      <c r="B47" s="14">
        <v>42</v>
      </c>
      <c r="C47" s="16">
        <v>1</v>
      </c>
      <c r="D47" s="1" t="s">
        <v>341</v>
      </c>
      <c r="E47" s="46">
        <v>2</v>
      </c>
      <c r="F47" s="1" t="s">
        <v>341</v>
      </c>
      <c r="G47" s="1" t="s">
        <v>341</v>
      </c>
      <c r="H47" s="1" t="s">
        <v>341</v>
      </c>
      <c r="I47" s="1" t="s">
        <v>341</v>
      </c>
      <c r="J47" s="1" t="s">
        <v>341</v>
      </c>
      <c r="K47" s="1" t="s">
        <v>341</v>
      </c>
      <c r="L47" s="14">
        <v>16</v>
      </c>
    </row>
    <row r="48" spans="2:12" ht="24" customHeight="1" thickTop="1" thickBot="1" x14ac:dyDescent="0.4">
      <c r="B48" s="14">
        <v>43</v>
      </c>
      <c r="C48" s="16">
        <v>1</v>
      </c>
      <c r="D48" s="1" t="s">
        <v>341</v>
      </c>
      <c r="E48" s="46">
        <v>2</v>
      </c>
      <c r="F48" s="1" t="s">
        <v>341</v>
      </c>
      <c r="G48" s="1" t="s">
        <v>341</v>
      </c>
      <c r="H48" s="1" t="s">
        <v>341</v>
      </c>
      <c r="I48" s="1" t="s">
        <v>341</v>
      </c>
      <c r="J48" s="1" t="s">
        <v>341</v>
      </c>
      <c r="K48" s="1" t="s">
        <v>341</v>
      </c>
      <c r="L48" s="14">
        <v>17</v>
      </c>
    </row>
    <row r="49" spans="2:12" ht="24" customHeight="1" thickTop="1" thickBot="1" x14ac:dyDescent="0.4">
      <c r="B49" s="14">
        <v>44</v>
      </c>
      <c r="C49" s="16">
        <v>1</v>
      </c>
      <c r="D49" s="1" t="s">
        <v>341</v>
      </c>
      <c r="E49" s="46">
        <v>2</v>
      </c>
      <c r="F49" s="1" t="s">
        <v>341</v>
      </c>
      <c r="G49" s="1" t="s">
        <v>341</v>
      </c>
      <c r="H49" s="1" t="s">
        <v>341</v>
      </c>
      <c r="I49" s="1" t="s">
        <v>341</v>
      </c>
      <c r="J49" s="1" t="s">
        <v>341</v>
      </c>
      <c r="K49" s="1" t="s">
        <v>341</v>
      </c>
      <c r="L49" s="14">
        <v>22</v>
      </c>
    </row>
    <row r="50" spans="2:12" ht="24" customHeight="1" thickTop="1" thickBot="1" x14ac:dyDescent="0.4">
      <c r="B50" s="14">
        <v>45</v>
      </c>
      <c r="C50" s="16">
        <v>1</v>
      </c>
      <c r="D50" s="1" t="s">
        <v>341</v>
      </c>
      <c r="E50" s="46">
        <v>2</v>
      </c>
      <c r="F50" s="1" t="s">
        <v>341</v>
      </c>
      <c r="G50" s="1" t="s">
        <v>341</v>
      </c>
      <c r="H50" s="1" t="s">
        <v>341</v>
      </c>
      <c r="I50" s="1" t="s">
        <v>341</v>
      </c>
      <c r="J50" s="1" t="s">
        <v>341</v>
      </c>
      <c r="K50" s="1" t="s">
        <v>341</v>
      </c>
      <c r="L50" s="14">
        <v>17</v>
      </c>
    </row>
    <row r="51" spans="2:12" ht="24" customHeight="1" thickTop="1" thickBot="1" x14ac:dyDescent="0.4">
      <c r="B51" s="14">
        <v>46</v>
      </c>
      <c r="C51" s="16">
        <v>1</v>
      </c>
      <c r="D51" s="1" t="s">
        <v>341</v>
      </c>
      <c r="E51" s="46">
        <v>2</v>
      </c>
      <c r="F51" s="1" t="s">
        <v>341</v>
      </c>
      <c r="G51" s="1" t="s">
        <v>341</v>
      </c>
      <c r="H51" s="1" t="s">
        <v>341</v>
      </c>
      <c r="I51" s="1" t="s">
        <v>341</v>
      </c>
      <c r="J51" s="1" t="s">
        <v>341</v>
      </c>
      <c r="K51" s="1" t="s">
        <v>341</v>
      </c>
      <c r="L51" s="14">
        <v>20</v>
      </c>
    </row>
    <row r="52" spans="2:12" ht="24" customHeight="1" thickTop="1" thickBot="1" x14ac:dyDescent="0.4">
      <c r="B52" s="14">
        <v>47</v>
      </c>
      <c r="C52" s="16">
        <v>1</v>
      </c>
      <c r="D52" s="1" t="s">
        <v>341</v>
      </c>
      <c r="E52" s="46">
        <v>2</v>
      </c>
      <c r="F52" s="1" t="s">
        <v>341</v>
      </c>
      <c r="G52" s="1" t="s">
        <v>341</v>
      </c>
      <c r="H52" s="1" t="s">
        <v>341</v>
      </c>
      <c r="I52" s="1" t="s">
        <v>341</v>
      </c>
      <c r="J52" s="1" t="s">
        <v>341</v>
      </c>
      <c r="K52" s="1" t="s">
        <v>341</v>
      </c>
      <c r="L52" s="14">
        <v>16</v>
      </c>
    </row>
    <row r="53" spans="2:12" ht="24" customHeight="1" thickTop="1" thickBot="1" x14ac:dyDescent="0.4">
      <c r="B53" s="14">
        <v>48</v>
      </c>
      <c r="C53" s="16">
        <v>1</v>
      </c>
      <c r="D53" s="1" t="s">
        <v>341</v>
      </c>
      <c r="E53" s="46">
        <v>2</v>
      </c>
      <c r="F53" s="1" t="s">
        <v>341</v>
      </c>
      <c r="G53" s="1" t="s">
        <v>341</v>
      </c>
      <c r="H53" s="1" t="s">
        <v>341</v>
      </c>
      <c r="I53" s="1" t="s">
        <v>341</v>
      </c>
      <c r="J53" s="1" t="s">
        <v>341</v>
      </c>
      <c r="K53" s="1" t="s">
        <v>341</v>
      </c>
      <c r="L53" s="14">
        <v>16</v>
      </c>
    </row>
    <row r="54" spans="2:12" ht="24" customHeight="1" thickTop="1" thickBot="1" x14ac:dyDescent="0.4">
      <c r="B54" s="14">
        <v>49</v>
      </c>
      <c r="C54" s="16">
        <v>1</v>
      </c>
      <c r="D54" s="1" t="s">
        <v>341</v>
      </c>
      <c r="E54" s="46">
        <v>2</v>
      </c>
      <c r="F54" s="1" t="s">
        <v>341</v>
      </c>
      <c r="G54" s="1" t="s">
        <v>341</v>
      </c>
      <c r="H54" s="1" t="s">
        <v>341</v>
      </c>
      <c r="I54" s="1" t="s">
        <v>341</v>
      </c>
      <c r="J54" s="1" t="s">
        <v>341</v>
      </c>
      <c r="K54" s="1" t="s">
        <v>341</v>
      </c>
      <c r="L54" s="14">
        <v>18</v>
      </c>
    </row>
    <row r="55" spans="2:12" ht="24" customHeight="1" thickTop="1" thickBot="1" x14ac:dyDescent="0.4">
      <c r="B55" s="14">
        <v>50</v>
      </c>
      <c r="C55" s="16">
        <v>0</v>
      </c>
      <c r="D55" s="1" t="s">
        <v>341</v>
      </c>
      <c r="E55" s="46">
        <v>2</v>
      </c>
      <c r="F55" s="1" t="s">
        <v>341</v>
      </c>
      <c r="G55" s="1" t="s">
        <v>341</v>
      </c>
      <c r="H55" s="1" t="s">
        <v>341</v>
      </c>
      <c r="I55" s="1" t="s">
        <v>341</v>
      </c>
      <c r="J55" s="1" t="s">
        <v>341</v>
      </c>
      <c r="K55" s="1" t="s">
        <v>341</v>
      </c>
      <c r="L55" s="14">
        <v>16</v>
      </c>
    </row>
    <row r="56" spans="2:12" ht="24" customHeight="1" thickTop="1" thickBot="1" x14ac:dyDescent="0.4">
      <c r="B56" s="14">
        <v>51</v>
      </c>
      <c r="C56" s="16">
        <v>1</v>
      </c>
      <c r="D56" s="1" t="s">
        <v>341</v>
      </c>
      <c r="E56" s="46">
        <v>2</v>
      </c>
      <c r="F56" s="1" t="s">
        <v>341</v>
      </c>
      <c r="G56" s="1" t="s">
        <v>341</v>
      </c>
      <c r="H56" s="1" t="s">
        <v>341</v>
      </c>
      <c r="I56" s="1" t="s">
        <v>341</v>
      </c>
      <c r="J56" s="1" t="s">
        <v>341</v>
      </c>
      <c r="K56" s="1" t="s">
        <v>341</v>
      </c>
      <c r="L56" s="14">
        <v>16</v>
      </c>
    </row>
    <row r="57" spans="2:12" ht="24" customHeight="1" thickTop="1" thickBot="1" x14ac:dyDescent="0.4">
      <c r="B57" s="14">
        <v>52</v>
      </c>
      <c r="C57" s="16">
        <v>2</v>
      </c>
      <c r="D57" s="1" t="s">
        <v>341</v>
      </c>
      <c r="E57" s="46">
        <v>4</v>
      </c>
      <c r="F57" s="1" t="s">
        <v>341</v>
      </c>
      <c r="G57" s="1" t="s">
        <v>341</v>
      </c>
      <c r="H57" s="1" t="s">
        <v>341</v>
      </c>
      <c r="I57" s="1" t="s">
        <v>341</v>
      </c>
      <c r="J57" s="1" t="s">
        <v>341</v>
      </c>
      <c r="K57" s="1" t="s">
        <v>341</v>
      </c>
      <c r="L57" s="14">
        <v>16</v>
      </c>
    </row>
    <row r="58" spans="2:12" ht="24" customHeight="1" thickTop="1" thickBot="1" x14ac:dyDescent="0.4">
      <c r="B58" s="14">
        <v>53</v>
      </c>
      <c r="C58" s="16">
        <v>1</v>
      </c>
      <c r="D58" s="1" t="s">
        <v>341</v>
      </c>
      <c r="E58" s="46">
        <v>2</v>
      </c>
      <c r="F58" s="1" t="s">
        <v>341</v>
      </c>
      <c r="G58" s="1" t="s">
        <v>341</v>
      </c>
      <c r="H58" s="1" t="s">
        <v>341</v>
      </c>
      <c r="I58" s="1" t="s">
        <v>341</v>
      </c>
      <c r="J58" s="1" t="s">
        <v>341</v>
      </c>
      <c r="K58" s="1" t="s">
        <v>341</v>
      </c>
      <c r="L58" s="14">
        <v>21</v>
      </c>
    </row>
    <row r="59" spans="2:12" ht="24" customHeight="1" thickTop="1" thickBot="1" x14ac:dyDescent="0.4">
      <c r="B59" s="14">
        <v>54</v>
      </c>
      <c r="C59" s="16">
        <v>1</v>
      </c>
      <c r="D59" s="1" t="s">
        <v>341</v>
      </c>
      <c r="E59" s="46">
        <v>2</v>
      </c>
      <c r="F59" s="1" t="s">
        <v>341</v>
      </c>
      <c r="G59" s="1" t="s">
        <v>341</v>
      </c>
      <c r="H59" s="1" t="s">
        <v>341</v>
      </c>
      <c r="I59" s="1" t="s">
        <v>341</v>
      </c>
      <c r="J59" s="1" t="s">
        <v>341</v>
      </c>
      <c r="K59" s="1" t="s">
        <v>341</v>
      </c>
      <c r="L59" s="14">
        <v>18</v>
      </c>
    </row>
    <row r="60" spans="2:12" ht="24" customHeight="1" thickTop="1" thickBot="1" x14ac:dyDescent="0.4">
      <c r="B60" s="14">
        <v>55</v>
      </c>
      <c r="C60" s="16">
        <v>1</v>
      </c>
      <c r="D60" s="1" t="s">
        <v>341</v>
      </c>
      <c r="E60" s="46">
        <v>2</v>
      </c>
      <c r="F60" s="1" t="s">
        <v>341</v>
      </c>
      <c r="G60" s="1" t="s">
        <v>341</v>
      </c>
      <c r="H60" s="1" t="s">
        <v>341</v>
      </c>
      <c r="I60" s="1" t="s">
        <v>341</v>
      </c>
      <c r="J60" s="1" t="s">
        <v>341</v>
      </c>
      <c r="K60" s="1" t="s">
        <v>341</v>
      </c>
      <c r="L60" s="14">
        <v>18</v>
      </c>
    </row>
    <row r="61" spans="2:12" ht="24" customHeight="1" thickTop="1" thickBot="1" x14ac:dyDescent="0.4">
      <c r="B61" s="14">
        <v>56</v>
      </c>
      <c r="C61" s="16">
        <v>1</v>
      </c>
      <c r="D61" s="1" t="s">
        <v>341</v>
      </c>
      <c r="E61" s="46">
        <v>2</v>
      </c>
      <c r="F61" s="1" t="s">
        <v>341</v>
      </c>
      <c r="G61" s="1" t="s">
        <v>341</v>
      </c>
      <c r="H61" s="1" t="s">
        <v>341</v>
      </c>
      <c r="I61" s="1" t="s">
        <v>341</v>
      </c>
      <c r="J61" s="1" t="s">
        <v>341</v>
      </c>
      <c r="K61" s="1" t="s">
        <v>341</v>
      </c>
      <c r="L61" s="14">
        <v>19</v>
      </c>
    </row>
    <row r="62" spans="2:12" ht="24" customHeight="1" thickTop="1" thickBot="1" x14ac:dyDescent="0.4">
      <c r="B62" s="14">
        <v>57</v>
      </c>
      <c r="C62" s="16">
        <v>2</v>
      </c>
      <c r="D62" s="1" t="s">
        <v>341</v>
      </c>
      <c r="E62" s="46">
        <v>4</v>
      </c>
      <c r="F62" s="1" t="s">
        <v>341</v>
      </c>
      <c r="G62" s="1" t="s">
        <v>341</v>
      </c>
      <c r="H62" s="1" t="s">
        <v>341</v>
      </c>
      <c r="I62" s="1" t="s">
        <v>341</v>
      </c>
      <c r="J62" s="1" t="s">
        <v>341</v>
      </c>
      <c r="K62" s="1" t="s">
        <v>341</v>
      </c>
      <c r="L62" s="14">
        <f>24+23</f>
        <v>47</v>
      </c>
    </row>
    <row r="63" spans="2:12" ht="24" customHeight="1" thickTop="1" thickBot="1" x14ac:dyDescent="0.4">
      <c r="B63" s="14">
        <v>58</v>
      </c>
      <c r="C63" s="16">
        <v>2</v>
      </c>
      <c r="D63" s="1" t="s">
        <v>341</v>
      </c>
      <c r="E63" s="46">
        <v>4</v>
      </c>
      <c r="F63" s="1" t="s">
        <v>341</v>
      </c>
      <c r="G63" s="1" t="s">
        <v>341</v>
      </c>
      <c r="H63" s="1" t="s">
        <v>341</v>
      </c>
      <c r="I63" s="1" t="s">
        <v>341</v>
      </c>
      <c r="J63" s="1" t="s">
        <v>341</v>
      </c>
      <c r="K63" s="1" t="s">
        <v>341</v>
      </c>
      <c r="L63" s="14">
        <f>22+14</f>
        <v>36</v>
      </c>
    </row>
    <row r="64" spans="2:12" ht="24" customHeight="1" thickTop="1" thickBot="1" x14ac:dyDescent="0.4">
      <c r="B64" s="14">
        <v>59</v>
      </c>
      <c r="C64" s="16">
        <v>0</v>
      </c>
      <c r="D64" s="1" t="s">
        <v>341</v>
      </c>
      <c r="E64" s="46">
        <v>2</v>
      </c>
      <c r="F64" s="1" t="s">
        <v>341</v>
      </c>
      <c r="G64" s="1" t="s">
        <v>341</v>
      </c>
      <c r="H64" s="1" t="s">
        <v>341</v>
      </c>
      <c r="I64" s="1" t="s">
        <v>341</v>
      </c>
      <c r="J64" s="1" t="s">
        <v>341</v>
      </c>
      <c r="K64" s="1" t="s">
        <v>341</v>
      </c>
      <c r="L64" s="14">
        <v>30</v>
      </c>
    </row>
    <row r="65" spans="2:12" ht="24" customHeight="1" thickTop="1" thickBot="1" x14ac:dyDescent="0.4">
      <c r="B65" s="14">
        <v>60</v>
      </c>
      <c r="C65" s="16">
        <v>1</v>
      </c>
      <c r="D65" s="1" t="s">
        <v>341</v>
      </c>
      <c r="E65" s="46">
        <v>2</v>
      </c>
      <c r="F65" s="1" t="s">
        <v>341</v>
      </c>
      <c r="G65" s="1" t="s">
        <v>341</v>
      </c>
      <c r="H65" s="1" t="s">
        <v>341</v>
      </c>
      <c r="I65" s="1" t="s">
        <v>341</v>
      </c>
      <c r="J65" s="1" t="s">
        <v>341</v>
      </c>
      <c r="K65" s="1" t="s">
        <v>341</v>
      </c>
      <c r="L65" s="14">
        <v>24</v>
      </c>
    </row>
    <row r="66" spans="2:12" ht="24" customHeight="1" thickTop="1" thickBot="1" x14ac:dyDescent="0.4">
      <c r="B66" s="14">
        <v>61</v>
      </c>
      <c r="C66" s="16">
        <v>1</v>
      </c>
      <c r="D66" s="1" t="s">
        <v>341</v>
      </c>
      <c r="E66" s="46">
        <v>2</v>
      </c>
      <c r="F66" s="1" t="s">
        <v>341</v>
      </c>
      <c r="G66" s="1" t="s">
        <v>341</v>
      </c>
      <c r="H66" s="1" t="s">
        <v>341</v>
      </c>
      <c r="I66" s="1" t="s">
        <v>341</v>
      </c>
      <c r="J66" s="1" t="s">
        <v>341</v>
      </c>
      <c r="K66" s="1" t="s">
        <v>341</v>
      </c>
      <c r="L66" s="14">
        <v>16</v>
      </c>
    </row>
    <row r="67" spans="2:12" ht="24" customHeight="1" thickTop="1" thickBot="1" x14ac:dyDescent="0.4">
      <c r="B67" s="14">
        <v>62</v>
      </c>
      <c r="C67" s="16">
        <v>0</v>
      </c>
      <c r="D67" s="1" t="s">
        <v>341</v>
      </c>
      <c r="E67" s="46">
        <v>0</v>
      </c>
      <c r="F67" s="1" t="s">
        <v>341</v>
      </c>
      <c r="G67" s="1" t="s">
        <v>341</v>
      </c>
      <c r="H67" s="1" t="s">
        <v>341</v>
      </c>
      <c r="I67" s="1" t="s">
        <v>341</v>
      </c>
      <c r="J67" s="1" t="s">
        <v>341</v>
      </c>
      <c r="K67" s="1" t="s">
        <v>341</v>
      </c>
      <c r="L67" s="14">
        <v>0</v>
      </c>
    </row>
    <row r="68" spans="2:12" ht="24" customHeight="1" thickTop="1" thickBot="1" x14ac:dyDescent="0.4">
      <c r="B68" s="14">
        <v>63</v>
      </c>
      <c r="C68" s="16">
        <v>1</v>
      </c>
      <c r="D68" s="1" t="s">
        <v>341</v>
      </c>
      <c r="E68" s="46">
        <v>2</v>
      </c>
      <c r="F68" s="1" t="s">
        <v>341</v>
      </c>
      <c r="G68" s="1" t="s">
        <v>341</v>
      </c>
      <c r="H68" s="1" t="s">
        <v>341</v>
      </c>
      <c r="I68" s="1" t="s">
        <v>341</v>
      </c>
      <c r="J68" s="1" t="s">
        <v>341</v>
      </c>
      <c r="K68" s="1" t="s">
        <v>341</v>
      </c>
      <c r="L68" s="14">
        <v>16</v>
      </c>
    </row>
    <row r="69" spans="2:12" ht="24" customHeight="1" thickTop="1" thickBot="1" x14ac:dyDescent="0.4">
      <c r="B69" s="14">
        <v>64</v>
      </c>
      <c r="C69" s="16">
        <v>1</v>
      </c>
      <c r="D69" s="1" t="s">
        <v>341</v>
      </c>
      <c r="E69" s="46">
        <v>2</v>
      </c>
      <c r="F69" s="1" t="s">
        <v>341</v>
      </c>
      <c r="G69" s="1" t="s">
        <v>341</v>
      </c>
      <c r="H69" s="1" t="s">
        <v>341</v>
      </c>
      <c r="I69" s="1" t="s">
        <v>341</v>
      </c>
      <c r="J69" s="1" t="s">
        <v>341</v>
      </c>
      <c r="K69" s="1" t="s">
        <v>341</v>
      </c>
      <c r="L69" s="14">
        <v>15</v>
      </c>
    </row>
    <row r="70" spans="2:12" ht="26.25" customHeight="1" thickTop="1" thickBot="1" x14ac:dyDescent="0.4">
      <c r="B70" s="14">
        <v>65</v>
      </c>
      <c r="C70" s="16">
        <v>2</v>
      </c>
      <c r="D70" s="1" t="s">
        <v>341</v>
      </c>
      <c r="E70" s="46">
        <v>2</v>
      </c>
      <c r="F70" s="1" t="s">
        <v>341</v>
      </c>
      <c r="G70" s="1" t="s">
        <v>341</v>
      </c>
      <c r="H70" s="1" t="s">
        <v>341</v>
      </c>
      <c r="I70" s="1" t="s">
        <v>341</v>
      </c>
      <c r="J70" s="1" t="s">
        <v>341</v>
      </c>
      <c r="K70" s="1" t="s">
        <v>341</v>
      </c>
      <c r="L70" s="14">
        <v>9</v>
      </c>
    </row>
    <row r="71" spans="2:12" ht="18" thickTop="1" x14ac:dyDescent="0.35">
      <c r="C71" s="47"/>
      <c r="D71" s="48"/>
      <c r="E71" s="49"/>
    </row>
  </sheetData>
  <mergeCells count="3">
    <mergeCell ref="C2:L2"/>
    <mergeCell ref="G4:K4"/>
    <mergeCell ref="B5:F5"/>
  </mergeCells>
  <conditionalFormatting sqref="F6:K70 D6:D70 C6:L12">
    <cfRule type="colorScale" priority="14">
      <colorScale>
        <cfvo type="num" val="&quot;No&quot;"/>
        <cfvo type="num" val="&quot;Yes&quot;"/>
        <color rgb="FFFF7128"/>
        <color rgb="FFFFEF9C"/>
      </colorScale>
    </cfRule>
    <cfRule type="colorScale" priority="17">
      <colorScale>
        <cfvo type="num" val="&quot;No&quot;"/>
        <cfvo type="num" val="&quot;Yes&quot;"/>
        <color rgb="FFFF0000"/>
        <color rgb="FF00B050"/>
      </colorScale>
    </cfRule>
    <cfRule type="containsText" dxfId="2" priority="18" stopIfTrue="1" operator="containsText" text="Yes">
      <formula>NOT(ISERROR(SEARCH("Yes",C6)))</formula>
    </cfRule>
  </conditionalFormatting>
  <conditionalFormatting sqref="F6:K70 D6:D70 C6:L12">
    <cfRule type="colorScale" priority="15">
      <colorScale>
        <cfvo type="num" val="&quot;No&quot;"/>
        <cfvo type="num" val="&quot;Yes&quot;"/>
        <color rgb="FFFF0000"/>
        <color rgb="FF00B050"/>
      </colorScale>
    </cfRule>
    <cfRule type="containsText" dxfId="1" priority="16" operator="containsText" text="Yes">
      <formula>NOT(ISERROR(SEARCH("Yes",C6)))</formula>
    </cfRule>
  </conditionalFormatting>
  <conditionalFormatting sqref="F6:K70 D6:D70 C6:L12">
    <cfRule type="containsText" dxfId="0" priority="10" operator="containsText" text="No">
      <formula>NOT(ISERROR(SEARCH("No",C6)))</formula>
    </cfRule>
  </conditionalFormatting>
  <pageMargins left="0.7" right="0.7" top="0.75" bottom="0.75" header="0.3" footer="0.3"/>
  <pageSetup paperSize="9" scale="66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17</vt:i4>
      </vt:variant>
    </vt:vector>
  </HeadingPairs>
  <TitlesOfParts>
    <vt:vector size="27" baseType="lpstr">
      <vt:lpstr>Abbottabad</vt:lpstr>
      <vt:lpstr>Bannu</vt:lpstr>
      <vt:lpstr>Battagram</vt:lpstr>
      <vt:lpstr>Buner</vt:lpstr>
      <vt:lpstr>Charssadda</vt:lpstr>
      <vt:lpstr>Chitral</vt:lpstr>
      <vt:lpstr>Dir Lower</vt:lpstr>
      <vt:lpstr>Dir Upper</vt:lpstr>
      <vt:lpstr>D I Khan</vt:lpstr>
      <vt:lpstr>Swat</vt:lpstr>
      <vt:lpstr>Bannu!E_\RED_REC_Microplan\First_Quarter\Abbotabad</vt:lpstr>
      <vt:lpstr>Battagram!E_\RED_REC_Microplan\First_Quarter\Abbotabad</vt:lpstr>
      <vt:lpstr>Buner!E_\RED_REC_Microplan\First_Quarter\Abbotabad</vt:lpstr>
      <vt:lpstr>Charssadda!E_\RED_REC_Microplan\First_Quarter\Abbotabad</vt:lpstr>
      <vt:lpstr>Chitral!E_\RED_REC_Microplan\First_Quarter\Abbotabad</vt:lpstr>
      <vt:lpstr>'Dir Lower'!E_\RED_REC_Microplan\First_Quarter\Abbotabad</vt:lpstr>
      <vt:lpstr>'Dir Upper'!E_\RED_REC_Microplan\First_Quarter\Abbotabad</vt:lpstr>
      <vt:lpstr>E_\RED_REC_Microplan\First_Quarter\Abbotabad</vt:lpstr>
      <vt:lpstr>Bannu!E_\RED_REC_Microplan\First_Quarter\Abbotabad\Session_8._EPI_Center_wise_MP_tables_1.xls_Table_1___C_1</vt:lpstr>
      <vt:lpstr>Battagram!E_\RED_REC_Microplan\First_Quarter\Abbotabad\Session_8._EPI_Center_wise_MP_tables_1.xls_Table_1___C_1</vt:lpstr>
      <vt:lpstr>Buner!E_\RED_REC_Microplan\First_Quarter\Abbotabad\Session_8._EPI_Center_wise_MP_tables_1.xls_Table_1___C_1</vt:lpstr>
      <vt:lpstr>Charssadda!E_\RED_REC_Microplan\First_Quarter\Abbotabad\Session_8._EPI_Center_wise_MP_tables_1.xls_Table_1___C_1</vt:lpstr>
      <vt:lpstr>Chitral!E_\RED_REC_Microplan\First_Quarter\Abbotabad\Session_8._EPI_Center_wise_MP_tables_1.xls_Table_1___C_1</vt:lpstr>
      <vt:lpstr>'Dir Lower'!E_\RED_REC_Microplan\First_Quarter\Abbotabad\Session_8._EPI_Center_wise_MP_tables_1.xls_Table_1___C_1</vt:lpstr>
      <vt:lpstr>'Dir Upper'!E_\RED_REC_Microplan\First_Quarter\Abbotabad\Session_8._EPI_Center_wise_MP_tables_1.xls_Table_1___C_1</vt:lpstr>
      <vt:lpstr>Swat!E_\RED_REC_Microplan\First_Quarter\Abbotabad\Session_8._EPI_Center_wise_MP_tables_1.xls_Table_1___C_1</vt:lpstr>
      <vt:lpstr>E_\RED_REC_Microplan\First_Quarter\Abbotabad\Session_8._EPI_Center_wise_MP_tables_1.xls_Table_1___C_1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DELL</cp:lastModifiedBy>
  <cp:lastPrinted>2018-01-29T08:14:12Z</cp:lastPrinted>
  <dcterms:created xsi:type="dcterms:W3CDTF">2017-02-28T04:37:09Z</dcterms:created>
  <dcterms:modified xsi:type="dcterms:W3CDTF">2022-08-03T13:32:21Z</dcterms:modified>
</cp:coreProperties>
</file>