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ELL\Desktop\Data\"/>
    </mc:Choice>
  </mc:AlternateContent>
  <xr:revisionPtr revIDLastSave="0" documentId="13_ncr:1_{42A41EEA-C9D0-41C1-AB59-787C68E8DB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PULATION" sheetId="8" r:id="rId1"/>
  </sheets>
  <definedNames>
    <definedName name="_xlnm._FilterDatabase" localSheetId="0" hidden="1">pOPULATION!$A$11:$K$11</definedName>
    <definedName name="_xlnm.Print_Area" localSheetId="0">pOPULATION!$A$1:$K$92</definedName>
    <definedName name="_xlnm.Print_Titles" localSheetId="0">pOPULATION!$11:$11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3" i="8" l="1"/>
  <c r="B3" i="8" l="1"/>
  <c r="B4" i="8"/>
  <c r="B5" i="8"/>
  <c r="B6" i="8"/>
  <c r="B7" i="8"/>
  <c r="B8" i="8"/>
  <c r="B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12" i="8"/>
  <c r="B93" i="8" l="1"/>
  <c r="A9" i="8"/>
  <c r="K12" i="8"/>
  <c r="H12" i="8"/>
  <c r="K8" i="8"/>
  <c r="H8" i="8"/>
  <c r="F8" i="8"/>
  <c r="G8" i="8" s="1"/>
  <c r="K7" i="8"/>
  <c r="H7" i="8"/>
  <c r="F7" i="8"/>
  <c r="G7" i="8" s="1"/>
  <c r="K6" i="8"/>
  <c r="H6" i="8"/>
  <c r="F6" i="8"/>
  <c r="G6" i="8" s="1"/>
  <c r="K5" i="8"/>
  <c r="H5" i="8"/>
  <c r="D5" i="8"/>
  <c r="K4" i="8"/>
  <c r="H4" i="8"/>
  <c r="F4" i="8"/>
  <c r="G4" i="8" s="1"/>
  <c r="K3" i="8"/>
  <c r="H3" i="8"/>
  <c r="D3" i="8"/>
  <c r="K2" i="8"/>
  <c r="H2" i="8"/>
  <c r="D2" i="8"/>
  <c r="B9" i="8" l="1"/>
  <c r="F9" i="8" s="1"/>
  <c r="G9" i="8" s="1"/>
  <c r="K9" i="8"/>
  <c r="H9" i="8"/>
  <c r="C6" i="8"/>
  <c r="C8" i="8"/>
  <c r="D6" i="8"/>
  <c r="D8" i="8"/>
  <c r="C4" i="8"/>
  <c r="E4" i="8" s="1"/>
  <c r="D4" i="8"/>
  <c r="F5" i="8"/>
  <c r="G5" i="8" s="1"/>
  <c r="C3" i="8"/>
  <c r="I3" i="8" s="1"/>
  <c r="C5" i="8"/>
  <c r="I5" i="8" s="1"/>
  <c r="C7" i="8"/>
  <c r="I7" i="8" s="1"/>
  <c r="F3" i="8"/>
  <c r="G3" i="8" s="1"/>
  <c r="D7" i="8"/>
  <c r="C2" i="8"/>
  <c r="I2" i="8" s="1"/>
  <c r="F2" i="8"/>
  <c r="G2" i="8" s="1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C40" i="8"/>
  <c r="I40" i="8" s="1"/>
  <c r="K40" i="8"/>
  <c r="K39" i="8"/>
  <c r="C38" i="8"/>
  <c r="I38" i="8" s="1"/>
  <c r="K38" i="8"/>
  <c r="C37" i="8"/>
  <c r="I37" i="8" s="1"/>
  <c r="K37" i="8"/>
  <c r="K36" i="8"/>
  <c r="K35" i="8"/>
  <c r="C34" i="8"/>
  <c r="I34" i="8" s="1"/>
  <c r="K34" i="8"/>
  <c r="C33" i="8"/>
  <c r="I33" i="8" s="1"/>
  <c r="K33" i="8"/>
  <c r="K32" i="8"/>
  <c r="C31" i="8"/>
  <c r="I31" i="8" s="1"/>
  <c r="K31" i="8"/>
  <c r="C30" i="8"/>
  <c r="I30" i="8" s="1"/>
  <c r="K30" i="8"/>
  <c r="K29" i="8"/>
  <c r="K28" i="8"/>
  <c r="C27" i="8"/>
  <c r="I27" i="8" s="1"/>
  <c r="K27" i="8"/>
  <c r="K26" i="8"/>
  <c r="K25" i="8"/>
  <c r="C24" i="8"/>
  <c r="I24" i="8" s="1"/>
  <c r="K24" i="8"/>
  <c r="C23" i="8"/>
  <c r="I23" i="8" s="1"/>
  <c r="K23" i="8"/>
  <c r="K18" i="8"/>
  <c r="K22" i="8"/>
  <c r="C21" i="8"/>
  <c r="I21" i="8" s="1"/>
  <c r="K21" i="8"/>
  <c r="C20" i="8"/>
  <c r="I20" i="8" s="1"/>
  <c r="K20" i="8"/>
  <c r="K19" i="8"/>
  <c r="K17" i="8"/>
  <c r="I8" i="8" l="1"/>
  <c r="J8" i="8" s="1"/>
  <c r="I4" i="8"/>
  <c r="J4" i="8" s="1"/>
  <c r="I6" i="8"/>
  <c r="J6" i="8" s="1"/>
  <c r="D9" i="8"/>
  <c r="C9" i="8"/>
  <c r="E6" i="8"/>
  <c r="E8" i="8"/>
  <c r="J5" i="8"/>
  <c r="E5" i="8"/>
  <c r="J7" i="8"/>
  <c r="E7" i="8"/>
  <c r="J3" i="8"/>
  <c r="E3" i="8"/>
  <c r="J2" i="8"/>
  <c r="E2" i="8"/>
  <c r="C17" i="8"/>
  <c r="F21" i="8"/>
  <c r="G21" i="8" s="1"/>
  <c r="D18" i="8"/>
  <c r="C25" i="8"/>
  <c r="D29" i="8"/>
  <c r="F34" i="8"/>
  <c r="G34" i="8" s="1"/>
  <c r="D36" i="8"/>
  <c r="D19" i="8"/>
  <c r="C22" i="8"/>
  <c r="F24" i="8"/>
  <c r="G24" i="8" s="1"/>
  <c r="D26" i="8"/>
  <c r="C28" i="8"/>
  <c r="F31" i="8"/>
  <c r="G31" i="8" s="1"/>
  <c r="D32" i="8"/>
  <c r="C35" i="8"/>
  <c r="F38" i="8"/>
  <c r="G38" i="8" s="1"/>
  <c r="D39" i="8"/>
  <c r="H13" i="8"/>
  <c r="K13" i="8"/>
  <c r="H14" i="8"/>
  <c r="K14" i="8"/>
  <c r="H15" i="8"/>
  <c r="K15" i="8"/>
  <c r="K16" i="8"/>
  <c r="H16" i="8"/>
  <c r="H19" i="8"/>
  <c r="D20" i="8"/>
  <c r="H21" i="8"/>
  <c r="H18" i="8"/>
  <c r="D23" i="8"/>
  <c r="H24" i="8"/>
  <c r="H26" i="8"/>
  <c r="D27" i="8"/>
  <c r="H29" i="8"/>
  <c r="D30" i="8"/>
  <c r="H31" i="8"/>
  <c r="H32" i="8"/>
  <c r="D33" i="8"/>
  <c r="H34" i="8"/>
  <c r="H36" i="8"/>
  <c r="D37" i="8"/>
  <c r="H38" i="8"/>
  <c r="H39" i="8"/>
  <c r="D40" i="8"/>
  <c r="H41" i="8"/>
  <c r="K41" i="8"/>
  <c r="F20" i="8"/>
  <c r="G20" i="8" s="1"/>
  <c r="J21" i="8"/>
  <c r="E21" i="8"/>
  <c r="F23" i="8"/>
  <c r="G23" i="8" s="1"/>
  <c r="J24" i="8"/>
  <c r="E24" i="8"/>
  <c r="F27" i="8"/>
  <c r="G27" i="8" s="1"/>
  <c r="F30" i="8"/>
  <c r="G30" i="8" s="1"/>
  <c r="J31" i="8"/>
  <c r="E31" i="8"/>
  <c r="F33" i="8"/>
  <c r="G33" i="8" s="1"/>
  <c r="J34" i="8"/>
  <c r="E34" i="8"/>
  <c r="F37" i="8"/>
  <c r="G37" i="8" s="1"/>
  <c r="J38" i="8"/>
  <c r="E38" i="8"/>
  <c r="F40" i="8"/>
  <c r="G40" i="8" s="1"/>
  <c r="F41" i="8"/>
  <c r="G41" i="8" s="1"/>
  <c r="C41" i="8"/>
  <c r="I41" i="8" s="1"/>
  <c r="F42" i="8"/>
  <c r="G42" i="8" s="1"/>
  <c r="D42" i="8"/>
  <c r="C42" i="8"/>
  <c r="I42" i="8" s="1"/>
  <c r="F44" i="8"/>
  <c r="G44" i="8" s="1"/>
  <c r="D44" i="8"/>
  <c r="C44" i="8"/>
  <c r="I44" i="8" s="1"/>
  <c r="H48" i="8"/>
  <c r="K48" i="8"/>
  <c r="F51" i="8"/>
  <c r="G51" i="8" s="1"/>
  <c r="D51" i="8"/>
  <c r="C51" i="8"/>
  <c r="I51" i="8" s="1"/>
  <c r="F53" i="8"/>
  <c r="G53" i="8" s="1"/>
  <c r="D53" i="8"/>
  <c r="C53" i="8"/>
  <c r="I53" i="8" s="1"/>
  <c r="F56" i="8"/>
  <c r="G56" i="8" s="1"/>
  <c r="D56" i="8"/>
  <c r="C56" i="8"/>
  <c r="I56" i="8" s="1"/>
  <c r="F58" i="8"/>
  <c r="G58" i="8" s="1"/>
  <c r="D58" i="8"/>
  <c r="C58" i="8"/>
  <c r="I58" i="8" s="1"/>
  <c r="F60" i="8"/>
  <c r="G60" i="8" s="1"/>
  <c r="D60" i="8"/>
  <c r="C60" i="8"/>
  <c r="I60" i="8" s="1"/>
  <c r="F62" i="8"/>
  <c r="G62" i="8" s="1"/>
  <c r="D62" i="8"/>
  <c r="C62" i="8"/>
  <c r="I62" i="8" s="1"/>
  <c r="F64" i="8"/>
  <c r="G64" i="8" s="1"/>
  <c r="D64" i="8"/>
  <c r="C64" i="8"/>
  <c r="I64" i="8" s="1"/>
  <c r="F66" i="8"/>
  <c r="G66" i="8" s="1"/>
  <c r="D66" i="8"/>
  <c r="C66" i="8"/>
  <c r="I66" i="8" s="1"/>
  <c r="H17" i="8"/>
  <c r="H20" i="8"/>
  <c r="D21" i="8"/>
  <c r="H22" i="8"/>
  <c r="H23" i="8"/>
  <c r="D24" i="8"/>
  <c r="H25" i="8"/>
  <c r="H27" i="8"/>
  <c r="H28" i="8"/>
  <c r="H30" i="8"/>
  <c r="D31" i="8"/>
  <c r="H33" i="8"/>
  <c r="D34" i="8"/>
  <c r="H35" i="8"/>
  <c r="H37" i="8"/>
  <c r="D38" i="8"/>
  <c r="H40" i="8"/>
  <c r="D41" i="8"/>
  <c r="J20" i="8"/>
  <c r="E20" i="8"/>
  <c r="J23" i="8"/>
  <c r="E23" i="8"/>
  <c r="J27" i="8"/>
  <c r="E27" i="8"/>
  <c r="J30" i="8"/>
  <c r="E30" i="8"/>
  <c r="J33" i="8"/>
  <c r="E33" i="8"/>
  <c r="J37" i="8"/>
  <c r="E37" i="8"/>
  <c r="J40" i="8"/>
  <c r="E40" i="8"/>
  <c r="F43" i="8"/>
  <c r="G43" i="8" s="1"/>
  <c r="D43" i="8"/>
  <c r="C43" i="8"/>
  <c r="I43" i="8" s="1"/>
  <c r="H46" i="8"/>
  <c r="K46" i="8"/>
  <c r="F49" i="8"/>
  <c r="G49" i="8" s="1"/>
  <c r="D49" i="8"/>
  <c r="C49" i="8"/>
  <c r="I49" i="8" s="1"/>
  <c r="F50" i="8"/>
  <c r="G50" i="8" s="1"/>
  <c r="D50" i="8"/>
  <c r="C50" i="8"/>
  <c r="I50" i="8" s="1"/>
  <c r="F52" i="8"/>
  <c r="G52" i="8" s="1"/>
  <c r="D52" i="8"/>
  <c r="C52" i="8"/>
  <c r="I52" i="8" s="1"/>
  <c r="F54" i="8"/>
  <c r="G54" i="8" s="1"/>
  <c r="D54" i="8"/>
  <c r="C54" i="8"/>
  <c r="I54" i="8" s="1"/>
  <c r="F55" i="8"/>
  <c r="G55" i="8" s="1"/>
  <c r="D55" i="8"/>
  <c r="C55" i="8"/>
  <c r="I55" i="8" s="1"/>
  <c r="F57" i="8"/>
  <c r="G57" i="8" s="1"/>
  <c r="D57" i="8"/>
  <c r="C57" i="8"/>
  <c r="I57" i="8" s="1"/>
  <c r="F59" i="8"/>
  <c r="G59" i="8" s="1"/>
  <c r="D59" i="8"/>
  <c r="C59" i="8"/>
  <c r="I59" i="8" s="1"/>
  <c r="F61" i="8"/>
  <c r="G61" i="8" s="1"/>
  <c r="D61" i="8"/>
  <c r="C61" i="8"/>
  <c r="I61" i="8" s="1"/>
  <c r="F63" i="8"/>
  <c r="G63" i="8" s="1"/>
  <c r="D63" i="8"/>
  <c r="C63" i="8"/>
  <c r="I63" i="8" s="1"/>
  <c r="F65" i="8"/>
  <c r="G65" i="8" s="1"/>
  <c r="D65" i="8"/>
  <c r="C65" i="8"/>
  <c r="I65" i="8" s="1"/>
  <c r="H47" i="8"/>
  <c r="K47" i="8"/>
  <c r="H45" i="8"/>
  <c r="K45" i="8"/>
  <c r="K42" i="8"/>
  <c r="K43" i="8"/>
  <c r="K44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8" i="8"/>
  <c r="H68" i="8"/>
  <c r="K71" i="8"/>
  <c r="H71" i="8"/>
  <c r="H42" i="8"/>
  <c r="H43" i="8"/>
  <c r="H44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K91" i="8"/>
  <c r="H91" i="8"/>
  <c r="K67" i="8"/>
  <c r="H67" i="8"/>
  <c r="K69" i="8"/>
  <c r="H69" i="8"/>
  <c r="K92" i="8"/>
  <c r="H92" i="8"/>
  <c r="K70" i="8"/>
  <c r="H70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I22" i="8" l="1"/>
  <c r="J22" i="8" s="1"/>
  <c r="E17" i="8"/>
  <c r="I17" i="8"/>
  <c r="J17" i="8" s="1"/>
  <c r="E9" i="8"/>
  <c r="I9" i="8"/>
  <c r="J9" i="8" s="1"/>
  <c r="E28" i="8"/>
  <c r="I28" i="8"/>
  <c r="J28" i="8" s="1"/>
  <c r="I25" i="8"/>
  <c r="J25" i="8" s="1"/>
  <c r="K93" i="8"/>
  <c r="I35" i="8"/>
  <c r="J35" i="8" s="1"/>
  <c r="H93" i="8"/>
  <c r="D28" i="8"/>
  <c r="E35" i="8"/>
  <c r="F35" i="8"/>
  <c r="G35" i="8" s="1"/>
  <c r="D35" i="8"/>
  <c r="F17" i="8"/>
  <c r="G17" i="8" s="1"/>
  <c r="F28" i="8"/>
  <c r="G28" i="8" s="1"/>
  <c r="D17" i="8"/>
  <c r="E25" i="8"/>
  <c r="F25" i="8"/>
  <c r="G25" i="8" s="1"/>
  <c r="F22" i="8"/>
  <c r="G22" i="8" s="1"/>
  <c r="E22" i="8"/>
  <c r="D25" i="8"/>
  <c r="D22" i="8"/>
  <c r="C39" i="8"/>
  <c r="I39" i="8" s="1"/>
  <c r="F39" i="8"/>
  <c r="G39" i="8" s="1"/>
  <c r="C19" i="8"/>
  <c r="I19" i="8" s="1"/>
  <c r="F19" i="8"/>
  <c r="G19" i="8" s="1"/>
  <c r="C18" i="8"/>
  <c r="I18" i="8" s="1"/>
  <c r="F18" i="8"/>
  <c r="G18" i="8" s="1"/>
  <c r="C26" i="8"/>
  <c r="I26" i="8" s="1"/>
  <c r="F26" i="8"/>
  <c r="G26" i="8" s="1"/>
  <c r="C29" i="8"/>
  <c r="I29" i="8" s="1"/>
  <c r="F29" i="8"/>
  <c r="G29" i="8" s="1"/>
  <c r="C32" i="8"/>
  <c r="I32" i="8" s="1"/>
  <c r="F32" i="8"/>
  <c r="G32" i="8" s="1"/>
  <c r="C36" i="8"/>
  <c r="I36" i="8" s="1"/>
  <c r="F36" i="8"/>
  <c r="G36" i="8" s="1"/>
  <c r="C88" i="8"/>
  <c r="I88" i="8" s="1"/>
  <c r="F88" i="8"/>
  <c r="G88" i="8" s="1"/>
  <c r="D88" i="8"/>
  <c r="C84" i="8"/>
  <c r="I84" i="8" s="1"/>
  <c r="F84" i="8"/>
  <c r="G84" i="8" s="1"/>
  <c r="D84" i="8"/>
  <c r="C80" i="8"/>
  <c r="I80" i="8" s="1"/>
  <c r="F80" i="8"/>
  <c r="G80" i="8" s="1"/>
  <c r="D80" i="8"/>
  <c r="C76" i="8"/>
  <c r="I76" i="8" s="1"/>
  <c r="F76" i="8"/>
  <c r="G76" i="8" s="1"/>
  <c r="D76" i="8"/>
  <c r="C73" i="8"/>
  <c r="I73" i="8" s="1"/>
  <c r="F73" i="8"/>
  <c r="G73" i="8" s="1"/>
  <c r="D73" i="8"/>
  <c r="D67" i="8"/>
  <c r="F67" i="8"/>
  <c r="G67" i="8" s="1"/>
  <c r="C67" i="8"/>
  <c r="I67" i="8" s="1"/>
  <c r="F47" i="8"/>
  <c r="G47" i="8" s="1"/>
  <c r="D47" i="8"/>
  <c r="C47" i="8"/>
  <c r="I47" i="8" s="1"/>
  <c r="J63" i="8"/>
  <c r="E63" i="8"/>
  <c r="J55" i="8"/>
  <c r="E55" i="8"/>
  <c r="J49" i="8"/>
  <c r="E49" i="8"/>
  <c r="J64" i="8"/>
  <c r="E64" i="8"/>
  <c r="J56" i="8"/>
  <c r="E56" i="8"/>
  <c r="E41" i="8"/>
  <c r="J41" i="8"/>
  <c r="C16" i="8"/>
  <c r="I16" i="8" s="1"/>
  <c r="F16" i="8"/>
  <c r="G16" i="8" s="1"/>
  <c r="D16" i="8"/>
  <c r="C87" i="8"/>
  <c r="I87" i="8" s="1"/>
  <c r="F87" i="8"/>
  <c r="G87" i="8" s="1"/>
  <c r="D87" i="8"/>
  <c r="C83" i="8"/>
  <c r="I83" i="8" s="1"/>
  <c r="F83" i="8"/>
  <c r="G83" i="8" s="1"/>
  <c r="D83" i="8"/>
  <c r="C79" i="8"/>
  <c r="I79" i="8" s="1"/>
  <c r="F79" i="8"/>
  <c r="G79" i="8" s="1"/>
  <c r="D79" i="8"/>
  <c r="C72" i="8"/>
  <c r="I72" i="8" s="1"/>
  <c r="F72" i="8"/>
  <c r="G72" i="8" s="1"/>
  <c r="D72" i="8"/>
  <c r="C69" i="8"/>
  <c r="I69" i="8" s="1"/>
  <c r="F69" i="8"/>
  <c r="G69" i="8" s="1"/>
  <c r="D69" i="8"/>
  <c r="F45" i="8"/>
  <c r="G45" i="8" s="1"/>
  <c r="D45" i="8"/>
  <c r="C45" i="8"/>
  <c r="I45" i="8" s="1"/>
  <c r="J65" i="8"/>
  <c r="E65" i="8"/>
  <c r="J57" i="8"/>
  <c r="E57" i="8"/>
  <c r="J50" i="8"/>
  <c r="E50" i="8"/>
  <c r="F46" i="8"/>
  <c r="G46" i="8" s="1"/>
  <c r="D46" i="8"/>
  <c r="C46" i="8"/>
  <c r="I46" i="8" s="1"/>
  <c r="J66" i="8"/>
  <c r="E66" i="8"/>
  <c r="J58" i="8"/>
  <c r="E58" i="8"/>
  <c r="J51" i="8"/>
  <c r="E51" i="8"/>
  <c r="F48" i="8"/>
  <c r="G48" i="8" s="1"/>
  <c r="D48" i="8"/>
  <c r="C48" i="8"/>
  <c r="I48" i="8" s="1"/>
  <c r="J42" i="8"/>
  <c r="E42" i="8"/>
  <c r="D15" i="8"/>
  <c r="C15" i="8"/>
  <c r="I15" i="8" s="1"/>
  <c r="F15" i="8"/>
  <c r="G15" i="8" s="1"/>
  <c r="D13" i="8"/>
  <c r="C13" i="8"/>
  <c r="I13" i="8" s="1"/>
  <c r="F13" i="8"/>
  <c r="G13" i="8" s="1"/>
  <c r="C90" i="8"/>
  <c r="I90" i="8" s="1"/>
  <c r="F90" i="8"/>
  <c r="G90" i="8" s="1"/>
  <c r="D90" i="8"/>
  <c r="C86" i="8"/>
  <c r="I86" i="8" s="1"/>
  <c r="F86" i="8"/>
  <c r="G86" i="8" s="1"/>
  <c r="D86" i="8"/>
  <c r="C82" i="8"/>
  <c r="I82" i="8" s="1"/>
  <c r="F82" i="8"/>
  <c r="G82" i="8" s="1"/>
  <c r="D82" i="8"/>
  <c r="C78" i="8"/>
  <c r="I78" i="8" s="1"/>
  <c r="F78" i="8"/>
  <c r="G78" i="8" s="1"/>
  <c r="D78" i="8"/>
  <c r="C75" i="8"/>
  <c r="I75" i="8" s="1"/>
  <c r="F75" i="8"/>
  <c r="G75" i="8" s="1"/>
  <c r="D75" i="8"/>
  <c r="C70" i="8"/>
  <c r="I70" i="8" s="1"/>
  <c r="F70" i="8"/>
  <c r="G70" i="8" s="1"/>
  <c r="D70" i="8"/>
  <c r="C92" i="8"/>
  <c r="I92" i="8" s="1"/>
  <c r="F92" i="8"/>
  <c r="G92" i="8" s="1"/>
  <c r="D92" i="8"/>
  <c r="C91" i="8"/>
  <c r="I91" i="8" s="1"/>
  <c r="F91" i="8"/>
  <c r="G91" i="8" s="1"/>
  <c r="D91" i="8"/>
  <c r="C68" i="8"/>
  <c r="I68" i="8" s="1"/>
  <c r="F68" i="8"/>
  <c r="G68" i="8" s="1"/>
  <c r="D68" i="8"/>
  <c r="J59" i="8"/>
  <c r="E59" i="8"/>
  <c r="J52" i="8"/>
  <c r="E52" i="8"/>
  <c r="J43" i="8"/>
  <c r="E43" i="8"/>
  <c r="J60" i="8"/>
  <c r="E60" i="8"/>
  <c r="J53" i="8"/>
  <c r="E53" i="8"/>
  <c r="J44" i="8"/>
  <c r="E44" i="8"/>
  <c r="D12" i="8"/>
  <c r="C12" i="8"/>
  <c r="F12" i="8"/>
  <c r="C89" i="8"/>
  <c r="I89" i="8" s="1"/>
  <c r="F89" i="8"/>
  <c r="G89" i="8" s="1"/>
  <c r="D89" i="8"/>
  <c r="C85" i="8"/>
  <c r="I85" i="8" s="1"/>
  <c r="F85" i="8"/>
  <c r="G85" i="8" s="1"/>
  <c r="D85" i="8"/>
  <c r="C81" i="8"/>
  <c r="I81" i="8" s="1"/>
  <c r="F81" i="8"/>
  <c r="G81" i="8" s="1"/>
  <c r="D81" i="8"/>
  <c r="C77" i="8"/>
  <c r="I77" i="8" s="1"/>
  <c r="F77" i="8"/>
  <c r="G77" i="8" s="1"/>
  <c r="D77" i="8"/>
  <c r="C74" i="8"/>
  <c r="I74" i="8" s="1"/>
  <c r="F74" i="8"/>
  <c r="G74" i="8" s="1"/>
  <c r="D74" i="8"/>
  <c r="C71" i="8"/>
  <c r="I71" i="8" s="1"/>
  <c r="F71" i="8"/>
  <c r="G71" i="8" s="1"/>
  <c r="D71" i="8"/>
  <c r="J61" i="8"/>
  <c r="E61" i="8"/>
  <c r="J54" i="8"/>
  <c r="E54" i="8"/>
  <c r="J62" i="8"/>
  <c r="E62" i="8"/>
  <c r="D14" i="8"/>
  <c r="C14" i="8"/>
  <c r="I14" i="8" s="1"/>
  <c r="F14" i="8"/>
  <c r="G14" i="8" s="1"/>
  <c r="C93" i="8" l="1"/>
  <c r="I12" i="8"/>
  <c r="I93" i="8" s="1"/>
  <c r="D93" i="8"/>
  <c r="G12" i="8"/>
  <c r="G93" i="8" s="1"/>
  <c r="F93" i="8"/>
  <c r="E32" i="8"/>
  <c r="J32" i="8"/>
  <c r="E19" i="8"/>
  <c r="J19" i="8"/>
  <c r="E26" i="8"/>
  <c r="J26" i="8"/>
  <c r="J36" i="8"/>
  <c r="E36" i="8"/>
  <c r="J29" i="8"/>
  <c r="E29" i="8"/>
  <c r="J18" i="8"/>
  <c r="E18" i="8"/>
  <c r="E39" i="8"/>
  <c r="J39" i="8"/>
  <c r="J85" i="8"/>
  <c r="E85" i="8"/>
  <c r="J12" i="8"/>
  <c r="E12" i="8"/>
  <c r="J68" i="8"/>
  <c r="E68" i="8"/>
  <c r="J75" i="8"/>
  <c r="E75" i="8"/>
  <c r="J90" i="8"/>
  <c r="E90" i="8"/>
  <c r="J15" i="8"/>
  <c r="E15" i="8"/>
  <c r="J48" i="8"/>
  <c r="E48" i="8"/>
  <c r="J16" i="8"/>
  <c r="E16" i="8"/>
  <c r="J84" i="8"/>
  <c r="E84" i="8"/>
  <c r="J14" i="8"/>
  <c r="E14" i="8"/>
  <c r="J81" i="8"/>
  <c r="E81" i="8"/>
  <c r="J70" i="8"/>
  <c r="E70" i="8"/>
  <c r="J86" i="8"/>
  <c r="E86" i="8"/>
  <c r="J46" i="8"/>
  <c r="E46" i="8"/>
  <c r="J72" i="8"/>
  <c r="E72" i="8"/>
  <c r="J87" i="8"/>
  <c r="E87" i="8"/>
  <c r="J80" i="8"/>
  <c r="E80" i="8"/>
  <c r="J71" i="8"/>
  <c r="E71" i="8"/>
  <c r="J77" i="8"/>
  <c r="E77" i="8"/>
  <c r="J92" i="8"/>
  <c r="E92" i="8"/>
  <c r="J82" i="8"/>
  <c r="E82" i="8"/>
  <c r="J13" i="8"/>
  <c r="E13" i="8"/>
  <c r="J45" i="8"/>
  <c r="E45" i="8"/>
  <c r="J69" i="8"/>
  <c r="E69" i="8"/>
  <c r="J83" i="8"/>
  <c r="E83" i="8"/>
  <c r="J67" i="8"/>
  <c r="E67" i="8"/>
  <c r="J76" i="8"/>
  <c r="E76" i="8"/>
  <c r="J74" i="8"/>
  <c r="E74" i="8"/>
  <c r="J89" i="8"/>
  <c r="E89" i="8"/>
  <c r="J91" i="8"/>
  <c r="E91" i="8"/>
  <c r="J78" i="8"/>
  <c r="E78" i="8"/>
  <c r="J79" i="8"/>
  <c r="E79" i="8"/>
  <c r="J47" i="8"/>
  <c r="E47" i="8"/>
  <c r="J73" i="8"/>
  <c r="E73" i="8"/>
  <c r="J88" i="8"/>
  <c r="E88" i="8"/>
  <c r="J93" i="8" l="1"/>
  <c r="E9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VMO</author>
  </authors>
  <commentList>
    <comment ref="F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VMO:</t>
        </r>
        <r>
          <rPr>
            <sz val="9"/>
            <color indexed="81"/>
            <rFont val="Tahoma"/>
            <family val="2"/>
          </rPr>
          <t xml:space="preserve">
Target for TT PL.</t>
        </r>
      </text>
    </comment>
    <comment ref="F11" authorId="0" shapeId="0" xr:uid="{6EADF824-56DC-452D-BF8D-4D6A5A8D86C4}">
      <text>
        <r>
          <rPr>
            <b/>
            <sz val="9"/>
            <color indexed="81"/>
            <rFont val="Tahoma"/>
            <family val="2"/>
          </rPr>
          <t>VMO:</t>
        </r>
        <r>
          <rPr>
            <sz val="9"/>
            <color indexed="81"/>
            <rFont val="Tahoma"/>
            <family val="2"/>
          </rPr>
          <t xml:space="preserve">
Target for TT PL.</t>
        </r>
      </text>
    </comment>
  </commentList>
</comments>
</file>

<file path=xl/sharedStrings.xml><?xml version="1.0" encoding="utf-8"?>
<sst xmlns="http://schemas.openxmlformats.org/spreadsheetml/2006/main" count="22" uniqueCount="11">
  <si>
    <t>0-11 Months monthly target</t>
  </si>
  <si>
    <t>Monthly Surviving Infants</t>
  </si>
  <si>
    <t>12.23 Months @ PNN Mortality 1.7%</t>
  </si>
  <si>
    <t>12.23 Months per month</t>
  </si>
  <si>
    <t>Children less than 5 years @ 16%</t>
  </si>
  <si>
    <t>Pregnant Women @ 1.02 factor of birth</t>
  </si>
  <si>
    <t>Pregnant Women @ per month</t>
  </si>
  <si>
    <t>CBA Ladies @ 22%</t>
  </si>
  <si>
    <t>Surviving Infants@94.7%</t>
  </si>
  <si>
    <t>Population (Growth Rate )</t>
  </si>
  <si>
    <t>New Borns@2.9%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</si>
</sst>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2">
    <xf numFmtId="0" fontId="0" fillId="0" borderId="0" xfId="0"/>
    <xf numFmtId="165" fontId="23" fillId="34" borderId="11" xfId="1" applyNumberFormat="1" applyFont="1" applyFill="1" applyBorder="1" applyAlignment="1">
      <alignment horizontal="center" vertical="center"/>
    </xf>
    <xf numFmtId="165" fontId="17" fillId="34" borderId="11" xfId="1" applyNumberFormat="1" applyFont="1" applyFill="1" applyBorder="1" applyAlignment="1">
      <alignment horizontal="center" vertical="center"/>
    </xf>
    <xf numFmtId="165" fontId="23" fillId="34" borderId="12" xfId="1" applyNumberFormat="1" applyFont="1" applyFill="1" applyBorder="1" applyAlignment="1">
      <alignment horizontal="center" vertical="center"/>
    </xf>
    <xf numFmtId="165" fontId="17" fillId="34" borderId="12" xfId="1" applyNumberFormat="1" applyFont="1" applyFill="1" applyBorder="1" applyAlignment="1">
      <alignment horizontal="center" vertical="center"/>
    </xf>
    <xf numFmtId="165" fontId="23" fillId="34" borderId="13" xfId="1" applyNumberFormat="1" applyFont="1" applyFill="1" applyBorder="1" applyAlignment="1">
      <alignment horizontal="center" vertical="center"/>
    </xf>
    <xf numFmtId="165" fontId="17" fillId="34" borderId="13" xfId="1" applyNumberFormat="1" applyFont="1" applyFill="1" applyBorder="1" applyAlignment="1">
      <alignment horizontal="center" vertical="center"/>
    </xf>
    <xf numFmtId="165" fontId="23" fillId="34" borderId="16" xfId="1" applyNumberFormat="1" applyFont="1" applyFill="1" applyBorder="1" applyAlignment="1">
      <alignment horizontal="center" vertical="center"/>
    </xf>
    <xf numFmtId="165" fontId="17" fillId="34" borderId="16" xfId="1" applyNumberFormat="1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2" fillId="33" borderId="10" xfId="43" applyFont="1" applyFill="1" applyBorder="1" applyAlignment="1">
      <alignment horizontal="center" vertical="center" wrapText="1"/>
    </xf>
    <xf numFmtId="165" fontId="17" fillId="33" borderId="14" xfId="1" applyNumberFormat="1" applyFont="1" applyFill="1" applyBorder="1" applyAlignment="1">
      <alignment horizontal="center" vertical="center"/>
    </xf>
    <xf numFmtId="165" fontId="17" fillId="33" borderId="15" xfId="1" applyNumberFormat="1" applyFont="1" applyFill="1" applyBorder="1" applyAlignment="1">
      <alignment horizontal="center" vertical="center"/>
    </xf>
    <xf numFmtId="165" fontId="17" fillId="33" borderId="17" xfId="1" applyNumberFormat="1" applyFont="1" applyFill="1" applyBorder="1" applyAlignment="1">
      <alignment horizontal="center" vertical="center"/>
    </xf>
    <xf numFmtId="165" fontId="17" fillId="33" borderId="18" xfId="1" applyNumberFormat="1" applyFont="1" applyFill="1" applyBorder="1" applyAlignment="1">
      <alignment horizontal="center" vertical="center"/>
    </xf>
    <xf numFmtId="1" fontId="0" fillId="0" borderId="0" xfId="0" applyNumberFormat="1"/>
    <xf numFmtId="165" fontId="23" fillId="34" borderId="19" xfId="1" applyNumberFormat="1" applyFont="1" applyFill="1" applyBorder="1" applyAlignment="1">
      <alignment horizontal="center" vertical="center"/>
    </xf>
    <xf numFmtId="165" fontId="17" fillId="34" borderId="19" xfId="1" applyNumberFormat="1" applyFont="1" applyFill="1" applyBorder="1" applyAlignment="1">
      <alignment horizontal="center" vertical="center"/>
    </xf>
    <xf numFmtId="165" fontId="23" fillId="34" borderId="20" xfId="1" applyNumberFormat="1" applyFont="1" applyFill="1" applyBorder="1" applyAlignment="1">
      <alignment horizontal="center" vertical="center"/>
    </xf>
    <xf numFmtId="165" fontId="23" fillId="34" borderId="21" xfId="1" applyNumberFormat="1" applyFont="1" applyFill="1" applyBorder="1" applyAlignment="1">
      <alignment horizontal="center" vertical="center"/>
    </xf>
    <xf numFmtId="165" fontId="23" fillId="33" borderId="20" xfId="1" applyNumberFormat="1" applyFont="1" applyFill="1" applyBorder="1" applyAlignment="1">
      <alignment horizontal="center" vertical="center"/>
    </xf>
    <xf numFmtId="165" fontId="23" fillId="33" borderId="21" xfId="1" applyNumberFormat="1" applyFont="1" applyFill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683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3"/>
  <sheetViews>
    <sheetView tabSelected="1" zoomScale="80" zoomScaleNormal="80" workbookViewId="0">
      <selection activeCell="M1" sqref="M1"/>
    </sheetView>
  </sheetViews>
  <sheetFormatPr defaultRowHeight="14.5" x14ac:dyDescent="0.35"/>
  <cols>
    <col min="1" max="1" width="16.453125" bestFit="1" customWidth="1"/>
    <col min="2" max="2" width="8.7265625" customWidth="1"/>
    <col min="3" max="3" width="9.08984375" customWidth="1"/>
    <col min="4" max="5" width="8.7265625" customWidth="1"/>
    <col min="6" max="6" width="13.1796875" customWidth="1"/>
    <col min="7" max="7" width="12.7265625" customWidth="1"/>
    <col min="8" max="8" width="9.81640625" customWidth="1"/>
    <col min="9" max="9" width="13" customWidth="1"/>
    <col min="10" max="10" width="10.81640625" customWidth="1"/>
    <col min="11" max="11" width="9.7265625" customWidth="1"/>
    <col min="12" max="12" width="8.7265625" customWidth="1"/>
  </cols>
  <sheetData>
    <row r="1" spans="1:11" ht="48.5" customHeight="1" thickBot="1" x14ac:dyDescent="0.4">
      <c r="A1" s="9" t="s">
        <v>9</v>
      </c>
      <c r="B1" s="9" t="s">
        <v>10</v>
      </c>
      <c r="C1" s="9" t="s">
        <v>8</v>
      </c>
      <c r="D1" s="10" t="s">
        <v>0</v>
      </c>
      <c r="E1" s="10" t="s">
        <v>1</v>
      </c>
      <c r="F1" s="10" t="s">
        <v>5</v>
      </c>
      <c r="G1" s="10" t="s">
        <v>6</v>
      </c>
      <c r="H1" s="10" t="s">
        <v>7</v>
      </c>
      <c r="I1" s="10" t="s">
        <v>2</v>
      </c>
      <c r="J1" s="10" t="s">
        <v>3</v>
      </c>
      <c r="K1" s="10" t="s">
        <v>4</v>
      </c>
    </row>
    <row r="2" spans="1:11" ht="15.5" x14ac:dyDescent="0.35">
      <c r="A2" s="3">
        <v>654083.75875248003</v>
      </c>
      <c r="B2" s="3">
        <f>A2*2.9%</f>
        <v>18968.429003821919</v>
      </c>
      <c r="C2" s="3">
        <f t="shared" ref="C2" si="0">B2*94.7%</f>
        <v>17963.102266619357</v>
      </c>
      <c r="D2" s="4">
        <f t="shared" ref="D2" si="1">B2/12</f>
        <v>1580.70241698516</v>
      </c>
      <c r="E2" s="4">
        <f t="shared" ref="E2" si="2">C2/12</f>
        <v>1496.9251888849465</v>
      </c>
      <c r="F2" s="4">
        <f t="shared" ref="F2" si="3">B2*1.02</f>
        <v>19347.797583898358</v>
      </c>
      <c r="G2" s="4">
        <f t="shared" ref="G2" si="4">F2/12</f>
        <v>1612.3164653248632</v>
      </c>
      <c r="H2" s="4">
        <f t="shared" ref="H2" si="5">A2*22/100</f>
        <v>143898.42692554562</v>
      </c>
      <c r="I2" s="4">
        <f>C2</f>
        <v>17963.102266619357</v>
      </c>
      <c r="J2" s="4">
        <f t="shared" ref="J2" si="6">I2/12</f>
        <v>1496.9251888849465</v>
      </c>
      <c r="K2" s="14">
        <f t="shared" ref="K2" si="7">A2*16%</f>
        <v>104653.4014003968</v>
      </c>
    </row>
    <row r="3" spans="1:11" ht="15.5" x14ac:dyDescent="0.35">
      <c r="A3" s="3">
        <v>188196.400311248</v>
      </c>
      <c r="B3" s="3">
        <f t="shared" ref="B3:B8" si="8">A3*2.9%</f>
        <v>5457.695609026192</v>
      </c>
      <c r="C3" s="3">
        <f t="shared" ref="C3:C9" si="9">B3*94.7%</f>
        <v>5168.4377417478045</v>
      </c>
      <c r="D3" s="4">
        <f t="shared" ref="D3:D9" si="10">B3/12</f>
        <v>454.80796741884933</v>
      </c>
      <c r="E3" s="4">
        <f t="shared" ref="E3:E9" si="11">C3/12</f>
        <v>430.70314514565035</v>
      </c>
      <c r="F3" s="4">
        <f t="shared" ref="F3:F9" si="12">B3*1.02</f>
        <v>5566.8495212067155</v>
      </c>
      <c r="G3" s="4">
        <f t="shared" ref="G3:G9" si="13">F3/12</f>
        <v>463.90412676722627</v>
      </c>
      <c r="H3" s="4">
        <f t="shared" ref="H3:H9" si="14">A3*22/100</f>
        <v>41403.20806847456</v>
      </c>
      <c r="I3" s="4">
        <f t="shared" ref="I3:I8" si="15">C3</f>
        <v>5168.4377417478045</v>
      </c>
      <c r="J3" s="4">
        <f t="shared" ref="J3:J9" si="16">I3/12</f>
        <v>430.70314514565035</v>
      </c>
      <c r="K3" s="14">
        <f t="shared" ref="K3:K9" si="17">A3*16%</f>
        <v>30111.42404979968</v>
      </c>
    </row>
    <row r="4" spans="1:11" ht="15.5" x14ac:dyDescent="0.35">
      <c r="A4" s="3">
        <v>244750.53953224001</v>
      </c>
      <c r="B4" s="3">
        <f t="shared" si="8"/>
        <v>7097.7656464349602</v>
      </c>
      <c r="C4" s="3">
        <f t="shared" si="9"/>
        <v>6721.5840671739079</v>
      </c>
      <c r="D4" s="4">
        <f t="shared" si="10"/>
        <v>591.48047053624668</v>
      </c>
      <c r="E4" s="4">
        <f t="shared" si="11"/>
        <v>560.1320055978257</v>
      </c>
      <c r="F4" s="4">
        <f t="shared" si="12"/>
        <v>7239.7209593636599</v>
      </c>
      <c r="G4" s="4">
        <f t="shared" si="13"/>
        <v>603.31007994697165</v>
      </c>
      <c r="H4" s="4">
        <f t="shared" si="14"/>
        <v>53845.118697092803</v>
      </c>
      <c r="I4" s="4">
        <f t="shared" si="15"/>
        <v>6721.5840671739079</v>
      </c>
      <c r="J4" s="4">
        <f t="shared" si="16"/>
        <v>560.1320055978257</v>
      </c>
      <c r="K4" s="14">
        <f t="shared" si="17"/>
        <v>39160.086325158401</v>
      </c>
    </row>
    <row r="5" spans="1:11" ht="15.5" x14ac:dyDescent="0.35">
      <c r="A5" s="3">
        <v>146676.91483916802</v>
      </c>
      <c r="B5" s="3">
        <f t="shared" si="8"/>
        <v>4253.6305303358722</v>
      </c>
      <c r="C5" s="3">
        <f t="shared" si="9"/>
        <v>4028.1881122280711</v>
      </c>
      <c r="D5" s="4">
        <f t="shared" si="10"/>
        <v>354.46921086132267</v>
      </c>
      <c r="E5" s="4">
        <f t="shared" si="11"/>
        <v>335.68234268567261</v>
      </c>
      <c r="F5" s="4">
        <f t="shared" si="12"/>
        <v>4338.7031409425899</v>
      </c>
      <c r="G5" s="4">
        <f t="shared" si="13"/>
        <v>361.55859507854916</v>
      </c>
      <c r="H5" s="4">
        <f t="shared" si="14"/>
        <v>32268.921264616962</v>
      </c>
      <c r="I5" s="4">
        <f t="shared" si="15"/>
        <v>4028.1881122280711</v>
      </c>
      <c r="J5" s="4">
        <f t="shared" si="16"/>
        <v>335.68234268567261</v>
      </c>
      <c r="K5" s="14">
        <f t="shared" si="17"/>
        <v>23468.306374266886</v>
      </c>
    </row>
    <row r="6" spans="1:11" ht="15.5" x14ac:dyDescent="0.35">
      <c r="A6" s="3">
        <v>503262.68319006404</v>
      </c>
      <c r="B6" s="3">
        <f t="shared" si="8"/>
        <v>14594.617812511857</v>
      </c>
      <c r="C6" s="3">
        <f t="shared" si="9"/>
        <v>13821.103068448729</v>
      </c>
      <c r="D6" s="4">
        <f t="shared" si="10"/>
        <v>1216.2181510426547</v>
      </c>
      <c r="E6" s="4">
        <f t="shared" si="11"/>
        <v>1151.7585890373941</v>
      </c>
      <c r="F6" s="4">
        <f t="shared" si="12"/>
        <v>14886.510168762094</v>
      </c>
      <c r="G6" s="4">
        <f t="shared" si="13"/>
        <v>1240.5425140635077</v>
      </c>
      <c r="H6" s="4">
        <f t="shared" si="14"/>
        <v>110717.79030181408</v>
      </c>
      <c r="I6" s="4">
        <f t="shared" si="15"/>
        <v>13821.103068448729</v>
      </c>
      <c r="J6" s="4">
        <f t="shared" si="16"/>
        <v>1151.7585890373941</v>
      </c>
      <c r="K6" s="14">
        <f t="shared" si="17"/>
        <v>80522.029310410246</v>
      </c>
    </row>
    <row r="7" spans="1:11" ht="15.5" x14ac:dyDescent="0.35">
      <c r="A7" s="3">
        <v>294487.73684691201</v>
      </c>
      <c r="B7" s="3">
        <f t="shared" si="8"/>
        <v>8540.1443685604481</v>
      </c>
      <c r="C7" s="3">
        <f t="shared" si="9"/>
        <v>8087.516717026745</v>
      </c>
      <c r="D7" s="4">
        <f t="shared" si="10"/>
        <v>711.67869738003731</v>
      </c>
      <c r="E7" s="4">
        <f t="shared" si="11"/>
        <v>673.95972641889546</v>
      </c>
      <c r="F7" s="4">
        <f t="shared" si="12"/>
        <v>8710.9472559316564</v>
      </c>
      <c r="G7" s="4">
        <f t="shared" si="13"/>
        <v>725.912271327638</v>
      </c>
      <c r="H7" s="4">
        <f t="shared" si="14"/>
        <v>64787.302106320647</v>
      </c>
      <c r="I7" s="4">
        <f t="shared" si="15"/>
        <v>8087.516717026745</v>
      </c>
      <c r="J7" s="4">
        <f t="shared" si="16"/>
        <v>673.95972641889546</v>
      </c>
      <c r="K7" s="14">
        <f t="shared" si="17"/>
        <v>47118.03789550592</v>
      </c>
    </row>
    <row r="8" spans="1:11" ht="16" thickBot="1" x14ac:dyDescent="0.4">
      <c r="A8" s="16">
        <v>543592.18916105595</v>
      </c>
      <c r="B8" s="3">
        <f t="shared" si="8"/>
        <v>15764.173485670621</v>
      </c>
      <c r="C8" s="16">
        <f t="shared" si="9"/>
        <v>14928.672290930079</v>
      </c>
      <c r="D8" s="17">
        <f t="shared" si="10"/>
        <v>1313.6811238058851</v>
      </c>
      <c r="E8" s="17">
        <f t="shared" si="11"/>
        <v>1244.0560242441732</v>
      </c>
      <c r="F8" s="17">
        <f t="shared" si="12"/>
        <v>16079.456955384034</v>
      </c>
      <c r="G8" s="17">
        <f t="shared" si="13"/>
        <v>1339.9547462820028</v>
      </c>
      <c r="H8" s="17">
        <f t="shared" si="14"/>
        <v>119590.28161543231</v>
      </c>
      <c r="I8" s="4">
        <f t="shared" si="15"/>
        <v>14928.672290930079</v>
      </c>
      <c r="J8" s="17">
        <f t="shared" si="16"/>
        <v>1244.0560242441732</v>
      </c>
      <c r="K8" s="14">
        <f t="shared" si="17"/>
        <v>86974.750265768947</v>
      </c>
    </row>
    <row r="9" spans="1:11" ht="21.5" customHeight="1" x14ac:dyDescent="0.35">
      <c r="A9" s="18">
        <f>SUM(A2:A8)</f>
        <v>2575050.2226331681</v>
      </c>
      <c r="B9" s="18">
        <f>A9*2.9%</f>
        <v>74676.456456361877</v>
      </c>
      <c r="C9" s="18">
        <f t="shared" si="9"/>
        <v>70718.604264174704</v>
      </c>
      <c r="D9" s="18">
        <f t="shared" si="10"/>
        <v>6223.0380380301567</v>
      </c>
      <c r="E9" s="18">
        <f t="shared" si="11"/>
        <v>5893.217022014559</v>
      </c>
      <c r="F9" s="18">
        <f t="shared" si="12"/>
        <v>76169.985585489121</v>
      </c>
      <c r="G9" s="18">
        <f t="shared" si="13"/>
        <v>6347.4987987907598</v>
      </c>
      <c r="H9" s="18">
        <f t="shared" si="14"/>
        <v>566511.04897929693</v>
      </c>
      <c r="I9" s="18">
        <f>C9</f>
        <v>70718.604264174704</v>
      </c>
      <c r="J9" s="18">
        <f t="shared" si="16"/>
        <v>5893.217022014559</v>
      </c>
      <c r="K9" s="20">
        <f t="shared" si="17"/>
        <v>412008.03562130692</v>
      </c>
    </row>
    <row r="10" spans="1:11" ht="16" customHeight="1" thickBot="1" x14ac:dyDescent="0.4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21"/>
    </row>
    <row r="11" spans="1:11" ht="51.5" customHeight="1" thickBot="1" x14ac:dyDescent="0.4">
      <c r="A11" s="9" t="s">
        <v>9</v>
      </c>
      <c r="B11" s="9" t="s">
        <v>10</v>
      </c>
      <c r="C11" s="9" t="s">
        <v>8</v>
      </c>
      <c r="D11" s="10" t="s">
        <v>0</v>
      </c>
      <c r="E11" s="10" t="s">
        <v>1</v>
      </c>
      <c r="F11" s="10" t="s">
        <v>5</v>
      </c>
      <c r="G11" s="10" t="s">
        <v>6</v>
      </c>
      <c r="H11" s="10" t="s">
        <v>7</v>
      </c>
      <c r="I11" s="10" t="s">
        <v>2</v>
      </c>
      <c r="J11" s="10" t="s">
        <v>3</v>
      </c>
      <c r="K11" s="10" t="s">
        <v>4</v>
      </c>
    </row>
    <row r="12" spans="1:11" ht="15.5" customHeight="1" thickBot="1" x14ac:dyDescent="0.4">
      <c r="A12" s="5">
        <v>12192.288</v>
      </c>
      <c r="B12" s="5">
        <f>A12*2.9%</f>
        <v>353.57635199999999</v>
      </c>
      <c r="C12" s="5">
        <f t="shared" ref="C12:C42" si="18">B12*94.7%</f>
        <v>334.83680534400003</v>
      </c>
      <c r="D12" s="6">
        <f t="shared" ref="D12:D42" si="19">B12/12</f>
        <v>29.464696</v>
      </c>
      <c r="E12" s="6">
        <f t="shared" ref="E12:E42" si="20">C12/12</f>
        <v>27.903067112000002</v>
      </c>
      <c r="F12" s="6">
        <f t="shared" ref="F12:F42" si="21">B12*1.02</f>
        <v>360.64787903999996</v>
      </c>
      <c r="G12" s="6">
        <f t="shared" ref="G12:G42" si="22">F12/12</f>
        <v>30.053989919999996</v>
      </c>
      <c r="H12" s="6">
        <f t="shared" ref="H12:H42" si="23">A12*22/100</f>
        <v>2682.3033599999999</v>
      </c>
      <c r="I12" s="6">
        <f>C12</f>
        <v>334.83680534400003</v>
      </c>
      <c r="J12" s="6">
        <f t="shared" ref="J12:J42" si="24">I12/12</f>
        <v>27.903067112000002</v>
      </c>
      <c r="K12" s="11">
        <f t="shared" ref="K12:K42" si="25">A12*16%</f>
        <v>1950.7660800000001</v>
      </c>
    </row>
    <row r="13" spans="1:11" ht="15.5" customHeight="1" thickBot="1" x14ac:dyDescent="0.4">
      <c r="A13" s="5">
        <v>39418.849755935997</v>
      </c>
      <c r="B13" s="5">
        <f t="shared" ref="B13:B76" si="26">A13*2.9%</f>
        <v>1143.1466429221439</v>
      </c>
      <c r="C13" s="1">
        <f t="shared" si="18"/>
        <v>1082.5598708472703</v>
      </c>
      <c r="D13" s="2">
        <f t="shared" si="19"/>
        <v>95.26222024351199</v>
      </c>
      <c r="E13" s="2">
        <f t="shared" si="20"/>
        <v>90.213322570605854</v>
      </c>
      <c r="F13" s="2">
        <f t="shared" si="21"/>
        <v>1166.0095757805868</v>
      </c>
      <c r="G13" s="2">
        <f t="shared" si="22"/>
        <v>97.167464648382236</v>
      </c>
      <c r="H13" s="2">
        <f t="shared" si="23"/>
        <v>8672.1469463059184</v>
      </c>
      <c r="I13" s="6">
        <f t="shared" ref="I13:I76" si="27">C13</f>
        <v>1082.5598708472703</v>
      </c>
      <c r="J13" s="2">
        <f t="shared" si="24"/>
        <v>90.213322570605854</v>
      </c>
      <c r="K13" s="12">
        <f t="shared" si="25"/>
        <v>6307.0159609497596</v>
      </c>
    </row>
    <row r="14" spans="1:11" ht="15.5" customHeight="1" thickBot="1" x14ac:dyDescent="0.4">
      <c r="A14" s="5">
        <v>21031.696800000002</v>
      </c>
      <c r="B14" s="5">
        <f t="shared" si="26"/>
        <v>609.91920719999996</v>
      </c>
      <c r="C14" s="1">
        <f t="shared" si="18"/>
        <v>577.59348921840001</v>
      </c>
      <c r="D14" s="2">
        <f t="shared" si="19"/>
        <v>50.826600599999999</v>
      </c>
      <c r="E14" s="2">
        <f t="shared" si="20"/>
        <v>48.132790768200003</v>
      </c>
      <c r="F14" s="2">
        <f t="shared" si="21"/>
        <v>622.11759134399995</v>
      </c>
      <c r="G14" s="2">
        <f t="shared" si="22"/>
        <v>51.843132611999998</v>
      </c>
      <c r="H14" s="2">
        <f t="shared" si="23"/>
        <v>4626.9732960000001</v>
      </c>
      <c r="I14" s="6">
        <f t="shared" si="27"/>
        <v>577.59348921840001</v>
      </c>
      <c r="J14" s="2">
        <f t="shared" si="24"/>
        <v>48.132790768200003</v>
      </c>
      <c r="K14" s="12">
        <f t="shared" si="25"/>
        <v>3365.0714880000005</v>
      </c>
    </row>
    <row r="15" spans="1:11" ht="15.5" customHeight="1" thickBot="1" x14ac:dyDescent="0.4">
      <c r="A15" s="5">
        <v>18111.363401375998</v>
      </c>
      <c r="B15" s="5">
        <f t="shared" si="26"/>
        <v>525.22953863990392</v>
      </c>
      <c r="C15" s="1">
        <f t="shared" si="18"/>
        <v>497.39237309198904</v>
      </c>
      <c r="D15" s="2">
        <f t="shared" si="19"/>
        <v>43.769128219991991</v>
      </c>
      <c r="E15" s="2">
        <f t="shared" si="20"/>
        <v>41.449364424332423</v>
      </c>
      <c r="F15" s="2">
        <f t="shared" si="21"/>
        <v>535.73412941270203</v>
      </c>
      <c r="G15" s="2">
        <f t="shared" si="22"/>
        <v>44.644510784391834</v>
      </c>
      <c r="H15" s="2">
        <f t="shared" si="23"/>
        <v>3984.49994830272</v>
      </c>
      <c r="I15" s="6">
        <f t="shared" si="27"/>
        <v>497.39237309198904</v>
      </c>
      <c r="J15" s="2">
        <f t="shared" si="24"/>
        <v>41.449364424332423</v>
      </c>
      <c r="K15" s="12">
        <f t="shared" si="25"/>
        <v>2897.8181442201599</v>
      </c>
    </row>
    <row r="16" spans="1:11" ht="15.5" customHeight="1" thickBot="1" x14ac:dyDescent="0.4">
      <c r="A16" s="5">
        <v>45021.039464000001</v>
      </c>
      <c r="B16" s="5">
        <f t="shared" si="26"/>
        <v>1305.6101444559999</v>
      </c>
      <c r="C16" s="1">
        <f t="shared" si="18"/>
        <v>1236.412806799832</v>
      </c>
      <c r="D16" s="2">
        <f t="shared" si="19"/>
        <v>108.80084537133332</v>
      </c>
      <c r="E16" s="2">
        <f t="shared" si="20"/>
        <v>103.03440056665266</v>
      </c>
      <c r="F16" s="2">
        <f t="shared" si="21"/>
        <v>1331.7223473451199</v>
      </c>
      <c r="G16" s="2">
        <f t="shared" si="22"/>
        <v>110.97686227876</v>
      </c>
      <c r="H16" s="2">
        <f t="shared" si="23"/>
        <v>9904.6286820799996</v>
      </c>
      <c r="I16" s="6">
        <f t="shared" si="27"/>
        <v>1236.412806799832</v>
      </c>
      <c r="J16" s="2">
        <f t="shared" si="24"/>
        <v>103.03440056665266</v>
      </c>
      <c r="K16" s="12">
        <f t="shared" si="25"/>
        <v>7203.3663142400001</v>
      </c>
    </row>
    <row r="17" spans="1:11" ht="15.5" customHeight="1" thickBot="1" x14ac:dyDescent="0.4">
      <c r="A17" s="5">
        <v>38353.475438207999</v>
      </c>
      <c r="B17" s="5">
        <f t="shared" si="26"/>
        <v>1112.2507877080318</v>
      </c>
      <c r="C17" s="1">
        <f t="shared" si="18"/>
        <v>1053.3014959595062</v>
      </c>
      <c r="D17" s="2">
        <f t="shared" si="19"/>
        <v>92.687565642335983</v>
      </c>
      <c r="E17" s="2">
        <f t="shared" si="20"/>
        <v>87.775124663292175</v>
      </c>
      <c r="F17" s="2">
        <f t="shared" si="21"/>
        <v>1134.4958034621925</v>
      </c>
      <c r="G17" s="2">
        <f t="shared" si="22"/>
        <v>94.541316955182708</v>
      </c>
      <c r="H17" s="2">
        <f t="shared" si="23"/>
        <v>8437.764596405761</v>
      </c>
      <c r="I17" s="6">
        <f t="shared" si="27"/>
        <v>1053.3014959595062</v>
      </c>
      <c r="J17" s="2">
        <f t="shared" si="24"/>
        <v>87.775124663292175</v>
      </c>
      <c r="K17" s="12">
        <f t="shared" si="25"/>
        <v>6136.5560701132799</v>
      </c>
    </row>
    <row r="18" spans="1:11" ht="15.5" customHeight="1" thickBot="1" x14ac:dyDescent="0.4">
      <c r="A18" s="5">
        <v>25959.413199999999</v>
      </c>
      <c r="B18" s="5">
        <f t="shared" si="26"/>
        <v>752.82298279999998</v>
      </c>
      <c r="C18" s="1">
        <f t="shared" si="18"/>
        <v>712.92336471160002</v>
      </c>
      <c r="D18" s="2">
        <f t="shared" si="19"/>
        <v>62.735248566666662</v>
      </c>
      <c r="E18" s="2">
        <f t="shared" si="20"/>
        <v>59.410280392633332</v>
      </c>
      <c r="F18" s="2">
        <f t="shared" si="21"/>
        <v>767.87944245599999</v>
      </c>
      <c r="G18" s="2">
        <f t="shared" si="22"/>
        <v>63.989953538000002</v>
      </c>
      <c r="H18" s="2">
        <f t="shared" si="23"/>
        <v>5711.0709040000002</v>
      </c>
      <c r="I18" s="6">
        <f t="shared" si="27"/>
        <v>712.92336471160002</v>
      </c>
      <c r="J18" s="2">
        <f t="shared" si="24"/>
        <v>59.410280392633332</v>
      </c>
      <c r="K18" s="12">
        <f t="shared" si="25"/>
        <v>4153.506112</v>
      </c>
    </row>
    <row r="19" spans="1:11" ht="15.5" customHeight="1" thickBot="1" x14ac:dyDescent="0.4">
      <c r="A19" s="5">
        <v>9457.5334170240003</v>
      </c>
      <c r="B19" s="5">
        <f t="shared" si="26"/>
        <v>274.26846909369601</v>
      </c>
      <c r="C19" s="1">
        <f t="shared" si="18"/>
        <v>259.73224023173015</v>
      </c>
      <c r="D19" s="2">
        <f t="shared" si="19"/>
        <v>22.855705757808</v>
      </c>
      <c r="E19" s="2">
        <f t="shared" si="20"/>
        <v>21.644353352644178</v>
      </c>
      <c r="F19" s="2">
        <f t="shared" si="21"/>
        <v>279.75383847556992</v>
      </c>
      <c r="G19" s="2">
        <f t="shared" si="22"/>
        <v>23.312819872964159</v>
      </c>
      <c r="H19" s="2">
        <f t="shared" si="23"/>
        <v>2080.6573517452798</v>
      </c>
      <c r="I19" s="6">
        <f t="shared" si="27"/>
        <v>259.73224023173015</v>
      </c>
      <c r="J19" s="2">
        <f t="shared" si="24"/>
        <v>21.644353352644178</v>
      </c>
      <c r="K19" s="12">
        <f t="shared" si="25"/>
        <v>1513.20534672384</v>
      </c>
    </row>
    <row r="20" spans="1:11" ht="15.5" customHeight="1" thickBot="1" x14ac:dyDescent="0.4">
      <c r="A20" s="5">
        <v>21307.486354559998</v>
      </c>
      <c r="B20" s="5">
        <f t="shared" si="26"/>
        <v>617.91710428223996</v>
      </c>
      <c r="C20" s="1">
        <f t="shared" si="18"/>
        <v>585.16749775528126</v>
      </c>
      <c r="D20" s="2">
        <f t="shared" si="19"/>
        <v>51.493092023519999</v>
      </c>
      <c r="E20" s="2">
        <f t="shared" si="20"/>
        <v>48.763958146273438</v>
      </c>
      <c r="F20" s="2">
        <f t="shared" si="21"/>
        <v>630.2754463678848</v>
      </c>
      <c r="G20" s="2">
        <f t="shared" si="22"/>
        <v>52.522953863990402</v>
      </c>
      <c r="H20" s="2">
        <f t="shared" si="23"/>
        <v>4687.6469980031998</v>
      </c>
      <c r="I20" s="6">
        <f t="shared" si="27"/>
        <v>585.16749775528126</v>
      </c>
      <c r="J20" s="2">
        <f t="shared" si="24"/>
        <v>48.763958146273438</v>
      </c>
      <c r="K20" s="12">
        <f t="shared" si="25"/>
        <v>3409.1978167295997</v>
      </c>
    </row>
    <row r="21" spans="1:11" ht="15.5" customHeight="1" thickBot="1" x14ac:dyDescent="0.4">
      <c r="A21" s="5">
        <v>42614.972709119997</v>
      </c>
      <c r="B21" s="5">
        <f t="shared" si="26"/>
        <v>1235.8342085644799</v>
      </c>
      <c r="C21" s="1">
        <f t="shared" si="18"/>
        <v>1170.3349955105625</v>
      </c>
      <c r="D21" s="2">
        <f t="shared" si="19"/>
        <v>102.98618404704</v>
      </c>
      <c r="E21" s="2">
        <f t="shared" si="20"/>
        <v>97.527916292546877</v>
      </c>
      <c r="F21" s="2">
        <f t="shared" si="21"/>
        <v>1260.5508927357696</v>
      </c>
      <c r="G21" s="2">
        <f t="shared" si="22"/>
        <v>105.0459077279808</v>
      </c>
      <c r="H21" s="2">
        <f t="shared" si="23"/>
        <v>9375.2939960063995</v>
      </c>
      <c r="I21" s="6">
        <f t="shared" si="27"/>
        <v>1170.3349955105625</v>
      </c>
      <c r="J21" s="2">
        <f t="shared" si="24"/>
        <v>97.527916292546877</v>
      </c>
      <c r="K21" s="12">
        <f t="shared" si="25"/>
        <v>6818.3956334591994</v>
      </c>
    </row>
    <row r="22" spans="1:11" ht="15.5" customHeight="1" thickBot="1" x14ac:dyDescent="0.4">
      <c r="A22" s="5">
        <v>51608.351818128001</v>
      </c>
      <c r="B22" s="5">
        <f t="shared" si="26"/>
        <v>1496.642202725712</v>
      </c>
      <c r="C22" s="1">
        <f t="shared" si="18"/>
        <v>1417.3201659812494</v>
      </c>
      <c r="D22" s="2">
        <f t="shared" si="19"/>
        <v>124.720183560476</v>
      </c>
      <c r="E22" s="2">
        <f t="shared" si="20"/>
        <v>118.11001383177079</v>
      </c>
      <c r="F22" s="2">
        <f t="shared" si="21"/>
        <v>1526.5750467802263</v>
      </c>
      <c r="G22" s="2">
        <f t="shared" si="22"/>
        <v>127.21458723168553</v>
      </c>
      <c r="H22" s="2">
        <f t="shared" si="23"/>
        <v>11353.837399988161</v>
      </c>
      <c r="I22" s="6">
        <f t="shared" si="27"/>
        <v>1417.3201659812494</v>
      </c>
      <c r="J22" s="2">
        <f t="shared" si="24"/>
        <v>118.11001383177079</v>
      </c>
      <c r="K22" s="12">
        <f t="shared" si="25"/>
        <v>8257.3362909004809</v>
      </c>
    </row>
    <row r="23" spans="1:11" ht="15.5" customHeight="1" thickBot="1" x14ac:dyDescent="0.4">
      <c r="A23" s="5">
        <v>37633.880504303997</v>
      </c>
      <c r="B23" s="5">
        <f t="shared" si="26"/>
        <v>1091.3825346248159</v>
      </c>
      <c r="C23" s="1">
        <f t="shared" si="18"/>
        <v>1033.5392602897007</v>
      </c>
      <c r="D23" s="2">
        <f t="shared" si="19"/>
        <v>90.948544552067986</v>
      </c>
      <c r="E23" s="2">
        <f t="shared" si="20"/>
        <v>86.12827169080839</v>
      </c>
      <c r="F23" s="2">
        <f t="shared" si="21"/>
        <v>1113.2101853173122</v>
      </c>
      <c r="G23" s="2">
        <f t="shared" si="22"/>
        <v>92.767515443109346</v>
      </c>
      <c r="H23" s="2">
        <f t="shared" si="23"/>
        <v>8279.4537109468802</v>
      </c>
      <c r="I23" s="6">
        <f t="shared" si="27"/>
        <v>1033.5392602897007</v>
      </c>
      <c r="J23" s="2">
        <f t="shared" si="24"/>
        <v>86.12827169080839</v>
      </c>
      <c r="K23" s="12">
        <f t="shared" si="25"/>
        <v>6021.42088068864</v>
      </c>
    </row>
    <row r="24" spans="1:11" ht="15.5" customHeight="1" thickBot="1" x14ac:dyDescent="0.4">
      <c r="A24" s="5">
        <v>26843.354080000001</v>
      </c>
      <c r="B24" s="5">
        <f t="shared" si="26"/>
        <v>778.45726832000003</v>
      </c>
      <c r="C24" s="1">
        <f t="shared" si="18"/>
        <v>737.19903309904009</v>
      </c>
      <c r="D24" s="2">
        <f t="shared" si="19"/>
        <v>64.871439026666664</v>
      </c>
      <c r="E24" s="2">
        <f t="shared" si="20"/>
        <v>61.433252758253339</v>
      </c>
      <c r="F24" s="2">
        <f t="shared" si="21"/>
        <v>794.02641368640002</v>
      </c>
      <c r="G24" s="2">
        <f t="shared" si="22"/>
        <v>66.168867807200002</v>
      </c>
      <c r="H24" s="2">
        <f t="shared" si="23"/>
        <v>5905.5378976000011</v>
      </c>
      <c r="I24" s="6">
        <f t="shared" si="27"/>
        <v>737.19903309904009</v>
      </c>
      <c r="J24" s="2">
        <f t="shared" si="24"/>
        <v>61.433252758253339</v>
      </c>
      <c r="K24" s="12">
        <f t="shared" si="25"/>
        <v>4294.9366528</v>
      </c>
    </row>
    <row r="25" spans="1:11" ht="15.5" customHeight="1" thickBot="1" x14ac:dyDescent="0.4">
      <c r="A25" s="5">
        <v>38419.931536000004</v>
      </c>
      <c r="B25" s="5">
        <f t="shared" si="26"/>
        <v>1114.178014544</v>
      </c>
      <c r="C25" s="1">
        <f t="shared" si="18"/>
        <v>1055.126579773168</v>
      </c>
      <c r="D25" s="2">
        <f t="shared" si="19"/>
        <v>92.848167878666672</v>
      </c>
      <c r="E25" s="2">
        <f t="shared" si="20"/>
        <v>87.927214981097336</v>
      </c>
      <c r="F25" s="2">
        <f t="shared" si="21"/>
        <v>1136.4615748348801</v>
      </c>
      <c r="G25" s="2">
        <f t="shared" si="22"/>
        <v>94.705131236240007</v>
      </c>
      <c r="H25" s="2">
        <f t="shared" si="23"/>
        <v>8452.3849379200019</v>
      </c>
      <c r="I25" s="6">
        <f t="shared" si="27"/>
        <v>1055.126579773168</v>
      </c>
      <c r="J25" s="2">
        <f t="shared" si="24"/>
        <v>87.927214981097336</v>
      </c>
      <c r="K25" s="12">
        <f t="shared" si="25"/>
        <v>6147.1890457600011</v>
      </c>
    </row>
    <row r="26" spans="1:11" ht="15.5" customHeight="1" thickBot="1" x14ac:dyDescent="0.4">
      <c r="A26" s="5">
        <v>17045.989083648001</v>
      </c>
      <c r="B26" s="5">
        <f t="shared" si="26"/>
        <v>494.333683425792</v>
      </c>
      <c r="C26" s="1">
        <f t="shared" si="18"/>
        <v>468.13399820422507</v>
      </c>
      <c r="D26" s="2">
        <f t="shared" si="19"/>
        <v>41.194473618815998</v>
      </c>
      <c r="E26" s="2">
        <f t="shared" si="20"/>
        <v>39.011166517018758</v>
      </c>
      <c r="F26" s="2">
        <f t="shared" si="21"/>
        <v>504.22035709430787</v>
      </c>
      <c r="G26" s="2">
        <f t="shared" si="22"/>
        <v>42.01836309119232</v>
      </c>
      <c r="H26" s="2">
        <f t="shared" si="23"/>
        <v>3750.1175984025599</v>
      </c>
      <c r="I26" s="6">
        <f t="shared" si="27"/>
        <v>468.13399820422507</v>
      </c>
      <c r="J26" s="2">
        <f t="shared" si="24"/>
        <v>39.011166517018758</v>
      </c>
      <c r="K26" s="12">
        <f t="shared" si="25"/>
        <v>2727.3582533836802</v>
      </c>
    </row>
    <row r="27" spans="1:11" ht="15.5" customHeight="1" thickBot="1" x14ac:dyDescent="0.4">
      <c r="A27" s="5">
        <v>31496.743999999999</v>
      </c>
      <c r="B27" s="5">
        <f t="shared" si="26"/>
        <v>913.40557599999988</v>
      </c>
      <c r="C27" s="1">
        <f t="shared" si="18"/>
        <v>864.99508047199993</v>
      </c>
      <c r="D27" s="2">
        <f t="shared" si="19"/>
        <v>76.117131333333319</v>
      </c>
      <c r="E27" s="2">
        <f t="shared" si="20"/>
        <v>72.082923372666656</v>
      </c>
      <c r="F27" s="2">
        <f t="shared" si="21"/>
        <v>931.67368751999993</v>
      </c>
      <c r="G27" s="2">
        <f t="shared" si="22"/>
        <v>77.639473959999989</v>
      </c>
      <c r="H27" s="2">
        <f t="shared" si="23"/>
        <v>6929.2836800000005</v>
      </c>
      <c r="I27" s="6">
        <f t="shared" si="27"/>
        <v>864.99508047199993</v>
      </c>
      <c r="J27" s="2">
        <f t="shared" si="24"/>
        <v>72.082923372666656</v>
      </c>
      <c r="K27" s="12">
        <f t="shared" si="25"/>
        <v>5039.4790400000002</v>
      </c>
    </row>
    <row r="28" spans="1:11" ht="15.5" customHeight="1" thickBot="1" x14ac:dyDescent="0.4">
      <c r="A28" s="5">
        <v>58619.504679999998</v>
      </c>
      <c r="B28" s="5">
        <f t="shared" si="26"/>
        <v>1699.9656357199999</v>
      </c>
      <c r="C28" s="1">
        <f t="shared" si="18"/>
        <v>1609.8674570268399</v>
      </c>
      <c r="D28" s="2">
        <f t="shared" si="19"/>
        <v>141.66380297666666</v>
      </c>
      <c r="E28" s="2">
        <f t="shared" si="20"/>
        <v>134.15562141890334</v>
      </c>
      <c r="F28" s="2">
        <f t="shared" si="21"/>
        <v>1733.9649484344</v>
      </c>
      <c r="G28" s="2">
        <f t="shared" si="22"/>
        <v>144.49707903620001</v>
      </c>
      <c r="H28" s="2">
        <f t="shared" si="23"/>
        <v>12896.291029600001</v>
      </c>
      <c r="I28" s="6">
        <f t="shared" si="27"/>
        <v>1609.8674570268399</v>
      </c>
      <c r="J28" s="2">
        <f t="shared" si="24"/>
        <v>134.15562141890334</v>
      </c>
      <c r="K28" s="12">
        <f t="shared" si="25"/>
        <v>9379.1207488</v>
      </c>
    </row>
    <row r="29" spans="1:11" ht="15.5" customHeight="1" thickBot="1" x14ac:dyDescent="0.4">
      <c r="A29" s="5">
        <v>35157.352485023999</v>
      </c>
      <c r="B29" s="5">
        <f t="shared" si="26"/>
        <v>1019.5632220656959</v>
      </c>
      <c r="C29" s="1">
        <f t="shared" si="18"/>
        <v>965.52637129621405</v>
      </c>
      <c r="D29" s="2">
        <f t="shared" si="19"/>
        <v>84.963601838807989</v>
      </c>
      <c r="E29" s="2">
        <f t="shared" si="20"/>
        <v>80.460530941351166</v>
      </c>
      <c r="F29" s="2">
        <f t="shared" si="21"/>
        <v>1039.9544865070097</v>
      </c>
      <c r="G29" s="2">
        <f t="shared" si="22"/>
        <v>86.66287387558414</v>
      </c>
      <c r="H29" s="2">
        <f t="shared" si="23"/>
        <v>7734.6175467052799</v>
      </c>
      <c r="I29" s="6">
        <f t="shared" si="27"/>
        <v>965.52637129621405</v>
      </c>
      <c r="J29" s="2">
        <f t="shared" si="24"/>
        <v>80.460530941351166</v>
      </c>
      <c r="K29" s="12">
        <f t="shared" si="25"/>
        <v>5625.1763976038401</v>
      </c>
    </row>
    <row r="30" spans="1:11" ht="15.5" customHeight="1" thickBot="1" x14ac:dyDescent="0.4">
      <c r="A30" s="5">
        <v>32651.74992296</v>
      </c>
      <c r="B30" s="5">
        <f t="shared" si="26"/>
        <v>946.90074776583992</v>
      </c>
      <c r="C30" s="1">
        <f t="shared" si="18"/>
        <v>896.71500813425052</v>
      </c>
      <c r="D30" s="2">
        <f t="shared" si="19"/>
        <v>78.908395647153327</v>
      </c>
      <c r="E30" s="2">
        <f t="shared" si="20"/>
        <v>74.72625067785421</v>
      </c>
      <c r="F30" s="2">
        <f t="shared" si="21"/>
        <v>965.83876272115674</v>
      </c>
      <c r="G30" s="2">
        <f t="shared" si="22"/>
        <v>80.4865635600964</v>
      </c>
      <c r="H30" s="2">
        <f t="shared" si="23"/>
        <v>7183.3849830512008</v>
      </c>
      <c r="I30" s="6">
        <f t="shared" si="27"/>
        <v>896.71500813425052</v>
      </c>
      <c r="J30" s="2">
        <f t="shared" si="24"/>
        <v>74.72625067785421</v>
      </c>
      <c r="K30" s="12">
        <f t="shared" si="25"/>
        <v>5224.2799876735999</v>
      </c>
    </row>
    <row r="31" spans="1:11" ht="16" customHeight="1" thickBot="1" x14ac:dyDescent="0.4">
      <c r="A31" s="5">
        <v>51137.967250943999</v>
      </c>
      <c r="B31" s="5">
        <f t="shared" si="26"/>
        <v>1483.001050277376</v>
      </c>
      <c r="C31" s="7">
        <f t="shared" si="18"/>
        <v>1404.401994612675</v>
      </c>
      <c r="D31" s="8">
        <f t="shared" si="19"/>
        <v>123.583420856448</v>
      </c>
      <c r="E31" s="8">
        <f t="shared" si="20"/>
        <v>117.03349955105625</v>
      </c>
      <c r="F31" s="8">
        <f t="shared" si="21"/>
        <v>1512.6610712829236</v>
      </c>
      <c r="G31" s="8">
        <f t="shared" si="22"/>
        <v>126.05508927357697</v>
      </c>
      <c r="H31" s="8">
        <f t="shared" si="23"/>
        <v>11250.35279520768</v>
      </c>
      <c r="I31" s="6">
        <f t="shared" si="27"/>
        <v>1404.401994612675</v>
      </c>
      <c r="J31" s="8">
        <f t="shared" si="24"/>
        <v>117.03349955105625</v>
      </c>
      <c r="K31" s="13">
        <f t="shared" si="25"/>
        <v>8182.0747601510402</v>
      </c>
    </row>
    <row r="32" spans="1:11" ht="15.5" customHeight="1" thickBot="1" x14ac:dyDescent="0.4">
      <c r="A32" s="5">
        <v>28753.684436848001</v>
      </c>
      <c r="B32" s="5">
        <f t="shared" si="26"/>
        <v>833.85684866859197</v>
      </c>
      <c r="C32" s="5">
        <f t="shared" si="18"/>
        <v>789.66243568915661</v>
      </c>
      <c r="D32" s="6">
        <f t="shared" si="19"/>
        <v>69.488070722382659</v>
      </c>
      <c r="E32" s="6">
        <f t="shared" si="20"/>
        <v>65.805202974096389</v>
      </c>
      <c r="F32" s="6">
        <f t="shared" si="21"/>
        <v>850.5339856419638</v>
      </c>
      <c r="G32" s="6">
        <f t="shared" si="22"/>
        <v>70.877832136830321</v>
      </c>
      <c r="H32" s="6">
        <f t="shared" si="23"/>
        <v>6325.8105761065599</v>
      </c>
      <c r="I32" s="6">
        <f t="shared" si="27"/>
        <v>789.66243568915661</v>
      </c>
      <c r="J32" s="6">
        <f t="shared" si="24"/>
        <v>65.805202974096389</v>
      </c>
      <c r="K32" s="11">
        <f t="shared" si="25"/>
        <v>4600.5895098956807</v>
      </c>
    </row>
    <row r="33" spans="1:11" ht="16" thickBot="1" x14ac:dyDescent="0.4">
      <c r="A33" s="5">
        <v>16094.836184</v>
      </c>
      <c r="B33" s="5">
        <f t="shared" si="26"/>
        <v>466.75024933599997</v>
      </c>
      <c r="C33" s="1">
        <f t="shared" si="18"/>
        <v>442.01248612119201</v>
      </c>
      <c r="D33" s="2">
        <f t="shared" si="19"/>
        <v>38.895854111333328</v>
      </c>
      <c r="E33" s="2">
        <f t="shared" si="20"/>
        <v>36.834373843432665</v>
      </c>
      <c r="F33" s="2">
        <f t="shared" si="21"/>
        <v>476.08525432271995</v>
      </c>
      <c r="G33" s="2">
        <f t="shared" si="22"/>
        <v>39.673771193559993</v>
      </c>
      <c r="H33" s="2">
        <f t="shared" si="23"/>
        <v>3540.8639604799996</v>
      </c>
      <c r="I33" s="6">
        <f t="shared" si="27"/>
        <v>442.01248612119201</v>
      </c>
      <c r="J33" s="2">
        <f t="shared" si="24"/>
        <v>36.834373843432665</v>
      </c>
      <c r="K33" s="12">
        <f t="shared" si="25"/>
        <v>2575.1737894399998</v>
      </c>
    </row>
    <row r="34" spans="1:11" ht="16" thickBot="1" x14ac:dyDescent="0.4">
      <c r="A34" s="5">
        <v>48982.297578815997</v>
      </c>
      <c r="B34" s="5">
        <f t="shared" si="26"/>
        <v>1420.4866297856638</v>
      </c>
      <c r="C34" s="1">
        <f t="shared" si="18"/>
        <v>1345.2008384070236</v>
      </c>
      <c r="D34" s="2">
        <f t="shared" si="19"/>
        <v>118.37388581547198</v>
      </c>
      <c r="E34" s="2">
        <f t="shared" si="20"/>
        <v>112.10006986725197</v>
      </c>
      <c r="F34" s="2">
        <f t="shared" si="21"/>
        <v>1448.896362381377</v>
      </c>
      <c r="G34" s="2">
        <f t="shared" si="22"/>
        <v>120.74136353178142</v>
      </c>
      <c r="H34" s="2">
        <f t="shared" si="23"/>
        <v>10776.105467339519</v>
      </c>
      <c r="I34" s="6">
        <f t="shared" si="27"/>
        <v>1345.2008384070236</v>
      </c>
      <c r="J34" s="2">
        <f t="shared" si="24"/>
        <v>112.10006986725197</v>
      </c>
      <c r="K34" s="12">
        <f t="shared" si="25"/>
        <v>7837.1676126105594</v>
      </c>
    </row>
    <row r="35" spans="1:11" ht="16" thickBot="1" x14ac:dyDescent="0.4">
      <c r="A35" s="5">
        <v>35304.801952000002</v>
      </c>
      <c r="B35" s="5">
        <f t="shared" si="26"/>
        <v>1023.839256608</v>
      </c>
      <c r="C35" s="1">
        <f t="shared" si="18"/>
        <v>969.57577600777608</v>
      </c>
      <c r="D35" s="2">
        <f t="shared" si="19"/>
        <v>85.319938050666664</v>
      </c>
      <c r="E35" s="2">
        <f t="shared" si="20"/>
        <v>80.79798133398134</v>
      </c>
      <c r="F35" s="2">
        <f t="shared" si="21"/>
        <v>1044.31604174016</v>
      </c>
      <c r="G35" s="2">
        <f t="shared" si="22"/>
        <v>87.026336811679997</v>
      </c>
      <c r="H35" s="2">
        <f t="shared" si="23"/>
        <v>7767.056429440001</v>
      </c>
      <c r="I35" s="6">
        <f t="shared" si="27"/>
        <v>969.57577600777608</v>
      </c>
      <c r="J35" s="2">
        <f t="shared" si="24"/>
        <v>80.79798133398134</v>
      </c>
      <c r="K35" s="12">
        <f t="shared" si="25"/>
        <v>5648.7683123200004</v>
      </c>
    </row>
    <row r="36" spans="1:11" ht="16" thickBot="1" x14ac:dyDescent="0.4">
      <c r="A36" s="5">
        <v>8778.4351677119994</v>
      </c>
      <c r="B36" s="5">
        <f t="shared" si="26"/>
        <v>254.57461986364797</v>
      </c>
      <c r="C36" s="1">
        <f t="shared" si="18"/>
        <v>241.08216501087463</v>
      </c>
      <c r="D36" s="2">
        <f t="shared" si="19"/>
        <v>21.214551655303996</v>
      </c>
      <c r="E36" s="2">
        <f t="shared" si="20"/>
        <v>20.090180417572885</v>
      </c>
      <c r="F36" s="2">
        <f t="shared" si="21"/>
        <v>259.66611226092095</v>
      </c>
      <c r="G36" s="2">
        <f t="shared" si="22"/>
        <v>21.63884268841008</v>
      </c>
      <c r="H36" s="2">
        <f t="shared" si="23"/>
        <v>1931.25573689664</v>
      </c>
      <c r="I36" s="6">
        <f t="shared" si="27"/>
        <v>241.08216501087463</v>
      </c>
      <c r="J36" s="2">
        <f t="shared" si="24"/>
        <v>20.090180417572885</v>
      </c>
      <c r="K36" s="12">
        <f t="shared" si="25"/>
        <v>1404.54962683392</v>
      </c>
    </row>
    <row r="37" spans="1:11" ht="16" thickBot="1" x14ac:dyDescent="0.4">
      <c r="A37" s="5">
        <v>17258.856271887998</v>
      </c>
      <c r="B37" s="5">
        <f t="shared" si="26"/>
        <v>500.50683188475193</v>
      </c>
      <c r="C37" s="1">
        <f t="shared" si="18"/>
        <v>473.9799697948601</v>
      </c>
      <c r="D37" s="2">
        <f t="shared" si="19"/>
        <v>41.708902657062659</v>
      </c>
      <c r="E37" s="2">
        <f t="shared" si="20"/>
        <v>39.498330816238344</v>
      </c>
      <c r="F37" s="2">
        <f t="shared" si="21"/>
        <v>510.51696852244697</v>
      </c>
      <c r="G37" s="2">
        <f t="shared" si="22"/>
        <v>42.543080710203917</v>
      </c>
      <c r="H37" s="2">
        <f t="shared" si="23"/>
        <v>3796.9483798153592</v>
      </c>
      <c r="I37" s="6">
        <f t="shared" si="27"/>
        <v>473.9799697948601</v>
      </c>
      <c r="J37" s="2">
        <f t="shared" si="24"/>
        <v>39.498330816238344</v>
      </c>
      <c r="K37" s="12">
        <f t="shared" si="25"/>
        <v>2761.4170035020798</v>
      </c>
    </row>
    <row r="38" spans="1:11" ht="16" thickBot="1" x14ac:dyDescent="0.4">
      <c r="A38" s="5">
        <v>33023.488719984001</v>
      </c>
      <c r="B38" s="5">
        <f t="shared" si="26"/>
        <v>957.68117287953601</v>
      </c>
      <c r="C38" s="7">
        <f t="shared" si="18"/>
        <v>906.92407071692071</v>
      </c>
      <c r="D38" s="8">
        <f t="shared" si="19"/>
        <v>79.806764406628005</v>
      </c>
      <c r="E38" s="8">
        <f t="shared" si="20"/>
        <v>75.577005893076731</v>
      </c>
      <c r="F38" s="8">
        <f t="shared" si="21"/>
        <v>976.8347963371267</v>
      </c>
      <c r="G38" s="8">
        <f t="shared" si="22"/>
        <v>81.402899694760563</v>
      </c>
      <c r="H38" s="8">
        <f t="shared" si="23"/>
        <v>7265.1675183964799</v>
      </c>
      <c r="I38" s="6">
        <f t="shared" si="27"/>
        <v>906.92407071692071</v>
      </c>
      <c r="J38" s="8">
        <f t="shared" si="24"/>
        <v>75.577005893076731</v>
      </c>
      <c r="K38" s="13">
        <f t="shared" si="25"/>
        <v>5283.7581951974407</v>
      </c>
    </row>
    <row r="39" spans="1:11" ht="15" customHeight="1" thickBot="1" x14ac:dyDescent="0.4">
      <c r="A39" s="5">
        <v>19710.463254496</v>
      </c>
      <c r="B39" s="5">
        <f t="shared" si="26"/>
        <v>571.60343438038399</v>
      </c>
      <c r="C39" s="5">
        <f t="shared" si="18"/>
        <v>541.30845235822369</v>
      </c>
      <c r="D39" s="6">
        <f t="shared" si="19"/>
        <v>47.633619531698663</v>
      </c>
      <c r="E39" s="6">
        <f t="shared" si="20"/>
        <v>45.109037696518641</v>
      </c>
      <c r="F39" s="6">
        <f t="shared" si="21"/>
        <v>583.03550306799173</v>
      </c>
      <c r="G39" s="6">
        <f t="shared" si="22"/>
        <v>48.586291922332641</v>
      </c>
      <c r="H39" s="6">
        <f t="shared" si="23"/>
        <v>4336.3019159891201</v>
      </c>
      <c r="I39" s="6">
        <f t="shared" si="27"/>
        <v>541.30845235822369</v>
      </c>
      <c r="J39" s="6">
        <f t="shared" si="24"/>
        <v>45.109037696518641</v>
      </c>
      <c r="K39" s="11">
        <f t="shared" si="25"/>
        <v>3153.67412071936</v>
      </c>
    </row>
    <row r="40" spans="1:11" ht="15.5" customHeight="1" thickBot="1" x14ac:dyDescent="0.4">
      <c r="A40" s="5">
        <v>19176.737719104</v>
      </c>
      <c r="B40" s="5">
        <f t="shared" si="26"/>
        <v>556.1253938540159</v>
      </c>
      <c r="C40" s="1">
        <f t="shared" si="18"/>
        <v>526.65074797975308</v>
      </c>
      <c r="D40" s="2">
        <f t="shared" si="19"/>
        <v>46.343782821167991</v>
      </c>
      <c r="E40" s="2">
        <f t="shared" si="20"/>
        <v>43.887562331646087</v>
      </c>
      <c r="F40" s="2">
        <f t="shared" si="21"/>
        <v>567.24790173109625</v>
      </c>
      <c r="G40" s="2">
        <f t="shared" si="22"/>
        <v>47.270658477591354</v>
      </c>
      <c r="H40" s="2">
        <f t="shared" si="23"/>
        <v>4218.8822982028805</v>
      </c>
      <c r="I40" s="6">
        <f t="shared" si="27"/>
        <v>526.65074797975308</v>
      </c>
      <c r="J40" s="2">
        <f t="shared" si="24"/>
        <v>43.887562331646087</v>
      </c>
      <c r="K40" s="12">
        <f t="shared" si="25"/>
        <v>3068.27803505664</v>
      </c>
    </row>
    <row r="41" spans="1:11" ht="15.5" customHeight="1" thickBot="1" x14ac:dyDescent="0.4">
      <c r="A41" s="5">
        <v>40484.224073663994</v>
      </c>
      <c r="B41" s="5">
        <f t="shared" si="26"/>
        <v>1174.0424981362557</v>
      </c>
      <c r="C41" s="1">
        <f t="shared" si="18"/>
        <v>1111.8182457350342</v>
      </c>
      <c r="D41" s="2">
        <f t="shared" si="19"/>
        <v>97.836874844687983</v>
      </c>
      <c r="E41" s="2">
        <f t="shared" si="20"/>
        <v>92.651520477919519</v>
      </c>
      <c r="F41" s="2">
        <f t="shared" si="21"/>
        <v>1197.5233480989809</v>
      </c>
      <c r="G41" s="2">
        <f t="shared" si="22"/>
        <v>99.793612341581749</v>
      </c>
      <c r="H41" s="2">
        <f t="shared" si="23"/>
        <v>8906.5292962060794</v>
      </c>
      <c r="I41" s="6">
        <f t="shared" si="27"/>
        <v>1111.8182457350342</v>
      </c>
      <c r="J41" s="2">
        <f t="shared" si="24"/>
        <v>92.651520477919519</v>
      </c>
      <c r="K41" s="12">
        <f t="shared" si="25"/>
        <v>6477.4758517862392</v>
      </c>
    </row>
    <row r="42" spans="1:11" ht="15.5" customHeight="1" thickBot="1" x14ac:dyDescent="0.4">
      <c r="A42" s="5">
        <v>39903.771594512</v>
      </c>
      <c r="B42" s="5">
        <f t="shared" si="26"/>
        <v>1157.2093762408479</v>
      </c>
      <c r="C42" s="1">
        <f t="shared" si="18"/>
        <v>1095.877279300083</v>
      </c>
      <c r="D42" s="2">
        <f t="shared" si="19"/>
        <v>96.434114686737317</v>
      </c>
      <c r="E42" s="2">
        <f t="shared" si="20"/>
        <v>91.323106608340254</v>
      </c>
      <c r="F42" s="2">
        <f t="shared" si="21"/>
        <v>1180.3535637656648</v>
      </c>
      <c r="G42" s="2">
        <f t="shared" si="22"/>
        <v>98.362796980472069</v>
      </c>
      <c r="H42" s="2">
        <f t="shared" si="23"/>
        <v>8778.82975079264</v>
      </c>
      <c r="I42" s="6">
        <f t="shared" si="27"/>
        <v>1095.877279300083</v>
      </c>
      <c r="J42" s="2">
        <f t="shared" si="24"/>
        <v>91.323106608340254</v>
      </c>
      <c r="K42" s="12">
        <f t="shared" si="25"/>
        <v>6384.60345512192</v>
      </c>
    </row>
    <row r="43" spans="1:11" ht="15.5" customHeight="1" thickBot="1" x14ac:dyDescent="0.4">
      <c r="A43" s="5">
        <v>22889.972183231999</v>
      </c>
      <c r="B43" s="5">
        <f t="shared" si="26"/>
        <v>663.80919331372797</v>
      </c>
      <c r="C43" s="1">
        <f t="shared" ref="C43:C74" si="28">B43*94.7%</f>
        <v>628.62730606810044</v>
      </c>
      <c r="D43" s="2">
        <f t="shared" ref="D43:D74" si="29">B43/12</f>
        <v>55.317432776143995</v>
      </c>
      <c r="E43" s="2">
        <f t="shared" ref="E43:E74" si="30">C43/12</f>
        <v>52.38560883900837</v>
      </c>
      <c r="F43" s="2">
        <f t="shared" ref="F43:F74" si="31">B43*1.02</f>
        <v>677.08537718000252</v>
      </c>
      <c r="G43" s="2">
        <f t="shared" ref="G43:G74" si="32">F43/12</f>
        <v>56.423781431666875</v>
      </c>
      <c r="H43" s="2">
        <f t="shared" ref="H43:H74" si="33">A43*22/100</f>
        <v>5035.7938803110401</v>
      </c>
      <c r="I43" s="6">
        <f t="shared" si="27"/>
        <v>628.62730606810044</v>
      </c>
      <c r="J43" s="2">
        <f t="shared" ref="J43:J74" si="34">I43/12</f>
        <v>52.38560883900837</v>
      </c>
      <c r="K43" s="12">
        <f t="shared" ref="K43:K74" si="35">A43*16%</f>
        <v>3662.3955493171197</v>
      </c>
    </row>
    <row r="44" spans="1:11" ht="15.5" customHeight="1" thickBot="1" x14ac:dyDescent="0.4">
      <c r="A44" s="5">
        <v>25568.983625471999</v>
      </c>
      <c r="B44" s="5">
        <f t="shared" si="26"/>
        <v>741.50052513868798</v>
      </c>
      <c r="C44" s="1">
        <f t="shared" si="28"/>
        <v>702.20099730633751</v>
      </c>
      <c r="D44" s="2">
        <f t="shared" si="29"/>
        <v>61.791710428224</v>
      </c>
      <c r="E44" s="2">
        <f t="shared" si="30"/>
        <v>58.516749775528126</v>
      </c>
      <c r="F44" s="2">
        <f t="shared" si="31"/>
        <v>756.33053564146178</v>
      </c>
      <c r="G44" s="2">
        <f t="shared" si="32"/>
        <v>63.027544636788484</v>
      </c>
      <c r="H44" s="2">
        <f t="shared" si="33"/>
        <v>5625.1763976038401</v>
      </c>
      <c r="I44" s="6">
        <f t="shared" si="27"/>
        <v>702.20099730633751</v>
      </c>
      <c r="J44" s="2">
        <f t="shared" si="34"/>
        <v>58.516749775528126</v>
      </c>
      <c r="K44" s="12">
        <f t="shared" si="35"/>
        <v>4091.0373800755201</v>
      </c>
    </row>
    <row r="45" spans="1:11" ht="15.5" customHeight="1" thickBot="1" x14ac:dyDescent="0.4">
      <c r="A45" s="5">
        <v>12241.420888592</v>
      </c>
      <c r="B45" s="5">
        <f t="shared" si="26"/>
        <v>355.001205769168</v>
      </c>
      <c r="C45" s="1">
        <f t="shared" si="28"/>
        <v>336.1861418634021</v>
      </c>
      <c r="D45" s="2">
        <f t="shared" si="29"/>
        <v>29.583433814097333</v>
      </c>
      <c r="E45" s="2">
        <f t="shared" si="30"/>
        <v>28.015511821950174</v>
      </c>
      <c r="F45" s="2">
        <f t="shared" si="31"/>
        <v>362.10122988455134</v>
      </c>
      <c r="G45" s="2">
        <f t="shared" si="32"/>
        <v>30.175102490379277</v>
      </c>
      <c r="H45" s="2">
        <f t="shared" si="33"/>
        <v>2693.11259549024</v>
      </c>
      <c r="I45" s="6">
        <f t="shared" si="27"/>
        <v>336.1861418634021</v>
      </c>
      <c r="J45" s="2">
        <f t="shared" si="34"/>
        <v>28.015511821950174</v>
      </c>
      <c r="K45" s="12">
        <f t="shared" si="35"/>
        <v>1958.6273421747201</v>
      </c>
    </row>
    <row r="46" spans="1:11" ht="15.5" customHeight="1" thickBot="1" x14ac:dyDescent="0.4">
      <c r="A46" s="5">
        <v>17898.496213136001</v>
      </c>
      <c r="B46" s="5">
        <f t="shared" si="26"/>
        <v>519.05639018094394</v>
      </c>
      <c r="C46" s="1">
        <f t="shared" si="28"/>
        <v>491.54640150135396</v>
      </c>
      <c r="D46" s="2">
        <f t="shared" si="29"/>
        <v>43.25469918174533</v>
      </c>
      <c r="E46" s="2">
        <f t="shared" si="30"/>
        <v>40.96220012511283</v>
      </c>
      <c r="F46" s="2">
        <f t="shared" si="31"/>
        <v>529.43751798456287</v>
      </c>
      <c r="G46" s="2">
        <f t="shared" si="32"/>
        <v>44.119793165380237</v>
      </c>
      <c r="H46" s="2">
        <f t="shared" si="33"/>
        <v>3937.6691668899202</v>
      </c>
      <c r="I46" s="6">
        <f t="shared" si="27"/>
        <v>491.54640150135396</v>
      </c>
      <c r="J46" s="2">
        <f t="shared" si="34"/>
        <v>40.96220012511283</v>
      </c>
      <c r="K46" s="12">
        <f t="shared" si="35"/>
        <v>2863.7593941017603</v>
      </c>
    </row>
    <row r="47" spans="1:11" ht="15.5" customHeight="1" thickBot="1" x14ac:dyDescent="0.4">
      <c r="A47" s="5">
        <v>15980.61476592</v>
      </c>
      <c r="B47" s="5">
        <f t="shared" si="26"/>
        <v>463.43782821167997</v>
      </c>
      <c r="C47" s="1">
        <f t="shared" si="28"/>
        <v>438.87562331646097</v>
      </c>
      <c r="D47" s="2">
        <f t="shared" si="29"/>
        <v>38.619819017639998</v>
      </c>
      <c r="E47" s="2">
        <f t="shared" si="30"/>
        <v>36.572968609705079</v>
      </c>
      <c r="F47" s="2">
        <f t="shared" si="31"/>
        <v>472.7065847759136</v>
      </c>
      <c r="G47" s="2">
        <f t="shared" si="32"/>
        <v>39.3922153979928</v>
      </c>
      <c r="H47" s="2">
        <f t="shared" si="33"/>
        <v>3515.7352485023998</v>
      </c>
      <c r="I47" s="6">
        <f t="shared" si="27"/>
        <v>438.87562331646097</v>
      </c>
      <c r="J47" s="2">
        <f t="shared" si="34"/>
        <v>36.572968609705079</v>
      </c>
      <c r="K47" s="12">
        <f t="shared" si="35"/>
        <v>2556.8983625472001</v>
      </c>
    </row>
    <row r="48" spans="1:11" ht="15.5" customHeight="1" thickBot="1" x14ac:dyDescent="0.4">
      <c r="A48" s="5">
        <v>6392.2459063679999</v>
      </c>
      <c r="B48" s="5">
        <f t="shared" si="26"/>
        <v>185.37513128467199</v>
      </c>
      <c r="C48" s="1">
        <f t="shared" si="28"/>
        <v>175.55024932658438</v>
      </c>
      <c r="D48" s="2">
        <f t="shared" si="29"/>
        <v>15.447927607056</v>
      </c>
      <c r="E48" s="2">
        <f t="shared" si="30"/>
        <v>14.629187443882032</v>
      </c>
      <c r="F48" s="2">
        <f t="shared" si="31"/>
        <v>189.08263391036544</v>
      </c>
      <c r="G48" s="2">
        <f t="shared" si="32"/>
        <v>15.756886159197121</v>
      </c>
      <c r="H48" s="2">
        <f t="shared" si="33"/>
        <v>1406.29409940096</v>
      </c>
      <c r="I48" s="6">
        <f t="shared" si="27"/>
        <v>175.55024932658438</v>
      </c>
      <c r="J48" s="2">
        <f t="shared" si="34"/>
        <v>14.629187443882032</v>
      </c>
      <c r="K48" s="12">
        <f t="shared" si="35"/>
        <v>1022.75934501888</v>
      </c>
    </row>
    <row r="49" spans="1:11" ht="16" customHeight="1" thickBot="1" x14ac:dyDescent="0.4">
      <c r="A49" s="5">
        <v>24503.609307743998</v>
      </c>
      <c r="B49" s="5">
        <f t="shared" si="26"/>
        <v>710.60466992457589</v>
      </c>
      <c r="C49" s="7">
        <f t="shared" si="28"/>
        <v>672.94262241857336</v>
      </c>
      <c r="D49" s="8">
        <f t="shared" si="29"/>
        <v>59.217055827047993</v>
      </c>
      <c r="E49" s="8">
        <f t="shared" si="30"/>
        <v>56.078551868214447</v>
      </c>
      <c r="F49" s="8">
        <f t="shared" si="31"/>
        <v>724.81676332306745</v>
      </c>
      <c r="G49" s="8">
        <f t="shared" si="32"/>
        <v>60.401396943588956</v>
      </c>
      <c r="H49" s="8">
        <f t="shared" si="33"/>
        <v>5390.79404770368</v>
      </c>
      <c r="I49" s="6">
        <f t="shared" si="27"/>
        <v>672.94262241857336</v>
      </c>
      <c r="J49" s="8">
        <f t="shared" si="34"/>
        <v>56.078551868214447</v>
      </c>
      <c r="K49" s="13">
        <f t="shared" si="35"/>
        <v>3920.57748923904</v>
      </c>
    </row>
    <row r="50" spans="1:11" ht="15.5" customHeight="1" thickBot="1" x14ac:dyDescent="0.4">
      <c r="A50" s="5">
        <v>40600.522244799999</v>
      </c>
      <c r="B50" s="5">
        <f t="shared" si="26"/>
        <v>1177.4151450991999</v>
      </c>
      <c r="C50" s="5">
        <f t="shared" si="28"/>
        <v>1115.0121424089423</v>
      </c>
      <c r="D50" s="6">
        <f t="shared" si="29"/>
        <v>98.117928758266657</v>
      </c>
      <c r="E50" s="6">
        <f t="shared" si="30"/>
        <v>92.917678534078519</v>
      </c>
      <c r="F50" s="6">
        <f t="shared" si="31"/>
        <v>1200.9634480011839</v>
      </c>
      <c r="G50" s="6">
        <f t="shared" si="32"/>
        <v>100.080287333432</v>
      </c>
      <c r="H50" s="6">
        <f t="shared" si="33"/>
        <v>8932.114893856</v>
      </c>
      <c r="I50" s="6">
        <f t="shared" si="27"/>
        <v>1115.0121424089423</v>
      </c>
      <c r="J50" s="6">
        <f t="shared" si="34"/>
        <v>92.917678534078519</v>
      </c>
      <c r="K50" s="11">
        <f t="shared" si="35"/>
        <v>6496.0835591679997</v>
      </c>
    </row>
    <row r="51" spans="1:11" ht="15" customHeight="1" thickBot="1" x14ac:dyDescent="0.4">
      <c r="A51" s="5">
        <v>53630.070918144003</v>
      </c>
      <c r="B51" s="5">
        <f t="shared" si="26"/>
        <v>1555.272056626176</v>
      </c>
      <c r="C51" s="1">
        <f t="shared" si="28"/>
        <v>1472.8426376249888</v>
      </c>
      <c r="D51" s="2">
        <f t="shared" si="29"/>
        <v>129.606004718848</v>
      </c>
      <c r="E51" s="2">
        <f t="shared" si="30"/>
        <v>122.73688646874906</v>
      </c>
      <c r="F51" s="2">
        <f t="shared" si="31"/>
        <v>1586.3774977586995</v>
      </c>
      <c r="G51" s="2">
        <f t="shared" si="32"/>
        <v>132.19812481322495</v>
      </c>
      <c r="H51" s="2">
        <f t="shared" si="33"/>
        <v>11798.61560199168</v>
      </c>
      <c r="I51" s="6">
        <f t="shared" si="27"/>
        <v>1472.8426376249888</v>
      </c>
      <c r="J51" s="2">
        <f t="shared" si="34"/>
        <v>122.73688646874906</v>
      </c>
      <c r="K51" s="12">
        <f t="shared" si="35"/>
        <v>8580.8113469030413</v>
      </c>
    </row>
    <row r="52" spans="1:11" ht="16" thickBot="1" x14ac:dyDescent="0.4">
      <c r="A52" s="5">
        <v>14578.80645312</v>
      </c>
      <c r="B52" s="5">
        <f t="shared" si="26"/>
        <v>422.78538714047994</v>
      </c>
      <c r="C52" s="1">
        <f t="shared" si="28"/>
        <v>400.37776162203454</v>
      </c>
      <c r="D52" s="2">
        <f t="shared" si="29"/>
        <v>35.232115595039993</v>
      </c>
      <c r="E52" s="2">
        <f t="shared" si="30"/>
        <v>33.364813468502881</v>
      </c>
      <c r="F52" s="2">
        <f t="shared" si="31"/>
        <v>431.24109488328952</v>
      </c>
      <c r="G52" s="2">
        <f t="shared" si="32"/>
        <v>35.936757906940791</v>
      </c>
      <c r="H52" s="2">
        <f t="shared" si="33"/>
        <v>3207.3374196864002</v>
      </c>
      <c r="I52" s="6">
        <f t="shared" si="27"/>
        <v>400.37776162203454</v>
      </c>
      <c r="J52" s="2">
        <f t="shared" si="34"/>
        <v>33.364813468502881</v>
      </c>
      <c r="K52" s="12">
        <f t="shared" si="35"/>
        <v>2332.6090324992001</v>
      </c>
    </row>
    <row r="53" spans="1:11" ht="16" thickBot="1" x14ac:dyDescent="0.4">
      <c r="A53" s="5">
        <v>18690.777504000001</v>
      </c>
      <c r="B53" s="5">
        <f t="shared" si="26"/>
        <v>542.03254761599999</v>
      </c>
      <c r="C53" s="1">
        <f t="shared" si="28"/>
        <v>513.30482259235202</v>
      </c>
      <c r="D53" s="2">
        <f t="shared" si="29"/>
        <v>45.169378967999997</v>
      </c>
      <c r="E53" s="2">
        <f t="shared" si="30"/>
        <v>42.775401882696002</v>
      </c>
      <c r="F53" s="2">
        <f t="shared" si="31"/>
        <v>552.87319856832005</v>
      </c>
      <c r="G53" s="2">
        <f t="shared" si="32"/>
        <v>46.072766547360004</v>
      </c>
      <c r="H53" s="2">
        <f t="shared" si="33"/>
        <v>4111.9710508799999</v>
      </c>
      <c r="I53" s="6">
        <f t="shared" si="27"/>
        <v>513.30482259235202</v>
      </c>
      <c r="J53" s="2">
        <f t="shared" si="34"/>
        <v>42.775401882696002</v>
      </c>
      <c r="K53" s="12">
        <f t="shared" si="35"/>
        <v>2990.5244006400003</v>
      </c>
    </row>
    <row r="54" spans="1:11" ht="16" thickBot="1" x14ac:dyDescent="0.4">
      <c r="A54" s="5">
        <v>19176.737719104</v>
      </c>
      <c r="B54" s="5">
        <f t="shared" si="26"/>
        <v>556.1253938540159</v>
      </c>
      <c r="C54" s="7">
        <f t="shared" si="28"/>
        <v>526.65074797975308</v>
      </c>
      <c r="D54" s="8">
        <f t="shared" si="29"/>
        <v>46.343782821167991</v>
      </c>
      <c r="E54" s="8">
        <f t="shared" si="30"/>
        <v>43.887562331646087</v>
      </c>
      <c r="F54" s="8">
        <f t="shared" si="31"/>
        <v>567.24790173109625</v>
      </c>
      <c r="G54" s="8">
        <f t="shared" si="32"/>
        <v>47.270658477591354</v>
      </c>
      <c r="H54" s="8">
        <f t="shared" si="33"/>
        <v>4218.8822982028805</v>
      </c>
      <c r="I54" s="6">
        <f t="shared" si="27"/>
        <v>526.65074797975308</v>
      </c>
      <c r="J54" s="8">
        <f t="shared" si="34"/>
        <v>43.887562331646087</v>
      </c>
      <c r="K54" s="13">
        <f t="shared" si="35"/>
        <v>3068.27803505664</v>
      </c>
    </row>
    <row r="55" spans="1:11" ht="15.5" customHeight="1" thickBot="1" x14ac:dyDescent="0.4">
      <c r="A55" s="5">
        <v>46726.943760000002</v>
      </c>
      <c r="B55" s="5">
        <f t="shared" si="26"/>
        <v>1355.08136904</v>
      </c>
      <c r="C55" s="5">
        <f t="shared" si="28"/>
        <v>1283.2620564808801</v>
      </c>
      <c r="D55" s="6">
        <f t="shared" si="29"/>
        <v>112.92344742</v>
      </c>
      <c r="E55" s="6">
        <f t="shared" si="30"/>
        <v>106.93850470674001</v>
      </c>
      <c r="F55" s="6">
        <f t="shared" si="31"/>
        <v>1382.1829964208</v>
      </c>
      <c r="G55" s="6">
        <f t="shared" si="32"/>
        <v>115.1819163684</v>
      </c>
      <c r="H55" s="6">
        <f t="shared" si="33"/>
        <v>10279.927627200001</v>
      </c>
      <c r="I55" s="6">
        <f t="shared" si="27"/>
        <v>1283.2620564808801</v>
      </c>
      <c r="J55" s="6">
        <f t="shared" si="34"/>
        <v>106.93850470674001</v>
      </c>
      <c r="K55" s="11">
        <f t="shared" si="35"/>
        <v>7476.3110016000001</v>
      </c>
    </row>
    <row r="56" spans="1:11" ht="16" thickBot="1" x14ac:dyDescent="0.4">
      <c r="A56" s="5">
        <v>29980.007116416</v>
      </c>
      <c r="B56" s="5">
        <f t="shared" si="26"/>
        <v>869.4202063760639</v>
      </c>
      <c r="C56" s="1">
        <f t="shared" si="28"/>
        <v>823.34093543813253</v>
      </c>
      <c r="D56" s="2">
        <f t="shared" si="29"/>
        <v>72.451683864671992</v>
      </c>
      <c r="E56" s="2">
        <f t="shared" si="30"/>
        <v>68.611744619844373</v>
      </c>
      <c r="F56" s="2">
        <f t="shared" si="31"/>
        <v>886.80861050358521</v>
      </c>
      <c r="G56" s="2">
        <f t="shared" si="32"/>
        <v>73.900717541965435</v>
      </c>
      <c r="H56" s="2">
        <f t="shared" si="33"/>
        <v>6595.6015656115196</v>
      </c>
      <c r="I56" s="6">
        <f t="shared" si="27"/>
        <v>823.34093543813253</v>
      </c>
      <c r="J56" s="2">
        <f t="shared" si="34"/>
        <v>68.611744619844373</v>
      </c>
      <c r="K56" s="12">
        <f t="shared" si="35"/>
        <v>4796.8011386265598</v>
      </c>
    </row>
    <row r="57" spans="1:11" ht="15" customHeight="1" thickBot="1" x14ac:dyDescent="0.4">
      <c r="A57" s="5">
        <v>45811.095662303997</v>
      </c>
      <c r="B57" s="5">
        <f t="shared" si="26"/>
        <v>1328.5217742068157</v>
      </c>
      <c r="C57" s="1">
        <f t="shared" si="28"/>
        <v>1258.1101201738545</v>
      </c>
      <c r="D57" s="2">
        <f t="shared" si="29"/>
        <v>110.71014785056798</v>
      </c>
      <c r="E57" s="2">
        <f t="shared" si="30"/>
        <v>104.84251001448787</v>
      </c>
      <c r="F57" s="2">
        <f t="shared" si="31"/>
        <v>1355.0922096909521</v>
      </c>
      <c r="G57" s="2">
        <f t="shared" si="32"/>
        <v>112.92435080757934</v>
      </c>
      <c r="H57" s="2">
        <f t="shared" si="33"/>
        <v>10078.441045706881</v>
      </c>
      <c r="I57" s="6">
        <f t="shared" si="27"/>
        <v>1258.1101201738545</v>
      </c>
      <c r="J57" s="2">
        <f t="shared" si="34"/>
        <v>104.84251001448787</v>
      </c>
      <c r="K57" s="12">
        <f t="shared" si="35"/>
        <v>7329.7753059686393</v>
      </c>
    </row>
    <row r="58" spans="1:11" ht="16" thickBot="1" x14ac:dyDescent="0.4">
      <c r="A58" s="5">
        <v>21307.486354559998</v>
      </c>
      <c r="B58" s="5">
        <f t="shared" si="26"/>
        <v>617.91710428223996</v>
      </c>
      <c r="C58" s="1">
        <f t="shared" si="28"/>
        <v>585.16749775528126</v>
      </c>
      <c r="D58" s="2">
        <f t="shared" si="29"/>
        <v>51.493092023519999</v>
      </c>
      <c r="E58" s="2">
        <f t="shared" si="30"/>
        <v>48.763958146273438</v>
      </c>
      <c r="F58" s="2">
        <f t="shared" si="31"/>
        <v>630.2754463678848</v>
      </c>
      <c r="G58" s="2">
        <f t="shared" si="32"/>
        <v>52.522953863990402</v>
      </c>
      <c r="H58" s="2">
        <f t="shared" si="33"/>
        <v>4687.6469980031998</v>
      </c>
      <c r="I58" s="6">
        <f t="shared" si="27"/>
        <v>585.16749775528126</v>
      </c>
      <c r="J58" s="2">
        <f t="shared" si="34"/>
        <v>48.763958146273438</v>
      </c>
      <c r="K58" s="12">
        <f t="shared" si="35"/>
        <v>3409.1978167295997</v>
      </c>
    </row>
    <row r="59" spans="1:11" ht="16" thickBot="1" x14ac:dyDescent="0.4">
      <c r="A59" s="5">
        <v>18837.188594447998</v>
      </c>
      <c r="B59" s="5">
        <f t="shared" si="26"/>
        <v>546.27846923899187</v>
      </c>
      <c r="C59" s="1">
        <f t="shared" si="28"/>
        <v>517.32571036932529</v>
      </c>
      <c r="D59" s="2">
        <f t="shared" si="29"/>
        <v>45.52320576991599</v>
      </c>
      <c r="E59" s="2">
        <f t="shared" si="30"/>
        <v>43.110475864110441</v>
      </c>
      <c r="F59" s="2">
        <f t="shared" si="31"/>
        <v>557.20403862377168</v>
      </c>
      <c r="G59" s="2">
        <f t="shared" si="32"/>
        <v>46.433669885314309</v>
      </c>
      <c r="H59" s="2">
        <f t="shared" si="33"/>
        <v>4144.1814907785601</v>
      </c>
      <c r="I59" s="6">
        <f t="shared" si="27"/>
        <v>517.32571036932529</v>
      </c>
      <c r="J59" s="2">
        <f t="shared" si="34"/>
        <v>43.110475864110441</v>
      </c>
      <c r="K59" s="12">
        <f t="shared" si="35"/>
        <v>3013.95017511168</v>
      </c>
    </row>
    <row r="60" spans="1:11" ht="16" thickBot="1" x14ac:dyDescent="0.4">
      <c r="A60" s="5">
        <v>49007.218615487996</v>
      </c>
      <c r="B60" s="5">
        <f t="shared" si="26"/>
        <v>1421.2093398491518</v>
      </c>
      <c r="C60" s="1">
        <f t="shared" si="28"/>
        <v>1345.8852448371467</v>
      </c>
      <c r="D60" s="2">
        <f t="shared" si="29"/>
        <v>118.43411165409599</v>
      </c>
      <c r="E60" s="2">
        <f t="shared" si="30"/>
        <v>112.15710373642889</v>
      </c>
      <c r="F60" s="2">
        <f t="shared" si="31"/>
        <v>1449.6335266461349</v>
      </c>
      <c r="G60" s="2">
        <f t="shared" si="32"/>
        <v>120.80279388717791</v>
      </c>
      <c r="H60" s="2">
        <f t="shared" si="33"/>
        <v>10781.58809540736</v>
      </c>
      <c r="I60" s="6">
        <f t="shared" si="27"/>
        <v>1345.8852448371467</v>
      </c>
      <c r="J60" s="2">
        <f t="shared" si="34"/>
        <v>112.15710373642889</v>
      </c>
      <c r="K60" s="12">
        <f t="shared" si="35"/>
        <v>7841.15497847808</v>
      </c>
    </row>
    <row r="61" spans="1:11" ht="16" thickBot="1" x14ac:dyDescent="0.4">
      <c r="A61" s="5">
        <v>42614.972709119997</v>
      </c>
      <c r="B61" s="5">
        <f t="shared" si="26"/>
        <v>1235.8342085644799</v>
      </c>
      <c r="C61" s="1">
        <f t="shared" si="28"/>
        <v>1170.3349955105625</v>
      </c>
      <c r="D61" s="2">
        <f t="shared" si="29"/>
        <v>102.98618404704</v>
      </c>
      <c r="E61" s="2">
        <f t="shared" si="30"/>
        <v>97.527916292546877</v>
      </c>
      <c r="F61" s="2">
        <f t="shared" si="31"/>
        <v>1260.5508927357696</v>
      </c>
      <c r="G61" s="2">
        <f t="shared" si="32"/>
        <v>105.0459077279808</v>
      </c>
      <c r="H61" s="2">
        <f t="shared" si="33"/>
        <v>9375.2939960063995</v>
      </c>
      <c r="I61" s="6">
        <f t="shared" si="27"/>
        <v>1170.3349955105625</v>
      </c>
      <c r="J61" s="2">
        <f t="shared" si="34"/>
        <v>97.527916292546877</v>
      </c>
      <c r="K61" s="12">
        <f t="shared" si="35"/>
        <v>6818.3956334591994</v>
      </c>
    </row>
    <row r="62" spans="1:11" ht="16" thickBot="1" x14ac:dyDescent="0.4">
      <c r="A62" s="5">
        <v>27167.045102063999</v>
      </c>
      <c r="B62" s="5">
        <f t="shared" si="26"/>
        <v>787.84430795985588</v>
      </c>
      <c r="C62" s="1">
        <f t="shared" si="28"/>
        <v>746.08855963798362</v>
      </c>
      <c r="D62" s="2">
        <f t="shared" si="29"/>
        <v>65.65369232998799</v>
      </c>
      <c r="E62" s="2">
        <f t="shared" si="30"/>
        <v>62.174046636498637</v>
      </c>
      <c r="F62" s="2">
        <f t="shared" si="31"/>
        <v>803.60119411905305</v>
      </c>
      <c r="G62" s="2">
        <f t="shared" si="32"/>
        <v>66.966766176587754</v>
      </c>
      <c r="H62" s="2">
        <f t="shared" si="33"/>
        <v>5976.7499224540798</v>
      </c>
      <c r="I62" s="6">
        <f t="shared" si="27"/>
        <v>746.08855963798362</v>
      </c>
      <c r="J62" s="2">
        <f t="shared" si="34"/>
        <v>62.174046636498637</v>
      </c>
      <c r="K62" s="12">
        <f t="shared" si="35"/>
        <v>4346.7272163302396</v>
      </c>
    </row>
    <row r="63" spans="1:11" ht="16" thickBot="1" x14ac:dyDescent="0.4">
      <c r="A63" s="5">
        <v>36648.461179231999</v>
      </c>
      <c r="B63" s="5">
        <f t="shared" si="26"/>
        <v>1062.8053741977278</v>
      </c>
      <c r="C63" s="1">
        <f t="shared" si="28"/>
        <v>1006.4766893652483</v>
      </c>
      <c r="D63" s="2">
        <f t="shared" si="29"/>
        <v>88.567114516477318</v>
      </c>
      <c r="E63" s="2">
        <f t="shared" si="30"/>
        <v>83.873057447104017</v>
      </c>
      <c r="F63" s="2">
        <f t="shared" si="31"/>
        <v>1084.0614816816824</v>
      </c>
      <c r="G63" s="2">
        <f t="shared" si="32"/>
        <v>90.33845680680686</v>
      </c>
      <c r="H63" s="2">
        <f t="shared" si="33"/>
        <v>8062.6614594310395</v>
      </c>
      <c r="I63" s="6">
        <f t="shared" si="27"/>
        <v>1006.4766893652483</v>
      </c>
      <c r="J63" s="2">
        <f t="shared" si="34"/>
        <v>83.873057447104017</v>
      </c>
      <c r="K63" s="12">
        <f t="shared" si="35"/>
        <v>5863.7537886771197</v>
      </c>
    </row>
    <row r="64" spans="1:11" ht="16" thickBot="1" x14ac:dyDescent="0.4">
      <c r="A64" s="5">
        <v>41123.864014912004</v>
      </c>
      <c r="B64" s="5">
        <f t="shared" si="26"/>
        <v>1192.5920564324481</v>
      </c>
      <c r="C64" s="1">
        <f t="shared" si="28"/>
        <v>1129.3846774415283</v>
      </c>
      <c r="D64" s="2">
        <f t="shared" si="29"/>
        <v>99.382671369370669</v>
      </c>
      <c r="E64" s="2">
        <f t="shared" si="30"/>
        <v>94.115389786794026</v>
      </c>
      <c r="F64" s="2">
        <f t="shared" si="31"/>
        <v>1216.4438975610972</v>
      </c>
      <c r="G64" s="2">
        <f t="shared" si="32"/>
        <v>101.3703247967581</v>
      </c>
      <c r="H64" s="2">
        <f t="shared" si="33"/>
        <v>9047.2500832806418</v>
      </c>
      <c r="I64" s="6">
        <f t="shared" si="27"/>
        <v>1129.3846774415283</v>
      </c>
      <c r="J64" s="2">
        <f t="shared" si="34"/>
        <v>94.115389786794026</v>
      </c>
      <c r="K64" s="12">
        <f t="shared" si="35"/>
        <v>6579.8182423859207</v>
      </c>
    </row>
    <row r="65" spans="1:11" ht="16" thickBot="1" x14ac:dyDescent="0.4">
      <c r="A65" s="5">
        <v>31151.295839999999</v>
      </c>
      <c r="B65" s="5">
        <f t="shared" si="26"/>
        <v>903.3875793599999</v>
      </c>
      <c r="C65" s="1">
        <f t="shared" si="28"/>
        <v>855.50803765391993</v>
      </c>
      <c r="D65" s="2">
        <f t="shared" si="29"/>
        <v>75.282298279999992</v>
      </c>
      <c r="E65" s="2">
        <f t="shared" si="30"/>
        <v>71.292336471159999</v>
      </c>
      <c r="F65" s="2">
        <f t="shared" si="31"/>
        <v>921.45533094719997</v>
      </c>
      <c r="G65" s="2">
        <f t="shared" si="32"/>
        <v>76.787944245600002</v>
      </c>
      <c r="H65" s="2">
        <f t="shared" si="33"/>
        <v>6853.2850847999998</v>
      </c>
      <c r="I65" s="6">
        <f t="shared" si="27"/>
        <v>855.50803765391993</v>
      </c>
      <c r="J65" s="2">
        <f t="shared" si="34"/>
        <v>71.292336471159999</v>
      </c>
      <c r="K65" s="12">
        <f t="shared" si="35"/>
        <v>4984.2073344</v>
      </c>
    </row>
    <row r="66" spans="1:11" ht="16" thickBot="1" x14ac:dyDescent="0.4">
      <c r="A66" s="5">
        <v>26378.917317312</v>
      </c>
      <c r="B66" s="5">
        <f t="shared" si="26"/>
        <v>764.9886022020479</v>
      </c>
      <c r="C66" s="1">
        <f t="shared" si="28"/>
        <v>724.44420628533942</v>
      </c>
      <c r="D66" s="2">
        <f t="shared" si="29"/>
        <v>63.749050183503989</v>
      </c>
      <c r="E66" s="2">
        <f t="shared" si="30"/>
        <v>60.370350523778285</v>
      </c>
      <c r="F66" s="2">
        <f t="shared" si="31"/>
        <v>780.28837424608889</v>
      </c>
      <c r="G66" s="2">
        <f t="shared" si="32"/>
        <v>65.024031187174074</v>
      </c>
      <c r="H66" s="2">
        <f t="shared" si="33"/>
        <v>5803.3618098086399</v>
      </c>
      <c r="I66" s="6">
        <f t="shared" si="27"/>
        <v>724.44420628533942</v>
      </c>
      <c r="J66" s="2">
        <f t="shared" si="34"/>
        <v>60.370350523778285</v>
      </c>
      <c r="K66" s="12">
        <f t="shared" si="35"/>
        <v>4220.6267707699199</v>
      </c>
    </row>
    <row r="67" spans="1:11" ht="16" thickBot="1" x14ac:dyDescent="0.4">
      <c r="A67" s="5">
        <v>35370.219673264</v>
      </c>
      <c r="B67" s="5">
        <f t="shared" si="26"/>
        <v>1025.736370524656</v>
      </c>
      <c r="C67" s="1">
        <f t="shared" si="28"/>
        <v>971.37234288684931</v>
      </c>
      <c r="D67" s="2">
        <f t="shared" si="29"/>
        <v>85.478030877054664</v>
      </c>
      <c r="E67" s="2">
        <f t="shared" si="30"/>
        <v>80.947695240570781</v>
      </c>
      <c r="F67" s="2">
        <f t="shared" si="31"/>
        <v>1046.2510979351491</v>
      </c>
      <c r="G67" s="2">
        <f t="shared" si="32"/>
        <v>87.187591494595765</v>
      </c>
      <c r="H67" s="2">
        <f t="shared" si="33"/>
        <v>7781.4483281180801</v>
      </c>
      <c r="I67" s="6">
        <f t="shared" si="27"/>
        <v>971.37234288684931</v>
      </c>
      <c r="J67" s="2">
        <f t="shared" si="34"/>
        <v>80.947695240570781</v>
      </c>
      <c r="K67" s="12">
        <f t="shared" si="35"/>
        <v>5659.2351477222401</v>
      </c>
    </row>
    <row r="68" spans="1:11" ht="16" thickBot="1" x14ac:dyDescent="0.4">
      <c r="A68" s="5">
        <v>51137.967250943999</v>
      </c>
      <c r="B68" s="5">
        <f t="shared" si="26"/>
        <v>1483.001050277376</v>
      </c>
      <c r="C68" s="7">
        <f t="shared" si="28"/>
        <v>1404.401994612675</v>
      </c>
      <c r="D68" s="8">
        <f t="shared" si="29"/>
        <v>123.583420856448</v>
      </c>
      <c r="E68" s="8">
        <f t="shared" si="30"/>
        <v>117.03349955105625</v>
      </c>
      <c r="F68" s="8">
        <f t="shared" si="31"/>
        <v>1512.6610712829236</v>
      </c>
      <c r="G68" s="8">
        <f t="shared" si="32"/>
        <v>126.05508927357697</v>
      </c>
      <c r="H68" s="8">
        <f t="shared" si="33"/>
        <v>11250.35279520768</v>
      </c>
      <c r="I68" s="6">
        <f t="shared" si="27"/>
        <v>1404.401994612675</v>
      </c>
      <c r="J68" s="8">
        <f t="shared" si="34"/>
        <v>117.03349955105625</v>
      </c>
      <c r="K68" s="13">
        <f t="shared" si="35"/>
        <v>8182.0747601510402</v>
      </c>
    </row>
    <row r="69" spans="1:11" ht="15.5" customHeight="1" thickBot="1" x14ac:dyDescent="0.4">
      <c r="A69" s="5">
        <v>42573.437647999999</v>
      </c>
      <c r="B69" s="5">
        <f t="shared" si="26"/>
        <v>1234.6296917919999</v>
      </c>
      <c r="C69" s="5">
        <f t="shared" si="28"/>
        <v>1169.194318127024</v>
      </c>
      <c r="D69" s="6">
        <f t="shared" si="29"/>
        <v>102.88580764933333</v>
      </c>
      <c r="E69" s="6">
        <f t="shared" si="30"/>
        <v>97.432859843918664</v>
      </c>
      <c r="F69" s="6">
        <f t="shared" si="31"/>
        <v>1259.3222856278398</v>
      </c>
      <c r="G69" s="6">
        <f t="shared" si="32"/>
        <v>104.94352380231999</v>
      </c>
      <c r="H69" s="6">
        <f t="shared" si="33"/>
        <v>9366.1562825599995</v>
      </c>
      <c r="I69" s="6">
        <f t="shared" si="27"/>
        <v>1169.194318127024</v>
      </c>
      <c r="J69" s="6">
        <f t="shared" si="34"/>
        <v>97.432859843918664</v>
      </c>
      <c r="K69" s="11">
        <f t="shared" si="35"/>
        <v>6811.7500236799997</v>
      </c>
    </row>
    <row r="70" spans="1:11" ht="15.5" customHeight="1" thickBot="1" x14ac:dyDescent="0.4">
      <c r="A70" s="5">
        <v>37288.101120479994</v>
      </c>
      <c r="B70" s="5">
        <f t="shared" si="26"/>
        <v>1081.3549324939197</v>
      </c>
      <c r="C70" s="1">
        <f t="shared" si="28"/>
        <v>1024.043121071742</v>
      </c>
      <c r="D70" s="2">
        <f t="shared" si="29"/>
        <v>90.112911041159975</v>
      </c>
      <c r="E70" s="2">
        <f t="shared" si="30"/>
        <v>85.336926755978496</v>
      </c>
      <c r="F70" s="2">
        <f t="shared" si="31"/>
        <v>1102.9820311437982</v>
      </c>
      <c r="G70" s="2">
        <f t="shared" si="32"/>
        <v>91.915169261983181</v>
      </c>
      <c r="H70" s="2">
        <f t="shared" si="33"/>
        <v>8203.3822465055982</v>
      </c>
      <c r="I70" s="6">
        <f t="shared" si="27"/>
        <v>1024.043121071742</v>
      </c>
      <c r="J70" s="2">
        <f t="shared" si="34"/>
        <v>85.336926755978496</v>
      </c>
      <c r="K70" s="12">
        <f t="shared" si="35"/>
        <v>5966.0961792767994</v>
      </c>
    </row>
    <row r="71" spans="1:11" ht="15.5" customHeight="1" thickBot="1" x14ac:dyDescent="0.4">
      <c r="A71" s="5">
        <v>31961.229531839999</v>
      </c>
      <c r="B71" s="5">
        <f t="shared" si="26"/>
        <v>926.87565642335994</v>
      </c>
      <c r="C71" s="1">
        <f t="shared" si="28"/>
        <v>877.75124663292195</v>
      </c>
      <c r="D71" s="2">
        <f t="shared" si="29"/>
        <v>77.239638035279995</v>
      </c>
      <c r="E71" s="2">
        <f t="shared" si="30"/>
        <v>73.145937219410158</v>
      </c>
      <c r="F71" s="2">
        <f t="shared" si="31"/>
        <v>945.4131695518272</v>
      </c>
      <c r="G71" s="2">
        <f t="shared" si="32"/>
        <v>78.7844307959856</v>
      </c>
      <c r="H71" s="2">
        <f t="shared" si="33"/>
        <v>7031.4704970047997</v>
      </c>
      <c r="I71" s="6">
        <f t="shared" si="27"/>
        <v>877.75124663292195</v>
      </c>
      <c r="J71" s="2">
        <f t="shared" si="34"/>
        <v>73.145937219410158</v>
      </c>
      <c r="K71" s="12">
        <f t="shared" si="35"/>
        <v>5113.7967250944002</v>
      </c>
    </row>
    <row r="72" spans="1:11" ht="15" customHeight="1" thickBot="1" x14ac:dyDescent="0.4">
      <c r="A72" s="5">
        <v>39418.849755935997</v>
      </c>
      <c r="B72" s="5">
        <f t="shared" si="26"/>
        <v>1143.1466429221439</v>
      </c>
      <c r="C72" s="1">
        <f t="shared" si="28"/>
        <v>1082.5598708472703</v>
      </c>
      <c r="D72" s="2">
        <f t="shared" si="29"/>
        <v>95.26222024351199</v>
      </c>
      <c r="E72" s="2">
        <f t="shared" si="30"/>
        <v>90.213322570605854</v>
      </c>
      <c r="F72" s="2">
        <f t="shared" si="31"/>
        <v>1166.0095757805868</v>
      </c>
      <c r="G72" s="2">
        <f t="shared" si="32"/>
        <v>97.167464648382236</v>
      </c>
      <c r="H72" s="2">
        <f t="shared" si="33"/>
        <v>8672.1469463059184</v>
      </c>
      <c r="I72" s="6">
        <f t="shared" si="27"/>
        <v>1082.5598708472703</v>
      </c>
      <c r="J72" s="2">
        <f t="shared" si="34"/>
        <v>90.213322570605854</v>
      </c>
      <c r="K72" s="12">
        <f t="shared" si="35"/>
        <v>6307.0159609497596</v>
      </c>
    </row>
    <row r="73" spans="1:11" ht="15.5" customHeight="1" thickBot="1" x14ac:dyDescent="0.4">
      <c r="A73" s="5">
        <v>58595.587475039996</v>
      </c>
      <c r="B73" s="5">
        <f t="shared" si="26"/>
        <v>1699.2720367761597</v>
      </c>
      <c r="C73" s="1">
        <f t="shared" si="28"/>
        <v>1609.2106188270234</v>
      </c>
      <c r="D73" s="2">
        <f t="shared" si="29"/>
        <v>141.60600306467998</v>
      </c>
      <c r="E73" s="2">
        <f t="shared" si="30"/>
        <v>134.10088490225195</v>
      </c>
      <c r="F73" s="2">
        <f t="shared" si="31"/>
        <v>1733.257477511683</v>
      </c>
      <c r="G73" s="2">
        <f t="shared" si="32"/>
        <v>144.43812312597359</v>
      </c>
      <c r="H73" s="2">
        <f t="shared" si="33"/>
        <v>12891.0292445088</v>
      </c>
      <c r="I73" s="6">
        <f t="shared" si="27"/>
        <v>1609.2106188270234</v>
      </c>
      <c r="J73" s="2">
        <f t="shared" si="34"/>
        <v>134.10088490225195</v>
      </c>
      <c r="K73" s="12">
        <f t="shared" si="35"/>
        <v>9375.2939960063995</v>
      </c>
    </row>
    <row r="74" spans="1:11" ht="15.5" customHeight="1" thickBot="1" x14ac:dyDescent="0.4">
      <c r="A74" s="5">
        <v>36222.726802751997</v>
      </c>
      <c r="B74" s="5">
        <f t="shared" si="26"/>
        <v>1050.4590772798078</v>
      </c>
      <c r="C74" s="1">
        <f t="shared" si="28"/>
        <v>994.78474618397809</v>
      </c>
      <c r="D74" s="2">
        <f t="shared" si="29"/>
        <v>87.538256439983982</v>
      </c>
      <c r="E74" s="2">
        <f t="shared" si="30"/>
        <v>82.898728848664845</v>
      </c>
      <c r="F74" s="2">
        <f t="shared" si="31"/>
        <v>1071.4682588254041</v>
      </c>
      <c r="G74" s="2">
        <f t="shared" si="32"/>
        <v>89.289021568783667</v>
      </c>
      <c r="H74" s="2">
        <f t="shared" si="33"/>
        <v>7968.99989660544</v>
      </c>
      <c r="I74" s="6">
        <f t="shared" si="27"/>
        <v>994.78474618397809</v>
      </c>
      <c r="J74" s="2">
        <f t="shared" si="34"/>
        <v>82.898728848664845</v>
      </c>
      <c r="K74" s="12">
        <f t="shared" si="35"/>
        <v>5795.6362884403197</v>
      </c>
    </row>
    <row r="75" spans="1:11" ht="16" customHeight="1" thickBot="1" x14ac:dyDescent="0.4">
      <c r="A75" s="5">
        <v>48427.804512864001</v>
      </c>
      <c r="B75" s="5">
        <f t="shared" si="26"/>
        <v>1404.4063308730558</v>
      </c>
      <c r="C75" s="7">
        <f t="shared" ref="C75:C92" si="36">B75*94.7%</f>
        <v>1329.972795336784</v>
      </c>
      <c r="D75" s="8">
        <f t="shared" ref="D75:D92" si="37">B75/12</f>
        <v>117.03386090608798</v>
      </c>
      <c r="E75" s="8">
        <f t="shared" ref="E75:E92" si="38">C75/12</f>
        <v>110.83106627806534</v>
      </c>
      <c r="F75" s="8">
        <f t="shared" ref="F75:F92" si="39">B75*1.02</f>
        <v>1432.4944574905169</v>
      </c>
      <c r="G75" s="8">
        <f t="shared" ref="G75:G92" si="40">F75/12</f>
        <v>119.37453812420974</v>
      </c>
      <c r="H75" s="8">
        <f t="shared" ref="H75:H92" si="41">A75*22/100</f>
        <v>10654.116992830081</v>
      </c>
      <c r="I75" s="6">
        <f t="shared" si="27"/>
        <v>1329.972795336784</v>
      </c>
      <c r="J75" s="8">
        <f t="shared" ref="J75:J92" si="42">I75/12</f>
        <v>110.83106627806534</v>
      </c>
      <c r="K75" s="13">
        <f t="shared" ref="K75:K92" si="43">A75*16%</f>
        <v>7748.4487220582405</v>
      </c>
    </row>
    <row r="76" spans="1:11" ht="15.5" customHeight="1" thickBot="1" x14ac:dyDescent="0.4">
      <c r="A76" s="5">
        <v>36222.726802751997</v>
      </c>
      <c r="B76" s="5">
        <f t="shared" si="26"/>
        <v>1050.4590772798078</v>
      </c>
      <c r="C76" s="5">
        <f t="shared" si="36"/>
        <v>994.78474618397809</v>
      </c>
      <c r="D76" s="6">
        <f t="shared" si="37"/>
        <v>87.538256439983982</v>
      </c>
      <c r="E76" s="6">
        <f t="shared" si="38"/>
        <v>82.898728848664845</v>
      </c>
      <c r="F76" s="6">
        <f t="shared" si="39"/>
        <v>1071.4682588254041</v>
      </c>
      <c r="G76" s="6">
        <f t="shared" si="40"/>
        <v>89.289021568783667</v>
      </c>
      <c r="H76" s="6">
        <f t="shared" si="41"/>
        <v>7968.99989660544</v>
      </c>
      <c r="I76" s="6">
        <f t="shared" si="27"/>
        <v>994.78474618397809</v>
      </c>
      <c r="J76" s="6">
        <f t="shared" si="42"/>
        <v>82.898728848664845</v>
      </c>
      <c r="K76" s="11">
        <f t="shared" si="43"/>
        <v>5795.6362884403197</v>
      </c>
    </row>
    <row r="77" spans="1:11" ht="15.5" customHeight="1" thickBot="1" x14ac:dyDescent="0.4">
      <c r="A77" s="5">
        <v>22283.560290879999</v>
      </c>
      <c r="B77" s="5">
        <f t="shared" ref="B77:B92" si="44">A77*2.9%</f>
        <v>646.22324843551996</v>
      </c>
      <c r="C77" s="1">
        <f t="shared" si="36"/>
        <v>611.9734162684374</v>
      </c>
      <c r="D77" s="2">
        <f t="shared" si="37"/>
        <v>53.851937369626661</v>
      </c>
      <c r="E77" s="2">
        <f t="shared" si="38"/>
        <v>50.99778468903645</v>
      </c>
      <c r="F77" s="2">
        <f t="shared" si="39"/>
        <v>659.14771340423033</v>
      </c>
      <c r="G77" s="2">
        <f t="shared" si="40"/>
        <v>54.928976117019197</v>
      </c>
      <c r="H77" s="2">
        <f t="shared" si="41"/>
        <v>4902.3832639935999</v>
      </c>
      <c r="I77" s="6">
        <f t="shared" ref="I77:I92" si="45">C77</f>
        <v>611.9734162684374</v>
      </c>
      <c r="J77" s="2">
        <f t="shared" si="42"/>
        <v>50.99778468903645</v>
      </c>
      <c r="K77" s="12">
        <f t="shared" si="43"/>
        <v>3565.3696465407997</v>
      </c>
    </row>
    <row r="78" spans="1:11" ht="15.5" customHeight="1" thickBot="1" x14ac:dyDescent="0.4">
      <c r="A78" s="5">
        <v>18732.312565120003</v>
      </c>
      <c r="B78" s="5">
        <f t="shared" si="44"/>
        <v>543.23706438848001</v>
      </c>
      <c r="C78" s="1">
        <f t="shared" si="36"/>
        <v>514.44549997589058</v>
      </c>
      <c r="D78" s="2">
        <f t="shared" si="37"/>
        <v>45.269755365706665</v>
      </c>
      <c r="E78" s="2">
        <f t="shared" si="38"/>
        <v>42.870458331324215</v>
      </c>
      <c r="F78" s="2">
        <f t="shared" si="39"/>
        <v>554.10180567624957</v>
      </c>
      <c r="G78" s="2">
        <f t="shared" si="40"/>
        <v>46.1751504730208</v>
      </c>
      <c r="H78" s="2">
        <f t="shared" si="41"/>
        <v>4121.1087643264009</v>
      </c>
      <c r="I78" s="6">
        <f t="shared" si="45"/>
        <v>514.44549997589058</v>
      </c>
      <c r="J78" s="2">
        <f t="shared" si="42"/>
        <v>42.870458331324215</v>
      </c>
      <c r="K78" s="12">
        <f t="shared" si="43"/>
        <v>2997.1700104192005</v>
      </c>
    </row>
    <row r="79" spans="1:11" ht="15.5" customHeight="1" thickBot="1" x14ac:dyDescent="0.4">
      <c r="A79" s="5">
        <v>16695.017817184002</v>
      </c>
      <c r="B79" s="5">
        <f t="shared" si="44"/>
        <v>484.15551669833599</v>
      </c>
      <c r="C79" s="1">
        <f t="shared" si="36"/>
        <v>458.49527431332422</v>
      </c>
      <c r="D79" s="2">
        <f t="shared" si="37"/>
        <v>40.346293058194668</v>
      </c>
      <c r="E79" s="2">
        <f t="shared" si="38"/>
        <v>38.207939526110351</v>
      </c>
      <c r="F79" s="2">
        <f t="shared" si="39"/>
        <v>493.83862703230272</v>
      </c>
      <c r="G79" s="2">
        <f t="shared" si="40"/>
        <v>41.153218919358558</v>
      </c>
      <c r="H79" s="2">
        <f t="shared" si="41"/>
        <v>3672.90391978048</v>
      </c>
      <c r="I79" s="6">
        <f t="shared" si="45"/>
        <v>458.49527431332422</v>
      </c>
      <c r="J79" s="2">
        <f t="shared" si="42"/>
        <v>38.207939526110351</v>
      </c>
      <c r="K79" s="12">
        <f t="shared" si="43"/>
        <v>2671.2028507494401</v>
      </c>
    </row>
    <row r="80" spans="1:11" ht="15" customHeight="1" thickBot="1" x14ac:dyDescent="0.4">
      <c r="A80" s="5">
        <v>28232.419419792001</v>
      </c>
      <c r="B80" s="5">
        <f t="shared" si="44"/>
        <v>818.74016317396797</v>
      </c>
      <c r="C80" s="1">
        <f t="shared" si="36"/>
        <v>775.34693452574777</v>
      </c>
      <c r="D80" s="2">
        <f t="shared" si="37"/>
        <v>68.228346931163998</v>
      </c>
      <c r="E80" s="2">
        <f t="shared" si="38"/>
        <v>64.612244543812309</v>
      </c>
      <c r="F80" s="2">
        <f t="shared" si="39"/>
        <v>835.11496643744738</v>
      </c>
      <c r="G80" s="2">
        <f t="shared" si="40"/>
        <v>69.592913869787282</v>
      </c>
      <c r="H80" s="2">
        <f t="shared" si="41"/>
        <v>6211.1322723542398</v>
      </c>
      <c r="I80" s="6">
        <f t="shared" si="45"/>
        <v>775.34693452574777</v>
      </c>
      <c r="J80" s="2">
        <f t="shared" si="42"/>
        <v>64.612244543812309</v>
      </c>
      <c r="K80" s="12">
        <f t="shared" si="43"/>
        <v>4517.1871071667201</v>
      </c>
    </row>
    <row r="81" spans="1:11" ht="15.5" customHeight="1" thickBot="1" x14ac:dyDescent="0.4">
      <c r="A81" s="5">
        <v>33565.521267600001</v>
      </c>
      <c r="B81" s="5">
        <f t="shared" si="44"/>
        <v>973.40011676040001</v>
      </c>
      <c r="C81" s="1">
        <f t="shared" si="36"/>
        <v>921.80991057209883</v>
      </c>
      <c r="D81" s="2">
        <f t="shared" si="37"/>
        <v>81.116676396700001</v>
      </c>
      <c r="E81" s="2">
        <f t="shared" si="38"/>
        <v>76.817492547674902</v>
      </c>
      <c r="F81" s="2">
        <f t="shared" si="39"/>
        <v>992.86811909560799</v>
      </c>
      <c r="G81" s="2">
        <f t="shared" si="40"/>
        <v>82.739009924634004</v>
      </c>
      <c r="H81" s="2">
        <f t="shared" si="41"/>
        <v>7384.4146788720009</v>
      </c>
      <c r="I81" s="6">
        <f t="shared" si="45"/>
        <v>921.80991057209883</v>
      </c>
      <c r="J81" s="2">
        <f t="shared" si="42"/>
        <v>76.817492547674902</v>
      </c>
      <c r="K81" s="12">
        <f t="shared" si="43"/>
        <v>5370.4834028160003</v>
      </c>
    </row>
    <row r="82" spans="1:11" ht="15.5" customHeight="1" thickBot="1" x14ac:dyDescent="0.4">
      <c r="A82" s="5">
        <v>42417.681168799994</v>
      </c>
      <c r="B82" s="5">
        <f t="shared" si="44"/>
        <v>1230.1127538951998</v>
      </c>
      <c r="C82" s="1">
        <f t="shared" si="36"/>
        <v>1164.9167779387544</v>
      </c>
      <c r="D82" s="2">
        <f t="shared" si="37"/>
        <v>102.50939615793332</v>
      </c>
      <c r="E82" s="2">
        <f t="shared" si="38"/>
        <v>97.076398161562864</v>
      </c>
      <c r="F82" s="2">
        <f t="shared" si="39"/>
        <v>1254.7150089731037</v>
      </c>
      <c r="G82" s="2">
        <f t="shared" si="40"/>
        <v>104.55958408109198</v>
      </c>
      <c r="H82" s="2">
        <f t="shared" si="41"/>
        <v>9331.8898571359987</v>
      </c>
      <c r="I82" s="6">
        <f t="shared" si="45"/>
        <v>1164.9167779387544</v>
      </c>
      <c r="J82" s="2">
        <f t="shared" si="42"/>
        <v>97.076398161562864</v>
      </c>
      <c r="K82" s="12">
        <f t="shared" si="43"/>
        <v>6786.8289870079989</v>
      </c>
    </row>
    <row r="83" spans="1:11" ht="15.5" customHeight="1" thickBot="1" x14ac:dyDescent="0.4">
      <c r="A83" s="5">
        <v>50032.096248623995</v>
      </c>
      <c r="B83" s="5">
        <f t="shared" si="44"/>
        <v>1450.9307912100958</v>
      </c>
      <c r="C83" s="1">
        <f t="shared" si="36"/>
        <v>1374.0314592759607</v>
      </c>
      <c r="D83" s="2">
        <f t="shared" si="37"/>
        <v>120.91089926750799</v>
      </c>
      <c r="E83" s="2">
        <f t="shared" si="38"/>
        <v>114.50262160633007</v>
      </c>
      <c r="F83" s="2">
        <f t="shared" si="39"/>
        <v>1479.9494070342978</v>
      </c>
      <c r="G83" s="2">
        <f t="shared" si="40"/>
        <v>123.32911725285815</v>
      </c>
      <c r="H83" s="2">
        <f t="shared" si="41"/>
        <v>11007.061174697279</v>
      </c>
      <c r="I83" s="6">
        <f t="shared" si="45"/>
        <v>1374.0314592759607</v>
      </c>
      <c r="J83" s="2">
        <f t="shared" si="42"/>
        <v>114.50262160633007</v>
      </c>
      <c r="K83" s="12">
        <f t="shared" si="43"/>
        <v>8005.1353997798396</v>
      </c>
    </row>
    <row r="84" spans="1:11" ht="15.5" customHeight="1" thickBot="1" x14ac:dyDescent="0.4">
      <c r="A84" s="5">
        <v>44595.156748016001</v>
      </c>
      <c r="B84" s="5">
        <f t="shared" si="44"/>
        <v>1293.2595456924639</v>
      </c>
      <c r="C84" s="1">
        <f t="shared" si="36"/>
        <v>1224.7167897707634</v>
      </c>
      <c r="D84" s="2">
        <f t="shared" si="37"/>
        <v>107.77162880770533</v>
      </c>
      <c r="E84" s="2">
        <f t="shared" si="38"/>
        <v>102.05973248089695</v>
      </c>
      <c r="F84" s="2">
        <f t="shared" si="39"/>
        <v>1319.1247366063133</v>
      </c>
      <c r="G84" s="2">
        <f t="shared" si="40"/>
        <v>109.92706138385944</v>
      </c>
      <c r="H84" s="2">
        <f t="shared" si="41"/>
        <v>9810.9344845635205</v>
      </c>
      <c r="I84" s="6">
        <f t="shared" si="45"/>
        <v>1224.7167897707634</v>
      </c>
      <c r="J84" s="2">
        <f t="shared" si="42"/>
        <v>102.05973248089695</v>
      </c>
      <c r="K84" s="12">
        <f t="shared" si="43"/>
        <v>7135.2250796825601</v>
      </c>
    </row>
    <row r="85" spans="1:11" ht="15.5" customHeight="1" thickBot="1" x14ac:dyDescent="0.4">
      <c r="A85" s="5">
        <v>22247.217112399998</v>
      </c>
      <c r="B85" s="5">
        <f t="shared" si="44"/>
        <v>645.16929625959995</v>
      </c>
      <c r="C85" s="1">
        <f t="shared" si="36"/>
        <v>610.97532355784119</v>
      </c>
      <c r="D85" s="2">
        <f t="shared" si="37"/>
        <v>53.764108021633326</v>
      </c>
      <c r="E85" s="2">
        <f t="shared" si="38"/>
        <v>50.914610296486764</v>
      </c>
      <c r="F85" s="2">
        <f t="shared" si="39"/>
        <v>658.07268218479192</v>
      </c>
      <c r="G85" s="2">
        <f t="shared" si="40"/>
        <v>54.839390182065991</v>
      </c>
      <c r="H85" s="2">
        <f t="shared" si="41"/>
        <v>4894.3877647279996</v>
      </c>
      <c r="I85" s="6">
        <f t="shared" si="45"/>
        <v>610.97532355784119</v>
      </c>
      <c r="J85" s="2">
        <f t="shared" si="42"/>
        <v>50.914610296486764</v>
      </c>
      <c r="K85" s="12">
        <f t="shared" si="43"/>
        <v>3559.5547379839995</v>
      </c>
    </row>
    <row r="86" spans="1:11" ht="15.5" customHeight="1" thickBot="1" x14ac:dyDescent="0.4">
      <c r="A86" s="5">
        <v>30363.168055247999</v>
      </c>
      <c r="B86" s="5">
        <f t="shared" si="44"/>
        <v>880.53187360219192</v>
      </c>
      <c r="C86" s="1">
        <f t="shared" si="36"/>
        <v>833.86368430127584</v>
      </c>
      <c r="D86" s="2">
        <f t="shared" si="37"/>
        <v>73.377656133515998</v>
      </c>
      <c r="E86" s="2">
        <f t="shared" si="38"/>
        <v>69.488640358439653</v>
      </c>
      <c r="F86" s="2">
        <f t="shared" si="39"/>
        <v>898.14251107423581</v>
      </c>
      <c r="G86" s="2">
        <f t="shared" si="40"/>
        <v>74.845209256186322</v>
      </c>
      <c r="H86" s="2">
        <f t="shared" si="41"/>
        <v>6679.8969721545591</v>
      </c>
      <c r="I86" s="6">
        <f t="shared" si="45"/>
        <v>833.86368430127584</v>
      </c>
      <c r="J86" s="2">
        <f t="shared" si="42"/>
        <v>69.488640358439653</v>
      </c>
      <c r="K86" s="12">
        <f t="shared" si="43"/>
        <v>4858.1068888396803</v>
      </c>
    </row>
    <row r="87" spans="1:11" ht="15.5" customHeight="1" thickBot="1" x14ac:dyDescent="0.4">
      <c r="A87" s="5">
        <v>37288.101120479994</v>
      </c>
      <c r="B87" s="5">
        <f t="shared" si="44"/>
        <v>1081.3549324939197</v>
      </c>
      <c r="C87" s="1">
        <f t="shared" si="36"/>
        <v>1024.043121071742</v>
      </c>
      <c r="D87" s="2">
        <f t="shared" si="37"/>
        <v>90.112911041159975</v>
      </c>
      <c r="E87" s="2">
        <f t="shared" si="38"/>
        <v>85.336926755978496</v>
      </c>
      <c r="F87" s="2">
        <f t="shared" si="39"/>
        <v>1102.9820311437982</v>
      </c>
      <c r="G87" s="2">
        <f t="shared" si="40"/>
        <v>91.915169261983181</v>
      </c>
      <c r="H87" s="2">
        <f t="shared" si="41"/>
        <v>8203.3822465055982</v>
      </c>
      <c r="I87" s="6">
        <f t="shared" si="45"/>
        <v>1024.043121071742</v>
      </c>
      <c r="J87" s="2">
        <f t="shared" si="42"/>
        <v>85.336926755978496</v>
      </c>
      <c r="K87" s="12">
        <f t="shared" si="43"/>
        <v>5966.0961792767994</v>
      </c>
    </row>
    <row r="88" spans="1:11" ht="15.5" customHeight="1" thickBot="1" x14ac:dyDescent="0.4">
      <c r="A88" s="5">
        <v>19798.725259375999</v>
      </c>
      <c r="B88" s="5">
        <f t="shared" si="44"/>
        <v>574.16303252190392</v>
      </c>
      <c r="C88" s="1">
        <f t="shared" si="36"/>
        <v>543.73239179824304</v>
      </c>
      <c r="D88" s="2">
        <f t="shared" si="37"/>
        <v>47.846919376825326</v>
      </c>
      <c r="E88" s="2">
        <f t="shared" si="38"/>
        <v>45.311032649853587</v>
      </c>
      <c r="F88" s="2">
        <f t="shared" si="39"/>
        <v>585.64629317234198</v>
      </c>
      <c r="G88" s="2">
        <f t="shared" si="40"/>
        <v>48.80385776436183</v>
      </c>
      <c r="H88" s="2">
        <f t="shared" si="41"/>
        <v>4355.71955706272</v>
      </c>
      <c r="I88" s="6">
        <f t="shared" si="45"/>
        <v>543.73239179824304</v>
      </c>
      <c r="J88" s="2">
        <f t="shared" si="42"/>
        <v>45.311032649853587</v>
      </c>
      <c r="K88" s="12">
        <f t="shared" si="43"/>
        <v>3167.7960415001598</v>
      </c>
    </row>
    <row r="89" spans="1:11" ht="15.5" customHeight="1" thickBot="1" x14ac:dyDescent="0.4">
      <c r="A89" s="5">
        <v>36222.726802751997</v>
      </c>
      <c r="B89" s="5">
        <f t="shared" si="44"/>
        <v>1050.4590772798078</v>
      </c>
      <c r="C89" s="1">
        <f t="shared" si="36"/>
        <v>994.78474618397809</v>
      </c>
      <c r="D89" s="2">
        <f t="shared" si="37"/>
        <v>87.538256439983982</v>
      </c>
      <c r="E89" s="2">
        <f t="shared" si="38"/>
        <v>82.898728848664845</v>
      </c>
      <c r="F89" s="2">
        <f t="shared" si="39"/>
        <v>1071.4682588254041</v>
      </c>
      <c r="G89" s="2">
        <f t="shared" si="40"/>
        <v>89.289021568783667</v>
      </c>
      <c r="H89" s="2">
        <f t="shared" si="41"/>
        <v>7968.99989660544</v>
      </c>
      <c r="I89" s="6">
        <f t="shared" si="45"/>
        <v>994.78474618397809</v>
      </c>
      <c r="J89" s="2">
        <f t="shared" si="42"/>
        <v>82.898728848664845</v>
      </c>
      <c r="K89" s="12">
        <f t="shared" si="43"/>
        <v>5795.6362884403197</v>
      </c>
    </row>
    <row r="90" spans="1:11" ht="15.5" customHeight="1" thickBot="1" x14ac:dyDescent="0.4">
      <c r="A90" s="5">
        <v>43683.462156431997</v>
      </c>
      <c r="B90" s="5">
        <f t="shared" si="44"/>
        <v>1266.8204025365278</v>
      </c>
      <c r="C90" s="1">
        <f t="shared" si="36"/>
        <v>1199.6789212020919</v>
      </c>
      <c r="D90" s="2">
        <f t="shared" si="37"/>
        <v>105.56836687804399</v>
      </c>
      <c r="E90" s="2">
        <f t="shared" si="38"/>
        <v>99.973243433507662</v>
      </c>
      <c r="F90" s="2">
        <f t="shared" si="39"/>
        <v>1292.1568105872584</v>
      </c>
      <c r="G90" s="2">
        <f t="shared" si="40"/>
        <v>107.67973421560487</v>
      </c>
      <c r="H90" s="2">
        <f t="shared" si="41"/>
        <v>9610.3616744150404</v>
      </c>
      <c r="I90" s="6">
        <f t="shared" si="45"/>
        <v>1199.6789212020919</v>
      </c>
      <c r="J90" s="2">
        <f t="shared" si="42"/>
        <v>99.973243433507662</v>
      </c>
      <c r="K90" s="12">
        <f t="shared" si="43"/>
        <v>6989.35394502912</v>
      </c>
    </row>
    <row r="91" spans="1:11" ht="15.5" customHeight="1" thickBot="1" x14ac:dyDescent="0.4">
      <c r="A91" s="5">
        <v>34577.938382399996</v>
      </c>
      <c r="B91" s="5">
        <f t="shared" si="44"/>
        <v>1002.7602130895998</v>
      </c>
      <c r="C91" s="1">
        <f t="shared" si="36"/>
        <v>949.61392179585107</v>
      </c>
      <c r="D91" s="2">
        <f t="shared" si="37"/>
        <v>83.563351090799983</v>
      </c>
      <c r="E91" s="2">
        <f t="shared" si="38"/>
        <v>79.134493482987594</v>
      </c>
      <c r="F91" s="2">
        <f t="shared" si="39"/>
        <v>1022.8154173513918</v>
      </c>
      <c r="G91" s="2">
        <f t="shared" si="40"/>
        <v>85.234618112615991</v>
      </c>
      <c r="H91" s="2">
        <f t="shared" si="41"/>
        <v>7607.1464441279995</v>
      </c>
      <c r="I91" s="6">
        <f t="shared" si="45"/>
        <v>949.61392179585107</v>
      </c>
      <c r="J91" s="2">
        <f t="shared" si="42"/>
        <v>79.134493482987594</v>
      </c>
      <c r="K91" s="12">
        <f t="shared" si="43"/>
        <v>5532.4701411839997</v>
      </c>
    </row>
    <row r="92" spans="1:11" ht="16" customHeight="1" thickBot="1" x14ac:dyDescent="0.4">
      <c r="A92" s="5">
        <v>26634.357943200001</v>
      </c>
      <c r="B92" s="5">
        <f t="shared" si="44"/>
        <v>772.39638035279995</v>
      </c>
      <c r="C92" s="7">
        <f t="shared" si="36"/>
        <v>731.45937219410155</v>
      </c>
      <c r="D92" s="8">
        <f t="shared" si="37"/>
        <v>64.366365029400001</v>
      </c>
      <c r="E92" s="8">
        <f t="shared" si="38"/>
        <v>60.954947682841798</v>
      </c>
      <c r="F92" s="8">
        <f t="shared" si="39"/>
        <v>787.844307959856</v>
      </c>
      <c r="G92" s="8">
        <f t="shared" si="40"/>
        <v>65.653692329988004</v>
      </c>
      <c r="H92" s="8">
        <f t="shared" si="41"/>
        <v>5859.5587475039993</v>
      </c>
      <c r="I92" s="6">
        <f t="shared" si="45"/>
        <v>731.45937219410155</v>
      </c>
      <c r="J92" s="8">
        <f t="shared" si="42"/>
        <v>60.954947682841798</v>
      </c>
      <c r="K92" s="13">
        <f t="shared" si="43"/>
        <v>4261.4972709120002</v>
      </c>
    </row>
    <row r="93" spans="1:11" x14ac:dyDescent="0.35">
      <c r="A93" s="15">
        <f t="shared" ref="A93:K93" si="46">SUM(A12:A92)</f>
        <v>2575049.4077819204</v>
      </c>
      <c r="B93" s="15">
        <f t="shared" si="46"/>
        <v>74676.432825675671</v>
      </c>
      <c r="C93" s="15">
        <f t="shared" si="46"/>
        <v>70718.581885914871</v>
      </c>
      <c r="D93" s="15">
        <f t="shared" si="46"/>
        <v>6223.0360688063083</v>
      </c>
      <c r="E93" s="15">
        <f t="shared" si="46"/>
        <v>5893.2151571595714</v>
      </c>
      <c r="F93" s="15">
        <f t="shared" si="46"/>
        <v>76169.961482189188</v>
      </c>
      <c r="G93" s="15">
        <f t="shared" si="46"/>
        <v>6347.4967901824375</v>
      </c>
      <c r="H93" s="15">
        <f t="shared" si="46"/>
        <v>566510.86971202237</v>
      </c>
      <c r="I93" s="15">
        <f t="shared" si="46"/>
        <v>70718.581885914871</v>
      </c>
      <c r="J93" s="15">
        <f t="shared" si="46"/>
        <v>5893.2151571595714</v>
      </c>
      <c r="K93" s="15">
        <f t="shared" si="46"/>
        <v>412007.90524510731</v>
      </c>
    </row>
  </sheetData>
  <mergeCells count="11">
    <mergeCell ref="K9:K10"/>
    <mergeCell ref="F9:F10"/>
    <mergeCell ref="G9:G10"/>
    <mergeCell ref="H9:H10"/>
    <mergeCell ref="I9:I10"/>
    <mergeCell ref="J9:J10"/>
    <mergeCell ref="A9:A10"/>
    <mergeCell ref="B9:B10"/>
    <mergeCell ref="C9:C10"/>
    <mergeCell ref="D9:D10"/>
    <mergeCell ref="E9:E10"/>
  </mergeCells>
  <pageMargins left="0.2" right="0.70866141732283472" top="0.19" bottom="0.12" header="7.0000000000000007E-2" footer="0.06"/>
  <pageSetup paperSize="9" scale="6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pOPULATION</vt:lpstr>
      <vt:lpstr>pOPULATION!Print_Area</vt:lpstr>
      <vt:lpstr>pOPULATION!Print_Titles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2022-03-25T06:25:17Z</cp:lastPrinted>
  <dcterms:created xsi:type="dcterms:W3CDTF">2020-12-29T08:05:48Z</dcterms:created>
  <dcterms:modified xsi:type="dcterms:W3CDTF">2022-08-03T13:31:22Z</dcterms:modified>
</cp:coreProperties>
</file>