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calgarycity-my.sharepoint.com/personal/apatwary_calgary_ca/Documents/"/>
    </mc:Choice>
  </mc:AlternateContent>
  <xr:revisionPtr revIDLastSave="0" documentId="8_{B44CF869-C2DA-4C65-B95B-38760A53F41B}" xr6:coauthVersionLast="47" xr6:coauthVersionMax="47" xr10:uidLastSave="{00000000-0000-0000-0000-000000000000}"/>
  <bookViews>
    <workbookView xWindow="-120" yWindow="-120" windowWidth="29040" windowHeight="15720" tabRatio="592" firstSheet="178" activeTab="188" xr2:uid="{00000000-000D-0000-FFFF-FFFF00000000}"/>
  </bookViews>
  <sheets>
    <sheet name="Weekly" sheetId="3" r:id="rId1"/>
    <sheet name="FA-A-01F" sheetId="205" r:id="rId2"/>
    <sheet name="Quarterly" sheetId="13" r:id="rId3"/>
    <sheet name="LS-EWS-A" sheetId="47" r:id="rId4"/>
    <sheet name="EWS-M-01" sheetId="48" r:id="rId5"/>
    <sheet name="EWSS-A-01" sheetId="228" r:id="rId6"/>
    <sheet name="EWSS-W-01" sheetId="229" r:id="rId7"/>
    <sheet name="Sheet4" sheetId="224" r:id="rId8"/>
    <sheet name="ROUNDS-M-02" sheetId="186" r:id="rId9"/>
    <sheet name="SAFETY-W-Q-01" sheetId="16" r:id="rId10"/>
    <sheet name="ROUNDS-M-01" sheetId="108" r:id="rId11"/>
    <sheet name="MECH-DH-S" sheetId="107" r:id="rId12"/>
    <sheet name="FN-Q-01" sheetId="15" r:id="rId13"/>
    <sheet name="FN-S-01-R21" sheetId="132" r:id="rId14"/>
    <sheet name="FC-Q-01" sheetId="14" r:id="rId15"/>
    <sheet name="MECH-FN-A" sheetId="131" r:id="rId16"/>
    <sheet name="FCU-A-01" sheetId="130" r:id="rId17"/>
    <sheet name="HFE-W-01" sheetId="50" r:id="rId18"/>
    <sheet name="HFE-S-01" sheetId="51" r:id="rId19"/>
    <sheet name="HFE-A-01" sheetId="52" r:id="rId20"/>
    <sheet name="HFE-QQ-01" sheetId="214" r:id="rId21"/>
    <sheet name="LS-FAK-S" sheetId="49" r:id="rId22"/>
    <sheet name="BAG-S-01" sheetId="2" r:id="rId23"/>
    <sheet name="SP-BR-A-01" sheetId="118" r:id="rId24"/>
    <sheet name="NH3-CD-A-01" sheetId="219" r:id="rId25"/>
    <sheet name="NH3-CD-A-02" sheetId="220" r:id="rId26"/>
    <sheet name="NH3-CD-M-01" sheetId="221" r:id="rId27"/>
    <sheet name="MUA-M-01" sheetId="200" r:id="rId28"/>
    <sheet name="RAD-DET-A-01" sheetId="120" r:id="rId29"/>
    <sheet name="MECH-AS-A" sheetId="122" r:id="rId30"/>
    <sheet name="RAD-DET-W-01" sheetId="121" r:id="rId31"/>
    <sheet name="PU-CIRC-A-01" sheetId="119" r:id="rId32"/>
    <sheet name="CE-POOL-PU-Q" sheetId="148" r:id="rId33"/>
    <sheet name="PD-PU-A" sheetId="138" r:id="rId34"/>
    <sheet name="MUA-S-02-R21" sheetId="117" r:id="rId35"/>
    <sheet name="MUA-A-01" sheetId="116" r:id="rId36"/>
    <sheet name="EL-EVS-A" sheetId="168" r:id="rId37"/>
    <sheet name="HUM-A-01" sheetId="115" r:id="rId38"/>
    <sheet name="MECH-IH-S" sheetId="114" r:id="rId39"/>
    <sheet name="PLSE-A-01" sheetId="204" r:id="rId40"/>
    <sheet name="SD-M-01" sheetId="227" r:id="rId41"/>
    <sheet name="HI-01" sheetId="113" r:id="rId42"/>
    <sheet name="PD-MV-Q" sheetId="137" r:id="rId43"/>
    <sheet name="PD-HX-A" sheetId="136" r:id="rId44"/>
    <sheet name="HX-01" sheetId="112" r:id="rId45"/>
    <sheet name="HRU-A-01" sheetId="111" r:id="rId46"/>
    <sheet name="CE-NDE-S" sheetId="153" r:id="rId47"/>
    <sheet name="ARC-FE-A" sheetId="156" r:id="rId48"/>
    <sheet name="ARC-SNOW-W" sheetId="155" r:id="rId49"/>
    <sheet name="CE-WS-A" sheetId="154" r:id="rId50"/>
    <sheet name="SG-S-01" sheetId="152" r:id="rId51"/>
    <sheet name="IRR-S-01" sheetId="151" r:id="rId52"/>
    <sheet name="LS-RA" sheetId="164" r:id="rId53"/>
    <sheet name="BWS-A-01" sheetId="199" r:id="rId54"/>
    <sheet name="BWS-W-01" sheetId="187" r:id="rId55"/>
    <sheet name="BWS-A-02" sheetId="188" r:id="rId56"/>
    <sheet name="WB-W-01" sheetId="167" r:id="rId57"/>
    <sheet name="STAIR-A-01" sheetId="166" r:id="rId58"/>
    <sheet name="EL-CPLUG-A" sheetId="165" r:id="rId59"/>
    <sheet name="LFT-DLV-S-01" sheetId="243" r:id="rId60"/>
    <sheet name="LFT-DLV-A-01" sheetId="242" r:id="rId61"/>
    <sheet name="AEC-ST-01" sheetId="241" r:id="rId62"/>
    <sheet name="IA-BMS-SENSOR-A" sheetId="150" r:id="rId63"/>
    <sheet name="IA-BMS-A" sheetId="149" r:id="rId64"/>
    <sheet name="EF-A-01" sheetId="110" r:id="rId65"/>
    <sheet name="MECH-VAV-A" sheetId="129" r:id="rId66"/>
    <sheet name="UH-A-01" sheetId="128" r:id="rId67"/>
    <sheet name="WTR-CHEM-BW-01" sheetId="193" r:id="rId68"/>
    <sheet name="WTR-CHEM-Q-01" sheetId="127" r:id="rId69"/>
    <sheet name="MECH-ET-A" sheetId="126" r:id="rId70"/>
    <sheet name="PD-ST-A" sheetId="143" r:id="rId71"/>
    <sheet name="SMP-W-01" sheetId="159" r:id="rId72"/>
    <sheet name="SMP-M-01" sheetId="158" r:id="rId73"/>
    <sheet name="STP-A-01" sheetId="202" r:id="rId74"/>
    <sheet name="ST-W-01" sheetId="201" r:id="rId75"/>
    <sheet name="SMP-A-03" sheetId="191" r:id="rId76"/>
    <sheet name="SMP-A-01" sheetId="203" r:id="rId77"/>
    <sheet name="SMP-A-02" sheetId="157" r:id="rId78"/>
    <sheet name="SMP-Q-01" sheetId="207" r:id="rId79"/>
    <sheet name="GR-TRP-Q-01" sheetId="142" r:id="rId80"/>
    <sheet name="TRP-M-01" sheetId="141" r:id="rId81"/>
    <sheet name="WS-Q-01" sheetId="140" r:id="rId82"/>
    <sheet name="ET-A-01" sheetId="139" r:id="rId83"/>
    <sheet name="MECH-S&amp;RF-A" sheetId="125" r:id="rId84"/>
    <sheet name="HTRACE-S-02" sheetId="198" r:id="rId85"/>
    <sheet name="PFCU-A-01" sheetId="230" r:id="rId86"/>
    <sheet name="DH-02" sheetId="135" r:id="rId87"/>
    <sheet name="Sheet2" sheetId="210" r:id="rId88"/>
    <sheet name="EL-M-02" sheetId="209" r:id="rId89"/>
    <sheet name="SHP-S-01" sheetId="208" r:id="rId90"/>
    <sheet name="ROOF-S-01" sheetId="240" r:id="rId91"/>
    <sheet name="STRU-A-01" sheetId="226" r:id="rId92"/>
    <sheet name="DH-A-01" sheetId="134" r:id="rId93"/>
    <sheet name="VT-BW-01" sheetId="133" r:id="rId94"/>
    <sheet name="MECH-DP-S" sheetId="109" r:id="rId95"/>
    <sheet name="AHU-A-01" sheetId="8" r:id="rId96"/>
    <sheet name="AHU" sheetId="246" r:id="rId97"/>
    <sheet name="AHU-Q-01" sheetId="6" r:id="rId98"/>
    <sheet name="AHU-M-01" sheetId="7" r:id="rId99"/>
    <sheet name="FA-M-01" sheetId="19" r:id="rId100"/>
    <sheet name="FI-PU-A-01" sheetId="222" r:id="rId101"/>
    <sheet name="FI-PU-M-01" sheetId="223" r:id="rId102"/>
    <sheet name="AED-B-01" sheetId="24" r:id="rId103"/>
    <sheet name="EL-M-04" sheetId="22" r:id="rId104"/>
    <sheet name="EL-01" sheetId="23" r:id="rId105"/>
    <sheet name="FSS-M-01" sheetId="18" r:id="rId106"/>
    <sheet name="SAFETY-FPS-LSR" sheetId="26" r:id="rId107"/>
    <sheet name="SAFETY-FPS-HOOKS" sheetId="30" r:id="rId108"/>
    <sheet name="EL-SA-A" sheetId="82" r:id="rId109"/>
    <sheet name="EL-LP-A" sheetId="90" r:id="rId110"/>
    <sheet name="EL-SSS-A" sheetId="89" r:id="rId111"/>
    <sheet name="EL-PA-A" sheetId="88" r:id="rId112"/>
    <sheet name="EL-SCADA-A" sheetId="87" r:id="rId113"/>
    <sheet name="CE-CCOMM-A" sheetId="86" r:id="rId114"/>
    <sheet name="UPS-A-01" sheetId="85" r:id="rId115"/>
    <sheet name="EL-CAP-A" sheetId="84" r:id="rId116"/>
    <sheet name="VFD-01" sheetId="80" r:id="rId117"/>
    <sheet name="VFD-S-01" sheetId="81" r:id="rId118"/>
    <sheet name="OHD-A-01" sheetId="79" r:id="rId119"/>
    <sheet name="ANCHOR-R-Q-01" sheetId="197" r:id="rId120"/>
    <sheet name="ANCHOR-R-A-01" sheetId="196" r:id="rId121"/>
    <sheet name="AQ-S-01" sheetId="255" r:id="rId122"/>
    <sheet name="BANCH-A-01" sheetId="254" r:id="rId123"/>
    <sheet name="SAFETY-FPS-RA" sheetId="32" r:id="rId124"/>
    <sheet name="ELD-A-01" sheetId="56" r:id="rId125"/>
    <sheet name="ELEV-Q-01" sheetId="162" r:id="rId126"/>
    <sheet name="ESC-Q-01" sheetId="163" r:id="rId127"/>
    <sheet name="ELD-B-01" sheetId="57" r:id="rId128"/>
    <sheet name="HB-TE-01" sheetId="61" r:id="rId129"/>
    <sheet name="PB-BA-01" sheetId="175" r:id="rId130"/>
    <sheet name="LFT-SICC-Q" sheetId="176" r:id="rId131"/>
    <sheet name="LFT-SCIS-M-01" sheetId="225" r:id="rId132"/>
    <sheet name="LFT-SICS-A-01" sheetId="177" r:id="rId133"/>
    <sheet name="LFT-BOOM-A-01" sheetId="249" r:id="rId134"/>
    <sheet name="LFT-BOOM-Q-01" sheetId="250" r:id="rId135"/>
    <sheet name="HB-A-02" sheetId="236" r:id="rId136"/>
    <sheet name="HB-B-01" sheetId="237" r:id="rId137"/>
    <sheet name="PV-QR-01" sheetId="239" r:id="rId138"/>
    <sheet name="PV-QQ-01" sheetId="238" r:id="rId139"/>
    <sheet name="HB-A-01" sheetId="60" r:id="rId140"/>
    <sheet name="RE-BOILER-EL-M" sheetId="172" r:id="rId141"/>
    <sheet name="RE-BOILER-FT-A" sheetId="174" r:id="rId142"/>
    <sheet name="RE-BOILER-EL-A" sheetId="173" r:id="rId143"/>
    <sheet name="RE-BOILER-EL-W" sheetId="171" r:id="rId144"/>
    <sheet name="HB-M-01" sheetId="59" r:id="rId145"/>
    <sheet name="EOC-DT-A-01" sheetId="182" r:id="rId146"/>
    <sheet name="RE-BOILER-FT-M" sheetId="181" r:id="rId147"/>
    <sheet name="RE-BOILER-FT-W" sheetId="180" r:id="rId148"/>
    <sheet name="RE-BOILER-WT-M" sheetId="179" r:id="rId149"/>
    <sheet name="RE-BOILER-WT-A" sheetId="170" r:id="rId150"/>
    <sheet name="HB-W-01" sheetId="55" r:id="rId151"/>
    <sheet name="RE-BOILER-WT-W" sheetId="178" r:id="rId152"/>
    <sheet name="RTU-S-01-R21" sheetId="124" r:id="rId153"/>
    <sheet name="RTU" sheetId="248" r:id="rId154"/>
    <sheet name="PD-SMP-CO-A" sheetId="190" r:id="rId155"/>
    <sheet name="ANCHOR-R-A-02" sheetId="195" r:id="rId156"/>
    <sheet name="SAFETY-W-A-01" sheetId="189" r:id="rId157"/>
    <sheet name="RTU-A-01" sheetId="123" r:id="rId158"/>
    <sheet name="SAFETY-FPS-ESL" sheetId="31" r:id="rId159"/>
    <sheet name="BP-01" sheetId="58" r:id="rId160"/>
    <sheet name="SAFETY-FPS-FBH" sheetId="28" r:id="rId161"/>
    <sheet name="GAS-A-01" sheetId="33" r:id="rId162"/>
    <sheet name="GAS-S-01" sheetId="160" r:id="rId163"/>
    <sheet name="Elect PM Interval (Code)" sheetId="213" r:id="rId164"/>
    <sheet name="Elect PM Interval" sheetId="212" r:id="rId165"/>
    <sheet name="Chiller List" sheetId="211" r:id="rId166"/>
    <sheet name="RC-DA-01" sheetId="99" r:id="rId167"/>
    <sheet name="PLSE-NH3-A-01" sheetId="251" r:id="rId168"/>
    <sheet name="BMS-NH3-A-02" sheetId="253" r:id="rId169"/>
    <sheet name="BMS-NH3-A-01" sheetId="252" r:id="rId170"/>
    <sheet name="LS-ELEV-ER-Q" sheetId="54" r:id="rId171"/>
    <sheet name="LS-OPENINGS-EML" sheetId="53" r:id="rId172"/>
    <sheet name="LS-SD-M" sheetId="34" r:id="rId173"/>
    <sheet name="LS-SD-S" sheetId="161" r:id="rId174"/>
    <sheet name="SAFETY-FPS-SRD" sheetId="27" r:id="rId175"/>
    <sheet name="SAFETY-FPS-FA" sheetId="25" r:id="rId176"/>
    <sheet name="FH Cost" sheetId="258" r:id="rId177"/>
    <sheet name="Allied LS Cost" sheetId="257" r:id="rId178"/>
    <sheet name="FA Cost" sheetId="256" r:id="rId179"/>
    <sheet name="PFSS-QQ-01" sheetId="234" r:id="rId180"/>
    <sheet name="PFSS-TE-01" sheetId="235" r:id="rId181"/>
    <sheet name="PFSS-A-01" sheetId="231" r:id="rId182"/>
    <sheet name="PFSS-Q-01" sheetId="232" r:id="rId183"/>
    <sheet name="PFSS-M-01" sheetId="233" r:id="rId184"/>
    <sheet name="FSS-A-01" sheetId="20" r:id="rId185"/>
    <sheet name="Summary" sheetId="1" r:id="rId186"/>
    <sheet name="FSS-QQ-01" sheetId="260" r:id="rId187"/>
    <sheet name="Sheet3" sheetId="261" r:id="rId188"/>
    <sheet name="FSS-Q-01" sheetId="17" r:id="rId189"/>
    <sheet name="EG-Q-01" sheetId="9" r:id="rId190"/>
    <sheet name="MECH-CT-A" sheetId="105" r:id="rId191"/>
    <sheet name="CT-S-01" sheetId="106" r:id="rId192"/>
    <sheet name="MECH-CP-Q" sheetId="103" r:id="rId193"/>
    <sheet name="CP-A-01" sheetId="104" r:id="rId194"/>
    <sheet name="MECH-CD" sheetId="102" r:id="rId195"/>
    <sheet name="EL-PDM-IR" sheetId="183" r:id="rId196"/>
    <sheet name="EL-PDM-VA" sheetId="184" r:id="rId197"/>
    <sheet name="EL-PDM-UI" sheetId="185" r:id="rId198"/>
    <sheet name="CHSA-A-01" sheetId="101" r:id="rId199"/>
    <sheet name="AC-A-01" sheetId="100" r:id="rId200"/>
    <sheet name="AC Unit" sheetId="245" r:id="rId201"/>
    <sheet name="EL-PDGPB-A" sheetId="62" r:id="rId202"/>
    <sheet name="EL-DS-A" sheetId="66" r:id="rId203"/>
    <sheet name="EL-MCCB-A" sheetId="67" r:id="rId204"/>
    <sheet name="EL-CB-LV-A" sheetId="68" r:id="rId205"/>
    <sheet name="EL-TX-CT-A" sheetId="72" r:id="rId206"/>
    <sheet name="EL-DC-A" sheetId="78" r:id="rId207"/>
    <sheet name="EL-MVMS-A" sheetId="83" r:id="rId208"/>
    <sheet name="EL-MCC-A" sheetId="77" r:id="rId209"/>
    <sheet name="EL-MEB-A" sheetId="91" r:id="rId210"/>
    <sheet name="EL-MOTOR-A" sheetId="76" r:id="rId211"/>
    <sheet name="EL-GFPS-A" sheetId="75" r:id="rId212"/>
    <sheet name="EL-GB-A" sheetId="74" r:id="rId213"/>
    <sheet name="LS-SD-A" sheetId="169" r:id="rId214"/>
    <sheet name="EL-TX-VT-A" sheetId="73" r:id="rId215"/>
    <sheet name="EL-MD-A" sheetId="71" r:id="rId216"/>
    <sheet name="EL-CB-HV-A" sheetId="70" r:id="rId217"/>
    <sheet name="ACCH-A-02-R21" sheetId="92" r:id="rId218"/>
    <sheet name="ACCH" sheetId="247" r:id="rId219"/>
    <sheet name="ACCH-A-01-R21" sheetId="94" r:id="rId220"/>
    <sheet name="ACCH-M-01-R21" sheetId="215" r:id="rId221"/>
    <sheet name="WCCH-A-02-R21" sheetId="95" r:id="rId222"/>
    <sheet name="WCCH-A-01-R21" sheetId="97" r:id="rId223"/>
    <sheet name="WCCH-M-01-R21" sheetId="216" r:id="rId224"/>
    <sheet name="HRU-A-02-R21" sheetId="217" r:id="rId225"/>
    <sheet name="HRU-Q-01" sheetId="218" r:id="rId226"/>
    <sheet name="EL-CB-MV-A" sheetId="69" r:id="rId227"/>
    <sheet name="EL-CA-A" sheetId="65" r:id="rId228"/>
    <sheet name="EL-TX-DRY-A" sheetId="64" r:id="rId229"/>
    <sheet name="EL-TX-LQ-A" sheetId="63" r:id="rId230"/>
    <sheet name="FA-A-01" sheetId="21" r:id="rId231"/>
    <sheet name="EG-A-01" sheetId="10" r:id="rId232"/>
    <sheet name="EG-S-01" sheetId="11" r:id="rId233"/>
    <sheet name="EG-M-01" sheetId="12" r:id="rId234"/>
    <sheet name="PU-FI-A-01" sheetId="37" r:id="rId235"/>
    <sheet name="FE-A-01" sheetId="39" r:id="rId236"/>
    <sheet name="FE Cost" sheetId="259" r:id="rId237"/>
    <sheet name="AED-01" sheetId="46" r:id="rId238"/>
    <sheet name="AED-M-01" sheetId="192" r:id="rId239"/>
    <sheet name="LS-ATS" sheetId="45" r:id="rId240"/>
    <sheet name="LS-FD" sheetId="44" r:id="rId241"/>
    <sheet name="PD-POOL-WT-W" sheetId="145" r:id="rId242"/>
    <sheet name="PD-POOL-FS-W" sheetId="147" r:id="rId243"/>
    <sheet name="PD-PL-WT-D" sheetId="146" r:id="rId244"/>
    <sheet name="PD-RO-A" sheetId="144" r:id="rId245"/>
    <sheet name="Life Safety Explanation" sheetId="206" r:id="rId246"/>
    <sheet name="FSHS-A-01" sheetId="43" r:id="rId247"/>
    <sheet name="LS-FH-Q" sheetId="41" r:id="rId248"/>
    <sheet name="FH-A-01" sheetId="244" r:id="rId249"/>
    <sheet name="FH-S-02" sheetId="42" r:id="rId250"/>
    <sheet name="LS-FH-A" sheetId="98" r:id="rId251"/>
    <sheet name="FE-M-01" sheetId="40" r:id="rId252"/>
    <sheet name="LS-FI-PU-W" sheetId="38" r:id="rId253"/>
    <sheet name="VHD-S-01" sheetId="36" r:id="rId254"/>
    <sheet name="LB-01" sheetId="35" r:id="rId255"/>
    <sheet name="EG-W-01" sheetId="5" r:id="rId256"/>
  </sheets>
  <externalReferences>
    <externalReference r:id="rId257"/>
  </externalReferences>
  <definedNames>
    <definedName name="_xlnm._FilterDatabase" localSheetId="185" hidden="1">Summary!$A$1:$AD$27</definedName>
    <definedName name="_xlnm.Print_Area" localSheetId="185">Summary!$A$1:$AA$160</definedName>
    <definedName name="_xlnm.Print_Titles" localSheetId="185">Summary!$1:$1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301" i="257" l="1"/>
  <c r="AN301" i="257"/>
  <c r="AO301" i="257" s="1"/>
  <c r="AU301" i="257" s="1"/>
  <c r="AJ301" i="257"/>
  <c r="AF301" i="257"/>
  <c r="AS300" i="257"/>
  <c r="AN300" i="257"/>
  <c r="AO300" i="257" s="1"/>
  <c r="AJ300" i="257"/>
  <c r="AE300" i="257"/>
  <c r="AA300" i="257"/>
  <c r="W300" i="257"/>
  <c r="AF300" i="257" s="1"/>
  <c r="R300" i="257"/>
  <c r="S300" i="257" s="1"/>
  <c r="N300" i="257"/>
  <c r="I300" i="257"/>
  <c r="H300" i="257"/>
  <c r="G300" i="257"/>
  <c r="AT299" i="257"/>
  <c r="AS299" i="257"/>
  <c r="AO299" i="257"/>
  <c r="AN299" i="257"/>
  <c r="AJ299" i="257"/>
  <c r="AE299" i="257"/>
  <c r="AA299" i="257"/>
  <c r="W299" i="257"/>
  <c r="AF299" i="257" s="1"/>
  <c r="S299" i="257"/>
  <c r="AU299" i="257" s="1"/>
  <c r="R299" i="257"/>
  <c r="N299" i="257"/>
  <c r="I299" i="257"/>
  <c r="H299" i="257"/>
  <c r="G299" i="257"/>
  <c r="AT298" i="257"/>
  <c r="AS298" i="257"/>
  <c r="AN298" i="257"/>
  <c r="AJ298" i="257"/>
  <c r="AO298" i="257" s="1"/>
  <c r="AF298" i="257"/>
  <c r="AE298" i="257"/>
  <c r="AA298" i="257"/>
  <c r="W298" i="257"/>
  <c r="S298" i="257"/>
  <c r="R298" i="257"/>
  <c r="N298" i="257"/>
  <c r="I298" i="257"/>
  <c r="H298" i="257"/>
  <c r="G298" i="257"/>
  <c r="AT297" i="257"/>
  <c r="AS297" i="257"/>
  <c r="AO297" i="257"/>
  <c r="AN297" i="257"/>
  <c r="AJ297" i="257"/>
  <c r="AE297" i="257"/>
  <c r="AA297" i="257"/>
  <c r="W297" i="257"/>
  <c r="AF297" i="257" s="1"/>
  <c r="S297" i="257"/>
  <c r="R297" i="257"/>
  <c r="N297" i="257"/>
  <c r="I297" i="257"/>
  <c r="H297" i="257"/>
  <c r="G297" i="257"/>
  <c r="AT296" i="257"/>
  <c r="AS296" i="257"/>
  <c r="AN296" i="257"/>
  <c r="AJ296" i="257"/>
  <c r="AO296" i="257" s="1"/>
  <c r="AE296" i="257"/>
  <c r="AA296" i="257"/>
  <c r="W296" i="257"/>
  <c r="AF296" i="257" s="1"/>
  <c r="R296" i="257"/>
  <c r="S296" i="257" s="1"/>
  <c r="AU296" i="257" s="1"/>
  <c r="N296" i="257"/>
  <c r="I296" i="257"/>
  <c r="H296" i="257"/>
  <c r="G296" i="257"/>
  <c r="AT295" i="257"/>
  <c r="AS295" i="257"/>
  <c r="AN295" i="257"/>
  <c r="AJ295" i="257"/>
  <c r="AO295" i="257" s="1"/>
  <c r="AE295" i="257"/>
  <c r="AA295" i="257"/>
  <c r="W295" i="257"/>
  <c r="AF295" i="257" s="1"/>
  <c r="S295" i="257"/>
  <c r="R295" i="257"/>
  <c r="N295" i="257"/>
  <c r="I295" i="257"/>
  <c r="H295" i="257"/>
  <c r="G295" i="257"/>
  <c r="AT294" i="257"/>
  <c r="AS294" i="257"/>
  <c r="AN294" i="257"/>
  <c r="AJ294" i="257"/>
  <c r="AO294" i="257" s="1"/>
  <c r="AE294" i="257"/>
  <c r="AA294" i="257"/>
  <c r="W294" i="257"/>
  <c r="AF294" i="257" s="1"/>
  <c r="S294" i="257"/>
  <c r="R294" i="257"/>
  <c r="N294" i="257"/>
  <c r="I294" i="257"/>
  <c r="H294" i="257"/>
  <c r="G294" i="257"/>
  <c r="AT293" i="257"/>
  <c r="AS293" i="257"/>
  <c r="AN293" i="257"/>
  <c r="AJ293" i="257"/>
  <c r="AO293" i="257" s="1"/>
  <c r="AE293" i="257"/>
  <c r="AA293" i="257"/>
  <c r="W293" i="257"/>
  <c r="AF293" i="257" s="1"/>
  <c r="S293" i="257"/>
  <c r="AU293" i="257" s="1"/>
  <c r="R293" i="257"/>
  <c r="N293" i="257"/>
  <c r="I293" i="257"/>
  <c r="H293" i="257"/>
  <c r="G293" i="257"/>
  <c r="AT292" i="257"/>
  <c r="AS292" i="257"/>
  <c r="AN292" i="257"/>
  <c r="AJ292" i="257"/>
  <c r="AO292" i="257" s="1"/>
  <c r="AF292" i="257"/>
  <c r="AE292" i="257"/>
  <c r="AA292" i="257"/>
  <c r="W292" i="257"/>
  <c r="S292" i="257"/>
  <c r="R292" i="257"/>
  <c r="N292" i="257"/>
  <c r="I292" i="257"/>
  <c r="H292" i="257"/>
  <c r="G292" i="257"/>
  <c r="AT291" i="257"/>
  <c r="AS291" i="257"/>
  <c r="AO291" i="257"/>
  <c r="AN291" i="257"/>
  <c r="AJ291" i="257"/>
  <c r="AE291" i="257"/>
  <c r="AA291" i="257"/>
  <c r="W291" i="257"/>
  <c r="AF291" i="257" s="1"/>
  <c r="S291" i="257"/>
  <c r="R291" i="257"/>
  <c r="N291" i="257"/>
  <c r="I291" i="257"/>
  <c r="H291" i="257"/>
  <c r="G291" i="257"/>
  <c r="AT290" i="257"/>
  <c r="AS290" i="257"/>
  <c r="AN290" i="257"/>
  <c r="AJ290" i="257"/>
  <c r="AO290" i="257" s="1"/>
  <c r="AE290" i="257"/>
  <c r="AA290" i="257"/>
  <c r="W290" i="257"/>
  <c r="AF290" i="257" s="1"/>
  <c r="S290" i="257"/>
  <c r="R290" i="257"/>
  <c r="N290" i="257"/>
  <c r="I290" i="257"/>
  <c r="H290" i="257"/>
  <c r="G290" i="257"/>
  <c r="AT289" i="257"/>
  <c r="AS289" i="257"/>
  <c r="AN289" i="257"/>
  <c r="AJ289" i="257"/>
  <c r="AO289" i="257" s="1"/>
  <c r="AF289" i="257"/>
  <c r="AE289" i="257"/>
  <c r="AA289" i="257"/>
  <c r="W289" i="257"/>
  <c r="S289" i="257"/>
  <c r="R289" i="257"/>
  <c r="N289" i="257"/>
  <c r="I289" i="257"/>
  <c r="H289" i="257"/>
  <c r="G289" i="257"/>
  <c r="AT288" i="257"/>
  <c r="AS288" i="257"/>
  <c r="AN288" i="257"/>
  <c r="AJ288" i="257"/>
  <c r="AO288" i="257" s="1"/>
  <c r="AE288" i="257"/>
  <c r="AA288" i="257"/>
  <c r="W288" i="257"/>
  <c r="AF288" i="257" s="1"/>
  <c r="S288" i="257"/>
  <c r="R288" i="257"/>
  <c r="N288" i="257"/>
  <c r="I288" i="257"/>
  <c r="H288" i="257"/>
  <c r="G288" i="257"/>
  <c r="AT287" i="257"/>
  <c r="AS287" i="257"/>
  <c r="AN287" i="257"/>
  <c r="AJ287" i="257"/>
  <c r="AO287" i="257" s="1"/>
  <c r="AE287" i="257"/>
  <c r="AA287" i="257"/>
  <c r="W287" i="257"/>
  <c r="AF287" i="257" s="1"/>
  <c r="S287" i="257"/>
  <c r="AU287" i="257" s="1"/>
  <c r="R287" i="257"/>
  <c r="N287" i="257"/>
  <c r="I287" i="257"/>
  <c r="H287" i="257"/>
  <c r="G287" i="257"/>
  <c r="AT286" i="257"/>
  <c r="AS286" i="257"/>
  <c r="AN286" i="257"/>
  <c r="AJ286" i="257"/>
  <c r="AO286" i="257" s="1"/>
  <c r="AE286" i="257"/>
  <c r="AA286" i="257"/>
  <c r="W286" i="257"/>
  <c r="AF286" i="257" s="1"/>
  <c r="S286" i="257"/>
  <c r="R286" i="257"/>
  <c r="N286" i="257"/>
  <c r="I286" i="257"/>
  <c r="H286" i="257"/>
  <c r="G286" i="257"/>
  <c r="AT285" i="257"/>
  <c r="AS285" i="257"/>
  <c r="AN285" i="257"/>
  <c r="AJ285" i="257"/>
  <c r="AO285" i="257" s="1"/>
  <c r="AE285" i="257"/>
  <c r="AA285" i="257"/>
  <c r="W285" i="257"/>
  <c r="AF285" i="257" s="1"/>
  <c r="S285" i="257"/>
  <c r="R285" i="257"/>
  <c r="N285" i="257"/>
  <c r="I285" i="257"/>
  <c r="H285" i="257"/>
  <c r="G285" i="257"/>
  <c r="AT284" i="257"/>
  <c r="AS284" i="257"/>
  <c r="AN284" i="257"/>
  <c r="AJ284" i="257"/>
  <c r="AO284" i="257" s="1"/>
  <c r="AE284" i="257"/>
  <c r="AA284" i="257"/>
  <c r="W284" i="257"/>
  <c r="AF284" i="257" s="1"/>
  <c r="S284" i="257"/>
  <c r="R284" i="257"/>
  <c r="N284" i="257"/>
  <c r="I284" i="257"/>
  <c r="H284" i="257"/>
  <c r="G284" i="257"/>
  <c r="AT283" i="257"/>
  <c r="AS283" i="257"/>
  <c r="AN283" i="257"/>
  <c r="AJ283" i="257"/>
  <c r="AO283" i="257" s="1"/>
  <c r="AE283" i="257"/>
  <c r="AF283" i="257" s="1"/>
  <c r="AA283" i="257"/>
  <c r="W283" i="257"/>
  <c r="S283" i="257"/>
  <c r="R283" i="257"/>
  <c r="N283" i="257"/>
  <c r="I283" i="257"/>
  <c r="H283" i="257"/>
  <c r="G283" i="257"/>
  <c r="AT282" i="257"/>
  <c r="AS282" i="257"/>
  <c r="AO282" i="257"/>
  <c r="AN282" i="257"/>
  <c r="AJ282" i="257"/>
  <c r="AE282" i="257"/>
  <c r="AA282" i="257"/>
  <c r="W282" i="257"/>
  <c r="AF282" i="257" s="1"/>
  <c r="S282" i="257"/>
  <c r="R282" i="257"/>
  <c r="N282" i="257"/>
  <c r="I282" i="257"/>
  <c r="H282" i="257"/>
  <c r="G282" i="257"/>
  <c r="AT281" i="257"/>
  <c r="AS281" i="257"/>
  <c r="AN281" i="257"/>
  <c r="AJ281" i="257"/>
  <c r="AO281" i="257" s="1"/>
  <c r="AE281" i="257"/>
  <c r="AA281" i="257"/>
  <c r="W281" i="257"/>
  <c r="AF281" i="257" s="1"/>
  <c r="R281" i="257"/>
  <c r="S281" i="257" s="1"/>
  <c r="AU281" i="257" s="1"/>
  <c r="N281" i="257"/>
  <c r="I281" i="257"/>
  <c r="H281" i="257"/>
  <c r="G281" i="257"/>
  <c r="AT280" i="257"/>
  <c r="AS280" i="257"/>
  <c r="AN280" i="257"/>
  <c r="AJ280" i="257"/>
  <c r="AO280" i="257" s="1"/>
  <c r="AE280" i="257"/>
  <c r="AA280" i="257"/>
  <c r="W280" i="257"/>
  <c r="AF280" i="257" s="1"/>
  <c r="S280" i="257"/>
  <c r="R280" i="257"/>
  <c r="N280" i="257"/>
  <c r="I280" i="257"/>
  <c r="H280" i="257"/>
  <c r="G280" i="257"/>
  <c r="AT279" i="257"/>
  <c r="AS279" i="257"/>
  <c r="AN279" i="257"/>
  <c r="AJ279" i="257"/>
  <c r="AO279" i="257" s="1"/>
  <c r="AE279" i="257"/>
  <c r="AA279" i="257"/>
  <c r="W279" i="257"/>
  <c r="AF279" i="257" s="1"/>
  <c r="S279" i="257"/>
  <c r="R279" i="257"/>
  <c r="N279" i="257"/>
  <c r="I279" i="257"/>
  <c r="H279" i="257"/>
  <c r="G279" i="257"/>
  <c r="AT278" i="257"/>
  <c r="AS278" i="257"/>
  <c r="AN278" i="257"/>
  <c r="AJ278" i="257"/>
  <c r="AO278" i="257" s="1"/>
  <c r="AE278" i="257"/>
  <c r="AA278" i="257"/>
  <c r="W278" i="257"/>
  <c r="AF278" i="257" s="1"/>
  <c r="R278" i="257"/>
  <c r="S278" i="257" s="1"/>
  <c r="AU278" i="257" s="1"/>
  <c r="N278" i="257"/>
  <c r="I278" i="257"/>
  <c r="H278" i="257"/>
  <c r="G278" i="257"/>
  <c r="AT277" i="257"/>
  <c r="AS277" i="257"/>
  <c r="AN277" i="257"/>
  <c r="AJ277" i="257"/>
  <c r="AO277" i="257" s="1"/>
  <c r="AE277" i="257"/>
  <c r="AA277" i="257"/>
  <c r="W277" i="257"/>
  <c r="AF277" i="257" s="1"/>
  <c r="S277" i="257"/>
  <c r="R277" i="257"/>
  <c r="N277" i="257"/>
  <c r="I277" i="257"/>
  <c r="H277" i="257"/>
  <c r="G277" i="257"/>
  <c r="AT276" i="257"/>
  <c r="AS276" i="257"/>
  <c r="AO276" i="257"/>
  <c r="AN276" i="257"/>
  <c r="AJ276" i="257"/>
  <c r="AE276" i="257"/>
  <c r="AA276" i="257"/>
  <c r="W276" i="257"/>
  <c r="AF276" i="257" s="1"/>
  <c r="S276" i="257"/>
  <c r="R276" i="257"/>
  <c r="N276" i="257"/>
  <c r="I276" i="257"/>
  <c r="H276" i="257"/>
  <c r="G276" i="257"/>
  <c r="AT275" i="257"/>
  <c r="AS275" i="257"/>
  <c r="AN275" i="257"/>
  <c r="AJ275" i="257"/>
  <c r="AO275" i="257" s="1"/>
  <c r="AE275" i="257"/>
  <c r="AA275" i="257"/>
  <c r="W275" i="257"/>
  <c r="AF275" i="257" s="1"/>
  <c r="R275" i="257"/>
  <c r="S275" i="257" s="1"/>
  <c r="AU275" i="257" s="1"/>
  <c r="N275" i="257"/>
  <c r="I275" i="257"/>
  <c r="H275" i="257"/>
  <c r="G275" i="257"/>
  <c r="AT274" i="257"/>
  <c r="AS274" i="257"/>
  <c r="AN274" i="257"/>
  <c r="AJ274" i="257"/>
  <c r="AO274" i="257" s="1"/>
  <c r="AE274" i="257"/>
  <c r="AA274" i="257"/>
  <c r="W274" i="257"/>
  <c r="AF274" i="257" s="1"/>
  <c r="S274" i="257"/>
  <c r="R274" i="257"/>
  <c r="N274" i="257"/>
  <c r="I274" i="257"/>
  <c r="H274" i="257"/>
  <c r="G274" i="257"/>
  <c r="AT273" i="257"/>
  <c r="AS273" i="257"/>
  <c r="AN273" i="257"/>
  <c r="AJ273" i="257"/>
  <c r="AO273" i="257" s="1"/>
  <c r="AE273" i="257"/>
  <c r="AA273" i="257"/>
  <c r="W273" i="257"/>
  <c r="AF273" i="257" s="1"/>
  <c r="S273" i="257"/>
  <c r="R273" i="257"/>
  <c r="N273" i="257"/>
  <c r="I273" i="257"/>
  <c r="H273" i="257"/>
  <c r="G273" i="257"/>
  <c r="AT272" i="257"/>
  <c r="AS272" i="257"/>
  <c r="AN272" i="257"/>
  <c r="AJ272" i="257"/>
  <c r="AO272" i="257" s="1"/>
  <c r="AE272" i="257"/>
  <c r="AA272" i="257"/>
  <c r="W272" i="257"/>
  <c r="AF272" i="257" s="1"/>
  <c r="R272" i="257"/>
  <c r="S272" i="257" s="1"/>
  <c r="AU272" i="257" s="1"/>
  <c r="N272" i="257"/>
  <c r="I272" i="257"/>
  <c r="H272" i="257"/>
  <c r="G272" i="257"/>
  <c r="AT271" i="257"/>
  <c r="AS271" i="257"/>
  <c r="AN271" i="257"/>
  <c r="AJ271" i="257"/>
  <c r="AO271" i="257" s="1"/>
  <c r="AE271" i="257"/>
  <c r="AA271" i="257"/>
  <c r="W271" i="257"/>
  <c r="AF271" i="257" s="1"/>
  <c r="S271" i="257"/>
  <c r="R271" i="257"/>
  <c r="N271" i="257"/>
  <c r="I271" i="257"/>
  <c r="H271" i="257"/>
  <c r="G271" i="257"/>
  <c r="AT270" i="257"/>
  <c r="AS270" i="257"/>
  <c r="AN270" i="257"/>
  <c r="AJ270" i="257"/>
  <c r="AO270" i="257" s="1"/>
  <c r="AE270" i="257"/>
  <c r="AA270" i="257"/>
  <c r="W270" i="257"/>
  <c r="AF270" i="257" s="1"/>
  <c r="R270" i="257"/>
  <c r="I270" i="257"/>
  <c r="H270" i="257"/>
  <c r="G270" i="257"/>
  <c r="AT269" i="257"/>
  <c r="AS269" i="257"/>
  <c r="AO269" i="257"/>
  <c r="AN269" i="257"/>
  <c r="AJ269" i="257"/>
  <c r="AE269" i="257"/>
  <c r="AA269" i="257"/>
  <c r="W269" i="257"/>
  <c r="R269" i="257"/>
  <c r="N269" i="257"/>
  <c r="I269" i="257"/>
  <c r="H269" i="257"/>
  <c r="G269" i="257"/>
  <c r="AT268" i="257"/>
  <c r="AS268" i="257"/>
  <c r="AO268" i="257"/>
  <c r="AN268" i="257"/>
  <c r="AJ268" i="257"/>
  <c r="AE268" i="257"/>
  <c r="AA268" i="257"/>
  <c r="W268" i="257"/>
  <c r="R268" i="257"/>
  <c r="S268" i="257" s="1"/>
  <c r="N268" i="257"/>
  <c r="I268" i="257"/>
  <c r="H268" i="257"/>
  <c r="G268" i="257"/>
  <c r="AT267" i="257"/>
  <c r="AS267" i="257"/>
  <c r="AO267" i="257"/>
  <c r="AN267" i="257"/>
  <c r="AJ267" i="257"/>
  <c r="AE267" i="257"/>
  <c r="AA267" i="257"/>
  <c r="W267" i="257"/>
  <c r="AF267" i="257" s="1"/>
  <c r="R267" i="257"/>
  <c r="S267" i="257" s="1"/>
  <c r="N267" i="257"/>
  <c r="I267" i="257"/>
  <c r="H267" i="257"/>
  <c r="G267" i="257"/>
  <c r="AT266" i="257"/>
  <c r="AS266" i="257"/>
  <c r="AO266" i="257"/>
  <c r="AN266" i="257"/>
  <c r="AJ266" i="257"/>
  <c r="AE266" i="257"/>
  <c r="AA266" i="257"/>
  <c r="W266" i="257"/>
  <c r="R266" i="257"/>
  <c r="N266" i="257"/>
  <c r="I266" i="257"/>
  <c r="H266" i="257"/>
  <c r="G266" i="257"/>
  <c r="AT265" i="257"/>
  <c r="AS265" i="257"/>
  <c r="AN265" i="257"/>
  <c r="AJ265" i="257"/>
  <c r="AO265" i="257" s="1"/>
  <c r="AE265" i="257"/>
  <c r="AA265" i="257"/>
  <c r="W265" i="257"/>
  <c r="R265" i="257"/>
  <c r="S265" i="257" s="1"/>
  <c r="N265" i="257"/>
  <c r="I265" i="257"/>
  <c r="H265" i="257"/>
  <c r="G265" i="257"/>
  <c r="AT264" i="257"/>
  <c r="AS264" i="257"/>
  <c r="AN264" i="257"/>
  <c r="AO264" i="257" s="1"/>
  <c r="AJ264" i="257"/>
  <c r="AE264" i="257"/>
  <c r="AA264" i="257"/>
  <c r="W264" i="257"/>
  <c r="AF264" i="257" s="1"/>
  <c r="R264" i="257"/>
  <c r="S264" i="257" s="1"/>
  <c r="N264" i="257"/>
  <c r="I264" i="257"/>
  <c r="H264" i="257"/>
  <c r="G264" i="257"/>
  <c r="AT263" i="257"/>
  <c r="AS263" i="257"/>
  <c r="AO263" i="257"/>
  <c r="AN263" i="257"/>
  <c r="AJ263" i="257"/>
  <c r="AE263" i="257"/>
  <c r="AA263" i="257"/>
  <c r="W263" i="257"/>
  <c r="AF263" i="257" s="1"/>
  <c r="R263" i="257"/>
  <c r="S263" i="257" s="1"/>
  <c r="AU263" i="257" s="1"/>
  <c r="N263" i="257"/>
  <c r="I263" i="257"/>
  <c r="H263" i="257"/>
  <c r="G263" i="257"/>
  <c r="AT262" i="257"/>
  <c r="AS262" i="257"/>
  <c r="AN262" i="257"/>
  <c r="AJ262" i="257"/>
  <c r="AO262" i="257" s="1"/>
  <c r="AE262" i="257"/>
  <c r="AA262" i="257"/>
  <c r="W262" i="257"/>
  <c r="R262" i="257"/>
  <c r="S262" i="257" s="1"/>
  <c r="N262" i="257"/>
  <c r="I262" i="257"/>
  <c r="H262" i="257"/>
  <c r="G262" i="257"/>
  <c r="AT261" i="257"/>
  <c r="AS261" i="257"/>
  <c r="AN261" i="257"/>
  <c r="AO261" i="257" s="1"/>
  <c r="AJ261" i="257"/>
  <c r="AE261" i="257"/>
  <c r="AA261" i="257"/>
  <c r="W261" i="257"/>
  <c r="R261" i="257"/>
  <c r="S261" i="257" s="1"/>
  <c r="N261" i="257"/>
  <c r="I261" i="257"/>
  <c r="H261" i="257"/>
  <c r="G261" i="257"/>
  <c r="AT260" i="257"/>
  <c r="AS260" i="257"/>
  <c r="AO260" i="257"/>
  <c r="AN260" i="257"/>
  <c r="AJ260" i="257"/>
  <c r="AE260" i="257"/>
  <c r="AA260" i="257"/>
  <c r="W260" i="257"/>
  <c r="R260" i="257"/>
  <c r="N260" i="257"/>
  <c r="I260" i="257"/>
  <c r="H260" i="257"/>
  <c r="G260" i="257"/>
  <c r="AT259" i="257"/>
  <c r="AS259" i="257"/>
  <c r="AO259" i="257"/>
  <c r="AN259" i="257"/>
  <c r="AJ259" i="257"/>
  <c r="AE259" i="257"/>
  <c r="AA259" i="257"/>
  <c r="W259" i="257"/>
  <c r="R259" i="257"/>
  <c r="S259" i="257" s="1"/>
  <c r="N259" i="257"/>
  <c r="I259" i="257"/>
  <c r="H259" i="257"/>
  <c r="G259" i="257"/>
  <c r="AT258" i="257"/>
  <c r="AS258" i="257"/>
  <c r="AO258" i="257"/>
  <c r="AN258" i="257"/>
  <c r="AJ258" i="257"/>
  <c r="AE258" i="257"/>
  <c r="AA258" i="257"/>
  <c r="W258" i="257"/>
  <c r="AF258" i="257" s="1"/>
  <c r="R258" i="257"/>
  <c r="S258" i="257" s="1"/>
  <c r="N258" i="257"/>
  <c r="I258" i="257"/>
  <c r="H258" i="257"/>
  <c r="G258" i="257"/>
  <c r="AT257" i="257"/>
  <c r="AS257" i="257"/>
  <c r="AO257" i="257"/>
  <c r="AN257" i="257"/>
  <c r="AJ257" i="257"/>
  <c r="AE257" i="257"/>
  <c r="AA257" i="257"/>
  <c r="W257" i="257"/>
  <c r="R257" i="257"/>
  <c r="N257" i="257"/>
  <c r="I257" i="257"/>
  <c r="H257" i="257"/>
  <c r="G257" i="257"/>
  <c r="AT256" i="257"/>
  <c r="AS256" i="257"/>
  <c r="AN256" i="257"/>
  <c r="AJ256" i="257"/>
  <c r="AO256" i="257" s="1"/>
  <c r="AE256" i="257"/>
  <c r="AA256" i="257"/>
  <c r="W256" i="257"/>
  <c r="R256" i="257"/>
  <c r="S256" i="257" s="1"/>
  <c r="N256" i="257"/>
  <c r="I256" i="257"/>
  <c r="H256" i="257"/>
  <c r="G256" i="257"/>
  <c r="AT255" i="257"/>
  <c r="AS255" i="257"/>
  <c r="AN255" i="257"/>
  <c r="AO255" i="257" s="1"/>
  <c r="AJ255" i="257"/>
  <c r="AE255" i="257"/>
  <c r="AA255" i="257"/>
  <c r="W255" i="257"/>
  <c r="AF255" i="257" s="1"/>
  <c r="R255" i="257"/>
  <c r="S255" i="257" s="1"/>
  <c r="N255" i="257"/>
  <c r="I255" i="257"/>
  <c r="H255" i="257"/>
  <c r="G255" i="257"/>
  <c r="AT254" i="257"/>
  <c r="AS254" i="257"/>
  <c r="AO254" i="257"/>
  <c r="AN254" i="257"/>
  <c r="AJ254" i="257"/>
  <c r="AE254" i="257"/>
  <c r="AA254" i="257"/>
  <c r="W254" i="257"/>
  <c r="AF254" i="257" s="1"/>
  <c r="R254" i="257"/>
  <c r="S254" i="257" s="1"/>
  <c r="AU254" i="257" s="1"/>
  <c r="N254" i="257"/>
  <c r="I254" i="257"/>
  <c r="H254" i="257"/>
  <c r="G254" i="257"/>
  <c r="AT253" i="257"/>
  <c r="AS253" i="257"/>
  <c r="AN253" i="257"/>
  <c r="AJ253" i="257"/>
  <c r="AO253" i="257" s="1"/>
  <c r="AE253" i="257"/>
  <c r="AA253" i="257"/>
  <c r="W253" i="257"/>
  <c r="R253" i="257"/>
  <c r="S253" i="257" s="1"/>
  <c r="N253" i="257"/>
  <c r="I253" i="257"/>
  <c r="H253" i="257"/>
  <c r="G253" i="257"/>
  <c r="AT252" i="257"/>
  <c r="AS252" i="257"/>
  <c r="AN252" i="257"/>
  <c r="AO252" i="257" s="1"/>
  <c r="AJ252" i="257"/>
  <c r="AE252" i="257"/>
  <c r="AA252" i="257"/>
  <c r="W252" i="257"/>
  <c r="R252" i="257"/>
  <c r="S252" i="257" s="1"/>
  <c r="N252" i="257"/>
  <c r="I252" i="257"/>
  <c r="H252" i="257"/>
  <c r="G252" i="257"/>
  <c r="AT251" i="257"/>
  <c r="AS251" i="257"/>
  <c r="AO251" i="257"/>
  <c r="AN251" i="257"/>
  <c r="AJ251" i="257"/>
  <c r="AE251" i="257"/>
  <c r="AA251" i="257"/>
  <c r="W251" i="257"/>
  <c r="R251" i="257"/>
  <c r="N251" i="257"/>
  <c r="I251" i="257"/>
  <c r="H251" i="257"/>
  <c r="G251" i="257"/>
  <c r="AT250" i="257"/>
  <c r="AS250" i="257"/>
  <c r="AO250" i="257"/>
  <c r="AN250" i="257"/>
  <c r="AJ250" i="257"/>
  <c r="AE250" i="257"/>
  <c r="AA250" i="257"/>
  <c r="W250" i="257"/>
  <c r="R250" i="257"/>
  <c r="S250" i="257" s="1"/>
  <c r="N250" i="257"/>
  <c r="I250" i="257"/>
  <c r="H250" i="257"/>
  <c r="G250" i="257"/>
  <c r="AT249" i="257"/>
  <c r="AS249" i="257"/>
  <c r="AO249" i="257"/>
  <c r="AN249" i="257"/>
  <c r="AJ249" i="257"/>
  <c r="AE249" i="257"/>
  <c r="AA249" i="257"/>
  <c r="W249" i="257"/>
  <c r="R249" i="257"/>
  <c r="S249" i="257" s="1"/>
  <c r="N249" i="257"/>
  <c r="I249" i="257"/>
  <c r="H249" i="257"/>
  <c r="G249" i="257"/>
  <c r="AT248" i="257"/>
  <c r="AS248" i="257"/>
  <c r="AO248" i="257"/>
  <c r="AN248" i="257"/>
  <c r="AJ248" i="257"/>
  <c r="AE248" i="257"/>
  <c r="AA248" i="257"/>
  <c r="W248" i="257"/>
  <c r="R248" i="257"/>
  <c r="N248" i="257"/>
  <c r="I248" i="257"/>
  <c r="H248" i="257"/>
  <c r="G248" i="257"/>
  <c r="AT247" i="257"/>
  <c r="AS247" i="257"/>
  <c r="AO247" i="257"/>
  <c r="AN247" i="257"/>
  <c r="AJ247" i="257"/>
  <c r="AE247" i="257"/>
  <c r="AA247" i="257"/>
  <c r="W247" i="257"/>
  <c r="R247" i="257"/>
  <c r="S247" i="257" s="1"/>
  <c r="N247" i="257"/>
  <c r="I247" i="257"/>
  <c r="H247" i="257"/>
  <c r="G247" i="257"/>
  <c r="AT246" i="257"/>
  <c r="AS246" i="257"/>
  <c r="AN246" i="257"/>
  <c r="AO246" i="257" s="1"/>
  <c r="AJ246" i="257"/>
  <c r="AE246" i="257"/>
  <c r="AA246" i="257"/>
  <c r="W246" i="257"/>
  <c r="AF246" i="257" s="1"/>
  <c r="R246" i="257"/>
  <c r="S246" i="257" s="1"/>
  <c r="N246" i="257"/>
  <c r="I246" i="257"/>
  <c r="H246" i="257"/>
  <c r="G246" i="257"/>
  <c r="AT245" i="257"/>
  <c r="AS245" i="257"/>
  <c r="AO245" i="257"/>
  <c r="AN245" i="257"/>
  <c r="AJ245" i="257"/>
  <c r="AE245" i="257"/>
  <c r="AA245" i="257"/>
  <c r="W245" i="257"/>
  <c r="AF245" i="257" s="1"/>
  <c r="R245" i="257"/>
  <c r="S245" i="257" s="1"/>
  <c r="AU245" i="257" s="1"/>
  <c r="N245" i="257"/>
  <c r="I245" i="257"/>
  <c r="H245" i="257"/>
  <c r="G245" i="257"/>
  <c r="AT244" i="257"/>
  <c r="AS244" i="257"/>
  <c r="AN244" i="257"/>
  <c r="AJ244" i="257"/>
  <c r="AO244" i="257" s="1"/>
  <c r="AE244" i="257"/>
  <c r="AA244" i="257"/>
  <c r="W244" i="257"/>
  <c r="R244" i="257"/>
  <c r="S244" i="257" s="1"/>
  <c r="N244" i="257"/>
  <c r="I244" i="257"/>
  <c r="H244" i="257"/>
  <c r="G244" i="257"/>
  <c r="AT243" i="257"/>
  <c r="AS243" i="257"/>
  <c r="AN243" i="257"/>
  <c r="AO243" i="257" s="1"/>
  <c r="AJ243" i="257"/>
  <c r="AE243" i="257"/>
  <c r="AA243" i="257"/>
  <c r="W243" i="257"/>
  <c r="R243" i="257"/>
  <c r="S243" i="257" s="1"/>
  <c r="N243" i="257"/>
  <c r="I243" i="257"/>
  <c r="H243" i="257"/>
  <c r="G243" i="257"/>
  <c r="AT242" i="257"/>
  <c r="AS242" i="257"/>
  <c r="AO242" i="257"/>
  <c r="AN242" i="257"/>
  <c r="AJ242" i="257"/>
  <c r="AE242" i="257"/>
  <c r="AA242" i="257"/>
  <c r="W242" i="257"/>
  <c r="AF242" i="257" s="1"/>
  <c r="R242" i="257"/>
  <c r="N242" i="257"/>
  <c r="I242" i="257"/>
  <c r="H242" i="257"/>
  <c r="G242" i="257"/>
  <c r="AT241" i="257"/>
  <c r="AS241" i="257"/>
  <c r="AO241" i="257"/>
  <c r="AN241" i="257"/>
  <c r="AJ241" i="257"/>
  <c r="AE241" i="257"/>
  <c r="AA241" i="257"/>
  <c r="W241" i="257"/>
  <c r="R241" i="257"/>
  <c r="S241" i="257" s="1"/>
  <c r="N241" i="257"/>
  <c r="I241" i="257"/>
  <c r="H241" i="257"/>
  <c r="G241" i="257"/>
  <c r="AT240" i="257"/>
  <c r="AS240" i="257"/>
  <c r="AO240" i="257"/>
  <c r="AN240" i="257"/>
  <c r="AJ240" i="257"/>
  <c r="AE240" i="257"/>
  <c r="AA240" i="257"/>
  <c r="W240" i="257"/>
  <c r="R240" i="257"/>
  <c r="S240" i="257" s="1"/>
  <c r="N240" i="257"/>
  <c r="I240" i="257"/>
  <c r="H240" i="257"/>
  <c r="G240" i="257"/>
  <c r="AT239" i="257"/>
  <c r="AS239" i="257"/>
  <c r="AO239" i="257"/>
  <c r="AN239" i="257"/>
  <c r="AJ239" i="257"/>
  <c r="AE239" i="257"/>
  <c r="AA239" i="257"/>
  <c r="W239" i="257"/>
  <c r="R239" i="257"/>
  <c r="N239" i="257"/>
  <c r="I239" i="257"/>
  <c r="H239" i="257"/>
  <c r="G239" i="257"/>
  <c r="AT238" i="257"/>
  <c r="AS238" i="257"/>
  <c r="AO238" i="257"/>
  <c r="AN238" i="257"/>
  <c r="AJ238" i="257"/>
  <c r="AE238" i="257"/>
  <c r="AA238" i="257"/>
  <c r="W238" i="257"/>
  <c r="R238" i="257"/>
  <c r="S238" i="257" s="1"/>
  <c r="N238" i="257"/>
  <c r="I238" i="257"/>
  <c r="H238" i="257"/>
  <c r="G238" i="257"/>
  <c r="AT237" i="257"/>
  <c r="AS237" i="257"/>
  <c r="AN237" i="257"/>
  <c r="AO237" i="257" s="1"/>
  <c r="AJ237" i="257"/>
  <c r="AE237" i="257"/>
  <c r="AA237" i="257"/>
  <c r="W237" i="257"/>
  <c r="AF237" i="257" s="1"/>
  <c r="R237" i="257"/>
  <c r="S237" i="257" s="1"/>
  <c r="N237" i="257"/>
  <c r="I237" i="257"/>
  <c r="H237" i="257"/>
  <c r="G237" i="257"/>
  <c r="AT236" i="257"/>
  <c r="AS236" i="257"/>
  <c r="AO236" i="257"/>
  <c r="AN236" i="257"/>
  <c r="AJ236" i="257"/>
  <c r="AE236" i="257"/>
  <c r="AA236" i="257"/>
  <c r="W236" i="257"/>
  <c r="AF236" i="257" s="1"/>
  <c r="R236" i="257"/>
  <c r="S236" i="257" s="1"/>
  <c r="AU236" i="257" s="1"/>
  <c r="N236" i="257"/>
  <c r="I236" i="257"/>
  <c r="H236" i="257"/>
  <c r="G236" i="257"/>
  <c r="AT235" i="257"/>
  <c r="AS235" i="257"/>
  <c r="AN235" i="257"/>
  <c r="AJ235" i="257"/>
  <c r="AO235" i="257" s="1"/>
  <c r="AE235" i="257"/>
  <c r="AA235" i="257"/>
  <c r="W235" i="257"/>
  <c r="R235" i="257"/>
  <c r="S235" i="257" s="1"/>
  <c r="N235" i="257"/>
  <c r="I235" i="257"/>
  <c r="H235" i="257"/>
  <c r="G235" i="257"/>
  <c r="AT234" i="257"/>
  <c r="AS234" i="257"/>
  <c r="AN234" i="257"/>
  <c r="AO234" i="257" s="1"/>
  <c r="AJ234" i="257"/>
  <c r="AE234" i="257"/>
  <c r="AA234" i="257"/>
  <c r="W234" i="257"/>
  <c r="R234" i="257"/>
  <c r="S234" i="257" s="1"/>
  <c r="N234" i="257"/>
  <c r="I234" i="257"/>
  <c r="H234" i="257"/>
  <c r="G234" i="257"/>
  <c r="AT233" i="257"/>
  <c r="AS233" i="257"/>
  <c r="AO233" i="257"/>
  <c r="AN233" i="257"/>
  <c r="AJ233" i="257"/>
  <c r="AE233" i="257"/>
  <c r="AA233" i="257"/>
  <c r="W233" i="257"/>
  <c r="AF233" i="257" s="1"/>
  <c r="R233" i="257"/>
  <c r="N233" i="257"/>
  <c r="I233" i="257"/>
  <c r="H233" i="257"/>
  <c r="G233" i="257"/>
  <c r="AT232" i="257"/>
  <c r="AS232" i="257"/>
  <c r="AO232" i="257"/>
  <c r="AN232" i="257"/>
  <c r="AJ232" i="257"/>
  <c r="AE232" i="257"/>
  <c r="AA232" i="257"/>
  <c r="W232" i="257"/>
  <c r="R232" i="257"/>
  <c r="S232" i="257" s="1"/>
  <c r="N232" i="257"/>
  <c r="I232" i="257"/>
  <c r="H232" i="257"/>
  <c r="G232" i="257"/>
  <c r="AT231" i="257"/>
  <c r="AS231" i="257"/>
  <c r="AO231" i="257"/>
  <c r="AN231" i="257"/>
  <c r="AJ231" i="257"/>
  <c r="AE231" i="257"/>
  <c r="AA231" i="257"/>
  <c r="W231" i="257"/>
  <c r="R231" i="257"/>
  <c r="S231" i="257" s="1"/>
  <c r="N231" i="257"/>
  <c r="I231" i="257"/>
  <c r="H231" i="257"/>
  <c r="G231" i="257"/>
  <c r="AT230" i="257"/>
  <c r="AS230" i="257"/>
  <c r="AO230" i="257"/>
  <c r="AN230" i="257"/>
  <c r="AJ230" i="257"/>
  <c r="AE230" i="257"/>
  <c r="AA230" i="257"/>
  <c r="W230" i="257"/>
  <c r="R230" i="257"/>
  <c r="N230" i="257"/>
  <c r="I230" i="257"/>
  <c r="H230" i="257"/>
  <c r="G230" i="257"/>
  <c r="AT229" i="257"/>
  <c r="AS229" i="257"/>
  <c r="AO229" i="257"/>
  <c r="AN229" i="257"/>
  <c r="AJ229" i="257"/>
  <c r="AE229" i="257"/>
  <c r="AA229" i="257"/>
  <c r="W229" i="257"/>
  <c r="R229" i="257"/>
  <c r="S229" i="257" s="1"/>
  <c r="N229" i="257"/>
  <c r="I229" i="257"/>
  <c r="H229" i="257"/>
  <c r="G229" i="257"/>
  <c r="AT228" i="257"/>
  <c r="AS228" i="257"/>
  <c r="AN228" i="257"/>
  <c r="AO228" i="257" s="1"/>
  <c r="AJ228" i="257"/>
  <c r="AE228" i="257"/>
  <c r="AA228" i="257"/>
  <c r="W228" i="257"/>
  <c r="AF228" i="257" s="1"/>
  <c r="R228" i="257"/>
  <c r="S228" i="257" s="1"/>
  <c r="N228" i="257"/>
  <c r="I228" i="257"/>
  <c r="H228" i="257"/>
  <c r="G228" i="257"/>
  <c r="AT227" i="257"/>
  <c r="AS227" i="257"/>
  <c r="AO227" i="257"/>
  <c r="AN227" i="257"/>
  <c r="AJ227" i="257"/>
  <c r="AE227" i="257"/>
  <c r="AA227" i="257"/>
  <c r="W227" i="257"/>
  <c r="AF227" i="257" s="1"/>
  <c r="R227" i="257"/>
  <c r="S227" i="257" s="1"/>
  <c r="AU227" i="257" s="1"/>
  <c r="N227" i="257"/>
  <c r="I227" i="257"/>
  <c r="H227" i="257"/>
  <c r="G227" i="257"/>
  <c r="AT226" i="257"/>
  <c r="AS226" i="257"/>
  <c r="AN226" i="257"/>
  <c r="AJ226" i="257"/>
  <c r="AO226" i="257" s="1"/>
  <c r="AE226" i="257"/>
  <c r="AA226" i="257"/>
  <c r="W226" i="257"/>
  <c r="R226" i="257"/>
  <c r="S226" i="257" s="1"/>
  <c r="N226" i="257"/>
  <c r="I226" i="257"/>
  <c r="H226" i="257"/>
  <c r="G226" i="257"/>
  <c r="AT225" i="257"/>
  <c r="AS225" i="257"/>
  <c r="AN225" i="257"/>
  <c r="AJ225" i="257"/>
  <c r="AE225" i="257"/>
  <c r="AA225" i="257"/>
  <c r="W225" i="257"/>
  <c r="R225" i="257"/>
  <c r="S225" i="257" s="1"/>
  <c r="N225" i="257"/>
  <c r="I225" i="257"/>
  <c r="H225" i="257"/>
  <c r="G225" i="257"/>
  <c r="AT224" i="257"/>
  <c r="AS224" i="257"/>
  <c r="AO224" i="257"/>
  <c r="AN224" i="257"/>
  <c r="AJ224" i="257"/>
  <c r="AE224" i="257"/>
  <c r="AA224" i="257"/>
  <c r="W224" i="257"/>
  <c r="AF224" i="257" s="1"/>
  <c r="R224" i="257"/>
  <c r="N224" i="257"/>
  <c r="I224" i="257"/>
  <c r="H224" i="257"/>
  <c r="G224" i="257"/>
  <c r="AT223" i="257"/>
  <c r="AS223" i="257"/>
  <c r="AO223" i="257"/>
  <c r="AN223" i="257"/>
  <c r="AJ223" i="257"/>
  <c r="AE223" i="257"/>
  <c r="AA223" i="257"/>
  <c r="W223" i="257"/>
  <c r="R223" i="257"/>
  <c r="S223" i="257" s="1"/>
  <c r="N223" i="257"/>
  <c r="I223" i="257"/>
  <c r="H223" i="257"/>
  <c r="G223" i="257"/>
  <c r="AT222" i="257"/>
  <c r="AS222" i="257"/>
  <c r="AO222" i="257"/>
  <c r="AN222" i="257"/>
  <c r="AJ222" i="257"/>
  <c r="AE222" i="257"/>
  <c r="AA222" i="257"/>
  <c r="W222" i="257"/>
  <c r="R222" i="257"/>
  <c r="S222" i="257" s="1"/>
  <c r="N222" i="257"/>
  <c r="I222" i="257"/>
  <c r="H222" i="257"/>
  <c r="G222" i="257"/>
  <c r="AT221" i="257"/>
  <c r="AS221" i="257"/>
  <c r="AO221" i="257"/>
  <c r="AN221" i="257"/>
  <c r="AJ221" i="257"/>
  <c r="AE221" i="257"/>
  <c r="AA221" i="257"/>
  <c r="W221" i="257"/>
  <c r="R221" i="257"/>
  <c r="N221" i="257"/>
  <c r="I221" i="257"/>
  <c r="H221" i="257"/>
  <c r="G221" i="257"/>
  <c r="AT220" i="257"/>
  <c r="AS220" i="257"/>
  <c r="AO220" i="257"/>
  <c r="AN220" i="257"/>
  <c r="AJ220" i="257"/>
  <c r="AE220" i="257"/>
  <c r="AA220" i="257"/>
  <c r="W220" i="257"/>
  <c r="R220" i="257"/>
  <c r="S220" i="257" s="1"/>
  <c r="N220" i="257"/>
  <c r="I220" i="257"/>
  <c r="H220" i="257"/>
  <c r="G220" i="257"/>
  <c r="AT219" i="257"/>
  <c r="AS219" i="257"/>
  <c r="AN219" i="257"/>
  <c r="AO219" i="257" s="1"/>
  <c r="AJ219" i="257"/>
  <c r="AE219" i="257"/>
  <c r="AA219" i="257"/>
  <c r="W219" i="257"/>
  <c r="AF219" i="257" s="1"/>
  <c r="R219" i="257"/>
  <c r="S219" i="257" s="1"/>
  <c r="N219" i="257"/>
  <c r="I219" i="257"/>
  <c r="H219" i="257"/>
  <c r="G219" i="257"/>
  <c r="AT218" i="257"/>
  <c r="AS218" i="257"/>
  <c r="AO218" i="257"/>
  <c r="AN218" i="257"/>
  <c r="AJ218" i="257"/>
  <c r="AE218" i="257"/>
  <c r="AA218" i="257"/>
  <c r="W218" i="257"/>
  <c r="AF218" i="257" s="1"/>
  <c r="R218" i="257"/>
  <c r="S218" i="257" s="1"/>
  <c r="AU218" i="257" s="1"/>
  <c r="N218" i="257"/>
  <c r="I218" i="257"/>
  <c r="H218" i="257"/>
  <c r="G218" i="257"/>
  <c r="AT217" i="257"/>
  <c r="AS217" i="257"/>
  <c r="AN217" i="257"/>
  <c r="AJ217" i="257"/>
  <c r="AO217" i="257" s="1"/>
  <c r="AE217" i="257"/>
  <c r="AA217" i="257"/>
  <c r="W217" i="257"/>
  <c r="R217" i="257"/>
  <c r="S217" i="257" s="1"/>
  <c r="N217" i="257"/>
  <c r="I217" i="257"/>
  <c r="H217" i="257"/>
  <c r="G217" i="257"/>
  <c r="AT216" i="257"/>
  <c r="AS216" i="257"/>
  <c r="AN216" i="257"/>
  <c r="AJ216" i="257"/>
  <c r="AE216" i="257"/>
  <c r="AA216" i="257"/>
  <c r="W216" i="257"/>
  <c r="R216" i="257"/>
  <c r="S216" i="257" s="1"/>
  <c r="N216" i="257"/>
  <c r="I216" i="257"/>
  <c r="H216" i="257"/>
  <c r="G216" i="257"/>
  <c r="AT215" i="257"/>
  <c r="AS215" i="257"/>
  <c r="AO215" i="257"/>
  <c r="AN215" i="257"/>
  <c r="AJ215" i="257"/>
  <c r="AE215" i="257"/>
  <c r="AA215" i="257"/>
  <c r="W215" i="257"/>
  <c r="AF215" i="257" s="1"/>
  <c r="R215" i="257"/>
  <c r="N215" i="257"/>
  <c r="I215" i="257"/>
  <c r="H215" i="257"/>
  <c r="G215" i="257"/>
  <c r="AT214" i="257"/>
  <c r="AS214" i="257"/>
  <c r="AO214" i="257"/>
  <c r="AN214" i="257"/>
  <c r="AJ214" i="257"/>
  <c r="AE214" i="257"/>
  <c r="AA214" i="257"/>
  <c r="W214" i="257"/>
  <c r="R214" i="257"/>
  <c r="S214" i="257" s="1"/>
  <c r="N214" i="257"/>
  <c r="I214" i="257"/>
  <c r="H214" i="257"/>
  <c r="G214" i="257"/>
  <c r="AT213" i="257"/>
  <c r="AS213" i="257"/>
  <c r="AO213" i="257"/>
  <c r="AN213" i="257"/>
  <c r="AJ213" i="257"/>
  <c r="AE213" i="257"/>
  <c r="AA213" i="257"/>
  <c r="W213" i="257"/>
  <c r="R213" i="257"/>
  <c r="S213" i="257" s="1"/>
  <c r="N213" i="257"/>
  <c r="I213" i="257"/>
  <c r="H213" i="257"/>
  <c r="G213" i="257"/>
  <c r="AT212" i="257"/>
  <c r="AS212" i="257"/>
  <c r="AO212" i="257"/>
  <c r="AN212" i="257"/>
  <c r="AJ212" i="257"/>
  <c r="AE212" i="257"/>
  <c r="AA212" i="257"/>
  <c r="W212" i="257"/>
  <c r="R212" i="257"/>
  <c r="N212" i="257"/>
  <c r="I212" i="257"/>
  <c r="H212" i="257"/>
  <c r="G212" i="257"/>
  <c r="AT211" i="257"/>
  <c r="AS211" i="257"/>
  <c r="AO211" i="257"/>
  <c r="AN211" i="257"/>
  <c r="AJ211" i="257"/>
  <c r="AE211" i="257"/>
  <c r="AA211" i="257"/>
  <c r="W211" i="257"/>
  <c r="R211" i="257"/>
  <c r="S211" i="257" s="1"/>
  <c r="N211" i="257"/>
  <c r="I211" i="257"/>
  <c r="H211" i="257"/>
  <c r="G211" i="257"/>
  <c r="AT210" i="257"/>
  <c r="AS210" i="257"/>
  <c r="AN210" i="257"/>
  <c r="AO210" i="257" s="1"/>
  <c r="AJ210" i="257"/>
  <c r="AE210" i="257"/>
  <c r="AA210" i="257"/>
  <c r="W210" i="257"/>
  <c r="AF210" i="257" s="1"/>
  <c r="R210" i="257"/>
  <c r="S210" i="257" s="1"/>
  <c r="N210" i="257"/>
  <c r="I210" i="257"/>
  <c r="H210" i="257"/>
  <c r="G210" i="257"/>
  <c r="AT209" i="257"/>
  <c r="AS209" i="257"/>
  <c r="AO209" i="257"/>
  <c r="AN209" i="257"/>
  <c r="AJ209" i="257"/>
  <c r="AE209" i="257"/>
  <c r="AA209" i="257"/>
  <c r="W209" i="257"/>
  <c r="AF209" i="257" s="1"/>
  <c r="R209" i="257"/>
  <c r="S209" i="257" s="1"/>
  <c r="AU209" i="257" s="1"/>
  <c r="N209" i="257"/>
  <c r="I209" i="257"/>
  <c r="H209" i="257"/>
  <c r="G209" i="257"/>
  <c r="AT208" i="257"/>
  <c r="AS208" i="257"/>
  <c r="AN208" i="257"/>
  <c r="AJ208" i="257"/>
  <c r="AO208" i="257" s="1"/>
  <c r="AE208" i="257"/>
  <c r="AA208" i="257"/>
  <c r="W208" i="257"/>
  <c r="R208" i="257"/>
  <c r="S208" i="257" s="1"/>
  <c r="N208" i="257"/>
  <c r="I208" i="257"/>
  <c r="H208" i="257"/>
  <c r="G208" i="257"/>
  <c r="AT207" i="257"/>
  <c r="AS207" i="257"/>
  <c r="AN207" i="257"/>
  <c r="AO207" i="257" s="1"/>
  <c r="AJ207" i="257"/>
  <c r="AE207" i="257"/>
  <c r="AA207" i="257"/>
  <c r="W207" i="257"/>
  <c r="R207" i="257"/>
  <c r="S207" i="257" s="1"/>
  <c r="N207" i="257"/>
  <c r="I207" i="257"/>
  <c r="H207" i="257"/>
  <c r="G207" i="257"/>
  <c r="AT206" i="257"/>
  <c r="AS206" i="257"/>
  <c r="AO206" i="257"/>
  <c r="AN206" i="257"/>
  <c r="AJ206" i="257"/>
  <c r="AE206" i="257"/>
  <c r="AA206" i="257"/>
  <c r="W206" i="257"/>
  <c r="AF206" i="257" s="1"/>
  <c r="R206" i="257"/>
  <c r="N206" i="257"/>
  <c r="I206" i="257"/>
  <c r="H206" i="257"/>
  <c r="G206" i="257"/>
  <c r="AT205" i="257"/>
  <c r="AS205" i="257"/>
  <c r="AO205" i="257"/>
  <c r="AN205" i="257"/>
  <c r="AJ205" i="257"/>
  <c r="AE205" i="257"/>
  <c r="AA205" i="257"/>
  <c r="W205" i="257"/>
  <c r="R205" i="257"/>
  <c r="S205" i="257" s="1"/>
  <c r="N205" i="257"/>
  <c r="I205" i="257"/>
  <c r="H205" i="257"/>
  <c r="G205" i="257"/>
  <c r="AT204" i="257"/>
  <c r="AS204" i="257"/>
  <c r="AO204" i="257"/>
  <c r="AN204" i="257"/>
  <c r="AJ204" i="257"/>
  <c r="AE204" i="257"/>
  <c r="AA204" i="257"/>
  <c r="W204" i="257"/>
  <c r="R204" i="257"/>
  <c r="S204" i="257" s="1"/>
  <c r="N204" i="257"/>
  <c r="I204" i="257"/>
  <c r="H204" i="257"/>
  <c r="G204" i="257"/>
  <c r="AT203" i="257"/>
  <c r="AS203" i="257"/>
  <c r="AO203" i="257"/>
  <c r="AN203" i="257"/>
  <c r="AJ203" i="257"/>
  <c r="AE203" i="257"/>
  <c r="AA203" i="257"/>
  <c r="W203" i="257"/>
  <c r="R203" i="257"/>
  <c r="N203" i="257"/>
  <c r="I203" i="257"/>
  <c r="H203" i="257"/>
  <c r="G203" i="257"/>
  <c r="AT202" i="257"/>
  <c r="AS202" i="257"/>
  <c r="AO202" i="257"/>
  <c r="AN202" i="257"/>
  <c r="AJ202" i="257"/>
  <c r="AE202" i="257"/>
  <c r="AA202" i="257"/>
  <c r="W202" i="257"/>
  <c r="R202" i="257"/>
  <c r="S202" i="257" s="1"/>
  <c r="N202" i="257"/>
  <c r="I202" i="257"/>
  <c r="H202" i="257"/>
  <c r="G202" i="257"/>
  <c r="AT201" i="257"/>
  <c r="AS201" i="257"/>
  <c r="AN201" i="257"/>
  <c r="AO201" i="257" s="1"/>
  <c r="AJ201" i="257"/>
  <c r="AE201" i="257"/>
  <c r="AA201" i="257"/>
  <c r="W201" i="257"/>
  <c r="AF201" i="257" s="1"/>
  <c r="R201" i="257"/>
  <c r="S201" i="257" s="1"/>
  <c r="N201" i="257"/>
  <c r="I201" i="257"/>
  <c r="H201" i="257"/>
  <c r="G201" i="257"/>
  <c r="AT200" i="257"/>
  <c r="AN200" i="257"/>
  <c r="AO200" i="257" s="1"/>
  <c r="AJ200" i="257"/>
  <c r="AE200" i="257"/>
  <c r="AA200" i="257"/>
  <c r="AF200" i="257" s="1"/>
  <c r="W200" i="257"/>
  <c r="S200" i="257"/>
  <c r="R200" i="257"/>
  <c r="N200" i="257"/>
  <c r="I200" i="257"/>
  <c r="H200" i="257"/>
  <c r="G200" i="257"/>
  <c r="AT199" i="257"/>
  <c r="AS199" i="257"/>
  <c r="AN199" i="257"/>
  <c r="AO199" i="257" s="1"/>
  <c r="AJ199" i="257"/>
  <c r="AF199" i="257"/>
  <c r="AE199" i="257"/>
  <c r="AA199" i="257"/>
  <c r="W199" i="257"/>
  <c r="S199" i="257"/>
  <c r="R199" i="257"/>
  <c r="N199" i="257"/>
  <c r="I199" i="257"/>
  <c r="H199" i="257"/>
  <c r="G199" i="257"/>
  <c r="AT198" i="257"/>
  <c r="AS198" i="257"/>
  <c r="AN198" i="257"/>
  <c r="AJ198" i="257"/>
  <c r="AE198" i="257"/>
  <c r="AA198" i="257"/>
  <c r="AF198" i="257" s="1"/>
  <c r="W198" i="257"/>
  <c r="S198" i="257"/>
  <c r="R198" i="257"/>
  <c r="N198" i="257"/>
  <c r="I198" i="257"/>
  <c r="H198" i="257"/>
  <c r="G198" i="257"/>
  <c r="AT197" i="257"/>
  <c r="AS197" i="257"/>
  <c r="AN197" i="257"/>
  <c r="AO197" i="257" s="1"/>
  <c r="AJ197" i="257"/>
  <c r="AE197" i="257"/>
  <c r="AA197" i="257"/>
  <c r="W197" i="257"/>
  <c r="AF197" i="257" s="1"/>
  <c r="R197" i="257"/>
  <c r="N197" i="257"/>
  <c r="S197" i="257" s="1"/>
  <c r="AU197" i="257" s="1"/>
  <c r="I197" i="257"/>
  <c r="H197" i="257"/>
  <c r="G197" i="257"/>
  <c r="AT196" i="257"/>
  <c r="AS196" i="257"/>
  <c r="AN196" i="257"/>
  <c r="AJ196" i="257"/>
  <c r="AE196" i="257"/>
  <c r="AA196" i="257"/>
  <c r="W196" i="257"/>
  <c r="AF196" i="257" s="1"/>
  <c r="S196" i="257"/>
  <c r="R196" i="257"/>
  <c r="N196" i="257"/>
  <c r="I196" i="257"/>
  <c r="H196" i="257"/>
  <c r="G196" i="257"/>
  <c r="AT195" i="257"/>
  <c r="AS195" i="257"/>
  <c r="AN195" i="257"/>
  <c r="AJ195" i="257"/>
  <c r="AF195" i="257"/>
  <c r="AE195" i="257"/>
  <c r="AA195" i="257"/>
  <c r="W195" i="257"/>
  <c r="S195" i="257"/>
  <c r="R195" i="257"/>
  <c r="N195" i="257"/>
  <c r="I195" i="257"/>
  <c r="H195" i="257"/>
  <c r="G195" i="257"/>
  <c r="AT194" i="257"/>
  <c r="AS194" i="257"/>
  <c r="AN194" i="257"/>
  <c r="AJ194" i="257"/>
  <c r="AE194" i="257"/>
  <c r="AA194" i="257"/>
  <c r="AF194" i="257" s="1"/>
  <c r="W194" i="257"/>
  <c r="R194" i="257"/>
  <c r="S194" i="257" s="1"/>
  <c r="N194" i="257"/>
  <c r="I194" i="257"/>
  <c r="H194" i="257"/>
  <c r="G194" i="257"/>
  <c r="AT193" i="257"/>
  <c r="AS193" i="257"/>
  <c r="AO193" i="257"/>
  <c r="AN193" i="257"/>
  <c r="AJ193" i="257"/>
  <c r="AE193" i="257"/>
  <c r="AF193" i="257" s="1"/>
  <c r="AA193" i="257"/>
  <c r="W193" i="257"/>
  <c r="R193" i="257"/>
  <c r="N193" i="257"/>
  <c r="S193" i="257" s="1"/>
  <c r="I193" i="257"/>
  <c r="H193" i="257"/>
  <c r="G193" i="257"/>
  <c r="AT192" i="257"/>
  <c r="AS192" i="257"/>
  <c r="AO192" i="257"/>
  <c r="AN192" i="257"/>
  <c r="AJ192" i="257"/>
  <c r="AE192" i="257"/>
  <c r="AA192" i="257"/>
  <c r="W192" i="257"/>
  <c r="AF192" i="257" s="1"/>
  <c r="R192" i="257"/>
  <c r="S192" i="257" s="1"/>
  <c r="N192" i="257"/>
  <c r="I192" i="257"/>
  <c r="H192" i="257"/>
  <c r="G192" i="257"/>
  <c r="AT191" i="257"/>
  <c r="AS191" i="257"/>
  <c r="AN191" i="257"/>
  <c r="AO191" i="257" s="1"/>
  <c r="AJ191" i="257"/>
  <c r="AE191" i="257"/>
  <c r="AA191" i="257"/>
  <c r="W191" i="257"/>
  <c r="AF191" i="257" s="1"/>
  <c r="R191" i="257"/>
  <c r="S191" i="257" s="1"/>
  <c r="N191" i="257"/>
  <c r="I191" i="257"/>
  <c r="H191" i="257"/>
  <c r="G191" i="257"/>
  <c r="AU190" i="257"/>
  <c r="AT190" i="257"/>
  <c r="AS190" i="257"/>
  <c r="AN190" i="257"/>
  <c r="AO190" i="257" s="1"/>
  <c r="AJ190" i="257"/>
  <c r="AE190" i="257"/>
  <c r="AA190" i="257"/>
  <c r="W190" i="257"/>
  <c r="AF190" i="257" s="1"/>
  <c r="R190" i="257"/>
  <c r="N190" i="257"/>
  <c r="S190" i="257" s="1"/>
  <c r="I190" i="257"/>
  <c r="H190" i="257"/>
  <c r="G190" i="257"/>
  <c r="AT189" i="257"/>
  <c r="AS189" i="257"/>
  <c r="AN189" i="257"/>
  <c r="AO189" i="257" s="1"/>
  <c r="AJ189" i="257"/>
  <c r="AE189" i="257"/>
  <c r="AA189" i="257"/>
  <c r="W189" i="257"/>
  <c r="AF189" i="257" s="1"/>
  <c r="AU189" i="257" s="1"/>
  <c r="R189" i="257"/>
  <c r="N189" i="257"/>
  <c r="S189" i="257" s="1"/>
  <c r="I189" i="257"/>
  <c r="H189" i="257"/>
  <c r="G189" i="257"/>
  <c r="AT188" i="257"/>
  <c r="AS188" i="257"/>
  <c r="AN188" i="257"/>
  <c r="AJ188" i="257"/>
  <c r="AE188" i="257"/>
  <c r="AA188" i="257"/>
  <c r="W188" i="257"/>
  <c r="AF188" i="257" s="1"/>
  <c r="S188" i="257"/>
  <c r="R188" i="257"/>
  <c r="N188" i="257"/>
  <c r="I188" i="257"/>
  <c r="H188" i="257"/>
  <c r="G188" i="257"/>
  <c r="AT187" i="257"/>
  <c r="AS187" i="257"/>
  <c r="AN187" i="257"/>
  <c r="AJ187" i="257"/>
  <c r="AO187" i="257" s="1"/>
  <c r="AE187" i="257"/>
  <c r="AA187" i="257"/>
  <c r="W187" i="257"/>
  <c r="AF187" i="257" s="1"/>
  <c r="R187" i="257"/>
  <c r="N187" i="257"/>
  <c r="S187" i="257" s="1"/>
  <c r="I187" i="257"/>
  <c r="H187" i="257"/>
  <c r="G187" i="257"/>
  <c r="AT186" i="257"/>
  <c r="AS186" i="257"/>
  <c r="AN186" i="257"/>
  <c r="AO186" i="257" s="1"/>
  <c r="AJ186" i="257"/>
  <c r="AE186" i="257"/>
  <c r="AA186" i="257"/>
  <c r="W186" i="257"/>
  <c r="AF186" i="257" s="1"/>
  <c r="S186" i="257"/>
  <c r="R186" i="257"/>
  <c r="N186" i="257"/>
  <c r="I186" i="257"/>
  <c r="H186" i="257"/>
  <c r="G186" i="257"/>
  <c r="AT185" i="257"/>
  <c r="AS185" i="257"/>
  <c r="AN185" i="257"/>
  <c r="AJ185" i="257"/>
  <c r="AF185" i="257"/>
  <c r="AE185" i="257"/>
  <c r="AA185" i="257"/>
  <c r="W185" i="257"/>
  <c r="S185" i="257"/>
  <c r="R185" i="257"/>
  <c r="N185" i="257"/>
  <c r="I185" i="257"/>
  <c r="H185" i="257"/>
  <c r="G185" i="257"/>
  <c r="AT184" i="257"/>
  <c r="AS184" i="257"/>
  <c r="AO184" i="257"/>
  <c r="AN184" i="257"/>
  <c r="AJ184" i="257"/>
  <c r="AF184" i="257"/>
  <c r="AE184" i="257"/>
  <c r="AA184" i="257"/>
  <c r="W184" i="257"/>
  <c r="S184" i="257"/>
  <c r="R184" i="257"/>
  <c r="N184" i="257"/>
  <c r="I184" i="257"/>
  <c r="H184" i="257"/>
  <c r="G184" i="257"/>
  <c r="AT183" i="257"/>
  <c r="AS183" i="257"/>
  <c r="AO183" i="257"/>
  <c r="AN183" i="257"/>
  <c r="AJ183" i="257"/>
  <c r="AE183" i="257"/>
  <c r="AA183" i="257"/>
  <c r="W183" i="257"/>
  <c r="AF183" i="257" s="1"/>
  <c r="R183" i="257"/>
  <c r="S183" i="257" s="1"/>
  <c r="AU183" i="257" s="1"/>
  <c r="N183" i="257"/>
  <c r="I183" i="257"/>
  <c r="H183" i="257"/>
  <c r="G183" i="257"/>
  <c r="AT182" i="257"/>
  <c r="AS182" i="257"/>
  <c r="AN182" i="257"/>
  <c r="AO182" i="257" s="1"/>
  <c r="AJ182" i="257"/>
  <c r="AE182" i="257"/>
  <c r="AA182" i="257"/>
  <c r="AF182" i="257" s="1"/>
  <c r="W182" i="257"/>
  <c r="R182" i="257"/>
  <c r="S182" i="257" s="1"/>
  <c r="N182" i="257"/>
  <c r="I182" i="257"/>
  <c r="H182" i="257"/>
  <c r="G182" i="257"/>
  <c r="AT181" i="257"/>
  <c r="AS181" i="257"/>
  <c r="AN181" i="257"/>
  <c r="AO181" i="257" s="1"/>
  <c r="AJ181" i="257"/>
  <c r="AE181" i="257"/>
  <c r="AA181" i="257"/>
  <c r="AF181" i="257" s="1"/>
  <c r="W181" i="257"/>
  <c r="S181" i="257"/>
  <c r="R181" i="257"/>
  <c r="N181" i="257"/>
  <c r="I181" i="257"/>
  <c r="H181" i="257"/>
  <c r="G181" i="257"/>
  <c r="AT180" i="257"/>
  <c r="AS180" i="257"/>
  <c r="AO180" i="257"/>
  <c r="AN180" i="257"/>
  <c r="AJ180" i="257"/>
  <c r="AF180" i="257"/>
  <c r="AE180" i="257"/>
  <c r="AA180" i="257"/>
  <c r="W180" i="257"/>
  <c r="S180" i="257"/>
  <c r="AU180" i="257" s="1"/>
  <c r="R180" i="257"/>
  <c r="N180" i="257"/>
  <c r="I180" i="257"/>
  <c r="H180" i="257"/>
  <c r="G180" i="257"/>
  <c r="AT179" i="257"/>
  <c r="AS179" i="257"/>
  <c r="AN179" i="257"/>
  <c r="AO179" i="257" s="1"/>
  <c r="AJ179" i="257"/>
  <c r="AE179" i="257"/>
  <c r="AA179" i="257"/>
  <c r="W179" i="257"/>
  <c r="AF179" i="257" s="1"/>
  <c r="R179" i="257"/>
  <c r="N179" i="257"/>
  <c r="S179" i="257" s="1"/>
  <c r="I179" i="257"/>
  <c r="H179" i="257"/>
  <c r="G179" i="257"/>
  <c r="AT178" i="257"/>
  <c r="AS178" i="257"/>
  <c r="AO178" i="257"/>
  <c r="AN178" i="257"/>
  <c r="AJ178" i="257"/>
  <c r="AE178" i="257"/>
  <c r="AA178" i="257"/>
  <c r="W178" i="257"/>
  <c r="R178" i="257"/>
  <c r="N178" i="257"/>
  <c r="S178" i="257" s="1"/>
  <c r="I178" i="257"/>
  <c r="H178" i="257"/>
  <c r="G178" i="257"/>
  <c r="AU177" i="257"/>
  <c r="AT177" i="257"/>
  <c r="AS177" i="257"/>
  <c r="AN177" i="257"/>
  <c r="AO177" i="257" s="1"/>
  <c r="AJ177" i="257"/>
  <c r="AE177" i="257"/>
  <c r="AA177" i="257"/>
  <c r="W177" i="257"/>
  <c r="AF177" i="257" s="1"/>
  <c r="R177" i="257"/>
  <c r="S177" i="257" s="1"/>
  <c r="N177" i="257"/>
  <c r="I177" i="257"/>
  <c r="H177" i="257"/>
  <c r="G177" i="257"/>
  <c r="AT176" i="257"/>
  <c r="AS176" i="257"/>
  <c r="AN176" i="257"/>
  <c r="AJ176" i="257"/>
  <c r="AE176" i="257"/>
  <c r="AA176" i="257"/>
  <c r="W176" i="257"/>
  <c r="AF176" i="257" s="1"/>
  <c r="S176" i="257"/>
  <c r="R176" i="257"/>
  <c r="N176" i="257"/>
  <c r="I176" i="257"/>
  <c r="H176" i="257"/>
  <c r="G176" i="257"/>
  <c r="AT175" i="257"/>
  <c r="AS175" i="257"/>
  <c r="AN175" i="257"/>
  <c r="AO175" i="257" s="1"/>
  <c r="AJ175" i="257"/>
  <c r="AE175" i="257"/>
  <c r="AA175" i="257"/>
  <c r="W175" i="257"/>
  <c r="AF175" i="257" s="1"/>
  <c r="S175" i="257"/>
  <c r="R175" i="257"/>
  <c r="N175" i="257"/>
  <c r="I175" i="257"/>
  <c r="H175" i="257"/>
  <c r="G175" i="257"/>
  <c r="AU174" i="257"/>
  <c r="AT174" i="257"/>
  <c r="AS174" i="257"/>
  <c r="AN174" i="257"/>
  <c r="AJ174" i="257"/>
  <c r="AO174" i="257" s="1"/>
  <c r="AE174" i="257"/>
  <c r="AA174" i="257"/>
  <c r="W174" i="257"/>
  <c r="AF174" i="257" s="1"/>
  <c r="R174" i="257"/>
  <c r="N174" i="257"/>
  <c r="S174" i="257" s="1"/>
  <c r="I174" i="257"/>
  <c r="H174" i="257"/>
  <c r="G174" i="257"/>
  <c r="AT173" i="257"/>
  <c r="AS173" i="257"/>
  <c r="AN173" i="257"/>
  <c r="AJ173" i="257"/>
  <c r="AE173" i="257"/>
  <c r="AA173" i="257"/>
  <c r="W173" i="257"/>
  <c r="AF173" i="257" s="1"/>
  <c r="S173" i="257"/>
  <c r="R173" i="257"/>
  <c r="N173" i="257"/>
  <c r="I173" i="257"/>
  <c r="H173" i="257"/>
  <c r="G173" i="257"/>
  <c r="AT172" i="257"/>
  <c r="AS172" i="257"/>
  <c r="AN172" i="257"/>
  <c r="AJ172" i="257"/>
  <c r="AO172" i="257" s="1"/>
  <c r="AF172" i="257"/>
  <c r="AE172" i="257"/>
  <c r="AA172" i="257"/>
  <c r="W172" i="257"/>
  <c r="S172" i="257"/>
  <c r="R172" i="257"/>
  <c r="N172" i="257"/>
  <c r="I172" i="257"/>
  <c r="H172" i="257"/>
  <c r="G172" i="257"/>
  <c r="AT171" i="257"/>
  <c r="AS171" i="257"/>
  <c r="AO171" i="257"/>
  <c r="AN171" i="257"/>
  <c r="AJ171" i="257"/>
  <c r="AF171" i="257"/>
  <c r="AE171" i="257"/>
  <c r="AA171" i="257"/>
  <c r="W171" i="257"/>
  <c r="S171" i="257"/>
  <c r="R171" i="257"/>
  <c r="N171" i="257"/>
  <c r="I171" i="257"/>
  <c r="H171" i="257"/>
  <c r="G171" i="257"/>
  <c r="AT170" i="257"/>
  <c r="AS170" i="257"/>
  <c r="AN170" i="257"/>
  <c r="AO170" i="257" s="1"/>
  <c r="AJ170" i="257"/>
  <c r="AE170" i="257"/>
  <c r="AF170" i="257" s="1"/>
  <c r="AA170" i="257"/>
  <c r="W170" i="257"/>
  <c r="R170" i="257"/>
  <c r="S170" i="257" s="1"/>
  <c r="AU170" i="257" s="1"/>
  <c r="N170" i="257"/>
  <c r="I170" i="257"/>
  <c r="H170" i="257"/>
  <c r="G170" i="257"/>
  <c r="AT169" i="257"/>
  <c r="AS169" i="257"/>
  <c r="AO169" i="257"/>
  <c r="AN169" i="257"/>
  <c r="AJ169" i="257"/>
  <c r="AF169" i="257"/>
  <c r="AE169" i="257"/>
  <c r="AA169" i="257"/>
  <c r="W169" i="257"/>
  <c r="R169" i="257"/>
  <c r="N169" i="257"/>
  <c r="S169" i="257" s="1"/>
  <c r="AU169" i="257" s="1"/>
  <c r="I169" i="257"/>
  <c r="H169" i="257"/>
  <c r="G169" i="257"/>
  <c r="AT168" i="257"/>
  <c r="AS168" i="257"/>
  <c r="AO168" i="257"/>
  <c r="AN168" i="257"/>
  <c r="AJ168" i="257"/>
  <c r="AE168" i="257"/>
  <c r="AA168" i="257"/>
  <c r="AF168" i="257" s="1"/>
  <c r="W168" i="257"/>
  <c r="R168" i="257"/>
  <c r="S168" i="257" s="1"/>
  <c r="AU168" i="257" s="1"/>
  <c r="N168" i="257"/>
  <c r="I168" i="257"/>
  <c r="H168" i="257"/>
  <c r="G168" i="257"/>
  <c r="AT167" i="257"/>
  <c r="AS167" i="257"/>
  <c r="AN167" i="257"/>
  <c r="AO167" i="257" s="1"/>
  <c r="AJ167" i="257"/>
  <c r="AE167" i="257"/>
  <c r="AA167" i="257"/>
  <c r="W167" i="257"/>
  <c r="AF167" i="257" s="1"/>
  <c r="R167" i="257"/>
  <c r="N167" i="257"/>
  <c r="I167" i="257"/>
  <c r="H167" i="257"/>
  <c r="G167" i="257"/>
  <c r="AT166" i="257"/>
  <c r="AS166" i="257"/>
  <c r="AN166" i="257"/>
  <c r="AO166" i="257" s="1"/>
  <c r="AJ166" i="257"/>
  <c r="AE166" i="257"/>
  <c r="AA166" i="257"/>
  <c r="W166" i="257"/>
  <c r="R166" i="257"/>
  <c r="N166" i="257"/>
  <c r="S166" i="257" s="1"/>
  <c r="I166" i="257"/>
  <c r="H166" i="257"/>
  <c r="G166" i="257"/>
  <c r="AT165" i="257"/>
  <c r="AS165" i="257"/>
  <c r="AN165" i="257"/>
  <c r="AJ165" i="257"/>
  <c r="AO165" i="257" s="1"/>
  <c r="AE165" i="257"/>
  <c r="AA165" i="257"/>
  <c r="W165" i="257"/>
  <c r="AF165" i="257" s="1"/>
  <c r="R165" i="257"/>
  <c r="S165" i="257" s="1"/>
  <c r="N165" i="257"/>
  <c r="I165" i="257"/>
  <c r="H165" i="257"/>
  <c r="G165" i="257"/>
  <c r="AT164" i="257"/>
  <c r="AS164" i="257"/>
  <c r="AN164" i="257"/>
  <c r="AJ164" i="257"/>
  <c r="AE164" i="257"/>
  <c r="AA164" i="257"/>
  <c r="W164" i="257"/>
  <c r="AF164" i="257" s="1"/>
  <c r="R164" i="257"/>
  <c r="N164" i="257"/>
  <c r="S164" i="257" s="1"/>
  <c r="I164" i="257"/>
  <c r="H164" i="257"/>
  <c r="G164" i="257"/>
  <c r="AT163" i="257"/>
  <c r="AS163" i="257"/>
  <c r="AN163" i="257"/>
  <c r="AO163" i="257" s="1"/>
  <c r="AJ163" i="257"/>
  <c r="AE163" i="257"/>
  <c r="AA163" i="257"/>
  <c r="W163" i="257"/>
  <c r="S163" i="257"/>
  <c r="R163" i="257"/>
  <c r="N163" i="257"/>
  <c r="I163" i="257"/>
  <c r="H163" i="257"/>
  <c r="G163" i="257"/>
  <c r="AT162" i="257"/>
  <c r="AS162" i="257"/>
  <c r="AN162" i="257"/>
  <c r="AO162" i="257" s="1"/>
  <c r="AJ162" i="257"/>
  <c r="AF162" i="257"/>
  <c r="AE162" i="257"/>
  <c r="AA162" i="257"/>
  <c r="W162" i="257"/>
  <c r="S162" i="257"/>
  <c r="R162" i="257"/>
  <c r="N162" i="257"/>
  <c r="I162" i="257"/>
  <c r="H162" i="257"/>
  <c r="G162" i="257"/>
  <c r="AT161" i="257"/>
  <c r="AS161" i="257"/>
  <c r="AU161" i="257" s="1"/>
  <c r="AN161" i="257"/>
  <c r="AO161" i="257" s="1"/>
  <c r="AJ161" i="257"/>
  <c r="AF161" i="257"/>
  <c r="AE161" i="257"/>
  <c r="AA161" i="257"/>
  <c r="W161" i="257"/>
  <c r="S161" i="257"/>
  <c r="R161" i="257"/>
  <c r="N161" i="257"/>
  <c r="I161" i="257"/>
  <c r="H161" i="257"/>
  <c r="G161" i="257"/>
  <c r="AT160" i="257"/>
  <c r="AS160" i="257"/>
  <c r="AO160" i="257"/>
  <c r="AN160" i="257"/>
  <c r="AJ160" i="257"/>
  <c r="AE160" i="257"/>
  <c r="AA160" i="257"/>
  <c r="W160" i="257"/>
  <c r="AF160" i="257" s="1"/>
  <c r="S160" i="257"/>
  <c r="AU160" i="257" s="1"/>
  <c r="R160" i="257"/>
  <c r="N160" i="257"/>
  <c r="I160" i="257"/>
  <c r="H160" i="257"/>
  <c r="G160" i="257"/>
  <c r="AT159" i="257"/>
  <c r="AS159" i="257"/>
  <c r="AN159" i="257"/>
  <c r="AJ159" i="257"/>
  <c r="AO159" i="257" s="1"/>
  <c r="AF159" i="257"/>
  <c r="AE159" i="257"/>
  <c r="AA159" i="257"/>
  <c r="W159" i="257"/>
  <c r="S159" i="257"/>
  <c r="AU159" i="257" s="1"/>
  <c r="R159" i="257"/>
  <c r="N159" i="257"/>
  <c r="I159" i="257"/>
  <c r="H159" i="257"/>
  <c r="G159" i="257"/>
  <c r="AT158" i="257"/>
  <c r="AS158" i="257"/>
  <c r="AN158" i="257"/>
  <c r="AO158" i="257" s="1"/>
  <c r="AJ158" i="257"/>
  <c r="AE158" i="257"/>
  <c r="AA158" i="257"/>
  <c r="AF158" i="257" s="1"/>
  <c r="W158" i="257"/>
  <c r="R158" i="257"/>
  <c r="S158" i="257" s="1"/>
  <c r="AU158" i="257" s="1"/>
  <c r="N158" i="257"/>
  <c r="I158" i="257"/>
  <c r="H158" i="257"/>
  <c r="G158" i="257"/>
  <c r="AT157" i="257"/>
  <c r="AS157" i="257"/>
  <c r="AO157" i="257"/>
  <c r="AN157" i="257"/>
  <c r="AJ157" i="257"/>
  <c r="AE157" i="257"/>
  <c r="AF157" i="257" s="1"/>
  <c r="AA157" i="257"/>
  <c r="W157" i="257"/>
  <c r="R157" i="257"/>
  <c r="N157" i="257"/>
  <c r="S157" i="257" s="1"/>
  <c r="AU157" i="257" s="1"/>
  <c r="I157" i="257"/>
  <c r="H157" i="257"/>
  <c r="G157" i="257"/>
  <c r="AT156" i="257"/>
  <c r="AS156" i="257"/>
  <c r="AO156" i="257"/>
  <c r="AN156" i="257"/>
  <c r="AJ156" i="257"/>
  <c r="AE156" i="257"/>
  <c r="AA156" i="257"/>
  <c r="W156" i="257"/>
  <c r="AF156" i="257" s="1"/>
  <c r="R156" i="257"/>
  <c r="S156" i="257" s="1"/>
  <c r="N156" i="257"/>
  <c r="I156" i="257"/>
  <c r="H156" i="257"/>
  <c r="G156" i="257"/>
  <c r="AT155" i="257"/>
  <c r="AS155" i="257"/>
  <c r="AN155" i="257"/>
  <c r="AO155" i="257" s="1"/>
  <c r="AJ155" i="257"/>
  <c r="AE155" i="257"/>
  <c r="AA155" i="257"/>
  <c r="AF155" i="257" s="1"/>
  <c r="W155" i="257"/>
  <c r="R155" i="257"/>
  <c r="S155" i="257" s="1"/>
  <c r="N155" i="257"/>
  <c r="I155" i="257"/>
  <c r="H155" i="257"/>
  <c r="G155" i="257"/>
  <c r="AU154" i="257"/>
  <c r="AT154" i="257"/>
  <c r="AS154" i="257"/>
  <c r="AN154" i="257"/>
  <c r="AO154" i="257" s="1"/>
  <c r="AJ154" i="257"/>
  <c r="AE154" i="257"/>
  <c r="AA154" i="257"/>
  <c r="W154" i="257"/>
  <c r="AF154" i="257" s="1"/>
  <c r="R154" i="257"/>
  <c r="N154" i="257"/>
  <c r="S154" i="257" s="1"/>
  <c r="I154" i="257"/>
  <c r="H154" i="257"/>
  <c r="G154" i="257"/>
  <c r="AT153" i="257"/>
  <c r="AS153" i="257"/>
  <c r="AN153" i="257"/>
  <c r="AO153" i="257" s="1"/>
  <c r="AJ153" i="257"/>
  <c r="AE153" i="257"/>
  <c r="AA153" i="257"/>
  <c r="W153" i="257"/>
  <c r="AF153" i="257" s="1"/>
  <c r="R153" i="257"/>
  <c r="N153" i="257"/>
  <c r="S153" i="257" s="1"/>
  <c r="AU153" i="257" s="1"/>
  <c r="I153" i="257"/>
  <c r="H153" i="257"/>
  <c r="G153" i="257"/>
  <c r="AT152" i="257"/>
  <c r="AS152" i="257"/>
  <c r="AN152" i="257"/>
  <c r="AO152" i="257" s="1"/>
  <c r="AJ152" i="257"/>
  <c r="AE152" i="257"/>
  <c r="AA152" i="257"/>
  <c r="W152" i="257"/>
  <c r="AF152" i="257" s="1"/>
  <c r="AU152" i="257" s="1"/>
  <c r="S152" i="257"/>
  <c r="R152" i="257"/>
  <c r="N152" i="257"/>
  <c r="I152" i="257"/>
  <c r="H152" i="257"/>
  <c r="G152" i="257"/>
  <c r="AT151" i="257"/>
  <c r="AS151" i="257"/>
  <c r="AN151" i="257"/>
  <c r="AJ151" i="257"/>
  <c r="AO151" i="257" s="1"/>
  <c r="AE151" i="257"/>
  <c r="AA151" i="257"/>
  <c r="W151" i="257"/>
  <c r="AF151" i="257" s="1"/>
  <c r="R151" i="257"/>
  <c r="N151" i="257"/>
  <c r="S151" i="257" s="1"/>
  <c r="I151" i="257"/>
  <c r="H151" i="257"/>
  <c r="G151" i="257"/>
  <c r="AT150" i="257"/>
  <c r="AS150" i="257"/>
  <c r="AN150" i="257"/>
  <c r="AO150" i="257" s="1"/>
  <c r="AJ150" i="257"/>
  <c r="AE150" i="257"/>
  <c r="AA150" i="257"/>
  <c r="W150" i="257"/>
  <c r="AF150" i="257" s="1"/>
  <c r="S150" i="257"/>
  <c r="R150" i="257"/>
  <c r="N150" i="257"/>
  <c r="I150" i="257"/>
  <c r="H150" i="257"/>
  <c r="G150" i="257"/>
  <c r="AT149" i="257"/>
  <c r="AS149" i="257"/>
  <c r="AN149" i="257"/>
  <c r="AJ149" i="257"/>
  <c r="AE149" i="257"/>
  <c r="AF149" i="257" s="1"/>
  <c r="AA149" i="257"/>
  <c r="W149" i="257"/>
  <c r="S149" i="257"/>
  <c r="R149" i="257"/>
  <c r="N149" i="257"/>
  <c r="I149" i="257"/>
  <c r="H149" i="257"/>
  <c r="G149" i="257"/>
  <c r="AT148" i="257"/>
  <c r="AS148" i="257"/>
  <c r="AN148" i="257"/>
  <c r="AO148" i="257" s="1"/>
  <c r="AJ148" i="257"/>
  <c r="AF148" i="257"/>
  <c r="AE148" i="257"/>
  <c r="AA148" i="257"/>
  <c r="W148" i="257"/>
  <c r="S148" i="257"/>
  <c r="R148" i="257"/>
  <c r="N148" i="257"/>
  <c r="I148" i="257"/>
  <c r="H148" i="257"/>
  <c r="G148" i="257"/>
  <c r="AT147" i="257"/>
  <c r="AS147" i="257"/>
  <c r="AO147" i="257"/>
  <c r="AN147" i="257"/>
  <c r="AJ147" i="257"/>
  <c r="AE147" i="257"/>
  <c r="AA147" i="257"/>
  <c r="W147" i="257"/>
  <c r="AF147" i="257" s="1"/>
  <c r="R147" i="257"/>
  <c r="S147" i="257" s="1"/>
  <c r="AU147" i="257" s="1"/>
  <c r="N147" i="257"/>
  <c r="I147" i="257"/>
  <c r="H147" i="257"/>
  <c r="G147" i="257"/>
  <c r="AT146" i="257"/>
  <c r="AS146" i="257"/>
  <c r="AN146" i="257"/>
  <c r="AO146" i="257" s="1"/>
  <c r="AJ146" i="257"/>
  <c r="AE146" i="257"/>
  <c r="AA146" i="257"/>
  <c r="W146" i="257"/>
  <c r="AF146" i="257" s="1"/>
  <c r="R146" i="257"/>
  <c r="S146" i="257" s="1"/>
  <c r="N146" i="257"/>
  <c r="I146" i="257"/>
  <c r="H146" i="257"/>
  <c r="G146" i="257"/>
  <c r="AT145" i="257"/>
  <c r="AS145" i="257"/>
  <c r="AN145" i="257"/>
  <c r="AO145" i="257" s="1"/>
  <c r="AJ145" i="257"/>
  <c r="AE145" i="257"/>
  <c r="AF145" i="257" s="1"/>
  <c r="AA145" i="257"/>
  <c r="W145" i="257"/>
  <c r="S145" i="257"/>
  <c r="R145" i="257"/>
  <c r="N145" i="257"/>
  <c r="I145" i="257"/>
  <c r="H145" i="257"/>
  <c r="G145" i="257"/>
  <c r="AT144" i="257"/>
  <c r="AS144" i="257"/>
  <c r="AO144" i="257"/>
  <c r="AN144" i="257"/>
  <c r="AJ144" i="257"/>
  <c r="AF144" i="257"/>
  <c r="AE144" i="257"/>
  <c r="AA144" i="257"/>
  <c r="W144" i="257"/>
  <c r="S144" i="257"/>
  <c r="AU144" i="257" s="1"/>
  <c r="R144" i="257"/>
  <c r="N144" i="257"/>
  <c r="I144" i="257"/>
  <c r="H144" i="257"/>
  <c r="G144" i="257"/>
  <c r="AT143" i="257"/>
  <c r="AS143" i="257"/>
  <c r="AN143" i="257"/>
  <c r="AO143" i="257" s="1"/>
  <c r="AJ143" i="257"/>
  <c r="AE143" i="257"/>
  <c r="AA143" i="257"/>
  <c r="W143" i="257"/>
  <c r="AF143" i="257" s="1"/>
  <c r="R143" i="257"/>
  <c r="N143" i="257"/>
  <c r="S143" i="257" s="1"/>
  <c r="AU143" i="257" s="1"/>
  <c r="I143" i="257"/>
  <c r="H143" i="257"/>
  <c r="G143" i="257"/>
  <c r="AT142" i="257"/>
  <c r="AS142" i="257"/>
  <c r="AO142" i="257"/>
  <c r="AN142" i="257"/>
  <c r="AJ142" i="257"/>
  <c r="AF142" i="257"/>
  <c r="AE142" i="257"/>
  <c r="AA142" i="257"/>
  <c r="W142" i="257"/>
  <c r="R142" i="257"/>
  <c r="N142" i="257"/>
  <c r="S142" i="257" s="1"/>
  <c r="I142" i="257"/>
  <c r="H142" i="257"/>
  <c r="G142" i="257"/>
  <c r="AT141" i="257"/>
  <c r="AS141" i="257"/>
  <c r="AN141" i="257"/>
  <c r="AO141" i="257" s="1"/>
  <c r="AJ141" i="257"/>
  <c r="AE141" i="257"/>
  <c r="AA141" i="257"/>
  <c r="W141" i="257"/>
  <c r="AF141" i="257" s="1"/>
  <c r="R141" i="257"/>
  <c r="N141" i="257"/>
  <c r="I141" i="257"/>
  <c r="H141" i="257"/>
  <c r="G141" i="257"/>
  <c r="AT140" i="257"/>
  <c r="AS140" i="257"/>
  <c r="AN140" i="257"/>
  <c r="AJ140" i="257"/>
  <c r="AE140" i="257"/>
  <c r="AA140" i="257"/>
  <c r="W140" i="257"/>
  <c r="AF140" i="257" s="1"/>
  <c r="S140" i="257"/>
  <c r="R140" i="257"/>
  <c r="N140" i="257"/>
  <c r="I140" i="257"/>
  <c r="H140" i="257"/>
  <c r="G140" i="257"/>
  <c r="AT139" i="257"/>
  <c r="AS139" i="257"/>
  <c r="AN139" i="257"/>
  <c r="AJ139" i="257"/>
  <c r="AE139" i="257"/>
  <c r="AA139" i="257"/>
  <c r="W139" i="257"/>
  <c r="AF139" i="257" s="1"/>
  <c r="S139" i="257"/>
  <c r="R139" i="257"/>
  <c r="N139" i="257"/>
  <c r="I139" i="257"/>
  <c r="H139" i="257"/>
  <c r="G139" i="257"/>
  <c r="AT138" i="257"/>
  <c r="AS138" i="257"/>
  <c r="AN138" i="257"/>
  <c r="AJ138" i="257"/>
  <c r="AO138" i="257" s="1"/>
  <c r="AE138" i="257"/>
  <c r="AA138" i="257"/>
  <c r="W138" i="257"/>
  <c r="AF138" i="257" s="1"/>
  <c r="R138" i="257"/>
  <c r="N138" i="257"/>
  <c r="S138" i="257" s="1"/>
  <c r="I138" i="257"/>
  <c r="H138" i="257"/>
  <c r="G138" i="257"/>
  <c r="AT137" i="257"/>
  <c r="AS137" i="257"/>
  <c r="AN137" i="257"/>
  <c r="AJ137" i="257"/>
  <c r="AE137" i="257"/>
  <c r="AA137" i="257"/>
  <c r="W137" i="257"/>
  <c r="AF137" i="257" s="1"/>
  <c r="R137" i="257"/>
  <c r="S137" i="257" s="1"/>
  <c r="N137" i="257"/>
  <c r="I137" i="257"/>
  <c r="H137" i="257"/>
  <c r="G137" i="257"/>
  <c r="AT136" i="257"/>
  <c r="AS136" i="257"/>
  <c r="AN136" i="257"/>
  <c r="AJ136" i="257"/>
  <c r="AO136" i="257" s="1"/>
  <c r="AF136" i="257"/>
  <c r="AE136" i="257"/>
  <c r="AA136" i="257"/>
  <c r="W136" i="257"/>
  <c r="S136" i="257"/>
  <c r="R136" i="257"/>
  <c r="N136" i="257"/>
  <c r="I136" i="257"/>
  <c r="H136" i="257"/>
  <c r="G136" i="257"/>
  <c r="AT135" i="257"/>
  <c r="AS135" i="257"/>
  <c r="AO135" i="257"/>
  <c r="AN135" i="257"/>
  <c r="AJ135" i="257"/>
  <c r="AF135" i="257"/>
  <c r="AE135" i="257"/>
  <c r="AA135" i="257"/>
  <c r="W135" i="257"/>
  <c r="S135" i="257"/>
  <c r="R135" i="257"/>
  <c r="N135" i="257"/>
  <c r="I135" i="257"/>
  <c r="H135" i="257"/>
  <c r="G135" i="257"/>
  <c r="AT134" i="257"/>
  <c r="AS134" i="257"/>
  <c r="AN134" i="257"/>
  <c r="AO134" i="257" s="1"/>
  <c r="AJ134" i="257"/>
  <c r="AE134" i="257"/>
  <c r="AF134" i="257" s="1"/>
  <c r="AA134" i="257"/>
  <c r="W134" i="257"/>
  <c r="R134" i="257"/>
  <c r="N134" i="257"/>
  <c r="S134" i="257" s="1"/>
  <c r="AU134" i="257" s="1"/>
  <c r="I134" i="257"/>
  <c r="H134" i="257"/>
  <c r="G134" i="257"/>
  <c r="AT133" i="257"/>
  <c r="AS133" i="257"/>
  <c r="AO133" i="257"/>
  <c r="AN133" i="257"/>
  <c r="AJ133" i="257"/>
  <c r="AE133" i="257"/>
  <c r="AA133" i="257"/>
  <c r="W133" i="257"/>
  <c r="AF133" i="257" s="1"/>
  <c r="S133" i="257"/>
  <c r="R133" i="257"/>
  <c r="I133" i="257"/>
  <c r="H133" i="257"/>
  <c r="G133" i="257"/>
  <c r="AT132" i="257"/>
  <c r="AS132" i="257"/>
  <c r="AN132" i="257"/>
  <c r="AO132" i="257" s="1"/>
  <c r="AJ132" i="257"/>
  <c r="AF132" i="257"/>
  <c r="AE132" i="257"/>
  <c r="AA132" i="257"/>
  <c r="W132" i="257"/>
  <c r="R132" i="257"/>
  <c r="S132" i="257" s="1"/>
  <c r="N132" i="257"/>
  <c r="I132" i="257"/>
  <c r="H132" i="257"/>
  <c r="G132" i="257"/>
  <c r="AT131" i="257"/>
  <c r="AS131" i="257"/>
  <c r="AO131" i="257"/>
  <c r="AN131" i="257"/>
  <c r="AJ131" i="257"/>
  <c r="AE131" i="257"/>
  <c r="AA131" i="257"/>
  <c r="W131" i="257"/>
  <c r="AF131" i="257" s="1"/>
  <c r="R131" i="257"/>
  <c r="S131" i="257" s="1"/>
  <c r="AU131" i="257" s="1"/>
  <c r="N131" i="257"/>
  <c r="I131" i="257"/>
  <c r="H131" i="257"/>
  <c r="G131" i="257"/>
  <c r="AT130" i="257"/>
  <c r="AS130" i="257"/>
  <c r="AN130" i="257"/>
  <c r="AO130" i="257" s="1"/>
  <c r="AJ130" i="257"/>
  <c r="AE130" i="257"/>
  <c r="AA130" i="257"/>
  <c r="W130" i="257"/>
  <c r="AF130" i="257" s="1"/>
  <c r="S130" i="257"/>
  <c r="R130" i="257"/>
  <c r="N130" i="257"/>
  <c r="I130" i="257"/>
  <c r="H130" i="257"/>
  <c r="G130" i="257"/>
  <c r="AT129" i="257"/>
  <c r="AS129" i="257"/>
  <c r="AN129" i="257"/>
  <c r="AO129" i="257" s="1"/>
  <c r="AJ129" i="257"/>
  <c r="AE129" i="257"/>
  <c r="AA129" i="257"/>
  <c r="W129" i="257"/>
  <c r="AF129" i="257" s="1"/>
  <c r="S129" i="257"/>
  <c r="R129" i="257"/>
  <c r="N129" i="257"/>
  <c r="I129" i="257"/>
  <c r="H129" i="257"/>
  <c r="G129" i="257"/>
  <c r="AT128" i="257"/>
  <c r="AS128" i="257"/>
  <c r="AO128" i="257"/>
  <c r="AN128" i="257"/>
  <c r="AJ128" i="257"/>
  <c r="AE128" i="257"/>
  <c r="AA128" i="257"/>
  <c r="W128" i="257"/>
  <c r="AF128" i="257" s="1"/>
  <c r="R128" i="257"/>
  <c r="N128" i="257"/>
  <c r="S128" i="257" s="1"/>
  <c r="AU128" i="257" s="1"/>
  <c r="I128" i="257"/>
  <c r="H128" i="257"/>
  <c r="G128" i="257"/>
  <c r="AT127" i="257"/>
  <c r="AS127" i="257"/>
  <c r="AO127" i="257"/>
  <c r="AN127" i="257"/>
  <c r="AJ127" i="257"/>
  <c r="AE127" i="257"/>
  <c r="AA127" i="257"/>
  <c r="W127" i="257"/>
  <c r="AF127" i="257" s="1"/>
  <c r="R127" i="257"/>
  <c r="S127" i="257" s="1"/>
  <c r="AU127" i="257" s="1"/>
  <c r="N127" i="257"/>
  <c r="I127" i="257"/>
  <c r="H127" i="257"/>
  <c r="G127" i="257"/>
  <c r="AT126" i="257"/>
  <c r="AS126" i="257"/>
  <c r="AN126" i="257"/>
  <c r="AJ126" i="257"/>
  <c r="AO126" i="257" s="1"/>
  <c r="AE126" i="257"/>
  <c r="AF126" i="257" s="1"/>
  <c r="AA126" i="257"/>
  <c r="W126" i="257"/>
  <c r="S126" i="257"/>
  <c r="R126" i="257"/>
  <c r="N126" i="257"/>
  <c r="I126" i="257"/>
  <c r="H126" i="257"/>
  <c r="G126" i="257"/>
  <c r="AT125" i="257"/>
  <c r="AS125" i="257"/>
  <c r="AO125" i="257"/>
  <c r="AN125" i="257"/>
  <c r="AJ125" i="257"/>
  <c r="AF125" i="257"/>
  <c r="AE125" i="257"/>
  <c r="AA125" i="257"/>
  <c r="W125" i="257"/>
  <c r="R125" i="257"/>
  <c r="S125" i="257" s="1"/>
  <c r="N125" i="257"/>
  <c r="I125" i="257"/>
  <c r="H125" i="257"/>
  <c r="G125" i="257"/>
  <c r="AT124" i="257"/>
  <c r="AS124" i="257"/>
  <c r="AO124" i="257"/>
  <c r="AN124" i="257"/>
  <c r="AJ124" i="257"/>
  <c r="AE124" i="257"/>
  <c r="AA124" i="257"/>
  <c r="AF124" i="257" s="1"/>
  <c r="W124" i="257"/>
  <c r="S124" i="257"/>
  <c r="R124" i="257"/>
  <c r="N124" i="257"/>
  <c r="I124" i="257"/>
  <c r="H124" i="257"/>
  <c r="G124" i="257"/>
  <c r="AT123" i="257"/>
  <c r="AS123" i="257"/>
  <c r="AN123" i="257"/>
  <c r="AO123" i="257" s="1"/>
  <c r="AJ123" i="257"/>
  <c r="AE123" i="257"/>
  <c r="AA123" i="257"/>
  <c r="W123" i="257"/>
  <c r="AF123" i="257" s="1"/>
  <c r="R123" i="257"/>
  <c r="S123" i="257" s="1"/>
  <c r="N123" i="257"/>
  <c r="I123" i="257"/>
  <c r="H123" i="257"/>
  <c r="G123" i="257"/>
  <c r="AT122" i="257"/>
  <c r="AS122" i="257"/>
  <c r="AN122" i="257"/>
  <c r="AJ122" i="257"/>
  <c r="AO122" i="257" s="1"/>
  <c r="AE122" i="257"/>
  <c r="AF122" i="257" s="1"/>
  <c r="AA122" i="257"/>
  <c r="W122" i="257"/>
  <c r="R122" i="257"/>
  <c r="S122" i="257" s="1"/>
  <c r="N122" i="257"/>
  <c r="I122" i="257"/>
  <c r="H122" i="257"/>
  <c r="G122" i="257"/>
  <c r="AT121" i="257"/>
  <c r="AS121" i="257"/>
  <c r="AN121" i="257"/>
  <c r="AO121" i="257" s="1"/>
  <c r="AJ121" i="257"/>
  <c r="AE121" i="257"/>
  <c r="AA121" i="257"/>
  <c r="W121" i="257"/>
  <c r="AF121" i="257" s="1"/>
  <c r="R121" i="257"/>
  <c r="S121" i="257" s="1"/>
  <c r="N121" i="257"/>
  <c r="I121" i="257"/>
  <c r="H121" i="257"/>
  <c r="G121" i="257"/>
  <c r="AT120" i="257"/>
  <c r="AS120" i="257"/>
  <c r="AN120" i="257"/>
  <c r="AO120" i="257" s="1"/>
  <c r="AJ120" i="257"/>
  <c r="AE120" i="257"/>
  <c r="AA120" i="257"/>
  <c r="W120" i="257"/>
  <c r="R120" i="257"/>
  <c r="N120" i="257"/>
  <c r="S120" i="257" s="1"/>
  <c r="I120" i="257"/>
  <c r="H120" i="257"/>
  <c r="G120" i="257"/>
  <c r="AT119" i="257"/>
  <c r="AS119" i="257"/>
  <c r="AN119" i="257"/>
  <c r="AJ119" i="257"/>
  <c r="AO119" i="257" s="1"/>
  <c r="AE119" i="257"/>
  <c r="AA119" i="257"/>
  <c r="AF119" i="257" s="1"/>
  <c r="W119" i="257"/>
  <c r="R119" i="257"/>
  <c r="S119" i="257" s="1"/>
  <c r="N119" i="257"/>
  <c r="I119" i="257"/>
  <c r="H119" i="257"/>
  <c r="G119" i="257"/>
  <c r="AT118" i="257"/>
  <c r="AS118" i="257"/>
  <c r="AN118" i="257"/>
  <c r="AJ118" i="257"/>
  <c r="AO118" i="257" s="1"/>
  <c r="AE118" i="257"/>
  <c r="AA118" i="257"/>
  <c r="W118" i="257"/>
  <c r="AF118" i="257" s="1"/>
  <c r="S118" i="257"/>
  <c r="R118" i="257"/>
  <c r="N118" i="257"/>
  <c r="I118" i="257"/>
  <c r="H118" i="257"/>
  <c r="G118" i="257"/>
  <c r="AT117" i="257"/>
  <c r="AS117" i="257"/>
  <c r="AN117" i="257"/>
  <c r="AO117" i="257" s="1"/>
  <c r="AJ117" i="257"/>
  <c r="AE117" i="257"/>
  <c r="AA117" i="257"/>
  <c r="W117" i="257"/>
  <c r="AF117" i="257" s="1"/>
  <c r="S117" i="257"/>
  <c r="R117" i="257"/>
  <c r="N117" i="257"/>
  <c r="I117" i="257"/>
  <c r="H117" i="257"/>
  <c r="G117" i="257"/>
  <c r="AT116" i="257"/>
  <c r="AS116" i="257"/>
  <c r="AN116" i="257"/>
  <c r="AJ116" i="257"/>
  <c r="AO116" i="257" s="1"/>
  <c r="AF116" i="257"/>
  <c r="AE116" i="257"/>
  <c r="AA116" i="257"/>
  <c r="W116" i="257"/>
  <c r="S116" i="257"/>
  <c r="R116" i="257"/>
  <c r="N116" i="257"/>
  <c r="I116" i="257"/>
  <c r="H116" i="257"/>
  <c r="G116" i="257"/>
  <c r="AT115" i="257"/>
  <c r="AS115" i="257"/>
  <c r="AO115" i="257"/>
  <c r="AN115" i="257"/>
  <c r="AJ115" i="257"/>
  <c r="AF115" i="257"/>
  <c r="AE115" i="257"/>
  <c r="AA115" i="257"/>
  <c r="W115" i="257"/>
  <c r="R115" i="257"/>
  <c r="S115" i="257" s="1"/>
  <c r="N115" i="257"/>
  <c r="I115" i="257"/>
  <c r="H115" i="257"/>
  <c r="G115" i="257"/>
  <c r="AT114" i="257"/>
  <c r="AS114" i="257"/>
  <c r="AO114" i="257"/>
  <c r="AN114" i="257"/>
  <c r="AJ114" i="257"/>
  <c r="AE114" i="257"/>
  <c r="AA114" i="257"/>
  <c r="W114" i="257"/>
  <c r="AF114" i="257" s="1"/>
  <c r="R114" i="257"/>
  <c r="S114" i="257" s="1"/>
  <c r="AU114" i="257" s="1"/>
  <c r="N114" i="257"/>
  <c r="I114" i="257"/>
  <c r="H114" i="257"/>
  <c r="G114" i="257"/>
  <c r="AT113" i="257"/>
  <c r="AS113" i="257"/>
  <c r="AN113" i="257"/>
  <c r="AJ113" i="257"/>
  <c r="AO113" i="257" s="1"/>
  <c r="AE113" i="257"/>
  <c r="AA113" i="257"/>
  <c r="AF113" i="257" s="1"/>
  <c r="W113" i="257"/>
  <c r="S113" i="257"/>
  <c r="R113" i="257"/>
  <c r="N113" i="257"/>
  <c r="I113" i="257"/>
  <c r="H113" i="257"/>
  <c r="G113" i="257"/>
  <c r="AT112" i="257"/>
  <c r="AS112" i="257"/>
  <c r="AO112" i="257"/>
  <c r="AN112" i="257"/>
  <c r="AJ112" i="257"/>
  <c r="AF112" i="257"/>
  <c r="AE112" i="257"/>
  <c r="AA112" i="257"/>
  <c r="W112" i="257"/>
  <c r="R112" i="257"/>
  <c r="S112" i="257" s="1"/>
  <c r="N112" i="257"/>
  <c r="I112" i="257"/>
  <c r="H112" i="257"/>
  <c r="G112" i="257"/>
  <c r="AT111" i="257"/>
  <c r="AS111" i="257"/>
  <c r="AO111" i="257"/>
  <c r="AN111" i="257"/>
  <c r="AJ111" i="257"/>
  <c r="AE111" i="257"/>
  <c r="AA111" i="257"/>
  <c r="W111" i="257"/>
  <c r="AF111" i="257" s="1"/>
  <c r="R111" i="257"/>
  <c r="S111" i="257" s="1"/>
  <c r="AU111" i="257" s="1"/>
  <c r="N111" i="257"/>
  <c r="I111" i="257"/>
  <c r="H111" i="257"/>
  <c r="G111" i="257"/>
  <c r="AT110" i="257"/>
  <c r="AS110" i="257"/>
  <c r="AN110" i="257"/>
  <c r="AJ110" i="257"/>
  <c r="AO110" i="257" s="1"/>
  <c r="AE110" i="257"/>
  <c r="AA110" i="257"/>
  <c r="AF110" i="257" s="1"/>
  <c r="W110" i="257"/>
  <c r="S110" i="257"/>
  <c r="R110" i="257"/>
  <c r="N110" i="257"/>
  <c r="I110" i="257"/>
  <c r="H110" i="257"/>
  <c r="G110" i="257"/>
  <c r="AT109" i="257"/>
  <c r="AS109" i="257"/>
  <c r="AO109" i="257"/>
  <c r="AN109" i="257"/>
  <c r="AJ109" i="257"/>
  <c r="AF109" i="257"/>
  <c r="AE109" i="257"/>
  <c r="AA109" i="257"/>
  <c r="W109" i="257"/>
  <c r="R109" i="257"/>
  <c r="S109" i="257" s="1"/>
  <c r="N109" i="257"/>
  <c r="I109" i="257"/>
  <c r="H109" i="257"/>
  <c r="G109" i="257"/>
  <c r="AT108" i="257"/>
  <c r="AS108" i="257"/>
  <c r="AO108" i="257"/>
  <c r="AN108" i="257"/>
  <c r="AJ108" i="257"/>
  <c r="AE108" i="257"/>
  <c r="AA108" i="257"/>
  <c r="W108" i="257"/>
  <c r="AF108" i="257" s="1"/>
  <c r="R108" i="257"/>
  <c r="S108" i="257" s="1"/>
  <c r="AU108" i="257" s="1"/>
  <c r="N108" i="257"/>
  <c r="I108" i="257"/>
  <c r="H108" i="257"/>
  <c r="G108" i="257"/>
  <c r="AT107" i="257"/>
  <c r="AS107" i="257"/>
  <c r="AN107" i="257"/>
  <c r="AJ107" i="257"/>
  <c r="AO107" i="257" s="1"/>
  <c r="AE107" i="257"/>
  <c r="AA107" i="257"/>
  <c r="AF107" i="257" s="1"/>
  <c r="W107" i="257"/>
  <c r="S107" i="257"/>
  <c r="R107" i="257"/>
  <c r="N107" i="257"/>
  <c r="I107" i="257"/>
  <c r="H107" i="257"/>
  <c r="G107" i="257"/>
  <c r="AT106" i="257"/>
  <c r="AS106" i="257"/>
  <c r="AN106" i="257"/>
  <c r="AO106" i="257" s="1"/>
  <c r="AJ106" i="257"/>
  <c r="AF106" i="257"/>
  <c r="AE106" i="257"/>
  <c r="AA106" i="257"/>
  <c r="W106" i="257"/>
  <c r="R106" i="257"/>
  <c r="S106" i="257" s="1"/>
  <c r="N106" i="257"/>
  <c r="I106" i="257"/>
  <c r="H106" i="257"/>
  <c r="G106" i="257"/>
  <c r="AT105" i="257"/>
  <c r="AS105" i="257"/>
  <c r="AO105" i="257"/>
  <c r="AN105" i="257"/>
  <c r="AJ105" i="257"/>
  <c r="AE105" i="257"/>
  <c r="AA105" i="257"/>
  <c r="W105" i="257"/>
  <c r="AF105" i="257" s="1"/>
  <c r="S105" i="257"/>
  <c r="AU105" i="257" s="1"/>
  <c r="R105" i="257"/>
  <c r="N105" i="257"/>
  <c r="I105" i="257"/>
  <c r="H105" i="257"/>
  <c r="G105" i="257"/>
  <c r="AT104" i="257"/>
  <c r="AS104" i="257"/>
  <c r="AN104" i="257"/>
  <c r="AJ104" i="257"/>
  <c r="AO104" i="257" s="1"/>
  <c r="AE104" i="257"/>
  <c r="AA104" i="257"/>
  <c r="AF104" i="257" s="1"/>
  <c r="W104" i="257"/>
  <c r="R104" i="257"/>
  <c r="S104" i="257" s="1"/>
  <c r="N104" i="257"/>
  <c r="I104" i="257"/>
  <c r="H104" i="257"/>
  <c r="G104" i="257"/>
  <c r="AT103" i="257"/>
  <c r="AS103" i="257"/>
  <c r="AN103" i="257"/>
  <c r="AO103" i="257" s="1"/>
  <c r="AJ103" i="257"/>
  <c r="AF103" i="257"/>
  <c r="AE103" i="257"/>
  <c r="AA103" i="257"/>
  <c r="W103" i="257"/>
  <c r="R103" i="257"/>
  <c r="S103" i="257" s="1"/>
  <c r="N103" i="257"/>
  <c r="I103" i="257"/>
  <c r="H103" i="257"/>
  <c r="G103" i="257"/>
  <c r="AT102" i="257"/>
  <c r="AS102" i="257"/>
  <c r="AO102" i="257"/>
  <c r="AN102" i="257"/>
  <c r="AJ102" i="257"/>
  <c r="AE102" i="257"/>
  <c r="AA102" i="257"/>
  <c r="W102" i="257"/>
  <c r="AF102" i="257" s="1"/>
  <c r="S102" i="257"/>
  <c r="AU102" i="257" s="1"/>
  <c r="R102" i="257"/>
  <c r="N102" i="257"/>
  <c r="I102" i="257"/>
  <c r="H102" i="257"/>
  <c r="G102" i="257"/>
  <c r="AT101" i="257"/>
  <c r="AS101" i="257"/>
  <c r="AN101" i="257"/>
  <c r="AJ101" i="257"/>
  <c r="AO101" i="257" s="1"/>
  <c r="AE101" i="257"/>
  <c r="AA101" i="257"/>
  <c r="AF101" i="257" s="1"/>
  <c r="W101" i="257"/>
  <c r="R101" i="257"/>
  <c r="S101" i="257" s="1"/>
  <c r="AU101" i="257" s="1"/>
  <c r="N101" i="257"/>
  <c r="I101" i="257"/>
  <c r="H101" i="257"/>
  <c r="G101" i="257"/>
  <c r="AT100" i="257"/>
  <c r="AS100" i="257"/>
  <c r="AN100" i="257"/>
  <c r="AO100" i="257" s="1"/>
  <c r="AJ100" i="257"/>
  <c r="AF100" i="257"/>
  <c r="AE100" i="257"/>
  <c r="AA100" i="257"/>
  <c r="W100" i="257"/>
  <c r="R100" i="257"/>
  <c r="S100" i="257" s="1"/>
  <c r="N100" i="257"/>
  <c r="I100" i="257"/>
  <c r="H100" i="257"/>
  <c r="G100" i="257"/>
  <c r="AT99" i="257"/>
  <c r="AS99" i="257"/>
  <c r="AO99" i="257"/>
  <c r="AN99" i="257"/>
  <c r="AJ99" i="257"/>
  <c r="AE99" i="257"/>
  <c r="AA99" i="257"/>
  <c r="W99" i="257"/>
  <c r="AF99" i="257" s="1"/>
  <c r="R99" i="257"/>
  <c r="S99" i="257" s="1"/>
  <c r="AU99" i="257" s="1"/>
  <c r="N99" i="257"/>
  <c r="I99" i="257"/>
  <c r="H99" i="257"/>
  <c r="G99" i="257"/>
  <c r="AT98" i="257"/>
  <c r="AS98" i="257"/>
  <c r="AN98" i="257"/>
  <c r="AJ98" i="257"/>
  <c r="AO98" i="257" s="1"/>
  <c r="AF98" i="257"/>
  <c r="AE98" i="257"/>
  <c r="AA98" i="257"/>
  <c r="W98" i="257"/>
  <c r="S98" i="257"/>
  <c r="R98" i="257"/>
  <c r="N98" i="257"/>
  <c r="I98" i="257"/>
  <c r="H98" i="257"/>
  <c r="G98" i="257"/>
  <c r="AT97" i="257"/>
  <c r="AS97" i="257"/>
  <c r="AO97" i="257"/>
  <c r="AN97" i="257"/>
  <c r="AJ97" i="257"/>
  <c r="AE97" i="257"/>
  <c r="AF97" i="257" s="1"/>
  <c r="AA97" i="257"/>
  <c r="W97" i="257"/>
  <c r="R97" i="257"/>
  <c r="S97" i="257" s="1"/>
  <c r="N97" i="257"/>
  <c r="I97" i="257"/>
  <c r="H97" i="257"/>
  <c r="G97" i="257"/>
  <c r="AT96" i="257"/>
  <c r="AS96" i="257"/>
  <c r="AO96" i="257"/>
  <c r="AN96" i="257"/>
  <c r="AJ96" i="257"/>
  <c r="AE96" i="257"/>
  <c r="AA96" i="257"/>
  <c r="W96" i="257"/>
  <c r="AF96" i="257" s="1"/>
  <c r="R96" i="257"/>
  <c r="S96" i="257" s="1"/>
  <c r="AU96" i="257" s="1"/>
  <c r="N96" i="257"/>
  <c r="I96" i="257"/>
  <c r="H96" i="257"/>
  <c r="G96" i="257"/>
  <c r="AT95" i="257"/>
  <c r="AS95" i="257"/>
  <c r="AN95" i="257"/>
  <c r="AJ95" i="257"/>
  <c r="AO95" i="257" s="1"/>
  <c r="AF95" i="257"/>
  <c r="AE95" i="257"/>
  <c r="AA95" i="257"/>
  <c r="W95" i="257"/>
  <c r="R95" i="257"/>
  <c r="S95" i="257" s="1"/>
  <c r="AU95" i="257" s="1"/>
  <c r="N95" i="257"/>
  <c r="I95" i="257"/>
  <c r="H95" i="257"/>
  <c r="G95" i="257"/>
  <c r="AT94" i="257"/>
  <c r="AS94" i="257"/>
  <c r="AO94" i="257"/>
  <c r="AN94" i="257"/>
  <c r="AJ94" i="257"/>
  <c r="AE94" i="257"/>
  <c r="AF94" i="257" s="1"/>
  <c r="AA94" i="257"/>
  <c r="W94" i="257"/>
  <c r="R94" i="257"/>
  <c r="S94" i="257" s="1"/>
  <c r="N94" i="257"/>
  <c r="I94" i="257"/>
  <c r="H94" i="257"/>
  <c r="G94" i="257"/>
  <c r="AT93" i="257"/>
  <c r="AS93" i="257"/>
  <c r="AO93" i="257"/>
  <c r="AN93" i="257"/>
  <c r="AJ93" i="257"/>
  <c r="AE93" i="257"/>
  <c r="AA93" i="257"/>
  <c r="W93" i="257"/>
  <c r="AF93" i="257" s="1"/>
  <c r="R93" i="257"/>
  <c r="N93" i="257"/>
  <c r="S93" i="257" s="1"/>
  <c r="AU93" i="257" s="1"/>
  <c r="I93" i="257"/>
  <c r="H93" i="257"/>
  <c r="G93" i="257"/>
  <c r="AT92" i="257"/>
  <c r="AS92" i="257"/>
  <c r="AN92" i="257"/>
  <c r="AJ92" i="257"/>
  <c r="AO92" i="257" s="1"/>
  <c r="AE92" i="257"/>
  <c r="AA92" i="257"/>
  <c r="W92" i="257"/>
  <c r="AF92" i="257" s="1"/>
  <c r="R92" i="257"/>
  <c r="S92" i="257" s="1"/>
  <c r="N92" i="257"/>
  <c r="I92" i="257"/>
  <c r="H92" i="257"/>
  <c r="G92" i="257"/>
  <c r="AT91" i="257"/>
  <c r="AS91" i="257"/>
  <c r="AN91" i="257"/>
  <c r="AO91" i="257" s="1"/>
  <c r="AJ91" i="257"/>
  <c r="AE91" i="257"/>
  <c r="AF91" i="257" s="1"/>
  <c r="AA91" i="257"/>
  <c r="W91" i="257"/>
  <c r="R91" i="257"/>
  <c r="S91" i="257" s="1"/>
  <c r="N91" i="257"/>
  <c r="I91" i="257"/>
  <c r="H91" i="257"/>
  <c r="G91" i="257"/>
  <c r="AT90" i="257"/>
  <c r="AS90" i="257"/>
  <c r="AO90" i="257"/>
  <c r="AN90" i="257"/>
  <c r="AJ90" i="257"/>
  <c r="AE90" i="257"/>
  <c r="AA90" i="257"/>
  <c r="W90" i="257"/>
  <c r="AF90" i="257" s="1"/>
  <c r="R90" i="257"/>
  <c r="S90" i="257" s="1"/>
  <c r="AU90" i="257" s="1"/>
  <c r="N90" i="257"/>
  <c r="I90" i="257"/>
  <c r="H90" i="257"/>
  <c r="G90" i="257"/>
  <c r="AT89" i="257"/>
  <c r="AS89" i="257"/>
  <c r="AN89" i="257"/>
  <c r="AJ89" i="257"/>
  <c r="AO89" i="257" s="1"/>
  <c r="AE89" i="257"/>
  <c r="AA89" i="257"/>
  <c r="W89" i="257"/>
  <c r="AF89" i="257" s="1"/>
  <c r="S89" i="257"/>
  <c r="R89" i="257"/>
  <c r="N89" i="257"/>
  <c r="I89" i="257"/>
  <c r="H89" i="257"/>
  <c r="G89" i="257"/>
  <c r="AT88" i="257"/>
  <c r="AS88" i="257"/>
  <c r="AN88" i="257"/>
  <c r="AO88" i="257" s="1"/>
  <c r="AJ88" i="257"/>
  <c r="AF88" i="257"/>
  <c r="AE88" i="257"/>
  <c r="AA88" i="257"/>
  <c r="W88" i="257"/>
  <c r="R88" i="257"/>
  <c r="S88" i="257" s="1"/>
  <c r="N88" i="257"/>
  <c r="I88" i="257"/>
  <c r="H88" i="257"/>
  <c r="G88" i="257"/>
  <c r="AT87" i="257"/>
  <c r="AS87" i="257"/>
  <c r="AO87" i="257"/>
  <c r="AN87" i="257"/>
  <c r="AJ87" i="257"/>
  <c r="AE87" i="257"/>
  <c r="AA87" i="257"/>
  <c r="W87" i="257"/>
  <c r="AF87" i="257" s="1"/>
  <c r="R87" i="257"/>
  <c r="S87" i="257" s="1"/>
  <c r="AU87" i="257" s="1"/>
  <c r="N87" i="257"/>
  <c r="I87" i="257"/>
  <c r="H87" i="257"/>
  <c r="G87" i="257"/>
  <c r="AT86" i="257"/>
  <c r="AS86" i="257"/>
  <c r="AN86" i="257"/>
  <c r="AJ86" i="257"/>
  <c r="AO86" i="257" s="1"/>
  <c r="AE86" i="257"/>
  <c r="AA86" i="257"/>
  <c r="W86" i="257"/>
  <c r="AF86" i="257" s="1"/>
  <c r="R86" i="257"/>
  <c r="S86" i="257" s="1"/>
  <c r="AU86" i="257" s="1"/>
  <c r="N86" i="257"/>
  <c r="I86" i="257"/>
  <c r="H86" i="257"/>
  <c r="G86" i="257"/>
  <c r="AT85" i="257"/>
  <c r="AS85" i="257"/>
  <c r="AN85" i="257"/>
  <c r="AJ85" i="257"/>
  <c r="AO85" i="257" s="1"/>
  <c r="AF85" i="257"/>
  <c r="AE85" i="257"/>
  <c r="AA85" i="257"/>
  <c r="W85" i="257"/>
  <c r="R85" i="257"/>
  <c r="S85" i="257" s="1"/>
  <c r="N85" i="257"/>
  <c r="I85" i="257"/>
  <c r="H85" i="257"/>
  <c r="G85" i="257"/>
  <c r="AT84" i="257"/>
  <c r="AS84" i="257"/>
  <c r="AO84" i="257"/>
  <c r="AN84" i="257"/>
  <c r="AJ84" i="257"/>
  <c r="AE84" i="257"/>
  <c r="AA84" i="257"/>
  <c r="W84" i="257"/>
  <c r="AF84" i="257" s="1"/>
  <c r="AU84" i="257" s="1"/>
  <c r="S84" i="257"/>
  <c r="R84" i="257"/>
  <c r="I84" i="257"/>
  <c r="H84" i="257"/>
  <c r="G84" i="257"/>
  <c r="AT83" i="257"/>
  <c r="AS83" i="257"/>
  <c r="AN83" i="257"/>
  <c r="AO83" i="257" s="1"/>
  <c r="AJ83" i="257"/>
  <c r="AE83" i="257"/>
  <c r="AF83" i="257" s="1"/>
  <c r="AA83" i="257"/>
  <c r="W83" i="257"/>
  <c r="R83" i="257"/>
  <c r="S83" i="257" s="1"/>
  <c r="AU83" i="257" s="1"/>
  <c r="N83" i="257"/>
  <c r="I83" i="257"/>
  <c r="H83" i="257"/>
  <c r="G83" i="257"/>
  <c r="AT82" i="257"/>
  <c r="AS82" i="257"/>
  <c r="AN82" i="257"/>
  <c r="AO82" i="257" s="1"/>
  <c r="AJ82" i="257"/>
  <c r="AE82" i="257"/>
  <c r="AA82" i="257"/>
  <c r="AF82" i="257" s="1"/>
  <c r="W82" i="257"/>
  <c r="R82" i="257"/>
  <c r="S82" i="257" s="1"/>
  <c r="N82" i="257"/>
  <c r="I82" i="257"/>
  <c r="H82" i="257"/>
  <c r="G82" i="257"/>
  <c r="AT81" i="257"/>
  <c r="AS81" i="257"/>
  <c r="AN81" i="257"/>
  <c r="AO81" i="257" s="1"/>
  <c r="AJ81" i="257"/>
  <c r="AE81" i="257"/>
  <c r="AA81" i="257"/>
  <c r="AF81" i="257" s="1"/>
  <c r="W81" i="257"/>
  <c r="R81" i="257"/>
  <c r="S81" i="257" s="1"/>
  <c r="AU81" i="257" s="1"/>
  <c r="N81" i="257"/>
  <c r="I81" i="257"/>
  <c r="H81" i="257"/>
  <c r="G81" i="257"/>
  <c r="AT80" i="257"/>
  <c r="AS80" i="257"/>
  <c r="AN80" i="257"/>
  <c r="AO80" i="257" s="1"/>
  <c r="AJ80" i="257"/>
  <c r="AF80" i="257"/>
  <c r="AE80" i="257"/>
  <c r="AA80" i="257"/>
  <c r="W80" i="257"/>
  <c r="R80" i="257"/>
  <c r="S80" i="257" s="1"/>
  <c r="AU80" i="257" s="1"/>
  <c r="N80" i="257"/>
  <c r="I80" i="257"/>
  <c r="H80" i="257"/>
  <c r="G80" i="257"/>
  <c r="AT79" i="257"/>
  <c r="AS79" i="257"/>
  <c r="AO79" i="257"/>
  <c r="AN79" i="257"/>
  <c r="AJ79" i="257"/>
  <c r="AE79" i="257"/>
  <c r="AA79" i="257"/>
  <c r="AF79" i="257" s="1"/>
  <c r="W79" i="257"/>
  <c r="R79" i="257"/>
  <c r="S79" i="257" s="1"/>
  <c r="N79" i="257"/>
  <c r="I79" i="257"/>
  <c r="H79" i="257"/>
  <c r="G79" i="257"/>
  <c r="AT78" i="257"/>
  <c r="AS78" i="257"/>
  <c r="AN78" i="257"/>
  <c r="AO78" i="257" s="1"/>
  <c r="AJ78" i="257"/>
  <c r="AE78" i="257"/>
  <c r="AA78" i="257"/>
  <c r="AF78" i="257" s="1"/>
  <c r="W78" i="257"/>
  <c r="R78" i="257"/>
  <c r="N78" i="257"/>
  <c r="S78" i="257" s="1"/>
  <c r="AU78" i="257" s="1"/>
  <c r="I78" i="257"/>
  <c r="H78" i="257"/>
  <c r="G78" i="257"/>
  <c r="AT77" i="257"/>
  <c r="AS77" i="257"/>
  <c r="AN77" i="257"/>
  <c r="AO77" i="257" s="1"/>
  <c r="AJ77" i="257"/>
  <c r="AE77" i="257"/>
  <c r="AA77" i="257"/>
  <c r="W77" i="257"/>
  <c r="AF77" i="257" s="1"/>
  <c r="S77" i="257"/>
  <c r="R77" i="257"/>
  <c r="N77" i="257"/>
  <c r="I77" i="257"/>
  <c r="H77" i="257"/>
  <c r="G77" i="257"/>
  <c r="AT76" i="257"/>
  <c r="AS76" i="257"/>
  <c r="AN76" i="257"/>
  <c r="AO76" i="257" s="1"/>
  <c r="AJ76" i="257"/>
  <c r="AE76" i="257"/>
  <c r="AF76" i="257" s="1"/>
  <c r="AA76" i="257"/>
  <c r="W76" i="257"/>
  <c r="R76" i="257"/>
  <c r="S76" i="257" s="1"/>
  <c r="N76" i="257"/>
  <c r="I76" i="257"/>
  <c r="H76" i="257"/>
  <c r="G76" i="257"/>
  <c r="AT75" i="257"/>
  <c r="AS75" i="257"/>
  <c r="AN75" i="257"/>
  <c r="AO75" i="257" s="1"/>
  <c r="AJ75" i="257"/>
  <c r="AE75" i="257"/>
  <c r="AA75" i="257"/>
  <c r="AF75" i="257" s="1"/>
  <c r="W75" i="257"/>
  <c r="S75" i="257"/>
  <c r="R75" i="257"/>
  <c r="N75" i="257"/>
  <c r="I75" i="257"/>
  <c r="H75" i="257"/>
  <c r="G75" i="257"/>
  <c r="AT74" i="257"/>
  <c r="AS74" i="257"/>
  <c r="AN74" i="257"/>
  <c r="AO74" i="257" s="1"/>
  <c r="AJ74" i="257"/>
  <c r="AE74" i="257"/>
  <c r="AF74" i="257" s="1"/>
  <c r="AA74" i="257"/>
  <c r="W74" i="257"/>
  <c r="R74" i="257"/>
  <c r="S74" i="257" s="1"/>
  <c r="N74" i="257"/>
  <c r="I74" i="257"/>
  <c r="H74" i="257"/>
  <c r="G74" i="257"/>
  <c r="AT73" i="257"/>
  <c r="AS73" i="257"/>
  <c r="AN73" i="257"/>
  <c r="AO73" i="257" s="1"/>
  <c r="AJ73" i="257"/>
  <c r="AE73" i="257"/>
  <c r="AA73" i="257"/>
  <c r="AF73" i="257" s="1"/>
  <c r="W73" i="257"/>
  <c r="R73" i="257"/>
  <c r="S73" i="257" s="1"/>
  <c r="N73" i="257"/>
  <c r="I73" i="257"/>
  <c r="H73" i="257"/>
  <c r="G73" i="257"/>
  <c r="AT72" i="257"/>
  <c r="AS72" i="257"/>
  <c r="AN72" i="257"/>
  <c r="AO72" i="257" s="1"/>
  <c r="AJ72" i="257"/>
  <c r="AE72" i="257"/>
  <c r="AA72" i="257"/>
  <c r="AF72" i="257" s="1"/>
  <c r="W72" i="257"/>
  <c r="R72" i="257"/>
  <c r="S72" i="257" s="1"/>
  <c r="N72" i="257"/>
  <c r="I72" i="257"/>
  <c r="H72" i="257"/>
  <c r="G72" i="257"/>
  <c r="AT71" i="257"/>
  <c r="AS71" i="257"/>
  <c r="AN71" i="257"/>
  <c r="AO71" i="257" s="1"/>
  <c r="AJ71" i="257"/>
  <c r="AF71" i="257"/>
  <c r="AE71" i="257"/>
  <c r="AA71" i="257"/>
  <c r="W71" i="257"/>
  <c r="R71" i="257"/>
  <c r="S71" i="257" s="1"/>
  <c r="AU71" i="257" s="1"/>
  <c r="N71" i="257"/>
  <c r="I71" i="257"/>
  <c r="H71" i="257"/>
  <c r="G71" i="257"/>
  <c r="AT70" i="257"/>
  <c r="AS70" i="257"/>
  <c r="AO70" i="257"/>
  <c r="AN70" i="257"/>
  <c r="AJ70" i="257"/>
  <c r="AE70" i="257"/>
  <c r="AA70" i="257"/>
  <c r="AF70" i="257" s="1"/>
  <c r="W70" i="257"/>
  <c r="R70" i="257"/>
  <c r="S70" i="257" s="1"/>
  <c r="N70" i="257"/>
  <c r="I70" i="257"/>
  <c r="H70" i="257"/>
  <c r="G70" i="257"/>
  <c r="AT69" i="257"/>
  <c r="AS69" i="257"/>
  <c r="AN69" i="257"/>
  <c r="AO69" i="257" s="1"/>
  <c r="AJ69" i="257"/>
  <c r="AE69" i="257"/>
  <c r="AA69" i="257"/>
  <c r="AF69" i="257" s="1"/>
  <c r="W69" i="257"/>
  <c r="R69" i="257"/>
  <c r="N69" i="257"/>
  <c r="S69" i="257" s="1"/>
  <c r="I69" i="257"/>
  <c r="H69" i="257"/>
  <c r="G69" i="257"/>
  <c r="AT68" i="257"/>
  <c r="AS68" i="257"/>
  <c r="AN68" i="257"/>
  <c r="AO68" i="257" s="1"/>
  <c r="AJ68" i="257"/>
  <c r="AE68" i="257"/>
  <c r="AA68" i="257"/>
  <c r="W68" i="257"/>
  <c r="AF68" i="257" s="1"/>
  <c r="S68" i="257"/>
  <c r="R68" i="257"/>
  <c r="N68" i="257"/>
  <c r="I68" i="257"/>
  <c r="H68" i="257"/>
  <c r="G68" i="257"/>
  <c r="AT67" i="257"/>
  <c r="AS67" i="257"/>
  <c r="AN67" i="257"/>
  <c r="AJ67" i="257"/>
  <c r="AO67" i="257" s="1"/>
  <c r="AF67" i="257"/>
  <c r="AE67" i="257"/>
  <c r="AA67" i="257"/>
  <c r="W67" i="257"/>
  <c r="R67" i="257"/>
  <c r="N67" i="257"/>
  <c r="I67" i="257"/>
  <c r="H67" i="257"/>
  <c r="G67" i="257"/>
  <c r="AT66" i="257"/>
  <c r="AS66" i="257"/>
  <c r="AO66" i="257"/>
  <c r="AN66" i="257"/>
  <c r="AJ66" i="257"/>
  <c r="AE66" i="257"/>
  <c r="AA66" i="257"/>
  <c r="AF66" i="257" s="1"/>
  <c r="W66" i="257"/>
  <c r="R66" i="257"/>
  <c r="N66" i="257"/>
  <c r="S66" i="257" s="1"/>
  <c r="AU66" i="257" s="1"/>
  <c r="I66" i="257"/>
  <c r="H66" i="257"/>
  <c r="G66" i="257"/>
  <c r="AT65" i="257"/>
  <c r="AS65" i="257"/>
  <c r="AN65" i="257"/>
  <c r="AO65" i="257" s="1"/>
  <c r="AJ65" i="257"/>
  <c r="AF65" i="257"/>
  <c r="AE65" i="257"/>
  <c r="AA65" i="257"/>
  <c r="W65" i="257"/>
  <c r="R65" i="257"/>
  <c r="N65" i="257"/>
  <c r="S65" i="257" s="1"/>
  <c r="AU65" i="257" s="1"/>
  <c r="I65" i="257"/>
  <c r="H65" i="257"/>
  <c r="G65" i="257"/>
  <c r="AT64" i="257"/>
  <c r="AS64" i="257"/>
  <c r="AN64" i="257"/>
  <c r="AJ64" i="257"/>
  <c r="AO64" i="257" s="1"/>
  <c r="AE64" i="257"/>
  <c r="AA64" i="257"/>
  <c r="AF64" i="257" s="1"/>
  <c r="W64" i="257"/>
  <c r="R64" i="257"/>
  <c r="N64" i="257"/>
  <c r="I64" i="257"/>
  <c r="H64" i="257"/>
  <c r="G64" i="257"/>
  <c r="AT63" i="257"/>
  <c r="AS63" i="257"/>
  <c r="AO63" i="257"/>
  <c r="AN63" i="257"/>
  <c r="AJ63" i="257"/>
  <c r="AE63" i="257"/>
  <c r="AA63" i="257"/>
  <c r="AF63" i="257" s="1"/>
  <c r="W63" i="257"/>
  <c r="R63" i="257"/>
  <c r="S63" i="257" s="1"/>
  <c r="AU63" i="257" s="1"/>
  <c r="N63" i="257"/>
  <c r="I63" i="257"/>
  <c r="H63" i="257"/>
  <c r="G63" i="257"/>
  <c r="AT62" i="257"/>
  <c r="AS62" i="257"/>
  <c r="AN62" i="257"/>
  <c r="AO62" i="257" s="1"/>
  <c r="AJ62" i="257"/>
  <c r="AE62" i="257"/>
  <c r="AA62" i="257"/>
  <c r="W62" i="257"/>
  <c r="AF62" i="257" s="1"/>
  <c r="R62" i="257"/>
  <c r="N62" i="257"/>
  <c r="S62" i="257" s="1"/>
  <c r="I62" i="257"/>
  <c r="H62" i="257"/>
  <c r="G62" i="257"/>
  <c r="AT61" i="257"/>
  <c r="AS61" i="257"/>
  <c r="AN61" i="257"/>
  <c r="AO61" i="257" s="1"/>
  <c r="AJ61" i="257"/>
  <c r="AE61" i="257"/>
  <c r="AA61" i="257"/>
  <c r="AF61" i="257" s="1"/>
  <c r="W61" i="257"/>
  <c r="R61" i="257"/>
  <c r="N61" i="257"/>
  <c r="I61" i="257"/>
  <c r="H61" i="257"/>
  <c r="G61" i="257"/>
  <c r="AT60" i="257"/>
  <c r="AS60" i="257"/>
  <c r="AO60" i="257"/>
  <c r="AN60" i="257"/>
  <c r="AJ60" i="257"/>
  <c r="AE60" i="257"/>
  <c r="AA60" i="257"/>
  <c r="AF60" i="257" s="1"/>
  <c r="W60" i="257"/>
  <c r="S60" i="257"/>
  <c r="AU60" i="257" s="1"/>
  <c r="R60" i="257"/>
  <c r="N60" i="257"/>
  <c r="I60" i="257"/>
  <c r="H60" i="257"/>
  <c r="G60" i="257"/>
  <c r="AT59" i="257"/>
  <c r="AS59" i="257"/>
  <c r="AN59" i="257"/>
  <c r="AO59" i="257" s="1"/>
  <c r="AJ59" i="257"/>
  <c r="AE59" i="257"/>
  <c r="AF59" i="257" s="1"/>
  <c r="AA59" i="257"/>
  <c r="W59" i="257"/>
  <c r="R59" i="257"/>
  <c r="S59" i="257" s="1"/>
  <c r="AU59" i="257" s="1"/>
  <c r="N59" i="257"/>
  <c r="I59" i="257"/>
  <c r="H59" i="257"/>
  <c r="G59" i="257"/>
  <c r="AT58" i="257"/>
  <c r="AS58" i="257"/>
  <c r="AO58" i="257"/>
  <c r="AN58" i="257"/>
  <c r="AJ58" i="257"/>
  <c r="AE58" i="257"/>
  <c r="AA58" i="257"/>
  <c r="AF58" i="257" s="1"/>
  <c r="W58" i="257"/>
  <c r="R58" i="257"/>
  <c r="N58" i="257"/>
  <c r="I58" i="257"/>
  <c r="H58" i="257"/>
  <c r="G58" i="257"/>
  <c r="AT57" i="257"/>
  <c r="AS57" i="257"/>
  <c r="AN57" i="257"/>
  <c r="AO57" i="257" s="1"/>
  <c r="AJ57" i="257"/>
  <c r="AE57" i="257"/>
  <c r="AA57" i="257"/>
  <c r="AF57" i="257" s="1"/>
  <c r="W57" i="257"/>
  <c r="R57" i="257"/>
  <c r="N57" i="257"/>
  <c r="S57" i="257" s="1"/>
  <c r="AU57" i="257" s="1"/>
  <c r="I57" i="257"/>
  <c r="H57" i="257"/>
  <c r="G57" i="257"/>
  <c r="AT56" i="257"/>
  <c r="AS56" i="257"/>
  <c r="AN56" i="257"/>
  <c r="AO56" i="257" s="1"/>
  <c r="AJ56" i="257"/>
  <c r="AE56" i="257"/>
  <c r="AA56" i="257"/>
  <c r="W56" i="257"/>
  <c r="AF56" i="257" s="1"/>
  <c r="S56" i="257"/>
  <c r="R56" i="257"/>
  <c r="N56" i="257"/>
  <c r="I56" i="257"/>
  <c r="H56" i="257"/>
  <c r="G56" i="257"/>
  <c r="AT55" i="257"/>
  <c r="AS55" i="257"/>
  <c r="AN55" i="257"/>
  <c r="AJ55" i="257"/>
  <c r="AO55" i="257" s="1"/>
  <c r="AF55" i="257"/>
  <c r="AE55" i="257"/>
  <c r="AA55" i="257"/>
  <c r="W55" i="257"/>
  <c r="R55" i="257"/>
  <c r="N55" i="257"/>
  <c r="I55" i="257"/>
  <c r="H55" i="257"/>
  <c r="G55" i="257"/>
  <c r="AT54" i="257"/>
  <c r="AS54" i="257"/>
  <c r="AO54" i="257"/>
  <c r="AN54" i="257"/>
  <c r="AJ54" i="257"/>
  <c r="AE54" i="257"/>
  <c r="AA54" i="257"/>
  <c r="AF54" i="257" s="1"/>
  <c r="W54" i="257"/>
  <c r="R54" i="257"/>
  <c r="N54" i="257"/>
  <c r="S54" i="257" s="1"/>
  <c r="AU54" i="257" s="1"/>
  <c r="I54" i="257"/>
  <c r="H54" i="257"/>
  <c r="G54" i="257"/>
  <c r="AT53" i="257"/>
  <c r="AS53" i="257"/>
  <c r="AN53" i="257"/>
  <c r="AO53" i="257" s="1"/>
  <c r="AJ53" i="257"/>
  <c r="AF53" i="257"/>
  <c r="AE53" i="257"/>
  <c r="AA53" i="257"/>
  <c r="W53" i="257"/>
  <c r="R53" i="257"/>
  <c r="N53" i="257"/>
  <c r="S53" i="257" s="1"/>
  <c r="AU53" i="257" s="1"/>
  <c r="I53" i="257"/>
  <c r="H53" i="257"/>
  <c r="G53" i="257"/>
  <c r="AT52" i="257"/>
  <c r="AS52" i="257"/>
  <c r="AN52" i="257"/>
  <c r="AJ52" i="257"/>
  <c r="AO52" i="257" s="1"/>
  <c r="AE52" i="257"/>
  <c r="AA52" i="257"/>
  <c r="AF52" i="257" s="1"/>
  <c r="W52" i="257"/>
  <c r="R52" i="257"/>
  <c r="S52" i="257" s="1"/>
  <c r="N52" i="257"/>
  <c r="I52" i="257"/>
  <c r="H52" i="257"/>
  <c r="G52" i="257"/>
  <c r="AT51" i="257"/>
  <c r="AS51" i="257"/>
  <c r="AO51" i="257"/>
  <c r="AN51" i="257"/>
  <c r="AJ51" i="257"/>
  <c r="AE51" i="257"/>
  <c r="AA51" i="257"/>
  <c r="AF51" i="257" s="1"/>
  <c r="W51" i="257"/>
  <c r="R51" i="257"/>
  <c r="S51" i="257" s="1"/>
  <c r="AU51" i="257" s="1"/>
  <c r="N51" i="257"/>
  <c r="I51" i="257"/>
  <c r="H51" i="257"/>
  <c r="G51" i="257"/>
  <c r="AT50" i="257"/>
  <c r="AS50" i="257"/>
  <c r="AN50" i="257"/>
  <c r="AO50" i="257" s="1"/>
  <c r="AJ50" i="257"/>
  <c r="AE50" i="257"/>
  <c r="AA50" i="257"/>
  <c r="W50" i="257"/>
  <c r="AF50" i="257" s="1"/>
  <c r="R50" i="257"/>
  <c r="N50" i="257"/>
  <c r="S50" i="257" s="1"/>
  <c r="AU50" i="257" s="1"/>
  <c r="I50" i="257"/>
  <c r="H50" i="257"/>
  <c r="G50" i="257"/>
  <c r="AT49" i="257"/>
  <c r="AS49" i="257"/>
  <c r="AN49" i="257"/>
  <c r="AO49" i="257" s="1"/>
  <c r="AJ49" i="257"/>
  <c r="AE49" i="257"/>
  <c r="AA49" i="257"/>
  <c r="AF49" i="257" s="1"/>
  <c r="W49" i="257"/>
  <c r="R49" i="257"/>
  <c r="N49" i="257"/>
  <c r="I49" i="257"/>
  <c r="H49" i="257"/>
  <c r="G49" i="257"/>
  <c r="AT48" i="257"/>
  <c r="AS48" i="257"/>
  <c r="AO48" i="257"/>
  <c r="AN48" i="257"/>
  <c r="AJ48" i="257"/>
  <c r="AE48" i="257"/>
  <c r="AA48" i="257"/>
  <c r="AF48" i="257" s="1"/>
  <c r="W48" i="257"/>
  <c r="S48" i="257"/>
  <c r="AU48" i="257" s="1"/>
  <c r="R48" i="257"/>
  <c r="N48" i="257"/>
  <c r="I48" i="257"/>
  <c r="H48" i="257"/>
  <c r="G48" i="257"/>
  <c r="AT47" i="257"/>
  <c r="AS47" i="257"/>
  <c r="AN47" i="257"/>
  <c r="AO47" i="257" s="1"/>
  <c r="AJ47" i="257"/>
  <c r="AE47" i="257"/>
  <c r="AF47" i="257" s="1"/>
  <c r="AA47" i="257"/>
  <c r="W47" i="257"/>
  <c r="R47" i="257"/>
  <c r="S47" i="257" s="1"/>
  <c r="AU47" i="257" s="1"/>
  <c r="N47" i="257"/>
  <c r="I47" i="257"/>
  <c r="H47" i="257"/>
  <c r="G47" i="257"/>
  <c r="AT46" i="257"/>
  <c r="AS46" i="257"/>
  <c r="AO46" i="257"/>
  <c r="AN46" i="257"/>
  <c r="AJ46" i="257"/>
  <c r="AE46" i="257"/>
  <c r="AA46" i="257"/>
  <c r="AF46" i="257" s="1"/>
  <c r="W46" i="257"/>
  <c r="R46" i="257"/>
  <c r="N46" i="257"/>
  <c r="I46" i="257"/>
  <c r="H46" i="257"/>
  <c r="G46" i="257"/>
  <c r="AT45" i="257"/>
  <c r="AS45" i="257"/>
  <c r="AN45" i="257"/>
  <c r="AO45" i="257" s="1"/>
  <c r="AJ45" i="257"/>
  <c r="AE45" i="257"/>
  <c r="AA45" i="257"/>
  <c r="W45" i="257"/>
  <c r="R45" i="257"/>
  <c r="N45" i="257"/>
  <c r="S45" i="257" s="1"/>
  <c r="I45" i="257"/>
  <c r="H45" i="257"/>
  <c r="G45" i="257"/>
  <c r="AT44" i="257"/>
  <c r="AS44" i="257"/>
  <c r="AO44" i="257"/>
  <c r="AN44" i="257"/>
  <c r="AJ44" i="257"/>
  <c r="AE44" i="257"/>
  <c r="AA44" i="257"/>
  <c r="W44" i="257"/>
  <c r="AF44" i="257" s="1"/>
  <c r="R44" i="257"/>
  <c r="N44" i="257"/>
  <c r="S44" i="257" s="1"/>
  <c r="I44" i="257"/>
  <c r="H44" i="257"/>
  <c r="G44" i="257"/>
  <c r="AT43" i="257"/>
  <c r="AS43" i="257"/>
  <c r="AN43" i="257"/>
  <c r="AO43" i="257" s="1"/>
  <c r="AJ43" i="257"/>
  <c r="AE43" i="257"/>
  <c r="AA43" i="257"/>
  <c r="AF43" i="257" s="1"/>
  <c r="W43" i="257"/>
  <c r="R43" i="257"/>
  <c r="S43" i="257" s="1"/>
  <c r="AU43" i="257" s="1"/>
  <c r="N43" i="257"/>
  <c r="I43" i="257"/>
  <c r="H43" i="257"/>
  <c r="G43" i="257"/>
  <c r="AT42" i="257"/>
  <c r="AS42" i="257"/>
  <c r="AO42" i="257"/>
  <c r="AN42" i="257"/>
  <c r="AJ42" i="257"/>
  <c r="AE42" i="257"/>
  <c r="AA42" i="257"/>
  <c r="AF42" i="257" s="1"/>
  <c r="W42" i="257"/>
  <c r="R42" i="257"/>
  <c r="S42" i="257" s="1"/>
  <c r="AU42" i="257" s="1"/>
  <c r="N42" i="257"/>
  <c r="I42" i="257"/>
  <c r="H42" i="257"/>
  <c r="G42" i="257"/>
  <c r="AT41" i="257"/>
  <c r="AS41" i="257"/>
  <c r="AN41" i="257"/>
  <c r="AO41" i="257" s="1"/>
  <c r="AJ41" i="257"/>
  <c r="AE41" i="257"/>
  <c r="AA41" i="257"/>
  <c r="W41" i="257"/>
  <c r="AF41" i="257" s="1"/>
  <c r="R41" i="257"/>
  <c r="S41" i="257" s="1"/>
  <c r="N41" i="257"/>
  <c r="I41" i="257"/>
  <c r="H41" i="257"/>
  <c r="G41" i="257"/>
  <c r="AT40" i="257"/>
  <c r="AS40" i="257"/>
  <c r="AN40" i="257"/>
  <c r="AO40" i="257" s="1"/>
  <c r="AJ40" i="257"/>
  <c r="AE40" i="257"/>
  <c r="AF40" i="257" s="1"/>
  <c r="AA40" i="257"/>
  <c r="W40" i="257"/>
  <c r="R40" i="257"/>
  <c r="N40" i="257"/>
  <c r="I40" i="257"/>
  <c r="H40" i="257"/>
  <c r="G40" i="257"/>
  <c r="AT39" i="257"/>
  <c r="AS39" i="257"/>
  <c r="AN39" i="257"/>
  <c r="AO39" i="257" s="1"/>
  <c r="AJ39" i="257"/>
  <c r="AE39" i="257"/>
  <c r="AA39" i="257"/>
  <c r="AF39" i="257" s="1"/>
  <c r="W39" i="257"/>
  <c r="S39" i="257"/>
  <c r="AU39" i="257" s="1"/>
  <c r="R39" i="257"/>
  <c r="N39" i="257"/>
  <c r="I39" i="257"/>
  <c r="H39" i="257"/>
  <c r="G39" i="257"/>
  <c r="AT38" i="257"/>
  <c r="AS38" i="257"/>
  <c r="AN38" i="257"/>
  <c r="AO38" i="257" s="1"/>
  <c r="AJ38" i="257"/>
  <c r="AF38" i="257"/>
  <c r="AE38" i="257"/>
  <c r="AA38" i="257"/>
  <c r="W38" i="257"/>
  <c r="R38" i="257"/>
  <c r="N38" i="257"/>
  <c r="S38" i="257" s="1"/>
  <c r="AU38" i="257" s="1"/>
  <c r="I38" i="257"/>
  <c r="H38" i="257"/>
  <c r="G38" i="257"/>
  <c r="AT37" i="257"/>
  <c r="AS37" i="257"/>
  <c r="AN37" i="257"/>
  <c r="AJ37" i="257"/>
  <c r="AO37" i="257" s="1"/>
  <c r="AE37" i="257"/>
  <c r="AA37" i="257"/>
  <c r="AF37" i="257" s="1"/>
  <c r="W37" i="257"/>
  <c r="R37" i="257"/>
  <c r="N37" i="257"/>
  <c r="I37" i="257"/>
  <c r="H37" i="257"/>
  <c r="G37" i="257"/>
  <c r="AT36" i="257"/>
  <c r="AS36" i="257"/>
  <c r="AO36" i="257"/>
  <c r="AN36" i="257"/>
  <c r="AJ36" i="257"/>
  <c r="AE36" i="257"/>
  <c r="AA36" i="257"/>
  <c r="W36" i="257"/>
  <c r="R36" i="257"/>
  <c r="S36" i="257" s="1"/>
  <c r="N36" i="257"/>
  <c r="I36" i="257"/>
  <c r="H36" i="257"/>
  <c r="G36" i="257"/>
  <c r="AT35" i="257"/>
  <c r="AS35" i="257"/>
  <c r="AO35" i="257"/>
  <c r="AN35" i="257"/>
  <c r="AJ35" i="257"/>
  <c r="AE35" i="257"/>
  <c r="AA35" i="257"/>
  <c r="AF35" i="257" s="1"/>
  <c r="W35" i="257"/>
  <c r="R35" i="257"/>
  <c r="S35" i="257" s="1"/>
  <c r="N35" i="257"/>
  <c r="I35" i="257"/>
  <c r="H35" i="257"/>
  <c r="G35" i="257"/>
  <c r="AT34" i="257"/>
  <c r="AS34" i="257"/>
  <c r="AN34" i="257"/>
  <c r="AO34" i="257" s="1"/>
  <c r="AJ34" i="257"/>
  <c r="AE34" i="257"/>
  <c r="AA34" i="257"/>
  <c r="AF34" i="257" s="1"/>
  <c r="W34" i="257"/>
  <c r="R34" i="257"/>
  <c r="N34" i="257"/>
  <c r="I34" i="257"/>
  <c r="H34" i="257"/>
  <c r="G34" i="257"/>
  <c r="AT33" i="257"/>
  <c r="AS33" i="257"/>
  <c r="AN33" i="257"/>
  <c r="AO33" i="257" s="1"/>
  <c r="AJ33" i="257"/>
  <c r="AE33" i="257"/>
  <c r="AA33" i="257"/>
  <c r="AF33" i="257" s="1"/>
  <c r="W33" i="257"/>
  <c r="R33" i="257"/>
  <c r="S33" i="257" s="1"/>
  <c r="N33" i="257"/>
  <c r="I33" i="257"/>
  <c r="H33" i="257"/>
  <c r="G33" i="257"/>
  <c r="AT32" i="257"/>
  <c r="AS32" i="257"/>
  <c r="AN32" i="257"/>
  <c r="AO32" i="257" s="1"/>
  <c r="AJ32" i="257"/>
  <c r="AE32" i="257"/>
  <c r="AA32" i="257"/>
  <c r="W32" i="257"/>
  <c r="AF32" i="257" s="1"/>
  <c r="S32" i="257"/>
  <c r="R32" i="257"/>
  <c r="N32" i="257"/>
  <c r="I32" i="257"/>
  <c r="H32" i="257"/>
  <c r="G32" i="257"/>
  <c r="AT31" i="257"/>
  <c r="AS31" i="257"/>
  <c r="AN31" i="257"/>
  <c r="AO31" i="257" s="1"/>
  <c r="AU31" i="257" s="1"/>
  <c r="AJ31" i="257"/>
  <c r="AF31" i="257"/>
  <c r="AE31" i="257"/>
  <c r="AA31" i="257"/>
  <c r="W31" i="257"/>
  <c r="R31" i="257"/>
  <c r="S31" i="257" s="1"/>
  <c r="N31" i="257"/>
  <c r="I31" i="257"/>
  <c r="H31" i="257"/>
  <c r="G31" i="257"/>
  <c r="AT30" i="257"/>
  <c r="AS30" i="257"/>
  <c r="AO30" i="257"/>
  <c r="AN30" i="257"/>
  <c r="AJ30" i="257"/>
  <c r="AE30" i="257"/>
  <c r="AA30" i="257"/>
  <c r="AF30" i="257" s="1"/>
  <c r="W30" i="257"/>
  <c r="R30" i="257"/>
  <c r="S30" i="257" s="1"/>
  <c r="AU30" i="257" s="1"/>
  <c r="N30" i="257"/>
  <c r="I30" i="257"/>
  <c r="H30" i="257"/>
  <c r="G30" i="257"/>
  <c r="AT29" i="257"/>
  <c r="AS29" i="257"/>
  <c r="AN29" i="257"/>
  <c r="AO29" i="257" s="1"/>
  <c r="AJ29" i="257"/>
  <c r="AE29" i="257"/>
  <c r="AF29" i="257" s="1"/>
  <c r="AA29" i="257"/>
  <c r="W29" i="257"/>
  <c r="R29" i="257"/>
  <c r="S29" i="257" s="1"/>
  <c r="N29" i="257"/>
  <c r="I29" i="257"/>
  <c r="H29" i="257"/>
  <c r="G29" i="257"/>
  <c r="AT28" i="257"/>
  <c r="AS28" i="257"/>
  <c r="AO28" i="257"/>
  <c r="AN28" i="257"/>
  <c r="AJ28" i="257"/>
  <c r="AE28" i="257"/>
  <c r="AA28" i="257"/>
  <c r="AF28" i="257" s="1"/>
  <c r="W28" i="257"/>
  <c r="R28" i="257"/>
  <c r="N28" i="257"/>
  <c r="I28" i="257"/>
  <c r="H28" i="257"/>
  <c r="G28" i="257"/>
  <c r="AT27" i="257"/>
  <c r="AS27" i="257"/>
  <c r="AN27" i="257"/>
  <c r="AO27" i="257" s="1"/>
  <c r="AJ27" i="257"/>
  <c r="AE27" i="257"/>
  <c r="AA27" i="257"/>
  <c r="W27" i="257"/>
  <c r="R27" i="257"/>
  <c r="N27" i="257"/>
  <c r="S27" i="257" s="1"/>
  <c r="I27" i="257"/>
  <c r="H27" i="257"/>
  <c r="G27" i="257"/>
  <c r="AT26" i="257"/>
  <c r="AS26" i="257"/>
  <c r="AO26" i="257"/>
  <c r="AN26" i="257"/>
  <c r="AJ26" i="257"/>
  <c r="AE26" i="257"/>
  <c r="AA26" i="257"/>
  <c r="W26" i="257"/>
  <c r="AF26" i="257" s="1"/>
  <c r="R26" i="257"/>
  <c r="S26" i="257" s="1"/>
  <c r="AU26" i="257" s="1"/>
  <c r="N26" i="257"/>
  <c r="I26" i="257"/>
  <c r="H26" i="257"/>
  <c r="G26" i="257"/>
  <c r="AT25" i="257"/>
  <c r="AS25" i="257"/>
  <c r="AN25" i="257"/>
  <c r="AO25" i="257" s="1"/>
  <c r="AJ25" i="257"/>
  <c r="AE25" i="257"/>
  <c r="AA25" i="257"/>
  <c r="AF25" i="257" s="1"/>
  <c r="W25" i="257"/>
  <c r="R25" i="257"/>
  <c r="S25" i="257" s="1"/>
  <c r="AU25" i="257" s="1"/>
  <c r="N25" i="257"/>
  <c r="I25" i="257"/>
  <c r="H25" i="257"/>
  <c r="G25" i="257"/>
  <c r="AT24" i="257"/>
  <c r="AS24" i="257"/>
  <c r="AN24" i="257"/>
  <c r="AO24" i="257" s="1"/>
  <c r="AJ24" i="257"/>
  <c r="AE24" i="257"/>
  <c r="AA24" i="257"/>
  <c r="AF24" i="257" s="1"/>
  <c r="W24" i="257"/>
  <c r="R24" i="257"/>
  <c r="S24" i="257" s="1"/>
  <c r="AU24" i="257" s="1"/>
  <c r="N24" i="257"/>
  <c r="I24" i="257"/>
  <c r="H24" i="257"/>
  <c r="G24" i="257"/>
  <c r="AT23" i="257"/>
  <c r="AS23" i="257"/>
  <c r="AN23" i="257"/>
  <c r="AO23" i="257" s="1"/>
  <c r="AJ23" i="257"/>
  <c r="AE23" i="257"/>
  <c r="AA23" i="257"/>
  <c r="W23" i="257"/>
  <c r="AF23" i="257" s="1"/>
  <c r="R23" i="257"/>
  <c r="S23" i="257" s="1"/>
  <c r="AU23" i="257" s="1"/>
  <c r="N23" i="257"/>
  <c r="I23" i="257"/>
  <c r="H23" i="257"/>
  <c r="G23" i="257"/>
  <c r="AT22" i="257"/>
  <c r="AS22" i="257"/>
  <c r="AN22" i="257"/>
  <c r="AO22" i="257" s="1"/>
  <c r="AJ22" i="257"/>
  <c r="AE22" i="257"/>
  <c r="AF22" i="257" s="1"/>
  <c r="AA22" i="257"/>
  <c r="W22" i="257"/>
  <c r="R22" i="257"/>
  <c r="N22" i="257"/>
  <c r="I22" i="257"/>
  <c r="H22" i="257"/>
  <c r="G22" i="257"/>
  <c r="AT21" i="257"/>
  <c r="AS21" i="257"/>
  <c r="AN21" i="257"/>
  <c r="AO21" i="257" s="1"/>
  <c r="AJ21" i="257"/>
  <c r="AE21" i="257"/>
  <c r="AA21" i="257"/>
  <c r="AF21" i="257" s="1"/>
  <c r="W21" i="257"/>
  <c r="R21" i="257"/>
  <c r="N21" i="257"/>
  <c r="S21" i="257" s="1"/>
  <c r="AU21" i="257" s="1"/>
  <c r="I21" i="257"/>
  <c r="H21" i="257"/>
  <c r="G21" i="257"/>
  <c r="AT20" i="257"/>
  <c r="AS20" i="257"/>
  <c r="AN20" i="257"/>
  <c r="AO20" i="257" s="1"/>
  <c r="AJ20" i="257"/>
  <c r="AE20" i="257"/>
  <c r="AA20" i="257"/>
  <c r="W20" i="257"/>
  <c r="AF20" i="257" s="1"/>
  <c r="R20" i="257"/>
  <c r="S20" i="257" s="1"/>
  <c r="AU20" i="257" s="1"/>
  <c r="N20" i="257"/>
  <c r="I20" i="257"/>
  <c r="H20" i="257"/>
  <c r="G20" i="257"/>
  <c r="AT19" i="257"/>
  <c r="AS19" i="257"/>
  <c r="AN19" i="257"/>
  <c r="AO19" i="257" s="1"/>
  <c r="AJ19" i="257"/>
  <c r="AE19" i="257"/>
  <c r="AA19" i="257"/>
  <c r="AF19" i="257" s="1"/>
  <c r="W19" i="257"/>
  <c r="R19" i="257"/>
  <c r="S19" i="257" s="1"/>
  <c r="AU19" i="257" s="1"/>
  <c r="N19" i="257"/>
  <c r="I19" i="257"/>
  <c r="H19" i="257"/>
  <c r="G19" i="257"/>
  <c r="C7" i="257"/>
  <c r="U4" i="257"/>
  <c r="AU56" i="257" l="1"/>
  <c r="AU77" i="257"/>
  <c r="AU41" i="257"/>
  <c r="AU44" i="257"/>
  <c r="AU62" i="257"/>
  <c r="AU120" i="257"/>
  <c r="D2" i="257"/>
  <c r="AU27" i="257"/>
  <c r="AU29" i="257"/>
  <c r="AU69" i="257"/>
  <c r="D4" i="257" s="1"/>
  <c r="K4" i="257" s="1"/>
  <c r="M4" i="257" s="1"/>
  <c r="P4" i="257" s="1"/>
  <c r="AU138" i="257"/>
  <c r="AU68" i="257"/>
  <c r="AU92" i="257"/>
  <c r="AU104" i="257"/>
  <c r="AU32" i="257"/>
  <c r="AU33" i="257"/>
  <c r="AU35" i="257"/>
  <c r="AU52" i="257"/>
  <c r="AU72" i="257"/>
  <c r="AU74" i="257"/>
  <c r="AU140" i="257"/>
  <c r="AU151" i="257"/>
  <c r="AU36" i="257"/>
  <c r="AU75" i="257"/>
  <c r="S49" i="257"/>
  <c r="AU49" i="257" s="1"/>
  <c r="S61" i="257"/>
  <c r="AU61" i="257" s="1"/>
  <c r="AU103" i="257"/>
  <c r="AU113" i="257"/>
  <c r="AU146" i="257"/>
  <c r="AF166" i="257"/>
  <c r="AU166" i="257" s="1"/>
  <c r="S167" i="257"/>
  <c r="AU167" i="257" s="1"/>
  <c r="AU182" i="257"/>
  <c r="AU191" i="257"/>
  <c r="AU192" i="257"/>
  <c r="AU193" i="257"/>
  <c r="AO216" i="257"/>
  <c r="AU119" i="257"/>
  <c r="AU188" i="257"/>
  <c r="S34" i="257"/>
  <c r="AU34" i="257" s="1"/>
  <c r="AU73" i="257"/>
  <c r="AU82" i="257"/>
  <c r="AU109" i="257"/>
  <c r="S141" i="257"/>
  <c r="AU141" i="257" s="1"/>
  <c r="AU142" i="257"/>
  <c r="AU194" i="257"/>
  <c r="AU210" i="257"/>
  <c r="AU228" i="257"/>
  <c r="AU88" i="257"/>
  <c r="AU175" i="257"/>
  <c r="AF27" i="257"/>
  <c r="S28" i="257"/>
  <c r="AU28" i="257" s="1"/>
  <c r="AF45" i="257"/>
  <c r="AU45" i="257" s="1"/>
  <c r="S46" i="257"/>
  <c r="AU46" i="257" s="1"/>
  <c r="S58" i="257"/>
  <c r="AU58" i="257" s="1"/>
  <c r="AU70" i="257"/>
  <c r="AU79" i="257"/>
  <c r="AU94" i="257"/>
  <c r="AF120" i="257"/>
  <c r="AU121" i="257"/>
  <c r="AU122" i="257"/>
  <c r="AU135" i="257"/>
  <c r="AU195" i="257"/>
  <c r="AU97" i="257"/>
  <c r="AU139" i="257"/>
  <c r="AU145" i="257"/>
  <c r="AU173" i="257"/>
  <c r="AU181" i="257"/>
  <c r="AU98" i="257"/>
  <c r="AU89" i="257"/>
  <c r="AU115" i="257"/>
  <c r="AU123" i="257"/>
  <c r="AU129" i="257"/>
  <c r="AU178" i="257"/>
  <c r="AU184" i="257"/>
  <c r="AO139" i="257"/>
  <c r="AU148" i="257"/>
  <c r="AU155" i="257"/>
  <c r="AU179" i="257"/>
  <c r="AU124" i="257"/>
  <c r="AU130" i="257"/>
  <c r="AU136" i="257"/>
  <c r="AU156" i="257"/>
  <c r="AU171" i="257"/>
  <c r="AF178" i="257"/>
  <c r="AO225" i="257"/>
  <c r="AU125" i="257"/>
  <c r="AU162" i="257"/>
  <c r="AU185" i="257"/>
  <c r="AU199" i="257"/>
  <c r="AU100" i="257"/>
  <c r="AU110" i="257"/>
  <c r="S67" i="257"/>
  <c r="AU67" i="257" s="1"/>
  <c r="AU85" i="257"/>
  <c r="S22" i="257"/>
  <c r="AU22" i="257" s="1"/>
  <c r="AU106" i="257"/>
  <c r="AU116" i="257"/>
  <c r="AU91" i="257"/>
  <c r="AU132" i="257"/>
  <c r="AU149" i="257"/>
  <c r="AU187" i="257"/>
  <c r="AU201" i="257"/>
  <c r="AU219" i="257"/>
  <c r="S55" i="257"/>
  <c r="AU55" i="257" s="1"/>
  <c r="S40" i="257"/>
  <c r="AU40" i="257" s="1"/>
  <c r="AU76" i="257"/>
  <c r="AF36" i="257"/>
  <c r="S37" i="257"/>
  <c r="AU37" i="257" s="1"/>
  <c r="S64" i="257"/>
  <c r="AU64" i="257" s="1"/>
  <c r="AU112" i="257"/>
  <c r="AU117" i="257"/>
  <c r="AU163" i="257"/>
  <c r="AU172" i="257"/>
  <c r="AU186" i="257"/>
  <c r="AU200" i="257"/>
  <c r="AU107" i="257"/>
  <c r="AU126" i="257"/>
  <c r="AU133" i="257"/>
  <c r="AU150" i="257"/>
  <c r="AF163" i="257"/>
  <c r="AU165" i="257"/>
  <c r="AU207" i="257"/>
  <c r="AU243" i="257"/>
  <c r="AU252" i="257"/>
  <c r="AU261" i="257"/>
  <c r="AU270" i="257"/>
  <c r="AU285" i="257"/>
  <c r="AU292" i="257"/>
  <c r="AO164" i="257"/>
  <c r="AU164" i="257" s="1"/>
  <c r="AF207" i="257"/>
  <c r="AF216" i="257"/>
  <c r="AU216" i="257" s="1"/>
  <c r="AF225" i="257"/>
  <c r="AU225" i="257" s="1"/>
  <c r="AF234" i="257"/>
  <c r="AU234" i="257" s="1"/>
  <c r="AF243" i="257"/>
  <c r="AU244" i="257"/>
  <c r="AF252" i="257"/>
  <c r="AF261" i="257"/>
  <c r="AU262" i="257"/>
  <c r="AU271" i="257"/>
  <c r="AU300" i="257"/>
  <c r="AF208" i="257"/>
  <c r="AU208" i="257" s="1"/>
  <c r="AF217" i="257"/>
  <c r="AU217" i="257" s="1"/>
  <c r="AF226" i="257"/>
  <c r="AU226" i="257" s="1"/>
  <c r="AF235" i="257"/>
  <c r="AU235" i="257" s="1"/>
  <c r="AF244" i="257"/>
  <c r="AF253" i="257"/>
  <c r="AU253" i="257" s="1"/>
  <c r="AF262" i="257"/>
  <c r="AU279" i="257"/>
  <c r="AU286" i="257"/>
  <c r="AO194" i="257"/>
  <c r="AO198" i="257"/>
  <c r="AU198" i="257" s="1"/>
  <c r="AU294" i="257"/>
  <c r="AU237" i="257"/>
  <c r="AU246" i="257"/>
  <c r="AU255" i="257"/>
  <c r="AU264" i="257"/>
  <c r="AU273" i="257"/>
  <c r="AU280" i="257"/>
  <c r="AO188" i="257"/>
  <c r="AU238" i="257"/>
  <c r="AU247" i="257"/>
  <c r="AU256" i="257"/>
  <c r="AU265" i="257"/>
  <c r="AU288" i="257"/>
  <c r="AU295" i="257"/>
  <c r="AO149" i="257"/>
  <c r="AO185" i="257"/>
  <c r="AO195" i="257"/>
  <c r="AF202" i="257"/>
  <c r="AU202" i="257" s="1"/>
  <c r="S203" i="257"/>
  <c r="AF211" i="257"/>
  <c r="AU211" i="257" s="1"/>
  <c r="S212" i="257"/>
  <c r="AF220" i="257"/>
  <c r="AU220" i="257" s="1"/>
  <c r="S221" i="257"/>
  <c r="AU221" i="257" s="1"/>
  <c r="AF229" i="257"/>
  <c r="AU229" i="257" s="1"/>
  <c r="S230" i="257"/>
  <c r="AU230" i="257" s="1"/>
  <c r="AF238" i="257"/>
  <c r="S239" i="257"/>
  <c r="AU239" i="257" s="1"/>
  <c r="AF247" i="257"/>
  <c r="S248" i="257"/>
  <c r="AF256" i="257"/>
  <c r="S257" i="257"/>
  <c r="AU257" i="257" s="1"/>
  <c r="AF265" i="257"/>
  <c r="S266" i="257"/>
  <c r="AU266" i="257" s="1"/>
  <c r="AU274" i="257"/>
  <c r="AU118" i="257"/>
  <c r="AF203" i="257"/>
  <c r="AF212" i="257"/>
  <c r="AF221" i="257"/>
  <c r="AF230" i="257"/>
  <c r="AF239" i="257"/>
  <c r="AF248" i="257"/>
  <c r="AF257" i="257"/>
  <c r="AF266" i="257"/>
  <c r="AU282" i="257"/>
  <c r="AU289" i="257"/>
  <c r="AU222" i="257"/>
  <c r="AU231" i="257"/>
  <c r="AU258" i="257"/>
  <c r="AU267" i="257"/>
  <c r="AU297" i="257"/>
  <c r="AO140" i="257"/>
  <c r="AO176" i="257"/>
  <c r="AU176" i="257" s="1"/>
  <c r="AO196" i="257"/>
  <c r="AU196" i="257" s="1"/>
  <c r="AF204" i="257"/>
  <c r="AU204" i="257" s="1"/>
  <c r="AU205" i="257"/>
  <c r="AF213" i="257"/>
  <c r="AU213" i="257" s="1"/>
  <c r="AU214" i="257"/>
  <c r="AF222" i="257"/>
  <c r="AF231" i="257"/>
  <c r="AF240" i="257"/>
  <c r="AU240" i="257" s="1"/>
  <c r="AF249" i="257"/>
  <c r="AU249" i="257" s="1"/>
  <c r="AU250" i="257"/>
  <c r="AU259" i="257"/>
  <c r="AU268" i="257"/>
  <c r="AU276" i="257"/>
  <c r="AU283" i="257"/>
  <c r="AU290" i="257"/>
  <c r="AO137" i="257"/>
  <c r="AU137" i="257" s="1"/>
  <c r="AO173" i="257"/>
  <c r="AF205" i="257"/>
  <c r="S206" i="257"/>
  <c r="AU206" i="257" s="1"/>
  <c r="AF214" i="257"/>
  <c r="S215" i="257"/>
  <c r="AU215" i="257" s="1"/>
  <c r="AF223" i="257"/>
  <c r="AU223" i="257" s="1"/>
  <c r="S224" i="257"/>
  <c r="AU224" i="257" s="1"/>
  <c r="AF232" i="257"/>
  <c r="AU232" i="257" s="1"/>
  <c r="S233" i="257"/>
  <c r="AU233" i="257" s="1"/>
  <c r="AF241" i="257"/>
  <c r="AU241" i="257" s="1"/>
  <c r="S242" i="257"/>
  <c r="AU242" i="257" s="1"/>
  <c r="AF250" i="257"/>
  <c r="S251" i="257"/>
  <c r="AF259" i="257"/>
  <c r="S260" i="257"/>
  <c r="AF268" i="257"/>
  <c r="S269" i="257"/>
  <c r="AU291" i="257"/>
  <c r="AU298" i="257"/>
  <c r="AF251" i="257"/>
  <c r="AF260" i="257"/>
  <c r="AF269" i="257"/>
  <c r="AU277" i="257"/>
  <c r="AU284" i="257"/>
  <c r="K2" i="257" l="1"/>
  <c r="AU203" i="257"/>
  <c r="AU260" i="257"/>
  <c r="AU248" i="257"/>
  <c r="AU251" i="257"/>
  <c r="AU212" i="257"/>
  <c r="D3" i="257"/>
  <c r="K3" i="257" s="1"/>
  <c r="M3" i="257" s="1"/>
  <c r="P3" i="257" s="1"/>
  <c r="AU269" i="257"/>
  <c r="D6" i="257"/>
  <c r="K6" i="257" s="1"/>
  <c r="M6" i="257" s="1"/>
  <c r="P6" i="257" s="1"/>
  <c r="D5" i="257"/>
  <c r="K5" i="257" s="1"/>
  <c r="M5" i="257" s="1"/>
  <c r="P5" i="257" s="1"/>
  <c r="D7" i="257" l="1"/>
  <c r="M2" i="257"/>
  <c r="K7" i="257"/>
  <c r="P2" i="257" l="1"/>
  <c r="M7" i="257"/>
  <c r="P7" i="2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Amanda Kits</author>
    <author>tc={26B5573D-DBA1-473E-AC47-18F8358FFAEA}</author>
    <author>tc={A2905FC4-AB39-44F8-8CB9-903FA04C0D02}</author>
    <author>tc={19A09786-33EE-4BCE-98C4-96A2DDD9E914}</author>
    <author>tc={C079D413-9F1F-4631-A731-3C13BACFB5F0}</author>
    <author>tc={5D77DCCC-5459-440A-B44C-F8A70073AFB5}</author>
    <author>tc={D373BC94-5F28-451E-A1B9-00EF68C1C297}</author>
    <author>tc={666D4E4D-3BF3-4803-A529-7CAC95A5E91D}</author>
    <author>tc={22F9C79F-5CE5-4D5B-91D5-CA192340B1A6}</author>
    <author>tc={5F81AED5-8234-4FEA-B01D-1F6D44ACD592}</author>
    <author>tc={8BFE9E13-570B-4B90-80D0-2F57578CA4CE}</author>
  </authors>
  <commentList>
    <comment ref="E2" authorId="0" shapeId="0" xr:uid="{C399C47B-94E9-4BD5-AC48-18DD28A35ECC}">
      <text>
        <r>
          <rPr>
            <b/>
            <sz val="9"/>
            <color indexed="81"/>
            <rFont val="Tahoma"/>
            <family val="2"/>
          </rPr>
          <t>Amanda Kits:</t>
        </r>
        <r>
          <rPr>
            <sz val="9"/>
            <color indexed="81"/>
            <rFont val="Tahoma"/>
            <family val="2"/>
          </rPr>
          <t xml:space="preserve">
copy column k into column e each month for Sejal to keep running tally</t>
        </r>
      </text>
    </comment>
    <comment ref="J2" authorId="1" shapeId="0" xr:uid="{26B5573D-DBA1-473E-AC47-18F8358FFAEA}">
      <text>
        <t xml:space="preserve">[Threaded comment]
Your version of Excel allows you to read this threaded comment; however, any edits to it will get removed if the file is opened in a newer version of Excel. Learn more: https://go.microsoft.com/fwlink/?linkid=870924
Comment:
    Amount date should be $3,120 - Inv#J014424 - $550
Inv#J014457 - $660
Inv#J014498 - $1,360
Inv#J014619 - $550
</t>
      </text>
    </comment>
    <comment ref="K2" authorId="2" shapeId="0" xr:uid="{A2905FC4-AB39-44F8-8CB9-903FA04C0D02}">
      <text>
        <t xml:space="preserve">[Threaded comment]
Your version of Excel allows you to read this threaded comment; however, any edits to it will get removed if the file is opened in a newer version of Excel. Learn more: https://go.microsoft.com/fwlink/?linkid=870924
Comment:
    Total invoiced amount should be $3,780
</t>
      </text>
    </comment>
    <comment ref="J3" authorId="3" shapeId="0" xr:uid="{19A09786-33EE-4BCE-98C4-96A2DDD9E914}">
      <text>
        <t>[Threaded comment]
Your version of Excel allows you to read this threaded comment; however, any edits to it will get removed if the file is opened in a newer version of Excel. Learn more: https://go.microsoft.com/fwlink/?linkid=870924
Comment:
    Total invoice amount should be $28,220
J014425 - $5,114
J014458 - $10,547
J014497 - $8,401
J014620 - $4,158</t>
      </text>
    </comment>
    <comment ref="K3" authorId="4" shapeId="0" xr:uid="{C079D413-9F1F-4631-A731-3C13BACFB5F0}">
      <text>
        <t>[Threaded comment]
Your version of Excel allows you to read this threaded comment; however, any edits to it will get removed if the file is opened in a newer version of Excel. Learn more: https://go.microsoft.com/fwlink/?linkid=870924
Comment:
    Total invoice amount should be $34,030</t>
      </text>
    </comment>
    <comment ref="J4" authorId="5" shapeId="0" xr:uid="{5D77DCCC-5459-440A-B44C-F8A70073AFB5}">
      <text>
        <t xml:space="preserve">[Threaded comment]
Your version of Excel allows you to read this threaded comment; however, any edits to it will get removed if the file is opened in a newer version of Excel. Learn more: https://go.microsoft.com/fwlink/?linkid=870924
Comment:
    Total invoiced should be $57,133.73
J014426 - $27,720.95
J014459 - $15,161.78
J014498 - $5,834
J014621 - $8,417
</t>
      </text>
    </comment>
    <comment ref="K4" authorId="6" shapeId="0" xr:uid="{D373BC94-5F28-451E-A1B9-00EF68C1C297}">
      <text>
        <t>[Threaded comment]
Your version of Excel allows you to read this threaded comment; however, any edits to it will get removed if the file is opened in a newer version of Excel. Learn more: https://go.microsoft.com/fwlink/?linkid=870924
Comment:
    Total amount should be $64,269.73</t>
      </text>
    </comment>
    <comment ref="J5" authorId="7" shapeId="0" xr:uid="{666D4E4D-3BF3-4803-A529-7CAC95A5E91D}">
      <text>
        <t>[Threaded comment]
Your version of Excel allows you to read this threaded comment; however, any edits to it will get removed if the file is opened in a newer version of Excel. Learn more: https://go.microsoft.com/fwlink/?linkid=870924
Comment:
    Total invoiced should be $68,075.32
J014427 - $28,892.84
J014460 - $18,662.64
J014499 - $11,214.84
J014622 - $11,305.00</t>
      </text>
    </comment>
    <comment ref="K5" authorId="8" shapeId="0" xr:uid="{22F9C79F-5CE5-4D5B-91D5-CA192340B1A6}">
      <text>
        <t>[Threaded comment]
Your version of Excel allows you to read this threaded comment; however, any edits to it will get removed if the file is opened in a newer version of Excel. Learn more: https://go.microsoft.com/fwlink/?linkid=870924
Comment:
    Total amount should be $81,367.32</t>
      </text>
    </comment>
    <comment ref="J6" authorId="9" shapeId="0" xr:uid="{5F81AED5-8234-4FEA-B01D-1F6D44ACD592}">
      <text>
        <t xml:space="preserve">[Threaded comment]
Your version of Excel allows you to read this threaded comment; however, any edits to it will get removed if the file is opened in a newer version of Excel. Learn more: https://go.microsoft.com/fwlink/?linkid=870924
Comment:
    Total amount to date should be $42,346.37
J014428 - $16,504.26
J014461 - $14,310.11
J014500 - $5,655
J014623 - $5,877
</t>
      </text>
    </comment>
    <comment ref="K6" authorId="10" shapeId="0" xr:uid="{8BFE9E13-570B-4B90-80D0-2F57578CA4CE}">
      <text>
        <t>[Threaded comment]
Your version of Excel allows you to read this threaded comment; however, any edits to it will get removed if the file is opened in a newer version of Excel. Learn more: https://go.microsoft.com/fwlink/?linkid=870924
Comment:
    Total amount should be $49,010.37</t>
      </text>
    </comment>
    <comment ref="D210" authorId="0" shapeId="0" xr:uid="{56BDD7F0-4155-4676-884C-CD19120E5A68}">
      <text>
        <r>
          <rPr>
            <b/>
            <sz val="9"/>
            <color indexed="81"/>
            <rFont val="Tahoma"/>
            <family val="2"/>
          </rPr>
          <t>Amanda Kits:</t>
        </r>
        <r>
          <rPr>
            <sz val="9"/>
            <color indexed="81"/>
            <rFont val="Tahoma"/>
            <family val="2"/>
          </rPr>
          <t xml:space="preserve">
We don't do MEL's for this site</t>
        </r>
      </text>
    </comment>
    <comment ref="D259" authorId="0" shapeId="0" xr:uid="{5BCB4384-47BC-4C51-99DF-153797505DD9}">
      <text>
        <r>
          <rPr>
            <b/>
            <sz val="9"/>
            <color indexed="81"/>
            <rFont val="Tahoma"/>
            <family val="2"/>
          </rPr>
          <t>Amanda Kits:</t>
        </r>
        <r>
          <rPr>
            <sz val="9"/>
            <color indexed="81"/>
            <rFont val="Tahoma"/>
            <family val="2"/>
          </rPr>
          <t xml:space="preserve">
Building under construction as per NB Oct 19th.  AFA | AEL not complete</t>
        </r>
      </text>
    </comment>
    <comment ref="D275" authorId="0" shapeId="0" xr:uid="{C9FA4C47-EE29-45D5-8A59-7305E507E335}">
      <text>
        <r>
          <rPr>
            <b/>
            <sz val="9"/>
            <color indexed="81"/>
            <rFont val="Tahoma"/>
            <family val="2"/>
          </rPr>
          <t>Amanda Kits:</t>
        </r>
        <r>
          <rPr>
            <sz val="9"/>
            <color indexed="81"/>
            <rFont val="Tahoma"/>
            <family val="2"/>
          </rPr>
          <t xml:space="preserve">
We do not do MFA's for this site</t>
        </r>
      </text>
    </comment>
  </commentList>
</comments>
</file>

<file path=xl/sharedStrings.xml><?xml version="1.0" encoding="utf-8"?>
<sst xmlns="http://schemas.openxmlformats.org/spreadsheetml/2006/main" count="11863" uniqueCount="5851">
  <si>
    <t>Automatic External Defibrillator</t>
  </si>
  <si>
    <t>Fire Hydrant</t>
  </si>
  <si>
    <t>Fire Sprinkler System</t>
  </si>
  <si>
    <t>Domestic Hot Water Heater</t>
  </si>
  <si>
    <t>Heat Exchanger - domestic water</t>
  </si>
  <si>
    <t>Pumps - domestic water, fountain, sanitary, sewage, storm, sump, swimming pool, wastewater (facility)</t>
  </si>
  <si>
    <t>Tank - Expansion</t>
  </si>
  <si>
    <t>Trap - grease disposal</t>
  </si>
  <si>
    <t>Water Softeners</t>
  </si>
  <si>
    <t>Air Conditioning Unit</t>
  </si>
  <si>
    <t>Air Handling Unit</t>
  </si>
  <si>
    <t>Compressor - air, refrigerant</t>
  </si>
  <si>
    <t>CT</t>
  </si>
  <si>
    <t>Exhaust Fan - including specialized exhaust (diesel, kitchen ventilation)</t>
  </si>
  <si>
    <t>Evaporator</t>
  </si>
  <si>
    <t>Fan Coil Unit</t>
  </si>
  <si>
    <t>Furnace</t>
  </si>
  <si>
    <t>Heater, Infrared</t>
  </si>
  <si>
    <t>Humidifier</t>
  </si>
  <si>
    <t>In Slab Heating</t>
  </si>
  <si>
    <t>Low Loss Header</t>
  </si>
  <si>
    <t>Make-up Air Unit</t>
  </si>
  <si>
    <t>Rooftop Unit</t>
  </si>
  <si>
    <t>Unit Heater - fuel-fired, force flow</t>
  </si>
  <si>
    <t>Chemical Water Treatment - HVAC</t>
  </si>
  <si>
    <t>Building Management System</t>
  </si>
  <si>
    <t>Emergency Generator</t>
  </si>
  <si>
    <t>Variable Frequency Drive</t>
  </si>
  <si>
    <t>Fire Alarm System</t>
  </si>
  <si>
    <t>Irrigation Sprinkler System</t>
  </si>
  <si>
    <t>Category</t>
  </si>
  <si>
    <t>Clean Agent Suppression</t>
  </si>
  <si>
    <t>Fire Extinguishers</t>
  </si>
  <si>
    <t>ANNUAL</t>
  </si>
  <si>
    <t>SEMI-ANNUAL</t>
  </si>
  <si>
    <t>QUARTERLY</t>
  </si>
  <si>
    <t>MONTHLY</t>
  </si>
  <si>
    <t>WEEKLY</t>
  </si>
  <si>
    <t>Grease Hood Fire Suppression</t>
  </si>
  <si>
    <t>Lockboxes</t>
  </si>
  <si>
    <t>CLASS / TYPE</t>
  </si>
  <si>
    <t>CA</t>
  </si>
  <si>
    <t>ELECTRICAL</t>
  </si>
  <si>
    <t>Fire Pumps</t>
  </si>
  <si>
    <t>Emergency Lighting</t>
  </si>
  <si>
    <t>REFERENCE / LINKS</t>
  </si>
  <si>
    <t>1. National Fire Protection Association (NFPA) Standards:</t>
  </si>
  <si>
    <t>NFPA 25: Standard for the Inspection, Testing, and Maintenance of Water-Based Fire Protection Systems</t>
  </si>
  <si>
    <t>NFPA 72E: Automatic Fire Detectors</t>
  </si>
  <si>
    <t>CAN-ULC-S552: Standard for Maintenance and Testing of Smoke-Alarms</t>
  </si>
  <si>
    <t>CAN-ULC-S553: Standard for Installation of Smoke-Alarms</t>
  </si>
  <si>
    <t>CAN-ULC-S575: Commissioning of Life Safety and Fire Protection Systems.</t>
  </si>
  <si>
    <t>CAN-ULC-S567: Door Closers and Electromagnetic Door Holders</t>
  </si>
  <si>
    <t>The Occupational Health and Safety Act and Regulations (Alberta)</t>
  </si>
  <si>
    <t>Alberta Building Code, 2014</t>
  </si>
  <si>
    <t>Alberta Fire Code, 2014</t>
  </si>
  <si>
    <t xml:space="preserve"> CAN/ULC-S524, Installation of Fire Alarm Systems</t>
  </si>
  <si>
    <t>CAN/ULC-S536, Inspection &amp; Testing of Fire Alarm Systems</t>
  </si>
  <si>
    <t>CAN-ULC-S533: Standard for Egress Door Securing and Releasing Devices</t>
  </si>
  <si>
    <t>CSA-C22.1, Canadian Electrical Code</t>
  </si>
  <si>
    <t>CSA-C22.2, Emergency Lighting</t>
  </si>
  <si>
    <t>NFPA-96, Ventilation &amp; Fire Protection of Commercial Cooking Equipment</t>
  </si>
  <si>
    <t>NFPA-2001, Clean Agent Fire Protection Systems</t>
  </si>
  <si>
    <t>Codes:</t>
  </si>
  <si>
    <t>CSA-C22.2 no.141, Emergency Lighting / National Building Code - AB 2019 / National Fire Code - AB 2019</t>
  </si>
  <si>
    <t>National Fire Code - AB 2019 / NFPA-80: Fire Doors and Other Opening Protectives</t>
  </si>
  <si>
    <t>Solar Panel Mounting System</t>
  </si>
  <si>
    <t>NFPA-17, 17A (Standard for Dry &amp; Wet Chemical Extinguishing Systems) &amp; 96 (Standard for Ventilation Control and Fire Protection of Commercial Cooking Operations)</t>
  </si>
  <si>
    <t>National Building Code - AB 2019 (Ref: 14-BCV-011 / 14-FCV-012)</t>
  </si>
  <si>
    <t>AED Management (City of Calgary)</t>
  </si>
  <si>
    <t>Electromagnetic locks / Door hold-open device</t>
  </si>
  <si>
    <t>FM</t>
  </si>
  <si>
    <t>PM Schedule</t>
  </si>
  <si>
    <t>PM Schedule Description</t>
  </si>
  <si>
    <t>Task Plan</t>
  </si>
  <si>
    <t>W-BAG-01-02</t>
  </si>
  <si>
    <t>WEEKLY BARRIER ARM GATES INSPECTION</t>
  </si>
  <si>
    <t>BAG-W-01</t>
  </si>
  <si>
    <t>W-EG-01-02</t>
  </si>
  <si>
    <t>WEEKLY BOILER INSPECTION</t>
  </si>
  <si>
    <t>HB-05</t>
  </si>
  <si>
    <t>W-HB-01-02</t>
  </si>
  <si>
    <t>WEEKLY BUILDING MAINTENANCE ROUNDS</t>
  </si>
  <si>
    <t>ROUNDS-W-02</t>
  </si>
  <si>
    <t>W-PW-01-02</t>
  </si>
  <si>
    <t>WEEKLY BULK WATER STATION ROUNDS</t>
  </si>
  <si>
    <t>BWS-W-01</t>
  </si>
  <si>
    <t>W-ROUNDS-01-02</t>
  </si>
  <si>
    <t>WEEKLY EMERGENCY GENERATOR INSPECTION</t>
  </si>
  <si>
    <t>EG-05</t>
  </si>
  <si>
    <t>W-ROUNDS-02-02</t>
  </si>
  <si>
    <t>WEEKLY MECHANICAL ROUNDS</t>
  </si>
  <si>
    <t>ROUNDS-01</t>
  </si>
  <si>
    <t>W-ROUNDSBWS-02-02</t>
  </si>
  <si>
    <t>WEEKLY WASHBAY INSPECTION</t>
  </si>
  <si>
    <t>PW-W-01</t>
  </si>
  <si>
    <t>W-WS-01-02</t>
  </si>
  <si>
    <t>WEEKLY WATER SOFTENER INSPECTION</t>
  </si>
  <si>
    <t>WS-01</t>
  </si>
  <si>
    <t>FI</t>
  </si>
  <si>
    <t>BUILDING CHECKS</t>
  </si>
  <si>
    <t>EMERGENCY OPERATIONS CENTRE DAILY AIR HANDLING RM CHECKS</t>
  </si>
  <si>
    <t>EOC-ACU-W</t>
  </si>
  <si>
    <t>EMERGENCY OPERATIONS CENTRE WEEKLY LIEBERT ACU - SERVING RADIO ROOM</t>
  </si>
  <si>
    <t>FI-AC-01</t>
  </si>
  <si>
    <t>EOC-AH-RM-D</t>
  </si>
  <si>
    <t>FI-AHU-02</t>
  </si>
  <si>
    <t>EOC-AHU-W</t>
  </si>
  <si>
    <t>EMERGENCY OPERATIONS CENTRE WEEKLY LIEBERT AHU - DATA CENTRE ROOM INSPECTIONS</t>
  </si>
  <si>
    <t>EOC-BOILER-RM-D</t>
  </si>
  <si>
    <t>EMERGENCY OPERATIONS CENTRE DAILY BOILER RM CHECKS</t>
  </si>
  <si>
    <t>FI-HB-02</t>
  </si>
  <si>
    <t>EOC-CHILLER-RM-D</t>
  </si>
  <si>
    <t>EMERGENCY OPERATIONS CENTRE DAILY CHILLER RM CHECKS</t>
  </si>
  <si>
    <t>FI-CH-02</t>
  </si>
  <si>
    <t>EOC-LEVEL-(-2)-D</t>
  </si>
  <si>
    <t>EMERGENCY OPERATIONS CENTRE DAILY LEVEL -2 CHECKS</t>
  </si>
  <si>
    <t>FI-EOC-MECH-01</t>
  </si>
  <si>
    <t>EOC-LEVEL-0-(-1)-D</t>
  </si>
  <si>
    <t>EMERGENCY OPERATIONS CENTRE DAILY CHECKS LEVEL 0 &amp; -1</t>
  </si>
  <si>
    <t>FI-EOC-MECH-02</t>
  </si>
  <si>
    <t>EOC-LEVEL-0-WEST-D</t>
  </si>
  <si>
    <t>EMERGENCY OPERATIONS CENTRE DAILY LEVEL 0 WEST CHECKS</t>
  </si>
  <si>
    <t>FI-EOC-MECH-03</t>
  </si>
  <si>
    <t>LAN-BW</t>
  </si>
  <si>
    <t>SNOW CLEARING - MONTHLY CONTRACT AREAS</t>
  </si>
  <si>
    <t>SNOW-REMOVAL</t>
  </si>
  <si>
    <t>WEEKLY VACANT PROPERTIES MECHANICAL &amp; PLUMBING CHECK</t>
  </si>
  <si>
    <t>Description</t>
  </si>
  <si>
    <t>Barrier Arm Gates</t>
  </si>
  <si>
    <t>Sequence</t>
  </si>
  <si>
    <t>Type</t>
  </si>
  <si>
    <t>Checklist Item</t>
  </si>
  <si>
    <t>Test bypass switch in the control panel for normal operation</t>
  </si>
  <si>
    <t>Check for any unusual movements e.g. sudden impact, slow actuation</t>
  </si>
  <si>
    <t>Check if the arm gate is tilted enough to avoid contact with passing vehicle</t>
  </si>
  <si>
    <t>Check for loose and improper wiring connections</t>
  </si>
  <si>
    <t>Check if holding time is enough to smoothly pass a vehicle</t>
  </si>
  <si>
    <t>Inspect for general conditions: no broken, damaged and loosed parts</t>
  </si>
  <si>
    <t>Inspect for unusual noise and binding during operation</t>
  </si>
  <si>
    <t>Check gate for mis-alignment.</t>
  </si>
  <si>
    <t>If possible, visually check linkages if needs lubrication</t>
  </si>
  <si>
    <t>Equipment Level</t>
  </si>
  <si>
    <t>Out of Service</t>
  </si>
  <si>
    <t>Refer To Canadian Standards Association (Csa) For Emer Generator Weekly Insp.</t>
  </si>
  <si>
    <t>Header Equipment</t>
  </si>
  <si>
    <t>NO</t>
  </si>
  <si>
    <t>Csa Standard No. C282-09 -- Emergency Electrical Power Supply For Buildings</t>
  </si>
  <si>
    <t>Transfer Switch(S) Into Auto</t>
  </si>
  <si>
    <t>Gen Control In Auto</t>
  </si>
  <si>
    <t>Diesel Fuel Level (Daytank)</t>
  </si>
  <si>
    <t>Diesel Fuel Level (Undrgndtank)</t>
  </si>
  <si>
    <t>Current Fuel Level In Main Tank</t>
  </si>
  <si>
    <t>Fuel Filter/Water Separator</t>
  </si>
  <si>
    <t>Coolant Heater Operation</t>
  </si>
  <si>
    <t>Gas Line Condition</t>
  </si>
  <si>
    <t>Engine Oil Level</t>
  </si>
  <si>
    <t>Air Filter Condition</t>
  </si>
  <si>
    <t>Belt Condition</t>
  </si>
  <si>
    <t>Coolant Level / Sg (Monthly)</t>
  </si>
  <si>
    <t>Battery Level / Sg (Monthly)</t>
  </si>
  <si>
    <t>Starter, Batt. Chgr. Connections</t>
  </si>
  <si>
    <t>Battery Charger Voltage</t>
  </si>
  <si>
    <t>Battery Charger Amps</t>
  </si>
  <si>
    <t>Battery Volts (Actual, Monthly)</t>
  </si>
  <si>
    <t>Isolation Breakers Closed</t>
  </si>
  <si>
    <t>Emergency Lighting Operation</t>
  </si>
  <si>
    <t>Lamp Test (Trans &amp; Gen)</t>
  </si>
  <si>
    <t>Louver(S) Position</t>
  </si>
  <si>
    <t>Check For Leaks</t>
  </si>
  <si>
    <t>Spill Kit Available</t>
  </si>
  <si>
    <t>Room/Area Cleanliness</t>
  </si>
  <si>
    <t>Operator / Date</t>
  </si>
  <si>
    <t>Findings Reported To Facility Supervisor And Facility Operations Coordinator</t>
  </si>
  <si>
    <t>Question (Yes/No)</t>
  </si>
  <si>
    <t>Pre Job Hazard Assessment Completed?</t>
  </si>
  <si>
    <t>***Consumables***</t>
  </si>
  <si>
    <t>Minimum 2 hours fuel supply required</t>
  </si>
  <si>
    <t>Inspect lubricating oil level.</t>
  </si>
  <si>
    <t>Inspect engine coolant level.</t>
  </si>
  <si>
    <t>Inspect engine, generator, fuel tank(s), and cooling systems for leakage.</t>
  </si>
  <si>
    <t>Inspect for proper operation of fuel transfer pump (if applicable).</t>
  </si>
  <si>
    <t>***Starter system***</t>
  </si>
  <si>
    <t>Inspect electric starter for cleanliness, mounting, and terminal security.</t>
  </si>
  <si>
    <t>Inspect air tanks for pressure.</t>
  </si>
  <si>
    <t>Inspect valves for leakage.</t>
  </si>
  <si>
    <t>Test auxiliary engine and compressor for proper operation.</t>
  </si>
  <si>
    <t>Bleed off any condensation.</t>
  </si>
  <si>
    <t>***Batteries and charging equipment***</t>
  </si>
  <si>
    <t>Inspect electrical connections for tightness and evidence of corrosion.</t>
  </si>
  <si>
    <t>Inspect battery for cleanliness and dryness between terminals.</t>
  </si>
  <si>
    <t>Inspect charger electrical connections for cleanliness and tightness.</t>
  </si>
  <si>
    <t>***Engine***</t>
  </si>
  <si>
    <t>Test lubricant and/or coolant heaters for proper operation.</t>
  </si>
  <si>
    <t>Inspect governor control linkages and oil level (if applicable).</t>
  </si>
  <si>
    <t>Inspect fuel pump oil sump (if applicable).</t>
  </si>
  <si>
    <t>Inspect fan belts for correct tension and wear.</t>
  </si>
  <si>
    <t>***Control panel***</t>
  </si>
  <si>
    <t>Inspect control panel covers for security.</t>
  </si>
  <si>
    <t>Test annunciator lamps to confirm that they are operational.</t>
  </si>
  <si>
    <t>Test remote visual and audible trouble signals at the building fire alarm panel.</t>
  </si>
  <si>
    <t>***Others***</t>
  </si>
  <si>
    <t>Inspect air control louvre settings to ensure proper operation</t>
  </si>
  <si>
    <t>Test emergency lighting unit</t>
  </si>
  <si>
    <t>Verify whether room temperature is above 10 Deg.C</t>
  </si>
  <si>
    <t>Correct all defects found during inspections and tests.</t>
  </si>
  <si>
    <t>Record all inspections, tests, and corrective actions in the log</t>
  </si>
  <si>
    <t>Findings Reported To Maintenance Supervisor</t>
  </si>
  <si>
    <t>Refer To Canadian Standards Association (Csa) For Emergency Gen Monthly Insp.</t>
  </si>
  <si>
    <t>Weekly Check Complete</t>
  </si>
  <si>
    <t>Operating Hrs. (Before)</t>
  </si>
  <si>
    <t>Start Time</t>
  </si>
  <si>
    <t>Load Transfer To Emerg. (Secs)</t>
  </si>
  <si>
    <t>Ac Volts</t>
  </si>
  <si>
    <t>Ac Amps</t>
  </si>
  <si>
    <t>Hertz</t>
  </si>
  <si>
    <t>Engine Oil Pressure</t>
  </si>
  <si>
    <t>Engine Coolant Temperature</t>
  </si>
  <si>
    <t>Engine Rpm</t>
  </si>
  <si>
    <t>Gas Pressure</t>
  </si>
  <si>
    <t>Diesel Fuel Pressure</t>
  </si>
  <si>
    <t>Battery Voltage</t>
  </si>
  <si>
    <t>Kw</t>
  </si>
  <si>
    <t>Kva</t>
  </si>
  <si>
    <t>Total Kw</t>
  </si>
  <si>
    <t>Kw Hours</t>
  </si>
  <si>
    <t>% Load</t>
  </si>
  <si>
    <t>Fire Panel Annunciation</t>
  </si>
  <si>
    <t>Load Transfer To Utility (Secs)</t>
  </si>
  <si>
    <t>Engine Cooldown (Secs)</t>
  </si>
  <si>
    <t>Trans. Sw./Gen In Auto</t>
  </si>
  <si>
    <t>Operating Hrs. (After)</t>
  </si>
  <si>
    <t>Fire Extinguisher Check</t>
  </si>
  <si>
    <t xml:space="preserve">Weekly Check Complete </t>
  </si>
  <si>
    <t>***Test and verify the entire system as follows***</t>
  </si>
  <si>
    <t>Simulate a failure of the normal electrical supply to the building.</t>
  </si>
  <si>
    <t>Operate the system under at least 30% of the rated load for 60 min.</t>
  </si>
  <si>
    <t>Operate all automatic transfer switches under load.</t>
  </si>
  <si>
    <t>Inspect brush operation for sparking, if applicable</t>
  </si>
  <si>
    <t>Inspect for bearing seal leakage.</t>
  </si>
  <si>
    <t>Radiator shutter Control</t>
  </si>
  <si>
    <t>Coolant Pumps</t>
  </si>
  <si>
    <t>Fuel Transfer Pumps</t>
  </si>
  <si>
    <t>Oil Coolers</t>
  </si>
  <si>
    <t>Engine room ventilation system</t>
  </si>
  <si>
    <t>Record the readings for all instruments in the log and verify normal or not</t>
  </si>
  <si>
    <t>Drain the exhaust system condensate trap.</t>
  </si>
  <si>
    <t>Inspect block heater hoses and wires.</t>
  </si>
  <si>
    <t>Refer To Canadian Standards Association (Csa) For Emer Generator Annual Insp.</t>
  </si>
  <si>
    <t>Csa Standard No. C282-15 -- Emergency Electrical Power Supply For Building</t>
  </si>
  <si>
    <t>EG-A-01</t>
  </si>
  <si>
    <t xml:space="preserve">Weekly and Monthly Check Complete </t>
  </si>
  <si>
    <t>Inspect and clean engine crankcase breathers.</t>
  </si>
  <si>
    <t>Inspect and clean all engine linkages</t>
  </si>
  <si>
    <t>Lubricate the engine governor and ventilation system.</t>
  </si>
  <si>
    <t>Test protective devices for proper operation.</t>
  </si>
  <si>
    <t>Inspect ventilation system belt(s).</t>
  </si>
  <si>
    <t>N/A</t>
  </si>
  <si>
    <t>Refer To Canadian Standards Association (Csa) For Emer Generator Annual Inspection</t>
  </si>
  <si>
    <t xml:space="preserve">Weekly, Monthly and Semi Annually Check Complete </t>
  </si>
  <si>
    <t>Open all inspection covers and inspect all electrical connections.</t>
  </si>
  <si>
    <t>Test breakers for proper operation.</t>
  </si>
  <si>
    <t>Clean insulators and bushings.</t>
  </si>
  <si>
    <t>Test voltage regulator for proper operation.</t>
  </si>
  <si>
    <t>Operate all moving parts to ensure that they move freely.</t>
  </si>
  <si>
    <t>Clean and dress contacts as necessary.</t>
  </si>
  <si>
    <t>Remove all dust.</t>
  </si>
  <si>
    <t>Change engine lubrication oil and filters.</t>
  </si>
  <si>
    <t>Test strength of coolant and chemical protection level of coolant inhibitors.</t>
  </si>
  <si>
    <t>Change fuel filters, clean strainer(s), and verify that the fuel supply is open.</t>
  </si>
  <si>
    <t>Clean and lubricate linkages.</t>
  </si>
  <si>
    <t>Inspect air filters.</t>
  </si>
  <si>
    <t>Inspect all mechanical connections.</t>
  </si>
  <si>
    <t>Inspect all electrical connections.</t>
  </si>
  <si>
    <t>Inspect all external surfaces of heat exchanger(s) and clean as necessary.</t>
  </si>
  <si>
    <t>Inspect all belts and hoses and replace if necessary.</t>
  </si>
  <si>
    <t>Test and inspect ignition system(s). Replace any defective components.</t>
  </si>
  <si>
    <t xml:space="preserve">Inspect coolant pump(s) for leaks and external wear </t>
  </si>
  <si>
    <t>***Diesel fuel storage tank(s)***</t>
  </si>
  <si>
    <t>The bottom(s) of the tank(s) shall be also tested chemically for water.</t>
  </si>
  <si>
    <t>***Generator***</t>
  </si>
  <si>
    <t>Test surge suppressor and rotating rectifier on brushless machines.</t>
  </si>
  <si>
    <t>Grease bearings (replace old grease with new) (if applicable).</t>
  </si>
  <si>
    <t>Clean commutator and slip rings (if applicable).</t>
  </si>
  <si>
    <t>Clean rotor and stator windings using clean compressed air.</t>
  </si>
  <si>
    <t>Inspect coupling bolts and alignment.</t>
  </si>
  <si>
    <t>Inspect conduits for tightness.</t>
  </si>
  <si>
    <t>Inspect windings at rotor and stator slots.</t>
  </si>
  <si>
    <t>***Overcurrent Protective Device***</t>
  </si>
  <si>
    <t>Electrically isolate all overcurrent protective devices</t>
  </si>
  <si>
    <t>Test devices for proper operation</t>
  </si>
  <si>
    <t>***Transfer switches***</t>
  </si>
  <si>
    <t>Isolate transfer switch, open all inspection covers, and inspect all electrical connections</t>
  </si>
  <si>
    <t>Clean and dress contacts as required.</t>
  </si>
  <si>
    <t>Conduct a 2 h full-load test (see Clause 11.3).</t>
  </si>
  <si>
    <t>Correct all the defects found during inspections and tests.</t>
  </si>
  <si>
    <t>EG-Q-01</t>
  </si>
  <si>
    <t>Quinquennial (every 5 years) Emergency Generator Inspection</t>
  </si>
  <si>
    <t>Inspect insulation of generator windings and carry out insulation (megger) test</t>
  </si>
  <si>
    <t>Drain and flush the cooling system. Refill the system with new coolant</t>
  </si>
  <si>
    <t>Clean radiator tubes and cooling fins</t>
  </si>
  <si>
    <t>Replace thermostat</t>
  </si>
  <si>
    <t>Inspect valve clearances and adjust as appropriate</t>
  </si>
  <si>
    <t xml:space="preserve">Conduct an infrared survey of all electrical connections, contacts, and energized components </t>
  </si>
  <si>
    <t>Correct all defects found during inspections and tests</t>
  </si>
  <si>
    <t>Record all inspections, tests, and correction actions in the log</t>
  </si>
  <si>
    <t>Inspect And Clean All Compartments, if any sign of corrosion and apply touch up rustproof painting</t>
  </si>
  <si>
    <t>Check All Unit Component Fastening Devices Are Secure</t>
  </si>
  <si>
    <t>Inspect Rubber Gaskets Around Access Doors, Door handles, latches for proper operation</t>
  </si>
  <si>
    <t>Check Tension And Condition Of Belts And Pulley Alignment and its protective guard</t>
  </si>
  <si>
    <t>Clean Exterior Metal Pre-Filter</t>
  </si>
  <si>
    <t>Lubricate Motors And Fan Bearings</t>
  </si>
  <si>
    <t>Check Blower Alignment, Bearing Operation, fan housing, shaft, isolator, Inlet vanes for damage, loose, dirt and debris</t>
  </si>
  <si>
    <t>Check Dampers And Linkages For Damage And Wear</t>
  </si>
  <si>
    <t xml:space="preserve">Inspect Condenser And Evaporator / (Cooling &amp; Heating) Coil </t>
  </si>
  <si>
    <t>Inspect Refrigerant Lines And Evidence Of Oil Leaks  (if applicable)</t>
  </si>
  <si>
    <t>Check Compressor Oil Level  (if applicable)</t>
  </si>
  <si>
    <t>Check Refrigerant Operating Temperature And Pressures  (if applicable)</t>
  </si>
  <si>
    <t>Check Condenser Fans And Tighten Set Screws  (if applicable)</t>
  </si>
  <si>
    <t>Inspect And Clean All Condensate Pans And Clean Condensate Drains</t>
  </si>
  <si>
    <t>AHU-Q-01</t>
  </si>
  <si>
    <t>QUARTERLY AIR HANLDING UNIT INSPECTION</t>
  </si>
  <si>
    <t>Replace Belts</t>
  </si>
  <si>
    <t>Replace All Interior Filters and Check differential pressure gauge in filter section</t>
  </si>
  <si>
    <t>Check Operation Of All Safety Controls (High &amp; Low Temp, High&amp;Low Static Pres Cut-out, Air Flow) and Control Valves</t>
  </si>
  <si>
    <t>Conduct visual check to all water pipes, drainage for leakage and make good minor insulation damage</t>
  </si>
  <si>
    <t xml:space="preserve"> Inspect Heat Exchanger for proper operation</t>
  </si>
  <si>
    <t>Check Refrigerant Charge (if applicable)</t>
  </si>
  <si>
    <t xml:space="preserve">Clean  Condenser And Evaporator / (Cooling &amp; Heating) Coil  </t>
  </si>
  <si>
    <t xml:space="preserve">Comb All Damaged Fins for coils </t>
  </si>
  <si>
    <t>Perform Refrigerant Leak Check  (if applicable)</t>
  </si>
  <si>
    <t xml:space="preserve">Inspect And Clean All Condensate Pans And Clean Condensate Drains </t>
  </si>
  <si>
    <t>Check Electrical Terminations Are Secure And All Fuses Are Intact</t>
  </si>
  <si>
    <t>Inspect And Clean Contactors and Motor starter Panel</t>
  </si>
  <si>
    <t>Measure And Record Motor Amperages - Supply Air Fan Motor Amp</t>
  </si>
  <si>
    <t>Measure And Record Motor Voltage - Supply Air Fan Motor Volt</t>
  </si>
  <si>
    <t>Measure And Record Motor Amperages - Return Air Fan Motor Amp</t>
  </si>
  <si>
    <t>Measure And Record Motor Voltage - Return Air Fan Motor Volt</t>
  </si>
  <si>
    <t>Measure And Record Motor Amperages - Exhaust Fan Motor (if applicable) Amp</t>
  </si>
  <si>
    <t>Measure And Record Motor Voltages - Exhaust Air Fan Motor Volts (if applicable) Volt</t>
  </si>
  <si>
    <t>Measure And Record Motor Amperages - Desiccant Wheel Motor (if applicable) Amp</t>
  </si>
  <si>
    <t>Measure And Record Motor Voltages - Desiccant Wheel Motor (if applicable) Volt</t>
  </si>
  <si>
    <t>Measure And Record Motor Amperages - Compressor Motor (if applicable) Amp</t>
  </si>
  <si>
    <t>Measure And Record Motor Voltages - Compressor Motor (if applicable) Volt</t>
  </si>
  <si>
    <t>Measure And Record Motor Amperages - Condenser Fan Motor (if applicable) Amp</t>
  </si>
  <si>
    <t>Measure And Record Motor Voltages - Condenser Fan Motor (if applicable) volt</t>
  </si>
  <si>
    <t>Measure And Record Motor Amperages - Evaporator Motor (if applicable) Amp</t>
  </si>
  <si>
    <t>Measure And Record Motor Voltages - Evaporator Motor (if applicable) volt</t>
  </si>
  <si>
    <t>Check operation of temperature switch and humidistat if applicable</t>
  </si>
  <si>
    <t>Inspect And Clean Dehumidifier's Desiccant Wheel (if applicable)</t>
  </si>
  <si>
    <t>Inspect Chain And/Or Belt Drive On Desiccant Wheel Motor (if applicable)</t>
  </si>
  <si>
    <t>AHU-A-01</t>
  </si>
  <si>
    <t>ANNUAL AIR HANDLING UNIT INSPECTION</t>
  </si>
  <si>
    <t>Check controls and unit for proper operation.</t>
  </si>
  <si>
    <t>Check for unusual noise or vibration.</t>
  </si>
  <si>
    <t>Check tension, condition and alignment of belts, adjust as necessary.</t>
  </si>
  <si>
    <t>Lubricate shaft and motor bearings. (if applicable)</t>
  </si>
  <si>
    <t>Inspect exterior piping and valves for leaks; tighten connections as required.</t>
  </si>
  <si>
    <t>Clean area around equipment.</t>
  </si>
  <si>
    <t>Fill out maintenance checklist and report deficiencies.</t>
  </si>
  <si>
    <t>Inspect exterior door covers to ensure locked.</t>
  </si>
  <si>
    <t>Use heatgun to inspect proper operational temp of electric motors, as required.</t>
  </si>
  <si>
    <t>AHU-M-01</t>
  </si>
  <si>
    <t>MONTHLY AIR HANDLING UNIT INSPECTION</t>
  </si>
  <si>
    <t>QUARTERLY GREASE TRAP CLEAN-OUT</t>
  </si>
  <si>
    <t>QUARTERLY FIRE SPRINKLER INSPECTION</t>
  </si>
  <si>
    <t>QUARTERLY AUTOMATED EXTERNAL DEFIBRILLATOR</t>
  </si>
  <si>
    <t>QUARTERLY FAN COIL UNIT INSPECTION</t>
  </si>
  <si>
    <t>QUARTERLY LEGIONELLA TEST</t>
  </si>
  <si>
    <t>QUARTERLY AIR HANDLING UNIT INSPECTION</t>
  </si>
  <si>
    <t>QUARTERLY FURNACE INSPECTION</t>
  </si>
  <si>
    <t>EMERGENCY OPERATIONS CENTRE QUARTERLY ROOF CLEANING</t>
  </si>
  <si>
    <t>SUMP PUMP CLEAN-OUT SANITARY SUMPS</t>
  </si>
  <si>
    <t>EMERGENCY OPERATIONS CENTRE QUARTERLY FAN COIL UNIT INSPECTIONS</t>
  </si>
  <si>
    <t>EMERGENCY OPERATIONS CENTRE QUARTERLY CHECK ENMAX MANHOLE FOR WATER LEVEL</t>
  </si>
  <si>
    <t>QUARTERLY WATER TREATMENT CLOSED LOOP HEATING SYSTEM</t>
  </si>
  <si>
    <t>QUARTERLY FILTER INSPECTION/REPLACEMENT</t>
  </si>
  <si>
    <t>EMERGENCY OPERATIONS CENTRE QUARTERLY FLUID COOLER INSPECTIONS</t>
  </si>
  <si>
    <t>EMERGENCY OPERATIONS CENTRE QUARTERLY WATER SOFTENER INSPECTIONS</t>
  </si>
  <si>
    <t>EMERGENCY OPERATIONS CENTRE QUARTERLY SIDE STREAM FILTER REPLACEMENT</t>
  </si>
  <si>
    <t>QUARTERLY WORKPLACE SAFETY INSPECTION (Mechanical and Electrical Room)</t>
  </si>
  <si>
    <t>QUARTERLY SOLAR PANEL CLEANING &amp; INSPECTION</t>
  </si>
  <si>
    <t>PM SCHEDULE</t>
  </si>
  <si>
    <t>TASK PLAN</t>
  </si>
  <si>
    <t>Q-AED-01-02</t>
  </si>
  <si>
    <t>Q-FC-01-02</t>
  </si>
  <si>
    <t>Q-AHU-01-02</t>
  </si>
  <si>
    <t>Q-FN-01-02</t>
  </si>
  <si>
    <t>Q-SP-01-02</t>
  </si>
  <si>
    <t>Q-SAFETY-01-02</t>
  </si>
  <si>
    <t>Q-FSS-01-02</t>
  </si>
  <si>
    <t>Q-WT-LEG-01-03</t>
  </si>
  <si>
    <t>QUARTERLY AIR COMPRESSOR INSPECTION</t>
  </si>
  <si>
    <t>Q-CP-01-03</t>
  </si>
  <si>
    <t>ORGANIZATION</t>
  </si>
  <si>
    <t>COC</t>
  </si>
  <si>
    <t>FILTER</t>
  </si>
  <si>
    <t>EOC-ROOF-Q</t>
  </si>
  <si>
    <t>EOC-MANHOLE-Q</t>
  </si>
  <si>
    <t>GREASE-Q</t>
  </si>
  <si>
    <t>EOC-ACU-Q</t>
  </si>
  <si>
    <t>(Deactiv) EMERGENCY OPERATIONS CENTRE QUARTERLY LIEBERT ACU - SERVING RADIO ROOM</t>
  </si>
  <si>
    <t>EOC-CT-Q</t>
  </si>
  <si>
    <t>EOC-ET-Q</t>
  </si>
  <si>
    <t>(Deactivated) EMERGENCY OPERATIONS CENTRE QUARTERLY EXPANSION TANK INSPECTIONS</t>
  </si>
  <si>
    <t>EOC-F-Q</t>
  </si>
  <si>
    <t>(deactivated) EMERGENCY OPERATIONS CENTRE QUARTERLY FAN INSPECTIONS</t>
  </si>
  <si>
    <t>EOC-FCU-Q</t>
  </si>
  <si>
    <t>EOC-HE-Q</t>
  </si>
  <si>
    <t>(deactivated) EMERGENCY OPERATIONS CENTRE QUARTERLY CABINET HEATER INSPECTIONS</t>
  </si>
  <si>
    <t>EOC-HRU-Q</t>
  </si>
  <si>
    <t>(Deactivate)EMERGENCY OPERATIONS CENTRE QUARTERLY HEAT RECOVERY UNIT INSPECTIONS</t>
  </si>
  <si>
    <t>EOC-SIDE-STREAM-Q</t>
  </si>
  <si>
    <t>EOC-WS-Q</t>
  </si>
  <si>
    <t>Q-WTR-CHEM-01-01</t>
  </si>
  <si>
    <t>Q-WTR-CHEM-01-02</t>
  </si>
  <si>
    <t>SUMP</t>
  </si>
  <si>
    <t>SUMP CLEAN OUT (4 MONTHS)</t>
  </si>
  <si>
    <t>SUMP-33</t>
  </si>
  <si>
    <t>PM SCHEDULE DESCRIPTION</t>
  </si>
  <si>
    <t>FSS-04</t>
  </si>
  <si>
    <t>FN-04</t>
  </si>
  <si>
    <t>FC-Q-01</t>
  </si>
  <si>
    <t>CP-Q-01</t>
  </si>
  <si>
    <t>AED-01</t>
  </si>
  <si>
    <t>WT-LEG-01</t>
  </si>
  <si>
    <t>SP-01</t>
  </si>
  <si>
    <t>W-Q-01</t>
  </si>
  <si>
    <t>Check Coil Unit While Operating.</t>
  </si>
  <si>
    <t>Confirm Operation Of Cooling/Heating Valves As Required</t>
  </si>
  <si>
    <t>Check Coils And Piping For Leaks, Damage And Corrosion; Repair As Necessary.</t>
  </si>
  <si>
    <t>Replace Filters As Required.</t>
  </si>
  <si>
    <t>Check Operation After Repairs.</t>
  </si>
  <si>
    <t>Fill Out Maintenance Checklist And Report Deficiencies.</t>
  </si>
  <si>
    <t>Vacuum Unit (Including Blower And Burner Compartment) Thoroughly.</t>
  </si>
  <si>
    <t>Check Unit Access Panels’ Fastening And Access Panel Gasket For Damage.</t>
  </si>
  <si>
    <t>Replace Gasket If Damaged.</t>
  </si>
  <si>
    <t>Turn Blower Wheel By Hand To Ensure It Rotates Freely.</t>
  </si>
  <si>
    <t>Lubricate As Per Manufacturer’S Recommendations.</t>
  </si>
  <si>
    <t>Swing Unit Back Into Place And Secure Latches.</t>
  </si>
  <si>
    <t>Check Firing Condition Observe Flame Record The Applicable Colour: Blue/Yellow</t>
  </si>
  <si>
    <t>If The Burner Has Been Burning Yellow, Then Clean Burner Chamber With Wire Brush</t>
  </si>
  <si>
    <t>Measure Motor Amperage And Record Actual Amperage: Name Plate Data</t>
  </si>
  <si>
    <t>Measure Motor Amperage And Record Actual Amperage: Measured Data</t>
  </si>
  <si>
    <t>Inspect Combustion Intake And Venting For Leakage, Blockage And Damage.</t>
  </si>
  <si>
    <t>Visually Inspect Heat Exchanger. Record Observations.</t>
  </si>
  <si>
    <t>Install Access Covers And Ensure They Are Secure. Note Any Unusual Vibrations.</t>
  </si>
  <si>
    <t>Conduct a safety inspection of the Shop Area, Mechanical and Electrical rooms</t>
  </si>
  <si>
    <t>See Code NFPA - 25 For Inspection</t>
  </si>
  <si>
    <t>Is the Building Occupied?</t>
  </si>
  <si>
    <t>System in service for inspection?</t>
  </si>
  <si>
    <t>Hydraulic design information sign attached to rise</t>
  </si>
  <si>
    <t>Guage in good condition and normal water pressure maintained. Pressure:______ PSI</t>
  </si>
  <si>
    <t>Valves in normal open or close position</t>
  </si>
  <si>
    <t>Sealed, locked, or supervised</t>
  </si>
  <si>
    <t xml:space="preserve">Accessible </t>
  </si>
  <si>
    <t>Free from external leaks</t>
  </si>
  <si>
    <t>Provided with applicable identification</t>
  </si>
  <si>
    <t>Alarm Valves and system riser check valves to be externally inspected</t>
  </si>
  <si>
    <t>Test all mechanical waterflow devices (incl. water motor gongs)</t>
  </si>
  <si>
    <t>***ALARM VALVES, WATERFLOW DEVICES &amp; SUPERVISORY***</t>
  </si>
  <si>
    <t>***GAUGE AND CONTROL VALVE***</t>
  </si>
  <si>
    <t>Gauges indicate normal supply water pressure</t>
  </si>
  <si>
    <t>Valve(s) free of physical damage</t>
  </si>
  <si>
    <t>Trim valve(s) in normal open or closed position</t>
  </si>
  <si>
    <t>Retarding chamber or alarm drains not leaking</t>
  </si>
  <si>
    <t>Backflow isolation valves in normal open position</t>
  </si>
  <si>
    <t>***PRESSURE REDUCING VALVES AND RELIEF VALVES***</t>
  </si>
  <si>
    <t>Valves in the open position</t>
  </si>
  <si>
    <t>Not leaking</t>
  </si>
  <si>
    <t>Maintain downstream pressure with design criteria</t>
  </si>
  <si>
    <t>Handwheels installed and unbroken</t>
  </si>
  <si>
    <t>***FIRE DEPARTMENT CONNECTION***</t>
  </si>
  <si>
    <t>Fire Department connections are visible and accessible</t>
  </si>
  <si>
    <t>Couplings or swivels are not damaged and rotate smoothly</t>
  </si>
  <si>
    <t>***HOSE VALVE INSPECTION***</t>
  </si>
  <si>
    <t>Hose caps are in place and not damaged</t>
  </si>
  <si>
    <t>Hose threads are not damaged</t>
  </si>
  <si>
    <t>Valves handles are present and not damaged</t>
  </si>
  <si>
    <t>Gasket are not damaged or show signs of deterioration</t>
  </si>
  <si>
    <t>No leaks are present</t>
  </si>
  <si>
    <t>Plugs or caps are in place and undamaged</t>
  </si>
  <si>
    <t>Gaskets are in place</t>
  </si>
  <si>
    <t>Identification signs are in place</t>
  </si>
  <si>
    <t>Check valves not leaking</t>
  </si>
  <si>
    <t>Automatic drain valve is in place and operating properly</t>
  </si>
  <si>
    <t>Fire Department connections clapper is in place and operating properly</t>
  </si>
  <si>
    <t>Interior of the connection is inspected for obstruction</t>
  </si>
  <si>
    <t>Visible piping supplying the fire department connection is undamaged</t>
  </si>
  <si>
    <t>***MAIN DRAIN***</t>
  </si>
  <si>
    <t>Quarterly test required only where sole water supply through backflow preventer and/or pressure reducing valves</t>
  </si>
  <si>
    <t>Temperature at valve being maintained at not less than 40°F (4°C)</t>
  </si>
  <si>
    <t>Valve seat is not leaking</t>
  </si>
  <si>
    <t>Electrical components are in service</t>
  </si>
  <si>
    <t>Low temperature alarm functioning</t>
  </si>
  <si>
    <t>Tested priming water level as per manufacturer's instructions</t>
  </si>
  <si>
    <t>Quick-opening device(s) tested, all operated satisfactorily</t>
  </si>
  <si>
    <t>Low pressure alarms tested</t>
  </si>
  <si>
    <t>NFPA 2001: Standard on Clean Agent Fire Extinguishing Systems</t>
  </si>
  <si>
    <t xml:space="preserve">NFPA 10: Standard for Portable Fire Extinguisher </t>
  </si>
  <si>
    <t>***PREACTION &amp; DELUDGE VALVES***(IF APPLICABLE)</t>
  </si>
  <si>
    <t>FSS-A-01</t>
  </si>
  <si>
    <t>Monthly Fire Sprinkler System Inspection</t>
  </si>
  <si>
    <t>System in service on inspection</t>
  </si>
  <si>
    <t>Protected areas identified</t>
  </si>
  <si>
    <t>ANNUALLY FIRE SPRINKLER INSPECTION</t>
  </si>
  <si>
    <t>All control valves operated through full range and returned to normal position during annual inspection</t>
  </si>
  <si>
    <t>All control valves lubricated during the inspection</t>
  </si>
  <si>
    <t>PIV opened during annual inspection until spring or torsion felt and backed off 1/4 turn</t>
  </si>
  <si>
    <t>Valves and associated strainers, filters and restriction orifices to be inspected internally every 5 years</t>
  </si>
  <si>
    <t>Test all vane type and pressure switches</t>
  </si>
  <si>
    <t>Valve supervisory switches/alarms operated properly</t>
  </si>
  <si>
    <t>Signals from alarm devices were received at Fire Alarm Control Panel</t>
  </si>
  <si>
    <t>***SPRINKLERS &amp; PIPING***</t>
  </si>
  <si>
    <t>Head cabinet has sufficient quantity of spare sprinklers available</t>
  </si>
  <si>
    <t>Wrench available for each type of sprinkler</t>
  </si>
  <si>
    <t>Sprinklers in service for 50 years or more have been tested for reliability in past 10 years</t>
  </si>
  <si>
    <t>Sprinklers with Fast Response elements in service 20 years or more have been tested for reliability in past 10 years</t>
  </si>
  <si>
    <t>Solder-type, high temp 325°F (163°C) sprinklers in service exposed continuously tested for reliability in past 5 years</t>
  </si>
  <si>
    <t>Sprinklers in service for 75 years or more have been tested for reliability in past 5 years</t>
  </si>
  <si>
    <t>Sprinklers subject to harsh environments or corrosive atmospheres tested for reliability in the past 5 years</t>
  </si>
  <si>
    <t>All sprinklers to be inspected from floor level</t>
  </si>
  <si>
    <t>Sprinklers appear in good external condition</t>
  </si>
  <si>
    <t>Sprinklers show no signs of leakage</t>
  </si>
  <si>
    <t>Sprinklers free of corrosion, foreign material, paint or visible obstruction</t>
  </si>
  <si>
    <t>Sprinklers installed in the proper orientation</t>
  </si>
  <si>
    <t>Escutscheons have been installed and are not missing</t>
  </si>
  <si>
    <t>Minimum clearance is being maintained to storage</t>
  </si>
  <si>
    <t>In overspray accumulation areas sprinkler heads are protected</t>
  </si>
  <si>
    <t>If YES, do coverings require replacement (accumulations)</t>
  </si>
  <si>
    <t>Sprinkler system pipe and fittings inspected from floor level</t>
  </si>
  <si>
    <t>Piping in good condition and free of mechanical damage, leakage and corrosion</t>
  </si>
  <si>
    <t>Piping is not subject to external loads</t>
  </si>
  <si>
    <t>Hangers/Seismic Bracing are not damaged, loose or unattached</t>
  </si>
  <si>
    <t>Assessment of internal condition of piping performed (every 5 years)</t>
  </si>
  <si>
    <t>**BACKFLOW PREVENTION ASSEMBLIES***</t>
  </si>
  <si>
    <t>Forward flow test conducted at designed flow rate</t>
  </si>
  <si>
    <t>Backflow performance test conducted</t>
  </si>
  <si>
    <t>13.7.2</t>
  </si>
  <si>
    <t>Check valves and associated strainers, filters and restriction orifices to be inspected internally every 5 years</t>
  </si>
  <si>
    <t>To conduct the main drain test</t>
  </si>
  <si>
    <t>Signals from alarm devices were received by Central Station</t>
  </si>
  <si>
    <t>CAN-ULC-S537: Standard for Verification of Fire Alarm System / CAN-ULC-S536: Inspection and Testing of Fire Alarm Systems / National Fire Code - AB 2019</t>
  </si>
  <si>
    <t>FA-A-01</t>
  </si>
  <si>
    <t>Annual Fire Alarm Inspection</t>
  </si>
  <si>
    <t>Power "ON" visual indicator operates</t>
  </si>
  <si>
    <t xml:space="preserve">Common audible trouble signal operates </t>
  </si>
  <si>
    <t>Main power supply failure trouble signal operates</t>
  </si>
  <si>
    <t>Alert signal operates</t>
  </si>
  <si>
    <t>Alarm signal operates</t>
  </si>
  <si>
    <t>Automatic transfer from alert signal to alarm signal operates. Time: _________</t>
  </si>
  <si>
    <t>Manual transfer from alert signal to alarm signal operates</t>
  </si>
  <si>
    <t xml:space="preserve">Automatic transfer from alert signal to alarm signal cancel (acknowledge) feature operates on a two-stage system </t>
  </si>
  <si>
    <t>Alarm signal silence inhibit function operates</t>
  </si>
  <si>
    <t>Alarm signal manual silence operates</t>
  </si>
  <si>
    <t>Alarm signal silence visual indication operates</t>
  </si>
  <si>
    <t>Alarm signal and visible signal devices, when silenced, automatically reinitiate upon subsequent alarm</t>
  </si>
  <si>
    <t>Alarm signal silence automatic cut-out timer</t>
  </si>
  <si>
    <t>Input circuit supervision fault caused a trouble indication</t>
  </si>
  <si>
    <t>N</t>
  </si>
  <si>
    <t>Output circuit alarm indicator operates</t>
  </si>
  <si>
    <t>Visible indicate test (Lamp test) operates</t>
  </si>
  <si>
    <t>Code signal sequences operate not less than the required number of times and the correct alarm signal operates thereafter</t>
  </si>
  <si>
    <t>Y</t>
  </si>
  <si>
    <t>Input circuit to output circuit operation, including ancillary device circuits for correct program operation, as per design and specification</t>
  </si>
  <si>
    <t>Fire alarm system reset operates</t>
  </si>
  <si>
    <t>Main power supply to emergency power supply transfer operates</t>
  </si>
  <si>
    <t>Common visual trouble signal operates</t>
  </si>
  <si>
    <t>Trouble signal silence switch operates</t>
  </si>
  <si>
    <t>Ground fault tested for positive and negative indication initiates trouble signal</t>
  </si>
  <si>
    <t>Audible and visual alarm signals programmed and operate per design and specification</t>
  </si>
  <si>
    <t>Input circuit, alarm and supervisory operation, including audible and visual indicator operates</t>
  </si>
  <si>
    <t>Output circuit supervision faulty causes a trouble indication</t>
  </si>
  <si>
    <t>Code signal sequences operate are not interrupted by subsequent alarms</t>
  </si>
  <si>
    <t>Ancillary device control circuit is rated for the intended purpose</t>
  </si>
  <si>
    <t>Ancillary device by-pass results in trouble signal</t>
  </si>
  <si>
    <t>Status change confirmation feature (Smoke detectors only) verified</t>
  </si>
  <si>
    <t>Control unit or transponder bonded to ground</t>
  </si>
  <si>
    <t>Receipt of the alarm transmission to the fire signal receiving centre</t>
  </si>
  <si>
    <t>Receipt of the trouble transmission to the fire signal receiving centre</t>
  </si>
  <si>
    <t>Operation of the fire alarm signal receiving centre disconnect means results in a specific trouble indication at the control unit or transponder and transmit a trouble signal to the fire signal receiving centre</t>
  </si>
  <si>
    <t>Power "ON" indicator operates</t>
  </si>
  <si>
    <t>**VOICE COMMUNICATE TEST***</t>
  </si>
  <si>
    <t>All-call voice paging, including visual indicator, operates</t>
  </si>
  <si>
    <t>Output circuits for selective voice paging, including visual indication, operates</t>
  </si>
  <si>
    <t>Output circuits for selective voice paging trouble operation, including visual indication, operates</t>
  </si>
  <si>
    <t>Microphone, including press to talk switch, operates</t>
  </si>
  <si>
    <t>Operation of voice paging does not interfere with initial inhibit time of alert or alarm signal</t>
  </si>
  <si>
    <t>Upon failure of one amplifier, system automatically transfer to backup amplifier</t>
  </si>
  <si>
    <t>Circuits for emergency telephone call-in operation, including audible and visual indication operates</t>
  </si>
  <si>
    <t>Circuit for emergency telephone for operation, including 2-way voice communication, operates</t>
  </si>
  <si>
    <t>Circuits for emergency telephone trouble operation, including visual indication, operates</t>
  </si>
  <si>
    <t>Emergency telephone verbal communication operates</t>
  </si>
  <si>
    <t>Emergency telephone operable or in-use tone at handset operates</t>
  </si>
  <si>
    <t>Test voice communication busses in standby mode</t>
  </si>
  <si>
    <t>***CONTROL UNIT OR TRANSPONDER INSPECTION***</t>
  </si>
  <si>
    <t>***CONTROL UNIT OR TRANSPONDER TEST***</t>
  </si>
  <si>
    <t xml:space="preserve">Control unit or transponder location: </t>
  </si>
  <si>
    <t>Control unit or transponder identification:</t>
  </si>
  <si>
    <t>Input circuit designations correctly identified in relation to connected field devices</t>
  </si>
  <si>
    <t>Output circuit designations correctly identified in relation to connected field devices</t>
  </si>
  <si>
    <t>Correct designations for common control functions and indicators</t>
  </si>
  <si>
    <t>Plug-in components and modules securely in place</t>
  </si>
  <si>
    <t>Plug-in cables securely in place'</t>
  </si>
  <si>
    <t>Record the date, revision and version of firmware and software program</t>
  </si>
  <si>
    <t>Clean and free of dust and dirt</t>
  </si>
  <si>
    <t>Fuses in accordance with manufacturer's specification</t>
  </si>
  <si>
    <t>Control unit or transponder lock functional</t>
  </si>
  <si>
    <t>Termination points from wiring to field device secure</t>
  </si>
  <si>
    <t>***POWER SUPPLY INSPECTION***</t>
  </si>
  <si>
    <t>Adequate to meet the requirement of the system</t>
  </si>
  <si>
    <t>***EMERGENCY POWER SUPPLY TEST AND INSPECTION***</t>
  </si>
  <si>
    <t>Correct battery rating as determined by battery calculations based on full system load</t>
  </si>
  <si>
    <t>Battery voltage with main power supply "ON"</t>
  </si>
  <si>
    <t>Battery voltage and current with main power supply "OFF" and fire alarm system in full load condition</t>
  </si>
  <si>
    <t>Voltage: ________V dc</t>
  </si>
  <si>
    <t>Current: ________A dc</t>
  </si>
  <si>
    <t>Charging current on a fully charged battery</t>
  </si>
  <si>
    <t>Inspected for physical damage</t>
  </si>
  <si>
    <t>Terminals cleaned and lubricated</t>
  </si>
  <si>
    <t>Terminal clamped tightly</t>
  </si>
  <si>
    <t>Specific gravity of the electrolyte is within manufacturer's specification</t>
  </si>
  <si>
    <t>Electrolyte leakage</t>
  </si>
  <si>
    <t>Adequately ventilated</t>
  </si>
  <si>
    <t>Record manufacturer's date code or in-service date</t>
  </si>
  <si>
    <t>Disconnection causes trouble signal</t>
  </si>
  <si>
    <t>Indicate type of battery test performed on a fully charged battery</t>
  </si>
  <si>
    <t>i) Required supervisory load for 24h followed by the required full load operation; or</t>
  </si>
  <si>
    <t>ii) A silent test by using the load resistor method may be used for the full duration test; or</t>
  </si>
  <si>
    <t>iii) Silent accelerated test; or</t>
  </si>
  <si>
    <t>iv) A battery capacity meter test; or</t>
  </si>
  <si>
    <t xml:space="preserve">v) In lieu of the above battery tests, replace the battery with a new set having a current date code, amp-hour capacity and type </t>
  </si>
  <si>
    <t>Record calculated battery capacity</t>
  </si>
  <si>
    <t>Record battery terminal voltage after completion of tests</t>
  </si>
  <si>
    <t>Battery voltage not less than 85% of its rating after the tests</t>
  </si>
  <si>
    <t>Generator provides power to the AC circuit serving the fire alarm system</t>
  </si>
  <si>
    <t>Receipt of the supervisory transmission to the fire signal receiving centre</t>
  </si>
  <si>
    <t>Record the name and the telephone number of the fire signal receiving centre</t>
  </si>
  <si>
    <t>All-call voice paging operates (on emergency power supply)</t>
  </si>
  <si>
    <t>Correct battery type as recommended by manufacturer</t>
  </si>
  <si>
    <t>Battery voltage and current with main power supply "OFF" and fire alarm system in  supervisory condition</t>
  </si>
  <si>
    <t>Trouble condition at the generator results in an audible common trouble signal and a visual indication at the require annunciator</t>
  </si>
  <si>
    <t>***ANNUNCIATOR, REMOTE TROUBLE SINGAL UNIT TEST AND INSPECTION***</t>
  </si>
  <si>
    <t xml:space="preserve">Annunciator or sequential display location: </t>
  </si>
  <si>
    <t>Annunciator or sequential display identification:</t>
  </si>
  <si>
    <t>Individual alarm and supervisory input zone clearly indicated and separately designated</t>
  </si>
  <si>
    <t xml:space="preserve">Individual alarm and supervisory input zone designation labels are properly identified </t>
  </si>
  <si>
    <t>Common trouble signal operates</t>
  </si>
  <si>
    <t>Visual indicator test (Lamp test) operates</t>
  </si>
  <si>
    <t>Input wiring from control unit or transponder is supervised</t>
  </si>
  <si>
    <t>Switches for ancillary functions operates as per design and specification</t>
  </si>
  <si>
    <t>Manual activation of alarm signal and indication operates</t>
  </si>
  <si>
    <t>Displays are visible in installed location operates</t>
  </si>
  <si>
    <t>Operates on emergency power</t>
  </si>
  <si>
    <t>Other ancillary function visual indicators operate</t>
  </si>
  <si>
    <t>***ANNUNCIATORS OR SEQUENTIAL DISPLAYS***</t>
  </si>
  <si>
    <t>Individual alarm and supervisory zone indication operates</t>
  </si>
  <si>
    <t>Specify method of confirmation</t>
  </si>
  <si>
    <t>Individual alarm and supervisory zone designation labels are properly identified</t>
  </si>
  <si>
    <t>***REMOTE TROUBLE SIGNAL UNIT TEST AND INSPECTION***</t>
  </si>
  <si>
    <t>Visual trouble signal operates</t>
  </si>
  <si>
    <t>Audible trouble signal operates</t>
  </si>
  <si>
    <t>Audible trouble signal silence operates</t>
  </si>
  <si>
    <t>***PRINTER TEST***</t>
  </si>
  <si>
    <t>Operates as per design and specification</t>
  </si>
  <si>
    <t>Zone of each alarm initiating device is correctly printed</t>
  </si>
  <si>
    <t>Rated voltage is present</t>
  </si>
  <si>
    <t>***DATA COMMUNICATION LINK TEST***</t>
  </si>
  <si>
    <t>Data communication link identification:</t>
  </si>
  <si>
    <t>Confirm that a trouble signal is received under open loop fault</t>
  </si>
  <si>
    <t>Fault isolation modules are installed in Data communication link serving Field devices</t>
  </si>
  <si>
    <t>Fault isolation in Data communication link is provided between control unit and transponders</t>
  </si>
  <si>
    <t>***ANCILLARY DEVICE CIRCUIT TEST***</t>
  </si>
  <si>
    <t>Record specific type of ancillary circuit</t>
  </si>
  <si>
    <t>***FILL IN INDIVIDUAL DEVICE RECORD***</t>
  </si>
  <si>
    <t>(Fire Alarm; Can/Ulc-S536 (Check If Applicable)</t>
  </si>
  <si>
    <t>Operate One Initiating Device Or Manual Station (On A Rotational Basis)</t>
  </si>
  <si>
    <t>Device Address</t>
  </si>
  <si>
    <t>Verify Alert And Or Alarm Signal (On At Least One Zone On A Rotational Basis)</t>
  </si>
  <si>
    <t>Location</t>
  </si>
  <si>
    <t>Verify Device Annunciation On The Control Panel</t>
  </si>
  <si>
    <t>Verify Alarm Transmission To The Monitoring Station</t>
  </si>
  <si>
    <t>Test A Fire Fighters Phone (On A Rotational Basis).</t>
  </si>
  <si>
    <t>Verify Two Way Communication</t>
  </si>
  <si>
    <t>Test The Voice Paging (On At Least One Zone On A Rotational Basis)</t>
  </si>
  <si>
    <t>FA-03</t>
  </si>
  <si>
    <t>MONTHLY FIRE ALARM INSPECTION</t>
  </si>
  <si>
    <t>To inspect the system trouble signal indicator "OFF"</t>
  </si>
  <si>
    <t>To inspect the power indication lamp "ON"</t>
  </si>
  <si>
    <t>***FIRE ALARM***</t>
  </si>
  <si>
    <t>Location of alarm initiating devices</t>
  </si>
  <si>
    <t>Operation and inspection of one initiating fiedl device - rotational</t>
  </si>
  <si>
    <t xml:space="preserve">Alert / Alarm signal confirmed - rotational </t>
  </si>
  <si>
    <t>Tested device annunciates correctly</t>
  </si>
  <si>
    <t>Operation of common audible and visual trouble signal confirmed</t>
  </si>
  <si>
    <t>Terminal cleaned and lubricated</t>
  </si>
  <si>
    <t>Terminal clamps secure</t>
  </si>
  <si>
    <t>Electrolyte level and specifc gravity to specification</t>
  </si>
  <si>
    <t>Location of emergency telephone</t>
  </si>
  <si>
    <t>***BATTERY***</t>
  </si>
  <si>
    <t>***VOICE COMMUNICATION***</t>
  </si>
  <si>
    <t>One emergency telephone for two-way communication and indication - rotational</t>
  </si>
  <si>
    <t>Location of voice page zone</t>
  </si>
  <si>
    <t>Test voice paging to one zone - rotational</t>
  </si>
  <si>
    <t>As per CAN/ULC-S536 Standard for monthly inpsection</t>
  </si>
  <si>
    <t>EQUIPMENT DESCRIPTION</t>
  </si>
  <si>
    <t>SYSTEM HIERARCHY</t>
  </si>
  <si>
    <t>LS-FD</t>
  </si>
  <si>
    <t>LS-EWS</t>
  </si>
  <si>
    <t>MECH-CD</t>
  </si>
  <si>
    <t>MECH-DP</t>
  </si>
  <si>
    <t>MECH-EF</t>
  </si>
  <si>
    <t>MECH-VAV</t>
  </si>
  <si>
    <t>Power Distribution Switchgear and panel boards</t>
  </si>
  <si>
    <t>Power Transformer (Liquid Filled)</t>
  </si>
  <si>
    <t>Power Transformer (Dry-type)</t>
  </si>
  <si>
    <t>Power Cables</t>
  </si>
  <si>
    <t>Disconnect Switch &amp; Circuit Switcher</t>
  </si>
  <si>
    <t>Circuit Breaker (Insulated &amp; Moulded case)</t>
  </si>
  <si>
    <t>Low voltage power circuit breaker</t>
  </si>
  <si>
    <t>High voltage power circuit breaker</t>
  </si>
  <si>
    <t>Protection, Control and Metering devices</t>
  </si>
  <si>
    <t>Instrument Transformer - VTs</t>
  </si>
  <si>
    <t>Grounding and Bonding Systems</t>
  </si>
  <si>
    <t>Grounding Fault Protection Systems</t>
  </si>
  <si>
    <t>DC Battery System</t>
  </si>
  <si>
    <t>Surge Arrestor</t>
  </si>
  <si>
    <t>SCADA</t>
  </si>
  <si>
    <t>Public Address System</t>
  </si>
  <si>
    <t>EG-S-01</t>
  </si>
  <si>
    <t>CODE / REGULATORY BODY</t>
  </si>
  <si>
    <t>SAFETY-FPS-FBH</t>
  </si>
  <si>
    <t>Backflow Preventer (Cross Connection Control for Sprinkler, Domestic)</t>
  </si>
  <si>
    <t>Fire Standbypipes and Hose System</t>
  </si>
  <si>
    <t>Monthly Emergency Lighting Inspection</t>
  </si>
  <si>
    <t xml:space="preserve">Findings Reported To Maintenance Supervisor </t>
  </si>
  <si>
    <t>Before Testing, Make The Following Checks And Record Observations:</t>
  </si>
  <si>
    <t>Charge Light Status.</t>
  </si>
  <si>
    <t>Charge Light Operation.</t>
  </si>
  <si>
    <t>Check Electrical Connections</t>
  </si>
  <si>
    <t>Secure Mounting Hardware</t>
  </si>
  <si>
    <t>Clean And Dry Lamp Lens.</t>
  </si>
  <si>
    <t>Lamp And Socket Connection.</t>
  </si>
  <si>
    <t>Disconnect Electrical Power At Electrical Panel.</t>
  </si>
  <si>
    <t>Verify Each Light For Correct Operation. Record The Status Of Each Light.</t>
  </si>
  <si>
    <t>While Emergency Lights Are On, Check Direction Of Lamps.</t>
  </si>
  <si>
    <t>Verify Replacement Date Of Batteries And Record.</t>
  </si>
  <si>
    <t>For Wet Battery Units: Top-Up Electrolyte With Distilled Water Only And Record.</t>
  </si>
  <si>
    <t>EL-01</t>
  </si>
  <si>
    <t>Annual Emergency Lighting Inspection</t>
  </si>
  <si>
    <t>BIENNIAL</t>
  </si>
  <si>
    <t>AED-B-01</t>
  </si>
  <si>
    <t>BIENNIAL AUTOMATED EXTERNAL DEFIBRILLATOR INSPECTION</t>
  </si>
  <si>
    <t>Perform inspection and safety checks according to Manufacturer's specification</t>
  </si>
  <si>
    <t>Replace battery pack when required</t>
  </si>
  <si>
    <t>Replace electrodes pack when required</t>
  </si>
  <si>
    <t>Perform Software Updates at the time of inspection</t>
  </si>
  <si>
    <t>Report for any deficiency found and recommend action if needed</t>
  </si>
  <si>
    <t>Check proper function of room thermostat of generator room if applicable.</t>
  </si>
  <si>
    <t>Fall arrestor must be inspected by worker before it is used on each shift</t>
  </si>
  <si>
    <t>Keep free from substance and condition to avoid deterioration of equipment</t>
  </si>
  <si>
    <t>Remove from service after personal fall arrestor system has stopped a fall</t>
  </si>
  <si>
    <t>Remove from service if it is defective, contact with heat, chemical and any substance that may corrode</t>
  </si>
  <si>
    <t>Fulfill CSA Standard Z259.2.1-98 (R2004), Fall Arresters, Vertical Lifelines, and Rails,</t>
  </si>
  <si>
    <t>Fulfill ANSI/ASSE Standard Z359.1-2007, Safety requirements for personal fall arrest systems, subsystems and components</t>
  </si>
  <si>
    <t>Re-certified as specified by manufacturer if needed</t>
  </si>
  <si>
    <t>Do not return to use unless a professional engineer or manufacturer certifies the system is safe</t>
  </si>
  <si>
    <t>Meet CSA Standard CAN/CSA-Z259.2.1-98 (R2004), Fall Arresters, Vertical Lifelines, and Rails</t>
  </si>
  <si>
    <t xml:space="preserve">Life safety rope extends downward to within 1.2 metres of ground level </t>
  </si>
  <si>
    <t xml:space="preserve">Free of knots or splices throughout the travel portion </t>
  </si>
  <si>
    <t>Effective protected to prevent abrasion by sharp or rough edges</t>
  </si>
  <si>
    <t>Material appropriate to hazard and able to withstand adverse effect</t>
  </si>
  <si>
    <t>Minimizes the harzard of swinging and limits the swing drop distance to 1.2 metres if worker falls</t>
  </si>
  <si>
    <t>SAFETY-FPS-FA-Q-01</t>
  </si>
  <si>
    <t xml:space="preserve">Sequence </t>
  </si>
  <si>
    <t>Must be inspected by worker before it is used on each shift</t>
  </si>
  <si>
    <t xml:space="preserve">Anchored above the worker's head </t>
  </si>
  <si>
    <t>Minimizes the hazard of swinging and limits the swing drop distance to 1.2 Metres if worker falls</t>
  </si>
  <si>
    <t>Approved by NFPA Standard 1983, Standard on Life Safety Rope and Equipment for Emergency Services</t>
  </si>
  <si>
    <t>Approved by CSA Standard CAN/CSA Z259.10-06, Full Body Harnesses</t>
  </si>
  <si>
    <t>The harness must be worn, used and maintained as per manufacturer's instruction</t>
  </si>
  <si>
    <t>Worker using a personal fall arrest system must wear full body harness</t>
  </si>
  <si>
    <t>Approved by CSA Standard Z259.11-05, Energy absorbers and lanyards</t>
  </si>
  <si>
    <t>Lanyard used by a worker is made of wire rope or other material appropriate to the hazard</t>
  </si>
  <si>
    <t>Do not store around chemicals and wet place</t>
  </si>
  <si>
    <t>Securing the lanyard to an anchor no lower than the worker’s shoulder height</t>
  </si>
  <si>
    <t>Selecting the shortest length lanyard that without interfering work performance of duties</t>
  </si>
  <si>
    <t>Seqience</t>
  </si>
  <si>
    <t>Marked with its breaking strength in major axis</t>
  </si>
  <si>
    <t>Marked with the name or trademark of manufacturer</t>
  </si>
  <si>
    <t>Carabiner or snap hook is self closing and self-locking</t>
  </si>
  <si>
    <t>Opened by at least two consecutive deliberate actions</t>
  </si>
  <si>
    <t>Class E4: Standard 4.0 kN energy absorber or lanyard intended for general use in fall arrest systems.  For workers from 100 lb to 254 lb</t>
  </si>
  <si>
    <t>Class E6: Heavyweight 6.0 kN energy absorber or lanyard intended for use in fall arrest systems for workers from 200 lb to 386 lb</t>
  </si>
  <si>
    <t>Approved by CSA Standard Z259.2.2-98, Self-Retracting Devices for Personal Fall-Arrest Systems</t>
  </si>
  <si>
    <t>COC Internal Policy</t>
  </si>
  <si>
    <t>Capable of safely withstand the impact force applied to it</t>
  </si>
  <si>
    <t>Anchor is used in accordance with the manufacturer's specification</t>
  </si>
  <si>
    <t>***Permanent Anchor***</t>
  </si>
  <si>
    <t>Has a min. breaking strength in any direction of at least 3.5 kN per worker attached</t>
  </si>
  <si>
    <t xml:space="preserve">Installed, used and remove as per manufacturer's specification </t>
  </si>
  <si>
    <t>Permanently marked as being for travel restraint only</t>
  </si>
  <si>
    <t xml:space="preserve">Remove from use on the earliest od the date for work completion </t>
  </si>
  <si>
    <t xml:space="preserve">Has a min. breaking strength per attached worker of 16 kN or two times the max. arresting force </t>
  </si>
  <si>
    <t>***Duty to use***</t>
  </si>
  <si>
    <t xml:space="preserve">Worker must ensure personal fall arrest system that is safely secured to an anchor </t>
  </si>
  <si>
    <t>Visually inspect the anchor prior to attaching a fall protection system</t>
  </si>
  <si>
    <t>Do not use a damages anchor after repaired, replaced or re-certified by professional engineer</t>
  </si>
  <si>
    <t>***Temporary Anchor in Travel Restraint System***(If appicable)</t>
  </si>
  <si>
    <t>***Temporary Anchor in Fall Arrest System***(If aplicable)</t>
  </si>
  <si>
    <t>Carry out functional test as per manufacturer's instruction</t>
  </si>
  <si>
    <t>Verify location and condition</t>
  </si>
  <si>
    <t>Inspect and clean detectors</t>
  </si>
  <si>
    <t>Verify operation of audible and visual alarms and signal</t>
  </si>
  <si>
    <t>Calibrate Detectors</t>
  </si>
  <si>
    <t>ANNUALLY SMOKE DETECTOR INSPECTION</t>
  </si>
  <si>
    <t>Refer to NFPA 72 - Chapter 14 requirement for inspection</t>
  </si>
  <si>
    <t>Replace 9V battery for smoke detector (if applicable)</t>
  </si>
  <si>
    <t>Inspect lithium batteries for corrosion and tightness of connection (if applicable)</t>
  </si>
  <si>
    <t>Check ULC marking for any new detectors</t>
  </si>
  <si>
    <t>Check the expiry date for smoke detector, replace after 10 years</t>
  </si>
  <si>
    <t>Equip with shock absorber for full body harness and a lanyard</t>
  </si>
  <si>
    <t>Gauge in good condition and normal water pressure maintained. Pressure:______ PSI</t>
  </si>
  <si>
    <t>Valves not obstructed or not capable of normal operation</t>
  </si>
  <si>
    <t>Exception: Operation on each individual alarm and supervisory zone indication</t>
  </si>
  <si>
    <t>Minimum of one alarm zone and one supervisory zone tested per annunciator or sequential display to confirm operation</t>
  </si>
  <si>
    <t>Check Keys In Lock Boxes To Ensure That They Are Correct For The Specific Site</t>
  </si>
  <si>
    <t>Make Sure Keys Will Allow Emergency Responders Access Into The Facility</t>
  </si>
  <si>
    <t>SEMI ANNUALLY LOCK BOX INSPECTION</t>
  </si>
  <si>
    <t>Remove Hardened Grease from Ductwork</t>
  </si>
  <si>
    <t>Remove fan and spray both the top and bottom of the fan with cleaning chemical</t>
  </si>
  <si>
    <t>Clean Exhaust Fan</t>
  </si>
  <si>
    <t>Clean up Kitchen</t>
  </si>
  <si>
    <t>Gas and electric power shutoff are operational</t>
  </si>
  <si>
    <t>Manual release stations are operational and send a signal to the building fire alarm control panel</t>
  </si>
  <si>
    <t>Automatic release devices are operational and send a signal to the building fire alarm control panel</t>
  </si>
  <si>
    <t>Water flow, valve tamper, and low water pressure cut-offs are operational</t>
  </si>
  <si>
    <t>Clean fixed temperature sensing elements other than the fusible metal alloy type</t>
  </si>
  <si>
    <t>Extinguishing system nozzles are located directly above grease producing equipment</t>
  </si>
  <si>
    <t>The manual actuators are unobstructed</t>
  </si>
  <si>
    <t>The tamper indicators and seals are intact</t>
  </si>
  <si>
    <t>The maintenance tag or certificate is in place</t>
  </si>
  <si>
    <t>No obvious physical damage or condition exists that might prevent operation</t>
  </si>
  <si>
    <t>The pressure gauge(s) are in operable range</t>
  </si>
  <si>
    <t>The nozzle blow-off caps are intact and undamaged</t>
  </si>
  <si>
    <t>Neither protected equipment nor hazard had been replaced, modified or relocated</t>
  </si>
  <si>
    <t>Remove grease from exhaust systems serving solid fuel cooking operation</t>
  </si>
  <si>
    <t>Check electrostatic precipitator on recirculating system</t>
  </si>
  <si>
    <t>Hydrostatic pressure test on wet and dry chemical extinguishing systems (Every 12 years)</t>
  </si>
  <si>
    <t>Water-wash hood cleaning systems are operational and protected by sprinkler system</t>
  </si>
  <si>
    <t xml:space="preserve">Check recirculating system operation and safety interlocks </t>
  </si>
  <si>
    <t>Verify agent distribution piping is not obstructed</t>
  </si>
  <si>
    <t>Replace fixed temperature sensing elements of the fusible alloy type if needed</t>
  </si>
  <si>
    <t>Examine detectors, expellant gas container, agent containers and auxiliary equipment</t>
  </si>
  <si>
    <t>Kitchen fire suppression (Ventilation Hood)</t>
  </si>
  <si>
    <t>ANNUALLY FIRE PUMP INSPECTION</t>
  </si>
  <si>
    <t>Check battery condition and clean the terminals of any corrosion</t>
  </si>
  <si>
    <t>Check fuel tanks for water and foreign materials</t>
  </si>
  <si>
    <t>LS-FI-PU-A</t>
  </si>
  <si>
    <t>WEEKLY FIRE PUMP INSPECTION</t>
  </si>
  <si>
    <t>**Pump house condition***</t>
  </si>
  <si>
    <t>Not less than 21.0 Deg.C with disel pump without enginer heaters</t>
  </si>
  <si>
    <t>Not less than 4.0 Deg.C for electric motor or diesel engine pump with engine heaters</t>
  </si>
  <si>
    <t>Ventilation louvres are free to operate</t>
  </si>
  <si>
    <t>Excessive water does not collect on floor</t>
  </si>
  <si>
    <t>Coupling guard in place</t>
  </si>
  <si>
    <t>***Pump system condition***</t>
  </si>
  <si>
    <t>Pump suction and discharge and bypass valve are fully open</t>
  </si>
  <si>
    <t>Piping is free of leaks</t>
  </si>
  <si>
    <t>Suction line pressure gauge reading is within acceptable range.</t>
  </si>
  <si>
    <t>System line pressure gauge reading is within acceptable range.</t>
  </si>
  <si>
    <t>Suction reservoir has the required water level.</t>
  </si>
  <si>
    <t>Wet pit suction screens are unobstructed and in place.</t>
  </si>
  <si>
    <t>***Electrical system conditions***</t>
  </si>
  <si>
    <t>Controller pilot light (power on) is illuminated.</t>
  </si>
  <si>
    <t>Transfer switch normal pilot light is illuminated.</t>
  </si>
  <si>
    <t>Isolating switch is closed — standby (emergency) source.</t>
  </si>
  <si>
    <t>Reverse phase alarm pilot light is off, or normal phase rotation pilot light is on.</t>
  </si>
  <si>
    <t>Oil level in vertical motor sight glass is within acceptable range.</t>
  </si>
  <si>
    <t>Power to pressure maintenance (jockey) pump is provided.</t>
  </si>
  <si>
    <t>Fuel tank is at least two-thirds full.</t>
  </si>
  <si>
    <t>Controller selector switch is in auto position.</t>
  </si>
  <si>
    <t>Batteries’ voltage readings are within acceptable range.</t>
  </si>
  <si>
    <t>Batteries’ charging current readings are within acceptable range.</t>
  </si>
  <si>
    <t>Batteries’ pilot lights are on or battery failure pilot lights are off.</t>
  </si>
  <si>
    <t>All alarm pilot lights are off.</t>
  </si>
  <si>
    <t>Engine running time meter is reading.</t>
  </si>
  <si>
    <t>Oil level in right angle gear drive is within acceptable range.</t>
  </si>
  <si>
    <t>Crankcase oil level is within acceptable range.</t>
  </si>
  <si>
    <t>Cooling water level is within acceptable range.</t>
  </si>
  <si>
    <t>Electrolyte level in batteries is within acceptable range.</t>
  </si>
  <si>
    <t>Battery terminals are free from corrosion.</t>
  </si>
  <si>
    <t>Water-jacket heater is operating.</t>
  </si>
  <si>
    <t>Conduct no-low test for diesel enginer-driven pump (if applicable)</t>
  </si>
  <si>
    <t>LS-FI-PU-W</t>
  </si>
  <si>
    <t>ANNUALLY FIRE EXTINGUISHER INSPECTION</t>
  </si>
  <si>
    <t>Refer NFPA 10 Standard - Chapter 7 requirement for inspection</t>
  </si>
  <si>
    <t>Check any damages, corrosion or nozzle blockage</t>
  </si>
  <si>
    <t>A new listed tamper seal shall be installed</t>
  </si>
  <si>
    <t>Conduct hydrostatic test as per manufacturer's instruction</t>
  </si>
  <si>
    <t>MONTHLY FIRE EXTINGUISHER INSPECTION</t>
  </si>
  <si>
    <t>Ensure Fire Extinguisher Is In Designated Place</t>
  </si>
  <si>
    <t>Ensure There Are No Obstructions To Access Or Visibility</t>
  </si>
  <si>
    <t>Ensure Pressure Gauge Reading Or Indicator Is In The Operable Range Or Position</t>
  </si>
  <si>
    <t>Ensure Fire Extinguisher Is Full By Lifting Or Hefting</t>
  </si>
  <si>
    <t>Ensure Fire Extinguisher Is Not Exposed To Abnormal Temp Or Corrosive Atmosphere</t>
  </si>
  <si>
    <t>Ensure Operating Instructions On Nameplate Are Legible And Face Outward</t>
  </si>
  <si>
    <t>Check For Broken Or Missing Safety Seals And Tamper Indicators</t>
  </si>
  <si>
    <t>Examine For Obvious Physical Damage, Corrosion, Leakage Or Clogged Nozzle</t>
  </si>
  <si>
    <t>Sign The Monthly Inspection Tag Attached To The Device.</t>
  </si>
  <si>
    <t>A tag or label securely attached with extinguisher</t>
  </si>
  <si>
    <t>Identify month and year maintenance</t>
  </si>
  <si>
    <t>Person performing the work</t>
  </si>
  <si>
    <t>Name of agency perfrom the work</t>
  </si>
  <si>
    <t xml:space="preserve">Check conductivity of hose assemblies for CO2 extinguisher </t>
  </si>
  <si>
    <t>Recharging the extinguisher if needed</t>
  </si>
  <si>
    <t>Pre Job Hazard Assessment completed?</t>
  </si>
  <si>
    <t>Locate hydrant shut off valve.</t>
  </si>
  <si>
    <t>Check for leaks in outlets or top of hydrant.</t>
  </si>
  <si>
    <t xml:space="preserve">Confirm hydrant is secured in the ground and all the bolts are in place. </t>
  </si>
  <si>
    <t>Inspect outer shell and flange for cracks &amp; confirm hydrant is shut down.</t>
  </si>
  <si>
    <t>Inspect operating nut, threads, outlets &amp; stem to insure all in good condition.</t>
  </si>
  <si>
    <t>Ensure availability of operating wrench.</t>
  </si>
  <si>
    <t>Findings reported to Maintenance Supervisor</t>
  </si>
  <si>
    <t>QUARTERLY PRIVATE FIRE HYDRANT INSPECTION</t>
  </si>
  <si>
    <t>Confirm hydrant is secured in the ground and all the bolts are in place.</t>
  </si>
  <si>
    <t>Listen on top nut with geophones or stethoscope for any leaks.</t>
  </si>
  <si>
    <t>Replace all port caps and tighten.</t>
  </si>
  <si>
    <t>Ensure hydrant is free for accessible and availability of operating wrench</t>
  </si>
  <si>
    <t xml:space="preserve">Visually locate hydrant shut off valve. </t>
  </si>
  <si>
    <t>Remove the 125mm-steamer or one 65mm port cap.</t>
  </si>
  <si>
    <t>Check hydrant barrel for water w/ rope/weight. Pump if hydrant barrel is wet.</t>
  </si>
  <si>
    <t>Fire Department - City of Calgary</t>
  </si>
  <si>
    <t>Refer NFPA 25 Standard - Chapter 6 requirement for inspection</t>
  </si>
  <si>
    <t>Valve cap(s) missing or damaged</t>
  </si>
  <si>
    <t>Fire hose connection damaged</t>
  </si>
  <si>
    <t>Valve handles missing or damaged</t>
  </si>
  <si>
    <t>Cap gaskets missing or deteriorated</t>
  </si>
  <si>
    <t>Valve leaking</t>
  </si>
  <si>
    <t>Visible and physical obstructions to hose connections</t>
  </si>
  <si>
    <t>Pressure restricting device missing</t>
  </si>
  <si>
    <t>Manual, semiautomatic, or dry standpipe valve does not operate smoothly</t>
  </si>
  <si>
    <t>Valve threads damaged</t>
  </si>
  <si>
    <t>***Hose connection conditions***</t>
  </si>
  <si>
    <t>Any damaged piping and control valve?</t>
  </si>
  <si>
    <t>Missing pipe support device?</t>
  </si>
  <si>
    <t>Any damaged supervisory initiating device</t>
  </si>
  <si>
    <t>**Hose**</t>
  </si>
  <si>
    <t>Mildew, cuts, abrasions, and deterioration</t>
  </si>
  <si>
    <t>Couplings hose threads damaged</t>
  </si>
  <si>
    <t>Gaskets missing or deteriorated</t>
  </si>
  <si>
    <t>Incompatible threads on coupling</t>
  </si>
  <si>
    <t>Hose not connected to hose rack nipple or valve</t>
  </si>
  <si>
    <t>Hose test outdated</t>
  </si>
  <si>
    <t>***Hose nozzle***</t>
  </si>
  <si>
    <t>Hose nozzle missing</t>
  </si>
  <si>
    <t>Gasket missing or deteriorated</t>
  </si>
  <si>
    <t>Any Obstructions</t>
  </si>
  <si>
    <t>Does not operate smoothly</t>
  </si>
  <si>
    <t>***Hose Storage Device***</t>
  </si>
  <si>
    <t>Difficult to operate</t>
  </si>
  <si>
    <t>Visible or physical obstruction</t>
  </si>
  <si>
    <t>Hose improperly racked or rolled</t>
  </si>
  <si>
    <t>Nozzle clip not in place and nozzle not correctly contained</t>
  </si>
  <si>
    <t>Hose rack enclosed in cabinet not swinging out at least 90 degrees</t>
  </si>
  <si>
    <t>***Cabinet***</t>
  </si>
  <si>
    <t>Overall for corroded or damaged parts</t>
  </si>
  <si>
    <t>Difficult to open</t>
  </si>
  <si>
    <t>Cabinet door not opening fully</t>
  </si>
  <si>
    <t>Door glazing cracked or broken</t>
  </si>
  <si>
    <t>Lock on break glass–type cabinet not functioning properly</t>
  </si>
  <si>
    <t>Glass break device missing or not attached</t>
  </si>
  <si>
    <t>Not properly identified as containing fire equipment</t>
  </si>
  <si>
    <t>Visible or physical obstructions</t>
  </si>
  <si>
    <t>All valves, hose, nozzles, fire extinguishers, and so forth, easily accessible</t>
  </si>
  <si>
    <t>LS-FSHS'!A1</t>
  </si>
  <si>
    <t>NFPA 25\Chapter 6 - Standpipe and Hose Systems</t>
  </si>
  <si>
    <t>NFPA 25\Chapter 5 - Sprinkler System</t>
  </si>
  <si>
    <t>NFPA 25\Chapter 13 - Common Components and Valves</t>
  </si>
  <si>
    <t>ANNUAL FIRE DAMPER INSPECTION</t>
  </si>
  <si>
    <t>Refer to NFPA 80 - Chapter 19 requirement for inspection</t>
  </si>
  <si>
    <t>Inspect dampers are in place and not obviously damaged or obstructed</t>
  </si>
  <si>
    <t>Inspect the condition of fusible link, replace as needed</t>
  </si>
  <si>
    <t>Restore and visually confirm the damper to original operating position after test</t>
  </si>
  <si>
    <t xml:space="preserve">Repair the damper at once if it is not operable </t>
  </si>
  <si>
    <t>Lubricate all moving parts as per manufacturer's instruction</t>
  </si>
  <si>
    <t xml:space="preserve">Record the inspection date, inspector and deficienices </t>
  </si>
  <si>
    <t>Visually confirm the damper is in full-open or full close required by the design</t>
  </si>
  <si>
    <t>Command and visually confirm the damper to full close or full-open position</t>
  </si>
  <si>
    <t>All workers must wear suitable personal protective equipment before inspection</t>
  </si>
  <si>
    <t>Energized components while under load on both the normal and the emergency side.</t>
  </si>
  <si>
    <t xml:space="preserve">Electrically operating the transfer switch from primary position to alternate position </t>
  </si>
  <si>
    <t>Return to primary position after test</t>
  </si>
  <si>
    <t>Checking of connections</t>
  </si>
  <si>
    <t>Inspection or testing for evidence of overheating and excessive contact erosion</t>
  </si>
  <si>
    <t>Replacement of contacts when required</t>
  </si>
  <si>
    <t xml:space="preserve">Check readiness display for OK indicator   </t>
  </si>
  <si>
    <t>CHRGE-PAK indicator: Replace CHRGE-PAK Battery Chrge/ QUIK-PAK Electrode Packet</t>
  </si>
  <si>
    <t>ATTENTION indicator: Refer to operating instructions</t>
  </si>
  <si>
    <t>WRENCH indicator: Contact authorized service personnel</t>
  </si>
  <si>
    <t>Chk expire dates on all electrd pad: Replace electrd pad &amp; CHRGE-PA if date pass</t>
  </si>
  <si>
    <t>Check additional supplies:  Replenish as needed</t>
  </si>
  <si>
    <t xml:space="preserve">Check AED for: Damage or cracks: Contact authorized service personnel </t>
  </si>
  <si>
    <t>Check AED for  Foreign substances: Clean the device</t>
  </si>
  <si>
    <t>Check the functionality of the audible alarm of the AED containment box.</t>
  </si>
  <si>
    <t>Check the inventory of the "Additional supplies" inside the accessories bag, rep</t>
  </si>
  <si>
    <t>Verify: S/N, Model Make, Battery Status, Battery Expiry,Inspect date, Phys Loc.</t>
  </si>
  <si>
    <t>QUARTERLT AUTOMATED EXTERNAL DEFIBRILLATOR INSPECTION</t>
  </si>
  <si>
    <t>NFPA 72\Chapter 14 Inspection, Testing, and Maintenance</t>
  </si>
  <si>
    <t>ANNUAL EYE WASH STATION INSPECTION</t>
  </si>
  <si>
    <t>Ensure sterile bottles are in place</t>
  </si>
  <si>
    <t>Ensure eyewash station is properly mounted</t>
  </si>
  <si>
    <t>Check expiration of eye wash sterile, replace as needed</t>
  </si>
  <si>
    <t>ANSI/ISEA Z358.1-2014 for Emergency Eyewash and Shower Equipment</t>
  </si>
  <si>
    <t>Located within 10 seconds' travel distance from a hazard.</t>
  </si>
  <si>
    <t>Ensure the first aid kit is maintained in a clean, dry and servicable location</t>
  </si>
  <si>
    <t>10 antiseptic cleansing towelettes, individually packaged;</t>
  </si>
  <si>
    <t>25 sterile adhesive dressings, individually packaged;</t>
  </si>
  <si>
    <t>Ten 10 centimetres x 10 centimetres sterile gauze pads, individually packaged;</t>
  </si>
  <si>
    <t>Two 10 centimetres x 10 centimetres sterile compress dressings, with ties, individually packaged</t>
  </si>
  <si>
    <t>Two 15 centimetres x 15 centimetres sterile compress dressings, with ties, individually packaged;</t>
  </si>
  <si>
    <t>Two conform gauze bandages — 75 millimetres wide;</t>
  </si>
  <si>
    <t>3 cotton triangular bandages;</t>
  </si>
  <si>
    <t>5 safety pins — assorted sizes;</t>
  </si>
  <si>
    <t>1 pair of scissors;</t>
  </si>
  <si>
    <t>1 pair of tweezers;</t>
  </si>
  <si>
    <t>One 25 millimetres x 4.5 metres of adhesive tape;</t>
  </si>
  <si>
    <t>One crepe tension bandage — 75 millimetres wide;</t>
  </si>
  <si>
    <t>One resuscitation barrier device with a one-way valve;</t>
  </si>
  <si>
    <t>4 pairs of disposable surgical gloves;</t>
  </si>
  <si>
    <t>One first aid instruction manual (condensed);</t>
  </si>
  <si>
    <t>One inventory of kit contents;</t>
  </si>
  <si>
    <t>One waterproof waste bag.</t>
  </si>
  <si>
    <t>First Aid Kit shall at least consist of followings:-</t>
  </si>
  <si>
    <t>OHS Code</t>
  </si>
  <si>
    <t>SEMI-ANNUALLY FIRST AID KIT INSPECTION</t>
  </si>
  <si>
    <t>Check expiry date and confirm sufficient supplies available in first aid kit</t>
  </si>
  <si>
    <t>NFPA 2001\Chapter 8 Inspection, Servicing, Testing, Maintenance</t>
  </si>
  <si>
    <t>Fire Dampers &amp; Shutters</t>
  </si>
  <si>
    <t>NFPA_Exhaust Hood Fire Suppression</t>
  </si>
  <si>
    <t>LS-OPENINGS-EML</t>
  </si>
  <si>
    <t>ANNUALLY ELECTROMAGNETIC LOCK INSPECTION</t>
  </si>
  <si>
    <t>Refer NBC 2019 Standard - Section 3.4.6.16 requirement for inspection</t>
  </si>
  <si>
    <t xml:space="preserve">Do not incorporate latches, pins or other similar devices to keep the door in the closed position </t>
  </si>
  <si>
    <t>The electromagnetic lock requires manual resetting upon release</t>
  </si>
  <si>
    <t>A legible sign with the words “EMERGENCY EXIT UNLOCKED BY FIRE ALARM" mounted on door</t>
  </si>
  <si>
    <t>Emergency lighting is provided at the doors.</t>
  </si>
  <si>
    <t>Test the function of by-pass switch (if applicable)</t>
  </si>
  <si>
    <t>Test release upon actuation of the alarm signal from the building’s fire alarm system</t>
  </si>
  <si>
    <t>Test release upon loss of its power supply and of power to its auxiliary controls</t>
  </si>
  <si>
    <t>Test release upon actuation of the manual station installed within 0.5 m of door with auxiliary contact</t>
  </si>
  <si>
    <t>Test the Firefighters Emergency Operation (FEO) recall function by bldg fire alarm system</t>
  </si>
  <si>
    <t>If no fire alarm system, test the recall function with detectors in machine room and lobbies</t>
  </si>
  <si>
    <t>NFPA 10\Chapter 7 Inspection, Maintenance, and Recharging</t>
  </si>
  <si>
    <t>NFPA 25\Chapter 7 - Private Fire Service Mains</t>
  </si>
  <si>
    <t>Occupational Health and Safety Code - Alberta (Part 9)</t>
  </si>
  <si>
    <t>Report if deficiency is found and propose required actions if required</t>
  </si>
  <si>
    <t>Perform safety inspections on elevating device as per Safety Codes Council Policy</t>
  </si>
  <si>
    <t>ANNUALLY ELEVATING DEVICE INSPECTION</t>
  </si>
  <si>
    <t>Lift &amp; Elevator (Passenger / Freight / Dumbwaiters) - except for industrial use</t>
  </si>
  <si>
    <t>REG-ELD-A</t>
  </si>
  <si>
    <t>BIENNIAL ELEVATING DEVICE INSPECTION</t>
  </si>
  <si>
    <t>Refer to City of Calgary - Bylaw Water Utlility 40M2006 requirement for inspection</t>
  </si>
  <si>
    <t>Inspect and test the function of Double Check Valve Assmeblies (DCVA)</t>
  </si>
  <si>
    <t>Inspect and test the function of Reduced Pressure Principle Assemblies (RP)</t>
  </si>
  <si>
    <t>Inspect and test the function of Pressure Vaccum Breaker Assemblies (PVB/SRPVB)</t>
  </si>
  <si>
    <t>Inspect and test air gaps</t>
  </si>
  <si>
    <t>If the device fails the initial test, retest is required</t>
  </si>
  <si>
    <t>Submission of Form E1059 to Water Services</t>
  </si>
  <si>
    <t>Perform Initial Visual Inspection Of Boiler And Clean Exterior.</t>
  </si>
  <si>
    <t xml:space="preserve">Observe Operating Pressures, Temperatures and General Conditions.  </t>
  </si>
  <si>
    <t>Determine Cause of Unusual Noises or Conditions, Make Necessary Corrections.</t>
  </si>
  <si>
    <t>Arrange For Repairs To Be Made At The First Indication of Defects, Leakage</t>
  </si>
  <si>
    <t>Check any Malfunction At Safety Relief Valves, Safety Devices or Operation Controls.</t>
  </si>
  <si>
    <t>Keep The Boiler Room Clean. Observe Precautionary Measures For Fire Safety.</t>
  </si>
  <si>
    <t>Ensure That There Is Adequate Combustion Air In The Boiler Room.</t>
  </si>
  <si>
    <t>Maintain Boiler Room Log &amp; Record Various Routines And Tests That Are Peformed.</t>
  </si>
  <si>
    <t>Observe Condition Of Flame-Correct If Flame Is Smoky/Burner Starts With A Puff.</t>
  </si>
  <si>
    <t>Observe Operation Of Circulating Pump(s)</t>
  </si>
  <si>
    <t>Check That Boiler Fires And Operates Properly.</t>
  </si>
  <si>
    <t>Check Pilot And Main Flame And Record The Applicable Colour Blue/Yellow.</t>
  </si>
  <si>
    <t>Inspect Condensation Drain Line And Ensure In Working Condition.</t>
  </si>
  <si>
    <t>Test Boiler Relief Valve, Check That Relief Valve Seat Remains Closed After Test</t>
  </si>
  <si>
    <t>Check If Relief Is Piped Directly To The Floor Drain,</t>
  </si>
  <si>
    <t>If No Permanent Drip Tube, Install Within 50mm Of Nearest Floor Drain.</t>
  </si>
  <si>
    <t>Inspect And Clean Combustion Blower Fan inlet Screen Of Dust Or Lint.</t>
  </si>
  <si>
    <t>Lubricate Motor as required.</t>
  </si>
  <si>
    <t>Test The Low Water Cut Off Control For Proper Operation.</t>
  </si>
  <si>
    <t>With Boiler Off, Drain Boiler To Low Water Cut Off, Boiler Should Not Come On</t>
  </si>
  <si>
    <t>Test flame detections devices</t>
  </si>
  <si>
    <t>Check Pilot And Main Flame And Record The Applicable Colour Blue/Yellow</t>
  </si>
  <si>
    <t>Test limit controls.</t>
  </si>
  <si>
    <t>Test operating controls.</t>
  </si>
  <si>
    <t>Inspect fuel supply systems in boiler room area.</t>
  </si>
  <si>
    <t xml:space="preserve">Check condition of heating surfaces </t>
  </si>
  <si>
    <t xml:space="preserve">Perform combustion and draft tests </t>
  </si>
  <si>
    <t xml:space="preserve">Test low‐water fuel cutoff </t>
  </si>
  <si>
    <t>Inspect And Clean Thoroughly. While Disassembling, Check Gaskets And Replace.</t>
  </si>
  <si>
    <t>Inspect And Clean Combustion Blower Fan And Inlet Screen Of Any Dust Or Lint.</t>
  </si>
  <si>
    <t>Lubricate Motor, as required.</t>
  </si>
  <si>
    <t>Bypass Flow Switch Refill Boiler When Water Above Low Water Probe, Boiler Starts</t>
  </si>
  <si>
    <t>Turn Boiler Off Remove Flow Switch Bypass Turn Boiler On For Normal Operation.</t>
  </si>
  <si>
    <t>While Boiler Is Firing: Test The Flow Switch Operation.</t>
  </si>
  <si>
    <t>Examine Flue Condensate Lines To Ensure There Is No Blockage</t>
  </si>
  <si>
    <t>HB-TE-01</t>
  </si>
  <si>
    <t>TRIENNIAL BOILER INSPECTION &amp; CERTIFICATION (ABSA)</t>
  </si>
  <si>
    <t>Ensure Annual Boiler Inspection has been performed prior to contacting ABSA</t>
  </si>
  <si>
    <t>Contact ABSA Inspector to inspect boiler</t>
  </si>
  <si>
    <t>Post inspection certificate in boiler room</t>
  </si>
  <si>
    <t>Alberta Boiler Safety Association (ABSA)</t>
  </si>
  <si>
    <t>ANNUALLY POWER DISTRIBUTION GEAR AND PANEL BOARD INSPECTION</t>
  </si>
  <si>
    <t>Refer Z463-18 Maintenance of Electrical System - Chapter 8 requirement for inspection</t>
  </si>
  <si>
    <t>***Visual and mechanical test***</t>
  </si>
  <si>
    <t>Inspect the integrity and cleanliness of interior and exterior of switchgear cells</t>
  </si>
  <si>
    <t>Checking for damaged or loosen parts</t>
  </si>
  <si>
    <t>Proper grounding and anchors</t>
  </si>
  <si>
    <t>Check for any sign of heating, electrical discharge and moisture</t>
  </si>
  <si>
    <t>Inspect auxiliary switchgear equipment such as breaker lifts, carts, hoists, rail assemblies</t>
  </si>
  <si>
    <t>Note any alarm or fault indicators on control devices, reset as required</t>
  </si>
  <si>
    <t>Check the mechanical and electrical interlocks, exercise all active equipment</t>
  </si>
  <si>
    <t>Note and replace missing or damaged hardware</t>
  </si>
  <si>
    <t>Verify all withdrawable components are functioning and grounding are engaged properly</t>
  </si>
  <si>
    <t>***Electrical Testing***</t>
  </si>
  <si>
    <t>Inspect bolted connections</t>
  </si>
  <si>
    <t>Perform insulation resistance testing on bus work and any normally energized components</t>
  </si>
  <si>
    <t>Perform tests on instrument transformers as required</t>
  </si>
  <si>
    <t>Perform test on surge arrestors as required</t>
  </si>
  <si>
    <t>EL-EQUIP-PDGPB</t>
  </si>
  <si>
    <t>EL-EQUIP-TX-LQ</t>
  </si>
  <si>
    <t>Verify the oil levels, temperature, pressures, note max. reading and reset gages</t>
  </si>
  <si>
    <t>Inspect main tank, conservator tank and radiators for leaking or staining, corrosion or peeling paint</t>
  </si>
  <si>
    <t>Verify the presence of PCB labelling</t>
  </si>
  <si>
    <t>Inspect anchorage and grounding</t>
  </si>
  <si>
    <t>Inspect condition of breather assemblies, if equipped</t>
  </si>
  <si>
    <t>Test operation of cooling fans and oil circulating pumps, if equipped</t>
  </si>
  <si>
    <t>Clean bushings and control cabinets</t>
  </si>
  <si>
    <t>Remove a sample of insulating liquid and test and measure dissolved gases with ANSI/IEEE C57.104</t>
  </si>
  <si>
    <t>Remove a sample of insulating liquid and test fluid quality with ANSI/IEEE C57.106</t>
  </si>
  <si>
    <t>Perform insulation resistance test, from high-side to low-side winding and windings to ground, Calculate PI.</t>
  </si>
  <si>
    <t>Perform turns-ratio test on designate tap setting</t>
  </si>
  <si>
    <t>Perform power factor test for all windings</t>
  </si>
  <si>
    <t>Perform power factor test on bushings if equipped with capacitance tap</t>
  </si>
  <si>
    <t>Perform winding-resistance test on required tap positions</t>
  </si>
  <si>
    <t xml:space="preserve">Inspect bolt connections </t>
  </si>
  <si>
    <t>Function of mechanical accessories such as oil lever gages, temp gages and pressure relief device</t>
  </si>
  <si>
    <t>Inspect and function test resistance or impedance grounding system, if equipped</t>
  </si>
  <si>
    <t>Verify the presence of surge arrestors</t>
  </si>
  <si>
    <t>Inspect the transformer and all associated instrumentation and control equipment for damage</t>
  </si>
  <si>
    <t>Function test all protective schemes and control equipment with switching device to ensure correct position</t>
  </si>
  <si>
    <t>Exercise, lubricate and adjust linkages, shutters, and other moving parts on switching devices</t>
  </si>
  <si>
    <t>EL-EQUIP-TX-DRY</t>
  </si>
  <si>
    <t>ANNUALLY LIQUID FILLED POWER TRANSFORMER INSPECTION</t>
  </si>
  <si>
    <t>ANNUALLY DRY-TYPE POWER TRANSFOMER INSPECTION</t>
  </si>
  <si>
    <t xml:space="preserve">Inspect condition of windings, core assembly, shims and insulation. </t>
  </si>
  <si>
    <t>Note any losse, borken or deteroriated parts</t>
  </si>
  <si>
    <t>EL-TX-DRY-A</t>
  </si>
  <si>
    <t>EL-TX-LQ-A</t>
  </si>
  <si>
    <t>EL-CB-A</t>
  </si>
  <si>
    <t>ANNUALLY POWER CABLES INSPECTION</t>
  </si>
  <si>
    <t>Inspect for loosen screw, bolts and nuts</t>
  </si>
  <si>
    <t>Note evidence of overheating</t>
  </si>
  <si>
    <t>Verify that cable bends meet or exceed min. bending radius</t>
  </si>
  <si>
    <t>Inspect for signs of corrosion, discoloration, oxidation of metallic shield</t>
  </si>
  <si>
    <t>Note signs of corona</t>
  </si>
  <si>
    <t>Perform insulation resistance test</t>
  </si>
  <si>
    <t>Perform shield continuity test</t>
  </si>
  <si>
    <t>EL-DS-A</t>
  </si>
  <si>
    <t>ANNUALLY DISCONNECT SWITCHES AND CIRCUIT SWITCHERS INSPECTION</t>
  </si>
  <si>
    <t>Exercise periodically disconnects tot ensure smooth operation and alignment</t>
  </si>
  <si>
    <t>Several manual open-and-close operation at set intervals</t>
  </si>
  <si>
    <t>Inspect for signs of physical damage</t>
  </si>
  <si>
    <t>Inspect for discolored, cracked or brittle insulation or jacket</t>
  </si>
  <si>
    <t>Inspect shield grounding and cable support</t>
  </si>
  <si>
    <t>Function test and verify all mechanism operated contact assemblies, if equipped</t>
  </si>
  <si>
    <t>Verify proper operation of all heater circuits</t>
  </si>
  <si>
    <t>Function test all door interlocks, test each device to confirm correct position</t>
  </si>
  <si>
    <t>Test disconnector for insulation resistance</t>
  </si>
  <si>
    <t>Inspect disconnects for cleanliness, anchorage, alignment and proper grounding</t>
  </si>
  <si>
    <t>Function test all shunt trip devices, if equipped</t>
  </si>
  <si>
    <t xml:space="preserve">Ensure fuse clips and latching mechanisms are securely in place </t>
  </si>
  <si>
    <t>Test breaker contacts/poles for contact resistance</t>
  </si>
  <si>
    <t>ANNUALLY CIRCUIT BREAKERS - INSULATED CASE AND MOULDED CASE INSPECTION</t>
  </si>
  <si>
    <t>Inspect breakers for cleanliness, anchorage, alignment and proper grounding</t>
  </si>
  <si>
    <t>Verify cell fit, alignment and racking mechanism operation</t>
  </si>
  <si>
    <t>Exercise electrically operated circuit breakers by control power systems</t>
  </si>
  <si>
    <t>Verify integrated protective device is set as per engineereed settings</t>
  </si>
  <si>
    <t>Test breakers for insulation resistance</t>
  </si>
  <si>
    <t>EL-MCCB-A</t>
  </si>
  <si>
    <t>EL-CB-LV-A</t>
  </si>
  <si>
    <t>ANNUALLY LOW VOLTAGE POWER CIRCUIT BREAKERS INSPECTION</t>
  </si>
  <si>
    <t>Exercise periodically breakers tot ensure smooth operation and alignment</t>
  </si>
  <si>
    <t>All mechanism operated contacts and truck operated contact should be functioned and verified, if equipped</t>
  </si>
  <si>
    <t>Test by secondary injection to verify the operation of integrated protection and trip functions</t>
  </si>
  <si>
    <t>EL-CB-MV-A</t>
  </si>
  <si>
    <t>ANNUALLY MEDIUM VOLTAGE POWER CIRCUIT BREAKERS INSPECTION</t>
  </si>
  <si>
    <t>Function test and verify all mechanism operated contacts and truck operated contact, if equipped</t>
  </si>
  <si>
    <t>Exercise electrically operated circuit breakers by their control power systems</t>
  </si>
  <si>
    <t>Verify mechanism charge, trip-free and anti-pump functions</t>
  </si>
  <si>
    <t>Perform power factor test as required</t>
  </si>
  <si>
    <t>Test breakers contact /poles for contact resistance</t>
  </si>
  <si>
    <t>EL-CB-HV-A</t>
  </si>
  <si>
    <t>ANNUALLY HIGH VOLTAGE POWER CIRCUIT BREAKERS INSPECTION</t>
  </si>
  <si>
    <t>Inspect all structure and support</t>
  </si>
  <si>
    <t>Check integrity of insulating medium using appropriate sample and test method</t>
  </si>
  <si>
    <t>Check and record all level and pressure gages</t>
  </si>
  <si>
    <t>Function all applicable trip and alarm features</t>
  </si>
  <si>
    <t>Verify all mechanism operated contact, if equipped</t>
  </si>
  <si>
    <t>Perform contact travel analysis</t>
  </si>
  <si>
    <t>Inspect operation of applicable heater circuits</t>
  </si>
  <si>
    <t>Perform over potential testing and dielectric testing as required</t>
  </si>
  <si>
    <t>EL-MD-A</t>
  </si>
  <si>
    <t>ANNUALLY PROTECTION, CONTROL AND METERING DEVICES INSPECTION</t>
  </si>
  <si>
    <t>Inspect physical and mechancal conditon of equipment and wiring</t>
  </si>
  <si>
    <t>Inspect the physical condition of all cases, covers and accessories</t>
  </si>
  <si>
    <t>Verify target or LED/LCD operation or reset</t>
  </si>
  <si>
    <t>Clean the components as per manufacturer's instruction</t>
  </si>
  <si>
    <t>Verify settings as per engineered settings</t>
  </si>
  <si>
    <t>Verify appropriate grounding equipment and circuits</t>
  </si>
  <si>
    <t>Download all events, maintenance data, statistical data prior to perform maintenance test</t>
  </si>
  <si>
    <t>Download or document settings and logic from the device</t>
  </si>
  <si>
    <t>Verify correct data and time are displayed on devices</t>
  </si>
  <si>
    <t>Check for applicable firmware updates and product recalls</t>
  </si>
  <si>
    <t>Inspect and clean shorting devices</t>
  </si>
  <si>
    <t>Performing metering tests on all analog inputs</t>
  </si>
  <si>
    <t>Verify SCADA metering values at remote terminals</t>
  </si>
  <si>
    <t>Check functional operation of each protection element</t>
  </si>
  <si>
    <t>Verify operation of all enabled digital inputs</t>
  </si>
  <si>
    <t>Verify operation of all digital outputs by operating the control device</t>
  </si>
  <si>
    <t>Verify all communication links are operational</t>
  </si>
  <si>
    <t>Verify operation of all internal logic function used in protection and control system</t>
  </si>
  <si>
    <t>EL-EQUIP-CA</t>
  </si>
  <si>
    <t>EL-EQUIP-DS</t>
  </si>
  <si>
    <t>EL-EQUIP-MCCB</t>
  </si>
  <si>
    <t>EL-EQUIP-LVCB</t>
  </si>
  <si>
    <t>EL-EQUIP-HVCB</t>
  </si>
  <si>
    <t>EL-EQUIP-MD</t>
  </si>
  <si>
    <t>Instrument Transformer - CTs</t>
  </si>
  <si>
    <t>Verify CT ratings and accuracy class match engineered drawings</t>
  </si>
  <si>
    <t>Verify appropriate grounding of secondary circuit</t>
  </si>
  <si>
    <t>Inspect short device for proper operation and cleanliness</t>
  </si>
  <si>
    <t>Perform polarized test on each transformer</t>
  </si>
  <si>
    <t>Perform excitation test and de-magnetize transformer</t>
  </si>
  <si>
    <t>EL-TX-CT-A</t>
  </si>
  <si>
    <t>ANNUALLY CURRENT TRANSFORMER INSPECTION</t>
  </si>
  <si>
    <t>Verify ratio of instrument transformer using primary or secondary method</t>
  </si>
  <si>
    <t>Inspect physical and mechanical condition of equipment and wiring</t>
  </si>
  <si>
    <t>Measure secondary circuit burden</t>
  </si>
  <si>
    <t>Perform insulation resistance testing on bus work</t>
  </si>
  <si>
    <t>Inspect electromechanically device to verify clean and proper mechanical operation</t>
  </si>
  <si>
    <t>Check tightness of all connections</t>
  </si>
  <si>
    <t>EL-TX-VT-A</t>
  </si>
  <si>
    <t>ANNUALLY VOLTAGE TRANSFORMER INSPECTION</t>
  </si>
  <si>
    <t>Verify fuse are correctly sized and properly installed</t>
  </si>
  <si>
    <t xml:space="preserve">Lubricate moving or sliding surfaces </t>
  </si>
  <si>
    <t>Inspect physical condition of all drawers, cabinets and grounding accessories if equipped</t>
  </si>
  <si>
    <t>Function drawers and withdrawable mechanisms including discharge grounds and short device</t>
  </si>
  <si>
    <t>EL-GB-A</t>
  </si>
  <si>
    <t>ANNUALLY GROUNDING AND BONDING SYSTEM INSPECTION</t>
  </si>
  <si>
    <t>Inspect grounding and bonding system for completeness</t>
  </si>
  <si>
    <t>Perform earth impedance test</t>
  </si>
  <si>
    <t>Perform point to point resistance test between main ground and all equipment frame and system neutrals</t>
  </si>
  <si>
    <t>Note excessive corrosion of conductor and connections</t>
  </si>
  <si>
    <t>Check functional operation via primary and secondary injection</t>
  </si>
  <si>
    <t>EL-GFPS-A</t>
  </si>
  <si>
    <t>ANNUALLY GROUNDING FAULT PROTECTION SYSTEMS INSPECTION</t>
  </si>
  <si>
    <t>ANNUALLY ELECTRICAL MOTOR INSPECTION</t>
  </si>
  <si>
    <t>Inspect ventilation system, including filters</t>
  </si>
  <si>
    <t>Inspect RTD circuits are rated as per design specifications</t>
  </si>
  <si>
    <t>Inspect bolted electrical terminations</t>
  </si>
  <si>
    <t>Performing resistance measurement through bolted connections</t>
  </si>
  <si>
    <t>Perform dielectric adsorption test on unit under 200 HP</t>
  </si>
  <si>
    <t>Perform polarization test on motors over 200 HP</t>
  </si>
  <si>
    <t>Perform dc dielectric withstand voltage test on motor rated at 2300 V or greater as per ANAI/IEEE95</t>
  </si>
  <si>
    <t>Function space heater circuits for proper operation</t>
  </si>
  <si>
    <t>Perform phase-to-phase stator resistance test on machine at 2300V or greater</t>
  </si>
  <si>
    <t>EL-MOTOR-A</t>
  </si>
  <si>
    <t>EL-MCC-A</t>
  </si>
  <si>
    <t>ANNUALLY MOTOR CONTROL CENTRES INSPECTION</t>
  </si>
  <si>
    <t>Inspect anchorage, alignment and grounding</t>
  </si>
  <si>
    <t>Check electrical and work area clearances</t>
  </si>
  <si>
    <t>Inspect bus work loose connection, damaged insulators, signs of heating</t>
  </si>
  <si>
    <t>Clean the interior and exterior equipment enclosures</t>
  </si>
  <si>
    <t>Ensure rating of equipment and protective device setting match electrical drawings</t>
  </si>
  <si>
    <t>Exercise, lubricate, adjust linkages and other moving parts</t>
  </si>
  <si>
    <t>Check the mechanical interlocks, exercise all active components</t>
  </si>
  <si>
    <t>Peform test on instrument current transformer</t>
  </si>
  <si>
    <t>Perform test on surge arrestor as required</t>
  </si>
  <si>
    <t>EL-DC-A</t>
  </si>
  <si>
    <t>ANNUALLY DC BATTERY CHARGER INSPECTION</t>
  </si>
  <si>
    <t>Inspect the area around battery storage to ensure it is clena and dry</t>
  </si>
  <si>
    <t>Inspect the DC battery system cabinets, racking, mounts, clearances, ventilation in good condition</t>
  </si>
  <si>
    <t>Observe and npte any alarm/events</t>
  </si>
  <si>
    <t>Verify charger settings match design specifications</t>
  </si>
  <si>
    <t>Verify electrolyte levels and measure specifc gravity of cells</t>
  </si>
  <si>
    <t>Clean corroded/oxidized terminals and apply an oxide inhabitor to connections</t>
  </si>
  <si>
    <t>Measure the battery system voltage from positive to ground and from negative to ground</t>
  </si>
  <si>
    <t>Perform internal ohmic test on batteries</t>
  </si>
  <si>
    <t>Perform load test on battery bank</t>
  </si>
  <si>
    <t>Measure charger float and equalizing voltage levels</t>
  </si>
  <si>
    <t>Function charger alarms</t>
  </si>
  <si>
    <t>ANNUALLY ENERGY (SHOCK) ABORBER &amp; LANYARD INSPECTION</t>
  </si>
  <si>
    <t>ANNUALLY FALL ARRESTOR INSPECTION</t>
  </si>
  <si>
    <t>ANNUALLY FULL BODY HARNESS INSPECTION</t>
  </si>
  <si>
    <t>ANNUALLY CARBINER AND SNAP HOOKS INSPECTION</t>
  </si>
  <si>
    <t>ANNUALLY LIFE SAFETY ROPE INSPECTION</t>
  </si>
  <si>
    <t>SAFETY-FPS-LSR-A-01</t>
  </si>
  <si>
    <t>SAFETY-FPS-HOOKS-A</t>
  </si>
  <si>
    <t>SAFETY-FPS-RA-A</t>
  </si>
  <si>
    <t>SAFETY-FPS-ESL-A</t>
  </si>
  <si>
    <t>ANNUALLY SELF RETRACTING DEVICE INSPECTION</t>
  </si>
  <si>
    <t>SAFETY-FPS-SRD-A</t>
  </si>
  <si>
    <t>ANNUALLY RIGID ANCHOR INSPECTION</t>
  </si>
  <si>
    <t>ANNUALLY OVERHEAD DOOR INSPECTION</t>
  </si>
  <si>
    <t>Disconnect Door From Operator, Check And Adjust Balance</t>
  </si>
  <si>
    <t>Check Drums And Cables, Adjust If Necessary.</t>
  </si>
  <si>
    <t>Check Set Screws On Springs And Drums.</t>
  </si>
  <si>
    <t>Inspect all nuts, threaded rods and anchors. Tighen any loose hardwares.</t>
  </si>
  <si>
    <t>Check Cross Bar Latch, Adjust If Necessary.</t>
  </si>
  <si>
    <t>Check conditon of Vertical And Horizontal Guides.</t>
  </si>
  <si>
    <t>Lubricate Hinges And Guide Rollers.</t>
  </si>
  <si>
    <t>Check And Lubricate Shaft Bearings and Springs.</t>
  </si>
  <si>
    <t>Check Hand Chain Gears For Alignment And Lubricate Where Necessary.</t>
  </si>
  <si>
    <t>Check And Adjust Stops To Ensure Easy Operation.</t>
  </si>
  <si>
    <t>Check And Lubricate Idler Sheaves And Adjust Where Necessary.</t>
  </si>
  <si>
    <t>Check Counterweight Cables And System.</t>
  </si>
  <si>
    <t>Inspect the condition of door panel, side column, reversing edge and photo eyes.</t>
  </si>
  <si>
    <t>Check OHD proper operation. See if smoothly/efficiently. Check abnorm noise/Vibr</t>
  </si>
  <si>
    <t>Check all electrical connections inside the control panel are tightly secured.</t>
  </si>
  <si>
    <t>Inspect the drive belts condition. Adjust / Replace as needed.</t>
  </si>
  <si>
    <t xml:space="preserve">Inspect the condition of the weather seals on both side columns. </t>
  </si>
  <si>
    <t>**********Electrically Operated Doors**********</t>
  </si>
  <si>
    <t>Check And Adjust Manual Disconnect.</t>
  </si>
  <si>
    <t>Check And Adjust Limit Switches.</t>
  </si>
  <si>
    <t>Check And Adjust Solenoid Brake.</t>
  </si>
  <si>
    <t>Check And Adjust Reversing Safety Switch.</t>
  </si>
  <si>
    <t>Check And Adjust Push Button Controls.</t>
  </si>
  <si>
    <t>Check, Clean And Adjust Electrical Controls.</t>
  </si>
  <si>
    <t>Check Shafts, Sprockets, Belts And Chains For Wear.</t>
  </si>
  <si>
    <t>Check Safety Edge and function of Photo Eye.</t>
  </si>
  <si>
    <t xml:space="preserve">Check Proper Operation for Treadle Switch Hose </t>
  </si>
  <si>
    <t>**********Fire Doors/Shutters**********</t>
  </si>
  <si>
    <t>Tested In Compliance With NFPA 80</t>
  </si>
  <si>
    <t>Check Fusible Link, Ensure Components Connected Properly.</t>
  </si>
  <si>
    <t>Perform Drop Test; Adjust As Required, Reset Door/Shutter.</t>
  </si>
  <si>
    <t>Vacuum Dust And Dirt From Heat Sink Fins</t>
  </si>
  <si>
    <t>Clean Or Replace Intake Air Filters As Conditions Require</t>
  </si>
  <si>
    <t>Check Ventilation Fans For Proper Operation And Clean As Needed.</t>
  </si>
  <si>
    <t>Confirm Vfd'S Ventilation Clearances Have Not Been Obstructed</t>
  </si>
  <si>
    <t>Check Electrical Connections And Re-Torque As Needed.</t>
  </si>
  <si>
    <t>If Possible, Perform An Ir Thermal Scan Of The Vfd'S Power Input Output.</t>
  </si>
  <si>
    <t>Check Line Voltage</t>
  </si>
  <si>
    <t>Check Motor &amp; Output Phase Balance</t>
  </si>
  <si>
    <t>Inspect Dc Buss Capacitors (Older Drives)</t>
  </si>
  <si>
    <t>Record The Vfd'S Parameter Settings Using Mct-10</t>
  </si>
  <si>
    <t>Confirm The Vfd Doors And Covers Are In Place And Properly Closed</t>
  </si>
  <si>
    <t>VFD-01</t>
  </si>
  <si>
    <t>ANNUALLY VARIABLE FREQUENCY DRIVE INSPECTION</t>
  </si>
  <si>
    <t>Confirm VFD'S Ventilation Clearances Have Not Been Obstructed</t>
  </si>
  <si>
    <t>Confirm The VFD Doors And Covers Are In Place And Properly Closed</t>
  </si>
  <si>
    <t>Inspect push buttons, connectors and switches</t>
  </si>
  <si>
    <t>Check for faulty grounding</t>
  </si>
  <si>
    <t>Check input drive voltages and current level for motors</t>
  </si>
  <si>
    <t>Check for voltage and current anomalies</t>
  </si>
  <si>
    <t>VFD-S-01</t>
  </si>
  <si>
    <t>SEMI-ANNUALLY VRAIABLE FREQUENCY DRIVE INSPECTION</t>
  </si>
  <si>
    <t>VFD-01'!A1</t>
  </si>
  <si>
    <t>***Electrical testing***</t>
  </si>
  <si>
    <t>Test and replace ac and dc electrolytic capacitor until end of their life</t>
  </si>
  <si>
    <t>EL-SA-A</t>
  </si>
  <si>
    <t>ANNUALLY SURGE ARRESTOR INSPECTION</t>
  </si>
  <si>
    <t>Visually inspect the surge arrestor devices for damage, surface contamination</t>
  </si>
  <si>
    <t xml:space="preserve">Verify the integrity of the bottom ground connection </t>
  </si>
  <si>
    <t>Verify the ground lead is individually attached to a ground bus or ground electrode</t>
  </si>
  <si>
    <t>Inspect stroke counter is correctly mounted and electrically connected if equipped</t>
  </si>
  <si>
    <t>Verify the device support and alignment while cleaning</t>
  </si>
  <si>
    <t>Comply with Canadian Electrical Code, Part I, Section 1o for high voltage outdoor surge protecive device</t>
  </si>
  <si>
    <t>Verify ratings of surge arrestor meets design requirement</t>
  </si>
  <si>
    <t>Perform insulation reistance test from phase terminal to case and verify the manufacturer's data</t>
  </si>
  <si>
    <t>Measure grounding connection resistance</t>
  </si>
  <si>
    <t>Medium voltage motor starters</t>
  </si>
  <si>
    <t>ANNUALLY MEDIUM VOLTAGE MOTOR STARTERS INSPECTION</t>
  </si>
  <si>
    <t>Exercise starters periodically to ensure smooth operation and alignment</t>
  </si>
  <si>
    <t>Inspect starters for cleanliness, anchorage, alignment and proper grounding</t>
  </si>
  <si>
    <t>Check all mechanical and electrical interlocks</t>
  </si>
  <si>
    <t>Perform contact resistance on all poles of starter</t>
  </si>
  <si>
    <t>Perform dielectric withstand test</t>
  </si>
  <si>
    <t>EL-MVMC-A</t>
  </si>
  <si>
    <t>EL-CAP-A</t>
  </si>
  <si>
    <t>ANNUALLY CAPACITOR INSPECTION</t>
  </si>
  <si>
    <t>Visually inspect capacity for damage, surface contamination</t>
  </si>
  <si>
    <t xml:space="preserve">Verify the integrity of the ground connection </t>
  </si>
  <si>
    <t>Clean bushings / insulators</t>
  </si>
  <si>
    <t>Verify rating and configuration of capacitors meet design requirement</t>
  </si>
  <si>
    <t>Measure resistance of internal discharge resistor</t>
  </si>
  <si>
    <t>Coordinate with Waste and Recycling personnel for scheduling purposes</t>
  </si>
  <si>
    <t>Assist the vendor on the site if needed</t>
  </si>
  <si>
    <t>Visually inspect batteries, UPS and associated equipment for any signs of damage</t>
  </si>
  <si>
    <t>Verify that all fans are operational.</t>
  </si>
  <si>
    <t>Record all meter readings, alarms, stored data, etc., available from the UPS dis</t>
  </si>
  <si>
    <t>Check for corrosion of battery connections and record findings</t>
  </si>
  <si>
    <t>Check condition of battery hardware, cables.</t>
  </si>
  <si>
    <t>Clean unit</t>
  </si>
  <si>
    <t>Note any discrepancies found.</t>
  </si>
  <si>
    <t>Place UPS on line and note proper operation and load level.</t>
  </si>
  <si>
    <t>Provide written or electronic report.</t>
  </si>
  <si>
    <t>ANNUALLY UNINTERRUPTED POWER SYSTEM INSPECTION</t>
  </si>
  <si>
    <t xml:space="preserve">Inspect the UPS system cabinet, mounts, anchorage, clearances, ventilation and grounding are in good condition </t>
  </si>
  <si>
    <t>Observe and note any alarms/events</t>
  </si>
  <si>
    <t>Verify UPS settings match design</t>
  </si>
  <si>
    <t>Test static transfer from inverter to bypass and back</t>
  </si>
  <si>
    <t>Test all mechanical and electrical interlock systems</t>
  </si>
  <si>
    <t>Verify fuse size match design</t>
  </si>
  <si>
    <t>***Electrical test***</t>
  </si>
  <si>
    <t>Inspect internal components for signs of damage, overheating or other problems.</t>
  </si>
  <si>
    <t>Check air filters if equipped</t>
  </si>
  <si>
    <t>Measure system voltage from positive to ground and negative to ground</t>
  </si>
  <si>
    <t>Function UPS alarm</t>
  </si>
  <si>
    <t>ANNUALLY CRITICAL COMMUNICATION SYSTEM INSPECTION</t>
  </si>
  <si>
    <t>Inspect the physical and mechanical condition of equipment and wiring</t>
  </si>
  <si>
    <t>Verify target or LED / LCD operation and reset</t>
  </si>
  <si>
    <t xml:space="preserve">Clean the components </t>
  </si>
  <si>
    <t>Verify settings / configurations as per engineered settings</t>
  </si>
  <si>
    <t>Download events, maintenance / statistical data prior to any tests</t>
  </si>
  <si>
    <t>Verify correct data and time are displayed on the device</t>
  </si>
  <si>
    <t>Perform metering tests on all analog inputs</t>
  </si>
  <si>
    <t>Verify metering valus on HMI and at remote terminals</t>
  </si>
  <si>
    <t>Verify operation of all digital outputs by operating the controlled device</t>
  </si>
  <si>
    <t>Verify operation of all internal logic functions used in the protective and control system</t>
  </si>
  <si>
    <t>CE-CCOMM-A</t>
  </si>
  <si>
    <t>EL-SCADA-A</t>
  </si>
  <si>
    <t>ANNUALLY SUPERVISORY CONTROL AND DATA ACQUISITION SYSTEM INSPECTION</t>
  </si>
  <si>
    <t xml:space="preserve">Visual check to each remote terminal unit (RTU) </t>
  </si>
  <si>
    <t>Clean each site of dust and vermin</t>
  </si>
  <si>
    <t>Carry out telemetry operations with the central and master sites</t>
  </si>
  <si>
    <t>Make a backup of all system programs and configuration</t>
  </si>
  <si>
    <t>Carry out a complete and thorough audit of the entire system</t>
  </si>
  <si>
    <t>Test and measure the main operating parameters including voltages, currents, frequencies, input, outputs, levels and noises</t>
  </si>
  <si>
    <t>Calibrate the system as per manufacturer's recommendations</t>
  </si>
  <si>
    <t>Test all management functions for operating system such as Microsoft, Apple, Linus or UNIX</t>
  </si>
  <si>
    <t>Produce a report on system performance and any problems encountered</t>
  </si>
  <si>
    <t>Submission of comprehensive report from supplier or contractor</t>
  </si>
  <si>
    <t>Conduct functional checks of equipment to confirm operability</t>
  </si>
  <si>
    <t>Set up and synchronize time and date on all RTUs</t>
  </si>
  <si>
    <t>EL-PA-A</t>
  </si>
  <si>
    <t>ANNUALLY PUBLIC ADDRESS SYSTEM INSPECTION</t>
  </si>
  <si>
    <t>Perform functional and security tests</t>
  </si>
  <si>
    <t>Test system activation for specific zones</t>
  </si>
  <si>
    <t>Verify field components perform in proper operation</t>
  </si>
  <si>
    <t>Perform a visual inspection of all components</t>
  </si>
  <si>
    <t>Verify enclosure integrity is not compromised</t>
  </si>
  <si>
    <t>Perform a visual inspection of antennas</t>
  </si>
  <si>
    <t>Verify that connections are solid and no corrosion</t>
  </si>
  <si>
    <t>Verify the alarm status on the central console</t>
  </si>
  <si>
    <t>Verify ac power failure alarm and the battery voltage under load</t>
  </si>
  <si>
    <t xml:space="preserve">Test the most recent software system backup </t>
  </si>
  <si>
    <t>Test mass notification system for evacuation purposes</t>
  </si>
  <si>
    <t>Verify that no diagnostic failures are indicated</t>
  </si>
  <si>
    <t>Review the event log file, verify that events are correctly logged</t>
  </si>
  <si>
    <t>Review the system diagnostic log file, correct deficiencies notes in log file</t>
  </si>
  <si>
    <t>Verify the system will operate during power suspension and verify functionality</t>
  </si>
  <si>
    <t>Perform a visual inspection and transceivers and verify proper operation</t>
  </si>
  <si>
    <t>EL-SSS-A</t>
  </si>
  <si>
    <t>Key card control circuit functional tests</t>
  </si>
  <si>
    <t>Security system power supplies and UPS system functional tests</t>
  </si>
  <si>
    <t>Carry out alarm circuit functional tests</t>
  </si>
  <si>
    <t>ANNUALLY LIGHTNING PROTECTION SYSTEM INSPECTION</t>
  </si>
  <si>
    <t>EL-LP-A</t>
  </si>
  <si>
    <t>Physically pulling / tugging on conductors to ensure soundness and continuity</t>
  </si>
  <si>
    <t>Visual inspect the air terminals, ring, down conductors, bonding conductors and ground electrodes</t>
  </si>
  <si>
    <t>Ensure the system is in good repair</t>
  </si>
  <si>
    <t xml:space="preserve">No loose connections </t>
  </si>
  <si>
    <t>No part of system has been weakened due to corrosion or vibration</t>
  </si>
  <si>
    <t>All conductors, ground wires and terminal are intact</t>
  </si>
  <si>
    <t>No physical damages for equipment</t>
  </si>
  <si>
    <t>Surge protective device are in good condition</t>
  </si>
  <si>
    <t>Any expansion or additions to the facility are adequately protected and connected to existing system</t>
  </si>
  <si>
    <t>CSA Z463-18 Maintenance of Electrical Systems (National Standard of Canada), Section 8.2.23</t>
  </si>
  <si>
    <t>Inspect any abnormal noise or vibration</t>
  </si>
  <si>
    <t>Inspect lubrication motor system condition including oil levels</t>
  </si>
  <si>
    <t>Measure the voltage, currects, frequencies and compare with the design</t>
  </si>
  <si>
    <t>EL-EQUIP-MEB</t>
  </si>
  <si>
    <t>Metal-enclosed busways</t>
  </si>
  <si>
    <t>EL-MEB-A</t>
  </si>
  <si>
    <t>Inspect the integrity and cleanliness of busways</t>
  </si>
  <si>
    <t>Check for damaged or loose piece of parts, proper grounding and anchors</t>
  </si>
  <si>
    <t>Check signs of heating, electrical tracking, moisture or corrosion</t>
  </si>
  <si>
    <t>Inspect mechanical support and structure</t>
  </si>
  <si>
    <t>Ensure weep-hole plugs are free and clear of obstructions</t>
  </si>
  <si>
    <t>Ensure ventilation opening are clear and clean as needed</t>
  </si>
  <si>
    <t>Replace missing or damaged hardware</t>
  </si>
  <si>
    <t>Function check heaters if equipped</t>
  </si>
  <si>
    <t>Perform insulation reistance test on bus work</t>
  </si>
  <si>
    <t>Perform dielectric withstand test on bus work</t>
  </si>
  <si>
    <t>Perform bonding check from busway grounds to station grounds</t>
  </si>
  <si>
    <t>ANNUALLY MTEAL-ENCLOSED BUSWAYS INSPECTION</t>
  </si>
  <si>
    <t>Manufacturer's operation manual</t>
  </si>
  <si>
    <t>Exercise periodically breakers to ensure smooth operation and alignment</t>
  </si>
  <si>
    <t>Surveillance and Security System (CCTV, Access Control System)</t>
  </si>
  <si>
    <t>Manufacturer's manual</t>
  </si>
  <si>
    <t>Check Compressor For Excessive Noise/Vibration</t>
  </si>
  <si>
    <t>Inspect Cooler And Condenser Tubes For Leaks; Clean Screens As Necessary.</t>
  </si>
  <si>
    <t>Check for any fouling on heat exchange surface.</t>
  </si>
  <si>
    <t>Inspect air-cooled condenser surfaces for damages. Repair or clean as needed</t>
  </si>
  <si>
    <t>Check Compressor Oil Temperature.</t>
  </si>
  <si>
    <t xml:space="preserve">Check System Control Tests. </t>
  </si>
  <si>
    <t>Update software / algorithm for proper operation as needed</t>
  </si>
  <si>
    <t>Check all electrical interlocks and BMS control sequence if equipped</t>
  </si>
  <si>
    <t>Air Cooled Chiller</t>
  </si>
  <si>
    <t>LS-FH-A</t>
  </si>
  <si>
    <t>ANNUALLY PRIVTE FIRE HYDRANT INSPECTION</t>
  </si>
  <si>
    <t>Corrective action shall be taken for any deficiencies is noted</t>
  </si>
  <si>
    <t>Each hydrant shall be opened fully and water flowed until all foreign material has cleared.</t>
  </si>
  <si>
    <t>Flow shall be maintained for not less than 1 minute.</t>
  </si>
  <si>
    <t>Full drainage shall take no longer than 60 minutes.</t>
  </si>
  <si>
    <t>Any improper drainage from barrel observed</t>
  </si>
  <si>
    <t>If yes, the water in the barrel shall be pumped out</t>
  </si>
  <si>
    <t>Hydrants shall be kept free of snow, ice, or other materials and protected against mechanical damage so that free access is ensured.</t>
  </si>
  <si>
    <t>Inaccessibility</t>
  </si>
  <si>
    <t>Refer NFPA 25 Standard - Chapter 7 requirement for inspection</t>
  </si>
  <si>
    <t>Presence of water or ice in the barrel (could indicate a faulty drain, a leaky hydrant valve, or high groundwater table)</t>
  </si>
  <si>
    <t>Improper drainage from barrel</t>
  </si>
  <si>
    <t>Leaks in outlets or at top of hydrant</t>
  </si>
  <si>
    <t>Cracks in hydrant barrel</t>
  </si>
  <si>
    <t>Tightness of outlet caps</t>
  </si>
  <si>
    <t>Worn outlet threads</t>
  </si>
  <si>
    <t>Worn hydrant operating nut</t>
  </si>
  <si>
    <t>Availability of operating wrench</t>
  </si>
  <si>
    <t xml:space="preserve">***Dry barrel and wall hydrants*** </t>
  </si>
  <si>
    <t>***Wet barrel hydrants***</t>
  </si>
  <si>
    <t>Monitor nozzles shall be lubricated to ensure proper operating condition.</t>
  </si>
  <si>
    <t>Hydrants shall be lubricated to ensure that all stems, caps, plugs, and threads are in proper operating condition</t>
  </si>
  <si>
    <t>***Exposed Piping***</t>
  </si>
  <si>
    <t>Physical damage</t>
  </si>
  <si>
    <t xml:space="preserve">Leaks </t>
  </si>
  <si>
    <t>Corrosion</t>
  </si>
  <si>
    <t>Resttaint methods</t>
  </si>
  <si>
    <t>***Underground Piping***</t>
  </si>
  <si>
    <t>Mainline strainers shall be inspected and cleaned after each system flow exceeding that of a nominal 2 in. (50 mm) orifice.</t>
  </si>
  <si>
    <t>Mainline strainers shall be removed and inspected for plugging, fouling, and damaged and corroded parts.</t>
  </si>
  <si>
    <t>Check The Keys Within The Lock Boxes To Ensure That They Are Correct</t>
  </si>
  <si>
    <t>Verify location on floor plan and condition</t>
  </si>
  <si>
    <t>Inspect and clean sensor</t>
  </si>
  <si>
    <t>Inspect BAS sensor reading against the following:</t>
  </si>
  <si>
    <t>An alternate calibrated sensor device readout (ISO 9000 standard traceable) OR</t>
  </si>
  <si>
    <t>A buffer solution or gas at calibrated concentrations</t>
  </si>
  <si>
    <t>Inspect, test, adjust and record observations. Allowable error: +/- 0.05ppm (CO)</t>
  </si>
  <si>
    <t>Before Calibration: Actual Reading:</t>
  </si>
  <si>
    <t>Before Calibration: BAS Reading:</t>
  </si>
  <si>
    <t>Intercept Adjust (record value):</t>
  </si>
  <si>
    <t>Post Calibration - Actual Reading:</t>
  </si>
  <si>
    <t>Post Calibration - BAS Reading:</t>
  </si>
  <si>
    <t>BAS sensor replacement required?</t>
  </si>
  <si>
    <t>Inspect CO, NO2 &amp; Freon Detectors.</t>
  </si>
  <si>
    <t>Clean Detectors</t>
  </si>
  <si>
    <t>Existing task in EAM (PK-CO-01) - PK CO Detector Calibration</t>
  </si>
  <si>
    <t>Existing task in EAM (GAS-01) - COC Annual Gas Detector Inspection</t>
  </si>
  <si>
    <t>Existing task in EAM (SD-01) - COC Annual Smoke Detector Inspection</t>
  </si>
  <si>
    <t>NOTIFY ALARM MONITORING COMPANY TO PLACE SYSTEM ON TEST</t>
  </si>
  <si>
    <t>Generate virtual 100ppm &amp; 300ppm alarm signals to test program sequence of</t>
  </si>
  <si>
    <t>operation of detection system:</t>
  </si>
  <si>
    <t>1st Stage (100 ppm) and 2nd Stage (300 ppm) ammonia alarms</t>
  </si>
  <si>
    <t>Generate Stage 1 alarm, 100 ppm or greater ammonia concentration, the first</t>
  </si>
  <si>
    <t>stage of the alarm system is activated and a horn begins to sound in the office</t>
  </si>
  <si>
    <t>area. Ventilation unit and exhaust fan are energized. Dialer sends alarm signal</t>
  </si>
  <si>
    <t>to monitoring company.</t>
  </si>
  <si>
    <t>Generate Stage 2 alarm, 300 ppm or greater ammonia concentration, the second</t>
  </si>
  <si>
    <t>area. A blue strobe light is activated outside the compressor room. Ventilation</t>
  </si>
  <si>
    <t>unit and exhaust fan are energized at high level. Equipment runs until ammonia</t>
  </si>
  <si>
    <t>level has dropped below 50 ppm for 120 seconds. Dialer sends alarm signal to</t>
  </si>
  <si>
    <t>monitoring company.</t>
  </si>
  <si>
    <t>Record observations as follows: Ammonia Virtual Alarm Test</t>
  </si>
  <si>
    <t>100 ppm - Office Horn activated</t>
  </si>
  <si>
    <t>100 ppm - Exhaust Fan energized</t>
  </si>
  <si>
    <t>100 ppm - Make-up Air Unit energized</t>
  </si>
  <si>
    <t>100 ppm - Exhaust Fan, Make-up Air Unit and Horn de-energized below 50 ppm</t>
  </si>
  <si>
    <t>300 ppm - Office Horn activated</t>
  </si>
  <si>
    <t>300 ppm - Blue Strobe activated</t>
  </si>
  <si>
    <t>300 ppm - Exhaust Fan energized</t>
  </si>
  <si>
    <t>300 ppm - Make-up Air Unit energized</t>
  </si>
  <si>
    <t>300 ppm - Exhaust Fan, Make-up Air Unit and Horn de-energized below 50 ppm</t>
  </si>
  <si>
    <t>Inspect, verify and record operation of switching indicated below:</t>
  </si>
  <si>
    <t>REFRIGERATION ROOM VESTIBULE SWITCHING</t>
  </si>
  <si>
    <t>Occupied Switch ON/OFF Energizes/de-energizes exhaust fan and make-up ai
unit.</t>
  </si>
  <si>
    <t>Emergency Ventilation Switch Energizes (START ONLY) exhaust fan and make-up</t>
  </si>
  <si>
    <t>air unit at maximum volume, as well as blue strobe light and office horn. Alarm</t>
  </si>
  <si>
    <t>signal sent to monitoring company.</t>
  </si>
  <si>
    <t>REFRIGERATION ROOM SWITCHING (AT ROOM EXITS)</t>
  </si>
  <si>
    <t>Emergency Ventilation Switch - START / STOP</t>
  </si>
  <si>
    <t>Vestibule Occupied switch Passed?</t>
  </si>
  <si>
    <t>Vestibule Emergency ventilation switch Passed?</t>
  </si>
  <si>
    <t>Refrigeration Room manual switch exit 1 Passed?</t>
  </si>
  <si>
    <t>Refrigeration Room manual switch exit 2 Passed?</t>
  </si>
  <si>
    <t>Verify all alarm signals received by monitoring company Passed?</t>
  </si>
  <si>
    <t>Verify BAS display in agreement with tests Passed?</t>
  </si>
  <si>
    <t>1. Replace ammonia element in NH3 sensor</t>
  </si>
  <si>
    <t>2. Perform a 300 ppm gas test on the NH3 sensor and calibrate as below (Passed?)</t>
  </si>
  <si>
    <t>SENSOR CALIBRATION. Record observation below - Allowable error: +/- 5% ppm (NH3)</t>
  </si>
  <si>
    <t>BEFORE CALIBRATION - Actual Reading</t>
  </si>
  <si>
    <t>BEFORE CALIBRATION - BAS Reading</t>
  </si>
  <si>
    <t>POST CALIBRATION - Actual Reading</t>
  </si>
  <si>
    <t>POST CALIBRATION - BAS Reading</t>
  </si>
  <si>
    <t>3. Verify LCD display read out for ammonia sensor located on the vestibule Panel</t>
  </si>
  <si>
    <t>Record observation below - Allowable error: +/- 5% ppm (NH3)</t>
  </si>
  <si>
    <t>LCD Panel Reading:</t>
  </si>
  <si>
    <t>NOTIFY ALARM MONITORING COMPANY TO TAKE SYSTEM OFF TEST</t>
  </si>
  <si>
    <t>Existing task in EAM (RC-DA-01) - RC Annual Ammonia Detectors Inspection</t>
  </si>
  <si>
    <t>ANNUALLY CARBON MONOXIDE DETECTOR INSPECTION</t>
  </si>
  <si>
    <t>ANNUAL AMMONIA DETECTOR INSPECTION</t>
  </si>
  <si>
    <t>Occupied Switch ON/OFF Energizes/de-energizes exhaust fan and make-up air
unit.</t>
  </si>
  <si>
    <t>PM Sch in EAM</t>
  </si>
  <si>
    <t>Press the test buttons for 5 seconds to test the sound operation and flashing LED light or</t>
  </si>
  <si>
    <t>Test operation with aerosol tester</t>
  </si>
  <si>
    <t>Check and adjust thermostat</t>
  </si>
  <si>
    <t>***Outdoor Unit***</t>
  </si>
  <si>
    <t>Clean any dirt, leaves and debris outside the main cabinet</t>
  </si>
  <si>
    <t>***Indoor Unit***</t>
  </si>
  <si>
    <t>Clean or replace air filters</t>
  </si>
  <si>
    <t>Check for leaks in the ductwork if applicable</t>
  </si>
  <si>
    <t>Check any unusual odors when the unit starts</t>
  </si>
  <si>
    <t>Listen for any abnormal noise during operating</t>
  </si>
  <si>
    <t>Check the expansion valve and coil temperature</t>
  </si>
  <si>
    <t>Lubricate parts as needed</t>
  </si>
  <si>
    <t>Check the function of thermostat</t>
  </si>
  <si>
    <t>Check and clean the cooling coil</t>
  </si>
  <si>
    <t>Inspect the base pan for blocked drain openings</t>
  </si>
  <si>
    <t>Manufacturer's manual and maintenance checklist</t>
  </si>
  <si>
    <t>Just as a Note: Frequency schedule: S (spring) = May   F (fall) = September</t>
  </si>
  <si>
    <t>S F: Check all unit component fastening devices are secure</t>
  </si>
  <si>
    <t>S F: Inspect rubber gaskets around access doors</t>
  </si>
  <si>
    <t>S: Replace belts</t>
  </si>
  <si>
    <t>S F: Check tension and condition of belts and pulley alignment</t>
  </si>
  <si>
    <t>S F: Replace all interior filters</t>
  </si>
  <si>
    <t>S F: Clean exterior metal pre-filter</t>
  </si>
  <si>
    <t>S F: Lubricate motors and fan bearings</t>
  </si>
  <si>
    <t>S F: Check blower alignment and bearing operation</t>
  </si>
  <si>
    <t>S F: Check dampers and linkages for damage and wear</t>
  </si>
  <si>
    <t>S F: Check operation of all safety controls ( flame, high temp, low temp, air fl</t>
  </si>
  <si>
    <t>HEATING</t>
  </si>
  <si>
    <t>Record initial combustion analysis</t>
  </si>
  <si>
    <t>Record initial combustion analysis: O2  __________%, CO __________ppm, CO2 _____</t>
  </si>
  <si>
    <t>F: Record final combustion analysis:O2  ________%,CO __________ppm,CO2 _______</t>
  </si>
  <si>
    <t>F: Circle the applicable flame colour, BLUE or YELLOW</t>
  </si>
  <si>
    <t>F: Check gas supply pressure</t>
  </si>
  <si>
    <t>F: Inspect heat exchanger</t>
  </si>
  <si>
    <t>F: Inspect and clean gas burner plate</t>
  </si>
  <si>
    <t>F: Inspect and clean ignition system and verify operation</t>
  </si>
  <si>
    <t>F: Inspect condition of flue pipe (indoor units only) and check for proper draft</t>
  </si>
  <si>
    <t>AIR CONDITIONING (Complete if applicable)</t>
  </si>
  <si>
    <t>S: Check refrigerant charge</t>
  </si>
  <si>
    <t>S: Clean condenser and evaporator coil</t>
  </si>
  <si>
    <t>F: Inspect condenser and evaporator coil</t>
  </si>
  <si>
    <t>PM TASK: HVAC100</t>
  </si>
  <si>
    <t>S F: Comb all damaged fins</t>
  </si>
  <si>
    <t>S: Perform refrigerant leak check: Confirm type______________________________</t>
  </si>
  <si>
    <t>S: Inspect refrigerant lines and evidence of oil leaks</t>
  </si>
  <si>
    <t>S: Check compressor oil level</t>
  </si>
  <si>
    <t>S: Check refrigerant operating temperature and pressures</t>
  </si>
  <si>
    <t>S: Check condenser fans and tighten set screws</t>
  </si>
  <si>
    <t>S F: Inspect and clean all condensate pans and clean condensate drains</t>
  </si>
  <si>
    <t>F: Check electrical terminations are secure and all fuses are intact</t>
  </si>
  <si>
    <t>F: Inspect and clean contactors</t>
  </si>
  <si>
    <t>Measure and record motor amperages: a 10% difference is significant</t>
  </si>
  <si>
    <t>SUPPLY FAN MOTOR: Add Plate Readings for LOW/HIGH SPEED in AMPS/VOLTS in Notes</t>
  </si>
  <si>
    <t>RETURN FAN MOTOR: Add Plate Readings for LOW/HIGH SPEED in AMPS/VOLTS in Notes</t>
  </si>
  <si>
    <t>EXHAUST FAN MOTOR: Add Plate Readings for LOW/HIGH SPEED in AMPS/VOLTS in Notes</t>
  </si>
  <si>
    <t>DESSICANT WHEEL MTR:Add Plate Readings for LOW/HIGH SPEED in AMPS/VOLTS in Notes</t>
  </si>
  <si>
    <t>COMPRESSOR MOTOR :Add Plate Readings for LOW/HIGH SPEED in AMPS/VOLTS in Notes</t>
  </si>
  <si>
    <t>CONDENSOR FAN MOTOR:Add Plate Readings for LOW/HIGH SPEED in AMPS/VOLTS in Notes</t>
  </si>
  <si>
    <t>EVAPORATOR MOTOR :Add Plate Readings for LOW/HIGH SPEED in AMPS/VOLTS in Notes</t>
  </si>
  <si>
    <t>DRFT INDU/PWER VENT:Add Plate Readings for LOW/HIGH SPEED in AMPS/VOLTS in Notes</t>
  </si>
  <si>
    <t>DEHUMIDIFIER (Complete if applicable)</t>
  </si>
  <si>
    <t>F: Inspect and clean dehumidifier’s desiccant wheel</t>
  </si>
  <si>
    <t>F: Inspect chain and/or belt drive on desiccant wheel motor</t>
  </si>
  <si>
    <t>Existing task in EAM (AC-01)</t>
  </si>
  <si>
    <t>Perform spectroscopic analysis on the chillers compressor oil</t>
  </si>
  <si>
    <t>Y (EOC only)</t>
  </si>
  <si>
    <t>Remove Access Panel And Disconnect Power To Unit.</t>
  </si>
  <si>
    <t>Check Internal Component Fastening Devices And Isolation To Ensure All Secure.</t>
  </si>
  <si>
    <t>Clean Fan Blades And Coil With Blade/Coil Cleaner, Comb Fins As Required.</t>
  </si>
  <si>
    <t>Test Crankcase Heater Operation.</t>
  </si>
  <si>
    <t>Check And Record Refrigerant Discharge/Suction Pressures Discharge Pressure</t>
  </si>
  <si>
    <t>Check And Record Refrigerant Discharge/Suction Pressures Suction Pressure</t>
  </si>
  <si>
    <t>Perform Electronic Refrigerant Leak Check. Record Observations</t>
  </si>
  <si>
    <t>ANNUALLY CONDENSING UNIT INSPECTION</t>
  </si>
  <si>
    <t>Record Amperages Condenser Fan - Amps</t>
  </si>
  <si>
    <t>Record Amperages Condenser Fan - Volts</t>
  </si>
  <si>
    <t>Record Amperages Compressor Motor - Amps</t>
  </si>
  <si>
    <t>Record Amperages Compressor Motor - Volts</t>
  </si>
  <si>
    <t>Vacuum Unit Thoroughly. Clean the coils as needed.</t>
  </si>
  <si>
    <t>Check the function of pressure switch, replace as needed</t>
  </si>
  <si>
    <t>Check the motor overload protector, reset as needed</t>
  </si>
  <si>
    <t xml:space="preserve">Clean the intake and exhaust valves with thinner or other suitable solvent. </t>
  </si>
  <si>
    <t>Inspect the safety valve operates freely</t>
  </si>
  <si>
    <t>Check the condition of belt guard</t>
  </si>
  <si>
    <t>Check Wiring For Condition &amp; Connection Tightness</t>
  </si>
  <si>
    <t>Check Mag Starter &amp; Holding Contacts</t>
  </si>
  <si>
    <t>Check Voltage Protection Devices</t>
  </si>
  <si>
    <t>Check Current Protection Devices</t>
  </si>
  <si>
    <t>Check &amp; Clean Contacts Of Pressure Switch</t>
  </si>
  <si>
    <t>Blow Out Motor Windings, If Required</t>
  </si>
  <si>
    <t>Oil Or Grease Motor Bearings, If Required</t>
  </si>
  <si>
    <t>Check Valves For Leakage</t>
  </si>
  <si>
    <t>Check Valve Operation</t>
  </si>
  <si>
    <t>Check Piping &amp; Hangers For Tightness, Adjust As Required</t>
  </si>
  <si>
    <t>Check Air Drier Operation &amp; Tightness &amp; Clean Filters</t>
  </si>
  <si>
    <t>Check Compressor Pulley Is Secured To Shaft &amp; Properly Aligned With Motor Pulley</t>
  </si>
  <si>
    <t>Check Motor &amp; Pulley Are Secured To Shaft Check Isolators &amp; Adjust As Necessary</t>
  </si>
  <si>
    <t>All Oil Used/Removed Will Be Logged Onto Work Order (Qty &amp; Type)</t>
  </si>
  <si>
    <t>ANNUAL AIR COMPRSSOR INSPECTION</t>
  </si>
  <si>
    <t>Change Oil Reservoir if applicable</t>
  </si>
  <si>
    <t>Check PRV For Proper Operation</t>
  </si>
  <si>
    <t>Check sight glass or dipstick for oil level, add as required.</t>
  </si>
  <si>
    <t>Check intake filter &amp; clean as required.</t>
  </si>
  <si>
    <t>Check safety valves for leakage.</t>
  </si>
  <si>
    <t>Check valve operation.</t>
  </si>
  <si>
    <t>Check belt condition &amp; tension, adjust as required.</t>
  </si>
  <si>
    <t>Check piping &amp; hangers for tightness, adjust as required.</t>
  </si>
  <si>
    <t>Check PRV for operation.</t>
  </si>
  <si>
    <t>Drain air receiver tank, if required.</t>
  </si>
  <si>
    <t>Check automatic unloader operation.</t>
  </si>
  <si>
    <t>Time the compressor from start to stop and vice versa.</t>
  </si>
  <si>
    <t>Ensure all guards around moving parts are in place and secured properly</t>
  </si>
  <si>
    <t>MECH-CP-Q</t>
  </si>
  <si>
    <t>Inspect blowdown or drain valve.</t>
  </si>
  <si>
    <t xml:space="preserve">Perform chemical testing of system water. </t>
  </si>
  <si>
    <t>Treat as needed to ensure proper water chemistry. Adjust bleed or blowdown rate as required</t>
  </si>
  <si>
    <t>Clear all debris to ensure proper operation. Repair or replace if needed</t>
  </si>
  <si>
    <t>Check chemical injector device. Clean as needed.</t>
  </si>
  <si>
    <t>Adjust, lubricate, repair, or replace as needed.</t>
  </si>
  <si>
    <t xml:space="preserve">Check condensing fan open drive system couplings, bearings, and seals for wear and proper alignment. </t>
  </si>
  <si>
    <t>Check belt tension and any belt wear. Replace if needed</t>
  </si>
  <si>
    <t>Check sheaves for evidence of improper alignment. Correct as needed</t>
  </si>
  <si>
    <t xml:space="preserve">Check for fouling, corrosion, degradation, or dirt/debris accumulation in sump </t>
  </si>
  <si>
    <t>Clean the strainer, wet decks, nozzles, and exterior louvers as needed.</t>
  </si>
  <si>
    <t>Check condition and cleanliness of fill and drift eliminator</t>
  </si>
  <si>
    <t>Check fills are intact and in place without sagging or gaps in packs</t>
  </si>
  <si>
    <t xml:space="preserve">To collect water sample for Legionella Bacteria and submit all water analysis report </t>
  </si>
  <si>
    <t>Check control box for dirt, debris, and/or loose terminations. Clean and tighten as needed.</t>
  </si>
  <si>
    <t>Check fan blades and fan housing. Clean, repair, or replace as needed to ensure proper operation.</t>
  </si>
  <si>
    <t>Assess field-serviceable bearings. Lubricate if necessary</t>
  </si>
  <si>
    <t xml:space="preserve">Check for proper fluid flow and for fluid leaks. Clean, adjust, and repair as needed </t>
  </si>
  <si>
    <t>Check cooling tower motor(s) and pump(s) for proper operation. Repair or replace as needed to ensure proper operation.</t>
  </si>
  <si>
    <t>Check for proper valves and damper operation. Clean, lubricate, repair, replace, or adjust as needed</t>
  </si>
  <si>
    <t>ANNUALLY COOLING TOWER INSPECTION</t>
  </si>
  <si>
    <t>MECH-CT-A</t>
  </si>
  <si>
    <t>**WINTERIZATION**</t>
  </si>
  <si>
    <t>Turn off chiller on each control panel, ensure condenser pumps are not running</t>
  </si>
  <si>
    <t>Turn off swipe pump</t>
  </si>
  <si>
    <t>Turn off cooling towers main make-up valve and swipe pump make-up valve</t>
  </si>
  <si>
    <t>Slowly open each cooling tower drain valve</t>
  </si>
  <si>
    <t>Watch water stream coming out at wash basin/floor drain to prevent from flooding</t>
  </si>
  <si>
    <t>Open drain valve of each water level well beside cooling towers if applicable</t>
  </si>
  <si>
    <t>Slowly open drain valve of common header</t>
  </si>
  <si>
    <t>Drain out each tower make-up branch line</t>
  </si>
  <si>
    <t>Open swipe pump lid and drain out pump, clean pump chamber and filter basket</t>
  </si>
  <si>
    <t>Lock-out/tag-out</t>
  </si>
  <si>
    <t>Set up cooling towers enable @OPER OFF in BMS</t>
  </si>
  <si>
    <t>**START-UP**</t>
  </si>
  <si>
    <t>Clean swipe pump chamber and filter basket, close pump lid</t>
  </si>
  <si>
    <t>Turn off drain valves on each tower make-up branch line</t>
  </si>
  <si>
    <t>Turn off drain valve of common header</t>
  </si>
  <si>
    <t>Turn off each cooling tower drain valve</t>
  </si>
  <si>
    <t>Make sure condenser pump strainer is clean</t>
  </si>
  <si>
    <t>Turn on chiller and swipe pump on each control panel</t>
  </si>
  <si>
    <t>Set up cooling towers enable @NONE ON in BMS</t>
  </si>
  <si>
    <t>SEMI-ANNUAL COOLING TOWER WINTERIZATION / START-UP</t>
  </si>
  <si>
    <t>Turn on cooling towers main make-up valve and swipe pump make-up valve, if applicable</t>
  </si>
  <si>
    <t>Turn off drain valve of each water level well beside cooling towers, if applicable</t>
  </si>
  <si>
    <t>Replace Belt If Needed.</t>
  </si>
  <si>
    <t>MECH-DH</t>
  </si>
  <si>
    <t>Check ultraviolet lamp if applicable. Clean or replace as needed</t>
  </si>
  <si>
    <t>Check for proper fluid flow and for fluid leaks. Clean, adjust and repair as needed</t>
  </si>
  <si>
    <t>Measure relative humidity and adjust system as needed</t>
  </si>
  <si>
    <t>Check for fouling, corrosion, or degradation. Clean or replace as needed</t>
  </si>
  <si>
    <t>Check and clean strainers</t>
  </si>
  <si>
    <t>Visually inspect distributors, nozzles, drain pans for accumulation of biological growth</t>
  </si>
  <si>
    <t>Clean or disinfect as needed</t>
  </si>
  <si>
    <t>Check for system traps, pumps and control. Clean or replace as needed</t>
  </si>
  <si>
    <t>Daily visual check of Mechanical Rooms and Systems</t>
  </si>
  <si>
    <t>Record any readings or problems and log it in the round sheet</t>
  </si>
  <si>
    <t>Check systems on BMS, if applicable</t>
  </si>
  <si>
    <t xml:space="preserve">Check and inspect all filters for HVAC equipment </t>
  </si>
  <si>
    <t>Clean or replace filters for HVAC equipment as needed</t>
  </si>
  <si>
    <t>ROUNDS-M-01</t>
  </si>
  <si>
    <t>MONTHLY MECHNICAL ROUNDS</t>
  </si>
  <si>
    <t>SEMI-ANNUALLY CONTROL DAMPERS (HVAC) INSPECTION</t>
  </si>
  <si>
    <t>Linkages from actuators should be adjusted to insure blades of damper fully open or close within the stroke or travel of the actuator arm.</t>
  </si>
  <si>
    <t>Blades should be checked in closed position to be sure all close tightly. Adjusts for damper linkage as needed</t>
  </si>
  <si>
    <t>Lubricate all mechanisms and moving parts.</t>
  </si>
  <si>
    <t>Check pins, straps, bushings (bearings) for wear, rust or corrosion. Replace as needed.</t>
  </si>
  <si>
    <t>Remove all dirts and soot lint around operating parts.</t>
  </si>
  <si>
    <t>Observe damper motors and actuators through an operating cycle to check for defects or binding.</t>
  </si>
  <si>
    <t>All mounting bolts must be securely fastened.</t>
  </si>
  <si>
    <t>Check caulking of damper frames are tight to ductwork, repaired as needed.</t>
  </si>
  <si>
    <t>Check the function of all interlocking devices.</t>
  </si>
  <si>
    <t>Check the proper operation of dampers in BMS if equipped.</t>
  </si>
  <si>
    <t>Close all fresh air dampers before winter and resume normal in spring.</t>
  </si>
  <si>
    <t>Remove Cover From Unit.</t>
  </si>
  <si>
    <t>Vacuum Unit Thoroughly.</t>
  </si>
  <si>
    <t>Check Unit Fastening Devices To Ensure All Are Secure.</t>
  </si>
  <si>
    <t>Replace Belt.</t>
  </si>
  <si>
    <t>Rotate Fan Wheel By Hand To Check Alignment Bearing Operation.</t>
  </si>
  <si>
    <t>Fan Wheel To Rotate Around Shaft, Without Binding Or Rubbing.</t>
  </si>
  <si>
    <t>Check Operating Lights. Replace Bulbs That Are Burnt Out.</t>
  </si>
  <si>
    <t>ANNUAL EXHAUST FAN INSPECTION</t>
  </si>
  <si>
    <t>Name Plate Data:  Amps</t>
  </si>
  <si>
    <t>Name Plate Data:  Volts</t>
  </si>
  <si>
    <t>Measured Data: Amps</t>
  </si>
  <si>
    <t>Measured Data: Volts</t>
  </si>
  <si>
    <t>Check Proper Function in BMS if Equipped</t>
  </si>
  <si>
    <t>Existing task in EAM</t>
  </si>
  <si>
    <t>Assess field serviceable bearings. Lubricate as needed</t>
  </si>
  <si>
    <t>Check fan blades, fan housing and belt guard condition</t>
  </si>
  <si>
    <t>Check integrity of flexible connections. Correct as needed</t>
  </si>
  <si>
    <t>Check motor contactor for pitting or damages. Repair or replace as needed</t>
  </si>
  <si>
    <t>Wash the foil faced insulation surface and wipe the drain pan</t>
  </si>
  <si>
    <t xml:space="preserve">Check and clean blower wheels and fan housing </t>
  </si>
  <si>
    <t>Check all control modes for proper operation</t>
  </si>
  <si>
    <t>Touch up any corrosive and damaged surface</t>
  </si>
  <si>
    <t>Check for proper operation of heat exchanger. Clean or replace as needed</t>
  </si>
  <si>
    <t>Check fan belt tension. Replace as needed</t>
  </si>
  <si>
    <t>Check P-trap drain. Clean as needed</t>
  </si>
  <si>
    <t>Check damper for proper operations, condition and setting. Repair and adjust as needed</t>
  </si>
  <si>
    <t>Vacuum and wash standard foam filters, Replace as needed</t>
  </si>
  <si>
    <t>Check For Any Fluids Or Leaks At All Valves, Welds, Unions And Fittings.</t>
  </si>
  <si>
    <t>Have The Office Of Capital Staff Stroke Control Valve From Full Open/Full Closed</t>
  </si>
  <si>
    <t>Set Return Control Valve To Auto Observe Valve Operator, Record Observations.</t>
  </si>
  <si>
    <t>Check Control Valve For Leaks.</t>
  </si>
  <si>
    <t>Keep Valve Open And Record Boiler Heating Fluid: Return:</t>
  </si>
  <si>
    <t>Keep Valve Open And Record Boiler Heating Fluid: Supply:</t>
  </si>
  <si>
    <t>Keep Valve Open Record Heated Fluid (Pool Water Or Domestic Hot Water): Return:</t>
  </si>
  <si>
    <t>Keep Valve Open Record Heated Fluid (Pool Water Or Domestic Hot Water): Supply:</t>
  </si>
  <si>
    <t>Have Site Foreman Provide Bas Temperature (Boiler Heating Fluid). Bas Return:</t>
  </si>
  <si>
    <t>Have Site Foreman Provide Bas Temperature (Boiler Heating Fluid). Bas Supply:</t>
  </si>
  <si>
    <t>(Where Applicable) Record Bas Operating Set Point Temperature:</t>
  </si>
  <si>
    <t>If Thermometer And Bas Readings Are Different By More Than 1 Degree F Record</t>
  </si>
  <si>
    <t>Clean Exterior Of Exchanger.</t>
  </si>
  <si>
    <t>ANNUAL HEAT EXCHANGER INSPECTION</t>
  </si>
  <si>
    <t>Inspect All Burners And Check Their Condition.</t>
  </si>
  <si>
    <t>Visual Check Pilot Sensor, Shield, Spark Plug, If Carbon Residue, Record.</t>
  </si>
  <si>
    <t>Visually Check Ceramic Retainer Grid For Carbon Build-Up And Cracks.</t>
  </si>
  <si>
    <t>Remove any carbon deposit or scale on ceramic retained grid by wire brush</t>
  </si>
  <si>
    <t>Check Burner Observation Window And Firing Tube, Gaskets For Damage.</t>
  </si>
  <si>
    <t>Check function of Vacuum Pump, Airflow Switch And Condensate Trap.</t>
  </si>
  <si>
    <t>Inspect All Radiant Tubes and Couplings for Blockages, Perforations, Corrosion</t>
  </si>
  <si>
    <t>Inspect All Tailpipes, For Blockages, Perforations, Corrosion</t>
  </si>
  <si>
    <t>Inspect All Fittings And Couplings For Blockages, Perforations, Corrosion</t>
  </si>
  <si>
    <t>Inspect  And Check Deflector Panels For Proper Alignment.</t>
  </si>
  <si>
    <t>Using Portable Co Detector, Inspect All Accessible Intake And Exhaust Flanges</t>
  </si>
  <si>
    <t>Using Portable Co Detector, Inspect All Accessible  Ductwork And Connections</t>
  </si>
  <si>
    <t>Record Any Abnormalities.</t>
  </si>
  <si>
    <t>Contact Facility Management If Any Major Leaks Or Co Emissions Are Detected</t>
  </si>
  <si>
    <t>Ensure All Radiant Tubes Are Properly Connected And Suspended Securely</t>
  </si>
  <si>
    <t>Check for dirt or dust for filers, clean or replace as required</t>
  </si>
  <si>
    <t>ANNUAL INFRARED HEATER INSPECTION</t>
  </si>
  <si>
    <t>Check Air Filter, Vacuum Pump, Airflow Switch And Condensate Trap.</t>
  </si>
  <si>
    <t>Inspect All Radiant Tubes For Blockages, Perforations, Corrosion</t>
  </si>
  <si>
    <t>Inspect All Tailpipes, Fittings For Blockages, Perforations, Corrosion</t>
  </si>
  <si>
    <t>Inspect All Deflector Panels For Proper Alignment.</t>
  </si>
  <si>
    <t>Start System And Check Performance Of Unit.</t>
  </si>
  <si>
    <t>Using A Portable Co Detector, Inspect All Accessible Intake Tighten As Required.</t>
  </si>
  <si>
    <t>Use Portable Co Detector, Inspect Accessible Ductwork &amp; Connections.</t>
  </si>
  <si>
    <t>Use Portable Co Detector, Inspect Accessible Exhaust Flanges &amp; Connections.</t>
  </si>
  <si>
    <t>MECH-IH-S</t>
  </si>
  <si>
    <t>SEMI-ANNUALLY INFRARED HEATER INSPECTION</t>
  </si>
  <si>
    <t>Visual Check Pilot Sensor, Shield, Spark Plug If Excessive Carbon Residue, Record.</t>
  </si>
  <si>
    <t>Check Low Voltage Transformer &amp; Circuitry</t>
  </si>
  <si>
    <t>Check Heating Coils For Calcium Build-Up &amp; Clean As Required</t>
  </si>
  <si>
    <t>Check Tank For Calcium Build-Up &amp; Clean As Required</t>
  </si>
  <si>
    <t>Check Water Level In Tank Is Correct</t>
  </si>
  <si>
    <t>Check For Excess Dirt, Grease Or Corrosion, Clean As Required</t>
  </si>
  <si>
    <t>Check Fan Cage Is Secured To Motor Shaft</t>
  </si>
  <si>
    <t>Check &amp; Clean Humidistat</t>
  </si>
  <si>
    <t>Check Operation Of Solenoid Valve</t>
  </si>
  <si>
    <t>Check &amp; Drain Tank</t>
  </si>
  <si>
    <t>Check &amp; Clean Float</t>
  </si>
  <si>
    <t>Check Valve Operation &amp; Leakage</t>
  </si>
  <si>
    <t>Check Hangers For Level, Clean, Tighten Or Adjust As Required</t>
  </si>
  <si>
    <t>Check Fan Is Secured To Unit</t>
  </si>
  <si>
    <t>Check ultraviolet lamp. Clean or replaced as needed</t>
  </si>
  <si>
    <t>Check proper fluid flow and for fluid leaks</t>
  </si>
  <si>
    <t>Measure relative humidity and adjust the system as needed</t>
  </si>
  <si>
    <t>Check for fouling, corrosion or degradation. Clean or repair as needed</t>
  </si>
  <si>
    <t>Check strainers. Clean as needed</t>
  </si>
  <si>
    <t>Visually inspect distributors, nozzles and drain pans for biological growth. Clean or disinfect as needed</t>
  </si>
  <si>
    <t>ANNUAL HUMIDIFIER INSPECTION</t>
  </si>
  <si>
    <t>Check Control Contactors &amp; Clean Or Replace As Required</t>
  </si>
  <si>
    <t>Check Current Protection Devices A</t>
  </si>
  <si>
    <t>Check Voltage Protection Devices V</t>
  </si>
  <si>
    <t>Check Interlock Operation</t>
  </si>
  <si>
    <t>Check Remote Panel Contactors &amp; Operational Lights</t>
  </si>
  <si>
    <t>Check Modulating Gas Valve For Operation</t>
  </si>
  <si>
    <t>Check Low Voltage Circuitry</t>
  </si>
  <si>
    <t>Lube Blower Motor, If Required</t>
  </si>
  <si>
    <t>Lube Damper Louvres, If Required</t>
  </si>
  <si>
    <t>Lube Fan Bearings, If Required</t>
  </si>
  <si>
    <t>Check Damper &amp; Motor Operation</t>
  </si>
  <si>
    <t>Check Ductstat Setting &amp; Clean</t>
  </si>
  <si>
    <t>Check Motor &amp; Fan Pulleys Are Properly Aligned</t>
  </si>
  <si>
    <t>Check Motor Pulley Is Secured To Shaft</t>
  </si>
  <si>
    <t>Check Roof Curb For Damage Or Wear</t>
  </si>
  <si>
    <t>Check All Panels On Unit For Tightness</t>
  </si>
  <si>
    <t>Check Gaskets On Access Doors &amp; Replace As Required</t>
  </si>
  <si>
    <t>Check Isolation On Fan</t>
  </si>
  <si>
    <t>Check Birdscreen &amp; Clean As Required</t>
  </si>
  <si>
    <t>Check Gas Pressures</t>
  </si>
  <si>
    <t>Check Guard On Motor Is Secure</t>
  </si>
  <si>
    <t>Check Burner Screen &amp; Clean As Required</t>
  </si>
  <si>
    <t xml:space="preserve">Check Automatic Shutdown Controls and Test Safety Shut-Off Vales </t>
  </si>
  <si>
    <t>Check Ignition Sequence</t>
  </si>
  <si>
    <t>Inspect coils and drain pan for cleanliness (if applicable)</t>
  </si>
  <si>
    <t>Clean or change filters</t>
  </si>
  <si>
    <t>Water Coil to be drained and filled with anti-freezing or suitable fluid for Coil Winterization (if applicable)</t>
  </si>
  <si>
    <t>ANNUALLY MAKE UP AIR UNIT INSPECTION</t>
  </si>
  <si>
    <t>Inspect Belt Tensioning, adjust if required</t>
  </si>
  <si>
    <t>Check All Setscrews On Pulleys, Bearings, Shafts, And Fans</t>
  </si>
  <si>
    <t>Check Dampers And Damper Settings</t>
  </si>
  <si>
    <t>Check Control System</t>
  </si>
  <si>
    <t>Inspect And Clean Burners And Burner Controls</t>
  </si>
  <si>
    <t>Check control enclosure ventilation if applicable</t>
  </si>
  <si>
    <t>Check outdoor air intakes, screens and adjacent area for cleanliness</t>
  </si>
  <si>
    <t>ANNUAL SOLAR PANEL BRACKET INSPECTION</t>
  </si>
  <si>
    <t>Take all precautions do not touch any part of the PV panels</t>
  </si>
  <si>
    <t xml:space="preserve">Workers must use proper PPE, insulated tools, ladders and/or handling equipment. </t>
  </si>
  <si>
    <t>Check for proper condition for mounting system of solar panel system</t>
  </si>
  <si>
    <t>Tighten any loosen bolts, nuts, screws for the mounting system if necessary</t>
  </si>
  <si>
    <t xml:space="preserve">Electrical conduits, cable tray and assocaited components are well protected </t>
  </si>
  <si>
    <t>Allowance for sufficient clearances between arrays to access for maintenance, inspections, drainage;</t>
  </si>
  <si>
    <t>Check and clear debris for the drainage on the roof to avoid ponding</t>
  </si>
  <si>
    <t>Provision of appropriate secure access to the roof;</t>
  </si>
  <si>
    <t>Provision of appropriate warning signage for maintenance workers;</t>
  </si>
  <si>
    <t>Inspect pump in proper operation and mention any abnormalities or leaks</t>
  </si>
  <si>
    <t>Blow out motor windings with compressed air</t>
  </si>
  <si>
    <t>Inspect pump coupling and alignment</t>
  </si>
  <si>
    <t>Lubricate motor and pump bearings</t>
  </si>
  <si>
    <t>Inspect and clean associated pump strainer or filters</t>
  </si>
  <si>
    <t>Inspect electrical connections and mounting hardware</t>
  </si>
  <si>
    <t>Touch up damaged surfaces</t>
  </si>
  <si>
    <t>Discharge Pressure +/- 10% of full flow</t>
  </si>
  <si>
    <t>Suction Pressure +/- 10% of full flow</t>
  </si>
  <si>
    <t>Motor Amperage: ________Amp</t>
  </si>
  <si>
    <t>Motor Voltage: _________Volt</t>
  </si>
  <si>
    <t>VFD Frequency: ________Hz (if applicable)</t>
  </si>
  <si>
    <t>ANNUALLY CIRCULATION PUMP INSPECTION</t>
  </si>
  <si>
    <t>Check for proper fluid flow. Repair for fluid leaks as needed</t>
  </si>
  <si>
    <t>Check insulation, vibration isolators and flexible connectors for integrity. Repair as needed.</t>
  </si>
  <si>
    <t>Work is to be coordinated by City with Contractor prior to commencement of PM</t>
  </si>
  <si>
    <t>Inspect for any exposed wiring that may create a danger.</t>
  </si>
  <si>
    <t>Inspect system wiring or nicks and any loose connection.</t>
  </si>
  <si>
    <t>Check for water leakage or metal corrosion.</t>
  </si>
  <si>
    <t>Clean sensor if needed.</t>
  </si>
  <si>
    <t>Trigger each sensor.</t>
  </si>
  <si>
    <t>Record your findings for item 10-60 in the report.</t>
  </si>
  <si>
    <t>Check system battery.</t>
  </si>
  <si>
    <t>It should be greater than 10.75 volts with system fully running without AC power</t>
  </si>
  <si>
    <t>+15 volts +/- 0.25 volts at pin 1 of P1 (reference to ground - pin3)</t>
  </si>
  <si>
    <t>+5 volts +/- 0.25 volts at pin 1 of P1 (reference to ground - pin3)</t>
  </si>
  <si>
    <t>Check system parameters.</t>
  </si>
  <si>
    <t>Print copy of system parameters for your record.</t>
  </si>
  <si>
    <t>Check system time and computer time. Both should be the same.</t>
  </si>
  <si>
    <t>Replace coin battery if needed.</t>
  </si>
  <si>
    <t>Perform source reading.</t>
  </si>
  <si>
    <t>Compare source reading to last year to see if there is any significate drop.</t>
  </si>
  <si>
    <t>Calculate efficiencies reading. Should be greater than 4%.</t>
  </si>
  <si>
    <t>Set off alarm and see if horn and strobe goes off.</t>
  </si>
  <si>
    <t>Check PC to see if storage space is adequate.</t>
  </si>
  <si>
    <t>Check PC to see if system logs are being stored daily.</t>
  </si>
  <si>
    <t>Using data viewer in PC to review events.</t>
  </si>
  <si>
    <t xml:space="preserve">Complete report and email client. </t>
  </si>
  <si>
    <t>ANNUAL RADIATION DETECTOR INSPECTION</t>
  </si>
  <si>
    <t>Perform operational check using the radiation check source for proper alarm function</t>
  </si>
  <si>
    <t>Place one hand in front of the infrared sensor</t>
  </si>
  <si>
    <t>Position the check source over the sticker on the detector</t>
  </si>
  <si>
    <t>a.	The CHECKING light on the remote display should now be lit</t>
  </si>
  <si>
    <t>the Supervisor software should show that the lane is occupied</t>
  </si>
  <si>
    <t xml:space="preserve">After 3-4 sec, remove the source from the detector and your hand from sensor. </t>
  </si>
  <si>
    <t>Verify that the alarm circuit is activated, by checking alarm light is on</t>
  </si>
  <si>
    <t xml:space="preserve">Any other remote alarm indicators should also be activated </t>
  </si>
  <si>
    <t>the Supervisor software (if used) should display an alarm “popup” message</t>
  </si>
  <si>
    <t>Press the ALARM RESET button</t>
  </si>
  <si>
    <t xml:space="preserve">or wait until the alarm automatically clears. </t>
  </si>
  <si>
    <t xml:space="preserve">All alarm indicators should go off, including any remote strobe or horn </t>
  </si>
  <si>
    <t>The “popup” alarm window must be cleared manually or click “X”</t>
  </si>
  <si>
    <t xml:space="preserve">Repeat the procedure for any other active radiation detector </t>
  </si>
  <si>
    <t>Clean the infrared occupancy sensors front lenses using a soft cloth and water</t>
  </si>
  <si>
    <t>WEEKLY RADIATION DETECTOR INSPECTION</t>
  </si>
  <si>
    <t>Check sensor alignment.</t>
  </si>
  <si>
    <t xml:space="preserve">Reboot system and check system time. Time should remain the same. </t>
  </si>
  <si>
    <t>MECH-AS</t>
  </si>
  <si>
    <t>Open the blowdown drain valve to remove the loose sediment</t>
  </si>
  <si>
    <t>Check the pressure drop across the separator</t>
  </si>
  <si>
    <t>Isolate the separtor and clean the strainer when increaed in pressure drop</t>
  </si>
  <si>
    <t>ANNUALLY AIR SEPARATOR INSPECTION</t>
  </si>
  <si>
    <t>Please contact the vendor to perform the annual PM</t>
  </si>
  <si>
    <t>Check air filters if any</t>
  </si>
  <si>
    <t>Place UPS in bypass</t>
  </si>
  <si>
    <t>inspect internal components for signs of damage, overheating or other problems.</t>
  </si>
  <si>
    <t>UPS-A-01</t>
  </si>
  <si>
    <t>EL-VFD-A</t>
  </si>
  <si>
    <t>Check Electrical &amp;  Fastening Devices Are Secure. Adjust, Tighten As Required.</t>
  </si>
  <si>
    <t>Vacuum Unit Internals Thoroughly.  (Including Blower And Burner Compartment)</t>
  </si>
  <si>
    <t xml:space="preserve">Replace Belt </t>
  </si>
  <si>
    <t>Turn Blower Wheel(S) By Hand To Check Blower Alignment &amp; Bearing Operation.</t>
  </si>
  <si>
    <t>Remove Flame Rod, Clean And Inspect.</t>
  </si>
  <si>
    <t>Lubricate Motor And Fan Bearings As Per Manufacturer’S Recommendations.</t>
  </si>
  <si>
    <t>Inspect And Clean Desiccant Wheel. (Dehumidifiers Only).</t>
  </si>
  <si>
    <t>Test Dampers &amp; Linkage Hardware. Operate Dampers Full Range From Open To Close</t>
  </si>
  <si>
    <t>Test Unit Firing,  Mfr Operational Checklists. Observe Through The Access Door</t>
  </si>
  <si>
    <t>Test Crankcase Heater Operation</t>
  </si>
  <si>
    <t>Check And Record Refrigerant Discharge/Suction Pressures Discharge Pressure (if gauge present)</t>
  </si>
  <si>
    <t>Check And Record Refrigerant Discharge/Suction Pressures Suction Pressure (if gauge present)</t>
  </si>
  <si>
    <t>Perform Electronic Refrigerant Leak Check. Record Observations.</t>
  </si>
  <si>
    <t>Inspect Condenser Fins/Evaporator Coil For Damage; Comb As Required</t>
  </si>
  <si>
    <t>Note Any Unusual Vibrations Which May Require Vibration Analysis.</t>
  </si>
  <si>
    <t>Clean return air filters. Replace if needed</t>
  </si>
  <si>
    <t>Clean and repaint any corroded surface</t>
  </si>
  <si>
    <t>Clean the refrigerant coils</t>
  </si>
  <si>
    <t>Check the drain pan and condensate piping to avoid blockage</t>
  </si>
  <si>
    <t>Manual rotate condenser fan to ensure free movement</t>
  </si>
  <si>
    <t>Clean burner area, verify gas heat system operates properly</t>
  </si>
  <si>
    <t>ANNUAL ROOFTOP UNIT INSPECTION</t>
  </si>
  <si>
    <t>Visually inspect exposed ductwork and piping insulation. Correct as needed</t>
  </si>
  <si>
    <t>Check compressor oil levels and any leaks. Repair or adjust as needed</t>
  </si>
  <si>
    <t>Replace belt if equipped</t>
  </si>
  <si>
    <t>ANNUAL SUPPLY AND RETRUN AIR FAN INSPECTION</t>
  </si>
  <si>
    <t>MECH-S&amp;RF-A</t>
  </si>
  <si>
    <t>Check fan driver and alignment. Repair or replace as needed</t>
  </si>
  <si>
    <t>MECH-ET</t>
  </si>
  <si>
    <t>ANNUAL EXPANSION TANK INSPECTION</t>
  </si>
  <si>
    <t>Check Sight Glass, If Applicable.</t>
  </si>
  <si>
    <t>Check and Record Pressure:  psi / Kpa</t>
  </si>
  <si>
    <t>Adjust To System Pressure If Required. Record New Pressure</t>
  </si>
  <si>
    <t>Inspect and check pressure redcuing valve for proper operation if equipped</t>
  </si>
  <si>
    <t>Inspect For Leaks AT Welds, Valves and Baldders.</t>
  </si>
  <si>
    <t>Maintenance Personnel to collect water sample from HVAC system</t>
  </si>
  <si>
    <t>Submit the sample to a contractor who provides water testing</t>
  </si>
  <si>
    <t xml:space="preserve">Sulphite based treatments— must be 50-100 ppm SO3 (80– 160 ppm Na2SO3); do not blowdown if it is high;  </t>
  </si>
  <si>
    <t xml:space="preserve">Determine &amp; document the sulphite or Organic Phosphonate concentration of the water in the system </t>
  </si>
  <si>
    <t xml:space="preserve">Add a pH buffer if it is low; blowdown if it is high; </t>
  </si>
  <si>
    <t xml:space="preserve">Blowdown if TDS level is high; </t>
  </si>
  <si>
    <t xml:space="preserve">Determine &amp; document the visual appearance of the water, it must be clear &amp; colourless; </t>
  </si>
  <si>
    <t xml:space="preserve">Install iron &amp; copper corrosion coupons for a 90 day interval once during the operational season. </t>
  </si>
  <si>
    <t xml:space="preserve">The Water Treatment Specialist may adjust the frequency depending on corrosion rate results. </t>
  </si>
  <si>
    <t>The iron corrosion rate must be less than 0.5 mpy, and the copper corrosion rate must be less than 0.2 mpy.</t>
  </si>
  <si>
    <t xml:space="preserve">Systems containing aluminum shall also have aluminum coupons installed for a 90 day interval once during the operational season, </t>
  </si>
  <si>
    <t>Aluminum corrosion rates must be less than1.0mpy.</t>
  </si>
  <si>
    <t xml:space="preserve">Document the make-up water meter reading </t>
  </si>
  <si>
    <t xml:space="preserve">Determine &amp; document the pH level of the water in the system (8.5-9.5 Ph); </t>
  </si>
  <si>
    <t xml:space="preserve">Determine &amp; document the TDS (or conductivity) level of the water in the system, less than 2000 ppm or 2500 µS/cm; </t>
  </si>
  <si>
    <t>Replace the by-pass filter cartridge as needed (if applicable)</t>
  </si>
  <si>
    <t>Water Treatment Program Manual - Government of Alberta (June 2014)</t>
  </si>
  <si>
    <t>Inspect and clean all compartments, openings, fan blades, guards, coils &amp; motors</t>
  </si>
  <si>
    <t>Check all unit component fastening devices are secure</t>
  </si>
  <si>
    <t>Check hangers and support hardware, tighten or adjust as required</t>
  </si>
  <si>
    <t>Replace belts - if applicable</t>
  </si>
  <si>
    <t>Check tension and condition of belts and pulley alignment</t>
  </si>
  <si>
    <t>Check electrical terminations, wiring &amp; contactors are secure and all fuses inta</t>
  </si>
  <si>
    <t>Check all piping connections to unit for leaks</t>
  </si>
  <si>
    <t>Verify unit operation (including control valve where applicable)</t>
  </si>
  <si>
    <t>If it is a Gas Unit</t>
  </si>
  <si>
    <t>Inspect heat exchanger</t>
  </si>
  <si>
    <t>Inspect and clean gas burner</t>
  </si>
  <si>
    <t>Inspect and clean ignition system and verify operation</t>
  </si>
  <si>
    <t>Inspect venting and combustion air piping for signs of corrosion and leakage</t>
  </si>
  <si>
    <t>All preventative maintenance to be performed as per manufacturer’s guidelines</t>
  </si>
  <si>
    <t xml:space="preserve">Clean all dirt, lint, and grease from the combustion air opening and venter assembly. </t>
  </si>
  <si>
    <t xml:space="preserve">Clean all dirt, lint, and grease from the fan blade, fan guard, and motor. </t>
  </si>
  <si>
    <t xml:space="preserve">Clean the condensate traps. </t>
  </si>
  <si>
    <t xml:space="preserve">Check the vent/combustion air system for soundness. </t>
  </si>
  <si>
    <t>Clean openings. Replace any parts that do not appear sound.</t>
  </si>
  <si>
    <t>Remove any external dirt or dust accumulation on heat exchanger</t>
  </si>
  <si>
    <t xml:space="preserve">Inspect heat exchanger both internally and externally. </t>
  </si>
  <si>
    <t>Existing tasks in EAM</t>
  </si>
  <si>
    <t>UH-01</t>
  </si>
  <si>
    <t>Renzor Unit Heater</t>
  </si>
  <si>
    <t xml:space="preserve">Check for particulate accumulation on filters. Clean or replace as necessary to ensure proper operation. </t>
  </si>
  <si>
    <t>Check control system and devices for evidence of improper operation. Clean, lubricate, repair, adjust, or replace as needed</t>
  </si>
  <si>
    <t>Check for proper operation of cooling or heating coil and for damage or evidence of leaks. Clean, restore, or replace as needed</t>
  </si>
  <si>
    <t>Check for proper fluid flow. Clean, adjust, and repair as needed to restore proper flow.</t>
  </si>
  <si>
    <t xml:space="preserve">Check air filter fit and housing seal integrity. Correct as needed. </t>
  </si>
  <si>
    <t>Check integrity of all panels on equipment.</t>
  </si>
  <si>
    <t>Check for proper damper operation. Clean, lubricate, repair, replace, or adjust as needed to ensure proper operation.</t>
  </si>
  <si>
    <t xml:space="preserve">Visually inspect areas of moisture accumulation for biological growth. If present, clean or disinfect as needed. </t>
  </si>
  <si>
    <t>Replace fasteners as needed to ensure proper integrity and fit/finish of equipment.</t>
  </si>
  <si>
    <t>Check the proper operation of dampers and actuators</t>
  </si>
  <si>
    <t>Ensure the operation in BMS if equipped</t>
  </si>
  <si>
    <t>Check the proper function of thermostat</t>
  </si>
  <si>
    <t xml:space="preserve">Visually inspect exposed ductwork and external piping for insulation. Correct as needed. </t>
  </si>
  <si>
    <t>ANNUAL VARIABLE AIR VOLUME BOX INSPECTION</t>
  </si>
  <si>
    <t>Solar Photovoltaic (PV) system Guidelines - Alberta Infrastructure</t>
  </si>
  <si>
    <t>Check proper function of fan coil unit with thermostat</t>
  </si>
  <si>
    <t>Check and tighten all set screws, bolts, locking collars and sheaves</t>
  </si>
  <si>
    <t>Remove access panel and vaccum inside of unit and coils</t>
  </si>
  <si>
    <t>Check coils and piping for leaks, damage and corrosion as necessary</t>
  </si>
  <si>
    <t>Lubricate blower shaft and fan motor bearings, if necessary</t>
  </si>
  <si>
    <t>Clean the fan wheels. Remove any rust from the shaft</t>
  </si>
  <si>
    <t>Rotate the fan wheel and check for obstructions.</t>
  </si>
  <si>
    <t>Clean coil, air filter, drip pan, and drain line with water and solvent</t>
  </si>
  <si>
    <t>Inspect, clean, and tighten all electrical connections, control valve and wiring</t>
  </si>
  <si>
    <t>Examine insulation, flex connections for cracks or leaks. Repair if needed</t>
  </si>
  <si>
    <t>Fill out maintenance checklist and report deficiencies</t>
  </si>
  <si>
    <t>ANNUALLY FAN COIL UNIT INSPECTION</t>
  </si>
  <si>
    <t>Clean or replace filters as required</t>
  </si>
  <si>
    <t>Energy / Heat Recovery Ventilator</t>
  </si>
  <si>
    <t>QUARTERLY FAN COIL INSPECTION</t>
  </si>
  <si>
    <t>Check Firing Condition Observe Flame.Record Colour: Blue/Yellow</t>
  </si>
  <si>
    <t>ANNUALLY FURNACE INSPECTION</t>
  </si>
  <si>
    <t>Replace or clean filters.</t>
  </si>
  <si>
    <t>Check for proper damper operation. Clean or adjust as needed</t>
  </si>
  <si>
    <t>Check fan blades and fan housing. Clean or replace as needed</t>
  </si>
  <si>
    <t>MECH-FN-A</t>
  </si>
  <si>
    <t>Industry Practice</t>
  </si>
  <si>
    <t>Inspect equipment</t>
  </si>
  <si>
    <t>Ensure cleanliness of area</t>
  </si>
  <si>
    <t>Ensure lighting levels are adequate</t>
  </si>
  <si>
    <t>BI-WEEKLY ELECTRICAL VAULT INSPECTION</t>
  </si>
  <si>
    <t>Check Firing Cond Flame Through Burner Access Door, Circle Colour: Blue Yellow</t>
  </si>
  <si>
    <t>ANNUALLY DOMESTIC HOT WATER HEATER INSPECTION</t>
  </si>
  <si>
    <t>Drain off a gallon of water to remove silt and sediment</t>
  </si>
  <si>
    <t>Inspect All Intakes, Exhaust Flanges, Ductwork, Connections. Tighten as needed</t>
  </si>
  <si>
    <t>Inspect Burner Combustion Chamber Report Signs Corrosion Or Deterioration</t>
  </si>
  <si>
    <t>Hot Water heater Descaling</t>
  </si>
  <si>
    <t>Remove and clean filter or replace if applicable</t>
  </si>
  <si>
    <t xml:space="preserve">Use pressurized air to remove dust from main burner, Heat Xchanger, &amp; fan blade </t>
  </si>
  <si>
    <t>Check burner observation window for cracks or spillage of flue gases if applicab</t>
  </si>
  <si>
    <t>Observe  burner flames during heater operation - S/B a steady blue</t>
  </si>
  <si>
    <t>Check condensate siphon for debris and clean if applicable</t>
  </si>
  <si>
    <t>Disconnect electrical power to the water heater.</t>
  </si>
  <si>
    <t xml:space="preserve"> Close the shutoff valves on both the hot water and cold water lines </t>
  </si>
  <si>
    <t>Connect pump outlet hose to the cold water line at service valve</t>
  </si>
  <si>
    <t xml:space="preserve">Connect drain hose  to service valve </t>
  </si>
  <si>
    <t>Pour approximately 4 gallons of virgin, food grade, white vinegar or citric acid</t>
  </si>
  <si>
    <t>Place the drain hose and the hose to the pump inlet into the cleaning solution.</t>
  </si>
  <si>
    <t>Open both service valves on the hot water and cold water lines.</t>
  </si>
  <si>
    <t>Pump the solution to circulate through the water heater for 5 min.</t>
  </si>
  <si>
    <t>Turn off the pump.</t>
  </si>
  <si>
    <t>Rinse the cleaning solution from the water heater</t>
  </si>
  <si>
    <t>Allow water to flow through the water heater for 5 minutes</t>
  </si>
  <si>
    <t>Remove the in-line filter at the cold water inlet and clean out any residue</t>
  </si>
  <si>
    <t>Restore electrical power to the water heater.</t>
  </si>
  <si>
    <t>Inspect inside of fuel pipe for any blockage or restrictions</t>
  </si>
  <si>
    <t>SEMI-ANNUALLY HOT WATER HEATER (TANKLESS) DESCALING</t>
  </si>
  <si>
    <t>By South zone (MANBD)</t>
  </si>
  <si>
    <t>Trap and Drain Priming</t>
  </si>
  <si>
    <t>National Plumbing Code of Canada - 2015</t>
  </si>
  <si>
    <t>PD-HX-A'!A1</t>
  </si>
  <si>
    <t>Use proper protective equipment for eyes and skin</t>
  </si>
  <si>
    <t>Remove the control section assembly, top cap and thermostat.</t>
  </si>
  <si>
    <t>Unthread the liner from the cap</t>
  </si>
  <si>
    <t xml:space="preserve">Push the mechanism up and down several times to make sure the piston moves smoothly and consistently. </t>
  </si>
  <si>
    <t xml:space="preserve">Reassembly the valve </t>
  </si>
  <si>
    <t>Reset the water temperature by adjustment of temperature set screw (Factory setting is 40.5 Deg.C) if needed</t>
  </si>
  <si>
    <t>QUARTERLY MIXING VALVE INSPECTION</t>
  </si>
  <si>
    <t>Shut off hot and cold water supply valve</t>
  </si>
  <si>
    <t xml:space="preserve">Remove valve's top cap, pull out thermostat and use the push rod to test the piston </t>
  </si>
  <si>
    <t>Clean the piston and liner with non-corrosive agent or any cleaner suitable for brass and stainless steel. DO NOT USE ABRASIVES.</t>
  </si>
  <si>
    <t>Remove the stop and check valves, clean any collected deposits from strainer and valve seat with brush and non-corrosive cleaning solution</t>
  </si>
  <si>
    <t>Turn on hot and cold water supply valve</t>
  </si>
  <si>
    <t>PD-MV-Q</t>
  </si>
  <si>
    <t>PD-PU-A'!A1</t>
  </si>
  <si>
    <t>Ensure there is sufficient salt supply</t>
  </si>
  <si>
    <t>Check salt &amp; brine system</t>
  </si>
  <si>
    <t>Check water meter &amp; record reading</t>
  </si>
  <si>
    <t>Ensure the unit is running normally</t>
  </si>
  <si>
    <t>Record any problems</t>
  </si>
  <si>
    <t xml:space="preserve">Check and record hardness level </t>
  </si>
  <si>
    <t>Ensure salt is not bridging by using the long handle tools</t>
  </si>
  <si>
    <t>QUARTERLY WATER SOFTENER INSPECTION</t>
  </si>
  <si>
    <t>Inspect traps and floor drains</t>
  </si>
  <si>
    <t>MONTHLY TRAP AND DRAIN PRIMING INSPECTION</t>
  </si>
  <si>
    <t>***As per Waste Water BYLAW NUMBER 14M2012***</t>
  </si>
  <si>
    <t>Open the grease interceptor and suction off the top layer of grease</t>
  </si>
  <si>
    <t>Suction out the solids at the bottom of the interceptor</t>
  </si>
  <si>
    <t>Suction out any water</t>
  </si>
  <si>
    <t>Scrape &amp; remove the baffles, thoroughly clean sides &amp; bottom of the interceptor</t>
  </si>
  <si>
    <t>Ensure the inlet, outlet and air relief ports are clean and clear.</t>
  </si>
  <si>
    <t>Ensure that all internal components are working properly.</t>
  </si>
  <si>
    <t xml:space="preserve">Properly reinstall all seals, replacing any that are brittle or cracked. </t>
  </si>
  <si>
    <t>Securely fasten the cover &amp; fill the grease interceptor with clean water.</t>
  </si>
  <si>
    <t>Hauler to dispose of all substances at licensed waste disposal facility.</t>
  </si>
  <si>
    <t>Hauler to record the sludge depth &amp; free water depth during maintenance.</t>
  </si>
  <si>
    <t xml:space="preserve"> Keep service records onsite for a minimum of two years.</t>
  </si>
  <si>
    <t>QUARTERLY GREASE TRAP INSPECTION</t>
  </si>
  <si>
    <t>Waste Water Bylaw 14M2012</t>
  </si>
  <si>
    <t>City of Calgary monitor_maintain_grease_interceptor</t>
  </si>
  <si>
    <t>Test the function of liquid level sensing device to ensure proper operation</t>
  </si>
  <si>
    <t xml:space="preserve">Check the tank liquid level sensing device operate as required </t>
  </si>
  <si>
    <t>Check the electrical wiring for control boxes/lights in good condition</t>
  </si>
  <si>
    <t>Check the tank grounding lines in good condition</t>
  </si>
  <si>
    <t>Check the overfill prevention devices in proper working condition</t>
  </si>
  <si>
    <t>Check the condition of wire mesh if equipped</t>
  </si>
  <si>
    <t>Ensure the vents are free of obstructions</t>
  </si>
  <si>
    <t>Check flanged connection bolts tight and fully engaged with no signs of wear or corrosion</t>
  </si>
  <si>
    <t>Check for any corrosion or cracking. Repair as needed.</t>
  </si>
  <si>
    <t>Ensure the containment structure in satisfactory condition</t>
  </si>
  <si>
    <t>Check the drainage pipes/valves fit for continued service</t>
  </si>
  <si>
    <t>Check the integrity of tank foundation</t>
  </si>
  <si>
    <t>Check the tank supports in satisfactory condition</t>
  </si>
  <si>
    <t>Ensure the grounding strap secured and in good condition</t>
  </si>
  <si>
    <t>Check any paint failure. Repaint as needed</t>
  </si>
  <si>
    <t>ANNUALLY STORAGE TANK INSPECTION</t>
  </si>
  <si>
    <t>Clean the tank as needed. Adopt confined space / restricted area measures if applicable</t>
  </si>
  <si>
    <t>PD-ST-A</t>
  </si>
  <si>
    <t>Inspect the overflow pipe and properply connected to the drainage system</t>
  </si>
  <si>
    <t>MONTHLY EMERGENCY GENERATOR INSPECTION</t>
  </si>
  <si>
    <t>EG-M-01</t>
  </si>
  <si>
    <t>Exsiting tasks in EAM</t>
  </si>
  <si>
    <t>SEMI-ANNUAL - EMERGENCY GENERATOR INSPECTION</t>
  </si>
  <si>
    <t>ANNUAL EMERGENCY GENERATOR INSPECTION</t>
  </si>
  <si>
    <t xml:space="preserve">Log RO pump pressure, flow rate and temperature </t>
  </si>
  <si>
    <t xml:space="preserve">Test RO feed water TDS, chlorine and water hardness content </t>
  </si>
  <si>
    <t xml:space="preserve">Check and set pretreatment filter and water softener clocks </t>
  </si>
  <si>
    <t xml:space="preserve">Test RO product water TDS and log flow rates </t>
  </si>
  <si>
    <t xml:space="preserve">Test RO reject water TDS and log flow rates </t>
  </si>
  <si>
    <t xml:space="preserve">Log Recovery % and Rejection % </t>
  </si>
  <si>
    <t>Log pressure gauge readings.</t>
  </si>
  <si>
    <t xml:space="preserve">Change RO pre-filters </t>
  </si>
  <si>
    <t xml:space="preserve">Check salt/ chemical tank levels and add as needed. </t>
  </si>
  <si>
    <t>Repair any minor leaks. Update PM Logs.</t>
  </si>
  <si>
    <t>PD-RO-A</t>
  </si>
  <si>
    <t>ANNUAL REVERSE OSMOSIS SYSTEM INSPECTION</t>
  </si>
  <si>
    <t>Check for hardness and chlorine in RO feed water</t>
  </si>
  <si>
    <t>Check RO water TDS, temperature, pressure and flow rate</t>
  </si>
  <si>
    <t>Check all controls and adjust if needed</t>
  </si>
  <si>
    <t>Molybdenum shall be maintained between 80 to 100 ppm</t>
  </si>
  <si>
    <t>Visual report on water clarity and suspended solids</t>
  </si>
  <si>
    <t>Inspect and record make up water meter reading</t>
  </si>
  <si>
    <t>Inspect and replace inline cartridge filters and O rings</t>
  </si>
  <si>
    <t>Provide and update all MSDS sheets on site</t>
  </si>
  <si>
    <t>WEEKLY POOL CHEMICAL WATER TREATMENT INSPECTION</t>
  </si>
  <si>
    <t>PD-POOL-WT-W</t>
  </si>
  <si>
    <t>Record all measurement data in log book</t>
  </si>
  <si>
    <t>Collect all pool water samples to AHS for analysis</t>
  </si>
  <si>
    <t>pH shall be maintained between 6.8 and 7.6</t>
  </si>
  <si>
    <t>Total alkalinity shall be maintained between 60-180 mg/L</t>
  </si>
  <si>
    <t xml:space="preserve">All preventative maintenance to be performed as per Pool Standard of Alberta Health </t>
  </si>
  <si>
    <t>Record the Conductivity/TDS level</t>
  </si>
  <si>
    <t>Test the free chlorine level, should be maintained at least 2.0 mg/L</t>
  </si>
  <si>
    <t>Record the Oxidation Reduction Potential (ORP) level, no less than 770mV</t>
  </si>
  <si>
    <t>Test the free chlorine, combined chlorine and pH</t>
  </si>
  <si>
    <t xml:space="preserve">Monitor and record the automated readings and setpoint </t>
  </si>
  <si>
    <t>Compare the manual water test result with automated controller readings</t>
  </si>
  <si>
    <t>Rectify or adjust as needed</t>
  </si>
  <si>
    <t>DAILY POOL CHEMICAL WATER TREATMENT INSPECTION</t>
  </si>
  <si>
    <t>PD-POOL-WT-D</t>
  </si>
  <si>
    <t>Turn the pump back on. </t>
  </si>
  <si>
    <t xml:space="preserve">Clean and clear the skimmer of debris, leaves, etc. </t>
  </si>
  <si>
    <t>Ensure that the "cut-off" valve is open if applicable</t>
  </si>
  <si>
    <t xml:space="preserve">Open the backwash valves and turn on the pump. </t>
  </si>
  <si>
    <t>Run the pump and see the sand start to rinse which can be seen in the sight glass.</t>
  </si>
  <si>
    <t>Run until water runs clear. (As per the time advised by manufacturer)</t>
  </si>
  <si>
    <t>Turn the pump off and close the backwash valves. </t>
  </si>
  <si>
    <t>Adjust the frequency of VFD if needed</t>
  </si>
  <si>
    <t>Turn the pump off. Clean and empty the debris in strainer.</t>
  </si>
  <si>
    <t>PD-POOL-FS-W</t>
  </si>
  <si>
    <t>WEEKLY SAND FILTER INSPECTION</t>
  </si>
  <si>
    <t>Record the date and time in log book</t>
  </si>
  <si>
    <t>QUARTERLY POOL CIRCULATION PUMP INSPECTION</t>
  </si>
  <si>
    <t>PD-POOL-PU-Q</t>
  </si>
  <si>
    <t>Verify communication operation</t>
  </si>
  <si>
    <t>Backup database of all network management related items</t>
  </si>
  <si>
    <t>Check battery status for network manager</t>
  </si>
  <si>
    <t>Verify proper opertaion of site with operator</t>
  </si>
  <si>
    <t>Do system verification report</t>
  </si>
  <si>
    <t>Verify last boot time of system</t>
  </si>
  <si>
    <t>Do visual/Audible inspection of PC and verify operation</t>
  </si>
  <si>
    <t>Verify proper communication</t>
  </si>
  <si>
    <t>Verify all inputs are properly calibrated and responding</t>
  </si>
  <si>
    <t>Verify non-critical digital outputs are switching properly</t>
  </si>
  <si>
    <t>Verify all critical digital inputs are switching with proper authorzation</t>
  </si>
  <si>
    <t>Verify all analog outputs are modulating properly</t>
  </si>
  <si>
    <t>Verify program backup of current system program is the most recent</t>
  </si>
  <si>
    <t>Backup if needed</t>
  </si>
  <si>
    <t>Verify all loop operation.</t>
  </si>
  <si>
    <t>Evaluate reaction of loop as compared to system needs</t>
  </si>
  <si>
    <t>Confirm with operatior that system has been functioning properly/investigate</t>
  </si>
  <si>
    <t>Check logs for abnormailities such as fast switching or dropoffs</t>
  </si>
  <si>
    <t>Check graphic for accuracy of point names and systems representation</t>
  </si>
  <si>
    <t>IA-BMS-A</t>
  </si>
  <si>
    <t>ANNUAL BMS SYSTEM INSPECTION</t>
  </si>
  <si>
    <t>IA-BMS-A'!A1</t>
  </si>
  <si>
    <t>FOLLOW-UP REPAIRS REQUIRED</t>
  </si>
  <si>
    <t>An alternate calibrated sensor device readout (ISO 9000 standard traceable)</t>
  </si>
  <si>
    <t>Actual damper position</t>
  </si>
  <si>
    <t>Allowable error – RH:  +/-5.0</t>
  </si>
  <si>
    <t>Allowable error – DEG C:  +/-1.0</t>
  </si>
  <si>
    <t>Calibration/verification of the automation points &amp; end devices for each system</t>
  </si>
  <si>
    <t>Mixed air damper</t>
  </si>
  <si>
    <t>Outdoor air damper</t>
  </si>
  <si>
    <t>Mixed air temperature.</t>
  </si>
  <si>
    <t>Supply air temperature.</t>
  </si>
  <si>
    <t>Return air temperature.</t>
  </si>
  <si>
    <t>Space humidity.</t>
  </si>
  <si>
    <t>Space temperature.</t>
  </si>
  <si>
    <t>0-10v signal on modulating gas valve.</t>
  </si>
  <si>
    <t>ON/OFF contacts on DX cooling relay.</t>
  </si>
  <si>
    <t>Carbon monoxide sensor</t>
  </si>
  <si>
    <t>Carbon Dioxide sensor</t>
  </si>
  <si>
    <t>Record observations below for all points listed above:</t>
  </si>
  <si>
    <t>Outdoor air damper - Pre Calibration Actual</t>
  </si>
  <si>
    <t>Outdoor air damper - Pre Calibration BAS</t>
  </si>
  <si>
    <t>Outdoor air damper - Post Calibration Actual</t>
  </si>
  <si>
    <t>Outdoor air damper - Post Calibration BAS</t>
  </si>
  <si>
    <t>Mixed air damper - Pre Calibration Actual</t>
  </si>
  <si>
    <t>Mixed air damper - Pre Calibration BAS</t>
  </si>
  <si>
    <t>Mixed air damper - Post Calibration Actual</t>
  </si>
  <si>
    <t>Mixed air damper - Post Calibration BAS</t>
  </si>
  <si>
    <t>Mixed air temp - Pre Calibration Actual</t>
  </si>
  <si>
    <t>Mixed air temp - Pre Calibration BAS</t>
  </si>
  <si>
    <t>Mixed air temp - Post Calibration Actual</t>
  </si>
  <si>
    <t>Mixed air temp - Post Calibration BAS</t>
  </si>
  <si>
    <t>Supply air temp - Pre Calibration Actual</t>
  </si>
  <si>
    <t>Supply air temp - Pre Calibration BAS</t>
  </si>
  <si>
    <t>Supply air temp - Post Calibration Actual</t>
  </si>
  <si>
    <t>Supply air temp - Post Calibration BAS</t>
  </si>
  <si>
    <t>Return air temp - Pre Calibration Actual</t>
  </si>
  <si>
    <t>Return air temp - Pre Calibration BAS</t>
  </si>
  <si>
    <t>Return air temp - Post Calibration Actual</t>
  </si>
  <si>
    <t>Return air temp - Post Calibration BAS</t>
  </si>
  <si>
    <t>Space humidity - Pre Calibration Actual</t>
  </si>
  <si>
    <t>Space humidity - Pre Calibration BAS</t>
  </si>
  <si>
    <t>Space humidity - Post Calibration Actual</t>
  </si>
  <si>
    <t>Space humidity - Post Calibration BAS</t>
  </si>
  <si>
    <t>Space temp - Pre Calibration Actual</t>
  </si>
  <si>
    <t>Space temp  - Pre Calibration BAS</t>
  </si>
  <si>
    <t>Space temp  - Post Calibration Actual</t>
  </si>
  <si>
    <t>Space temp - Post Calibration BAS</t>
  </si>
  <si>
    <t>Gas valve - Pre Calibration Actual</t>
  </si>
  <si>
    <t>Gas valve   - Pre Calibration BAS</t>
  </si>
  <si>
    <t>Gas valve   - Post Calibration Actual</t>
  </si>
  <si>
    <t>Gas valve  - Post Calibration BAS</t>
  </si>
  <si>
    <t>DX cooling - Pre Calibration Actual</t>
  </si>
  <si>
    <t>DX cooling   - Pre Calibration BAS</t>
  </si>
  <si>
    <t>DX cooling   - Post Calibration Actual</t>
  </si>
  <si>
    <t>DX cooling  - Post Calibration BAS</t>
  </si>
  <si>
    <t>CO sensor- Pre Calibration Actual</t>
  </si>
  <si>
    <t>CO sensor   - Pre Calibration BAS</t>
  </si>
  <si>
    <t>CO sensor   - Post Calibration Actual</t>
  </si>
  <si>
    <t>CO sensor - Post Calibration BAS</t>
  </si>
  <si>
    <t>CO2 sensor- Pre Calibration Actual</t>
  </si>
  <si>
    <t>CO2 sensor   - Pre Calibration BAS</t>
  </si>
  <si>
    <t>CO2 sensor   - Post Calibration Actual</t>
  </si>
  <si>
    <t>CO2 sensor - Post Calibration BAS</t>
  </si>
  <si>
    <t>ANNUAL BMS SENSORS INSPECTION</t>
  </si>
  <si>
    <t>IA-BMS-SENSOR-A</t>
  </si>
  <si>
    <t>IA-BMS-SENSOR-A'!A1</t>
  </si>
  <si>
    <t>Y (RC ONLY)</t>
  </si>
  <si>
    <t>Manufacturer's Standard (Honeywell / Siemens)</t>
  </si>
  <si>
    <t xml:space="preserve">START UP (Spring): </t>
  </si>
  <si>
    <t xml:space="preserve">Inspect system for obvious damages </t>
  </si>
  <si>
    <t xml:space="preserve">Visually check main line for leaks </t>
  </si>
  <si>
    <t xml:space="preserve">Inspect valve boxes for leaks </t>
  </si>
  <si>
    <t xml:space="preserve">Run through each zone through the controller </t>
  </si>
  <si>
    <t xml:space="preserve">Adjust heads for proper arc and throw </t>
  </si>
  <si>
    <t xml:space="preserve">Inspect for leaks as each zone runs </t>
  </si>
  <si>
    <t xml:space="preserve">Inspect wiring to valve boxes and controller </t>
  </si>
  <si>
    <t>Make deficiencies list to be quoted and approved by the client prior to repairs</t>
  </si>
  <si>
    <t>Test associated backflow preventors</t>
  </si>
  <si>
    <t>WINTERIZATION (Winter):</t>
  </si>
  <si>
    <t xml:space="preserve">Isolate irrigation water source for the winter </t>
  </si>
  <si>
    <t>Turn off controller</t>
  </si>
  <si>
    <t xml:space="preserve">Clear all underground system of water </t>
  </si>
  <si>
    <t>SEMI-ANNUALLY IRRIGATION SPRINKLER INSPECTION</t>
  </si>
  <si>
    <t>Check condition of trolley wheels</t>
  </si>
  <si>
    <t>Make sure hose lifts properly and adjust the trolley balancer of lifting power if necessary</t>
  </si>
  <si>
    <t>Check and inspect the cord and plastic pipe condition</t>
  </si>
  <si>
    <t>Check protective strip</t>
  </si>
  <si>
    <t>Check horizontal hose condition</t>
  </si>
  <si>
    <t>Check vertical hose condition</t>
  </si>
  <si>
    <t>Check HB nozzle overall condition, clean interior and internal surface contact</t>
  </si>
  <si>
    <t>Check operation of disconnection box</t>
  </si>
  <si>
    <t>Make sure the disconnection of hose from the exhaust pipe immediately before the fire truck leaves the fire hall door</t>
  </si>
  <si>
    <t>Check transformer operation</t>
  </si>
  <si>
    <t>Check electrical contacts operation</t>
  </si>
  <si>
    <t>Check electrical components operation</t>
  </si>
  <si>
    <t>Check proper operation, activation and function for exhaust fan, measure air flow if necessary</t>
  </si>
  <si>
    <t>Check proper operation for end stop of track or rails, trolley stop and shock absorber</t>
  </si>
  <si>
    <t>Check condition of hanger</t>
  </si>
  <si>
    <t>Check condition of truck anchor plate</t>
  </si>
  <si>
    <t>Check overall condition of exhaust duct, mechanical supports and air leaks in connections.</t>
  </si>
  <si>
    <t xml:space="preserve">Check and inspect the trolley could move easily along the length of the rail, </t>
  </si>
  <si>
    <t>Clean the guide ways if necessary</t>
  </si>
  <si>
    <t xml:space="preserve">Check overall condition of all hoses, connections, clamps &amp; clips. </t>
  </si>
  <si>
    <t>Make sure nozzle is pointing forward in the driving direction when not connected to the fire truck</t>
  </si>
  <si>
    <t xml:space="preserve">Check electro magnet condition, attachment, electrical connections and functionality. </t>
  </si>
  <si>
    <t>Clean magnet and anchor plate on truck</t>
  </si>
  <si>
    <t xml:space="preserve">Check operation of all switches, relays, contactors, breakers, transformers and connections. </t>
  </si>
  <si>
    <t>Tighten all wiring connections if necessary</t>
  </si>
  <si>
    <t xml:space="preserve">Submission of inspection report and record any deficiencies </t>
  </si>
  <si>
    <t>SEMI-ANNUALLY NEDERMAN DIESEL EXHAUST SYSTEM INSPECTION</t>
  </si>
  <si>
    <t>CE-NDE-S</t>
  </si>
  <si>
    <t>Check for physical damage</t>
  </si>
  <si>
    <t>Ensure gate rolls free by hand</t>
  </si>
  <si>
    <t>Inspect, adjust, lubricate drive chain</t>
  </si>
  <si>
    <t xml:space="preserve">Inspect brake assembly </t>
  </si>
  <si>
    <t>Inspect clutch</t>
  </si>
  <si>
    <t>Check proper operation of run gate</t>
  </si>
  <si>
    <t>Check limits</t>
  </si>
  <si>
    <t>Lubricate limit chain / shaft as needed</t>
  </si>
  <si>
    <t>Ensure gate caution sign is present</t>
  </si>
  <si>
    <t>Check battery backup system if equipped</t>
  </si>
  <si>
    <t>***Safety Component***</t>
  </si>
  <si>
    <t>Test all controls operates properly</t>
  </si>
  <si>
    <t>Test all internal sensors and external safety system</t>
  </si>
  <si>
    <t>Inspect all electrical wiring condition</t>
  </si>
  <si>
    <t>Check the photo eye alignment</t>
  </si>
  <si>
    <t>Check the function of emergency stop</t>
  </si>
  <si>
    <t>***Gate Operator*** (if applicable)</t>
  </si>
  <si>
    <t>***General Gate Condition***</t>
  </si>
  <si>
    <t>Tighten all set screws and bolts</t>
  </si>
  <si>
    <t>Check roller alignment and tightening shaft bolt</t>
  </si>
  <si>
    <t>Check condition of sprockets, gear, drive chain</t>
  </si>
  <si>
    <t>Check condition of V-belt, replace as needed</t>
  </si>
  <si>
    <t>ANNAUL WEIGHT SCALE ACCURACY INSPECTION</t>
  </si>
  <si>
    <t>To carry out the following inspection and test in the presence of consultant</t>
  </si>
  <si>
    <t>Check the condition of drainage</t>
  </si>
  <si>
    <t>Check the condition of approaches</t>
  </si>
  <si>
    <t>Check the condition of moving parts clear and level</t>
  </si>
  <si>
    <t>Check ends of deck clear</t>
  </si>
  <si>
    <t>Check beam condition and clearance</t>
  </si>
  <si>
    <t>Check beam shack installation</t>
  </si>
  <si>
    <t>Check sensitivity of zero</t>
  </si>
  <si>
    <t>Check sensitivity of full load</t>
  </si>
  <si>
    <t>Check seals and marking</t>
  </si>
  <si>
    <t>CE-WS-A</t>
  </si>
  <si>
    <t xml:space="preserve">To carry out the weight test and strain load test </t>
  </si>
  <si>
    <t>Record all test parameters, results and error (should be within +/- 10 KG)</t>
  </si>
  <si>
    <t xml:space="preserve">Submission of Scale Accuracy Inspection Form with consultant's details to Measurement Canada Office </t>
  </si>
  <si>
    <t>Name and address of contractor</t>
  </si>
  <si>
    <t>Make, model and serial number of devices</t>
  </si>
  <si>
    <t>Capacity of device</t>
  </si>
  <si>
    <t>Address and description of the location of device installed</t>
  </si>
  <si>
    <t>Consultant forward the copy of the results to Alberta Transportation Project Administator</t>
  </si>
  <si>
    <t>Refer to Inspection and testing requirement by Alberta Transportation</t>
  </si>
  <si>
    <t>Use the snow blower to remove all snow from the entrance ways, sidewalks and paths first.</t>
  </si>
  <si>
    <t>Inspect and wear all personal protective equipment and warm winter clothing.</t>
  </si>
  <si>
    <t xml:space="preserve">Apply additional salt/sand or ice melt to shady areas or spots where ice is likely to form </t>
  </si>
  <si>
    <t xml:space="preserve">Inspect the premises to ensure clearing of ice/snow or other necessary maintenance is done </t>
  </si>
  <si>
    <t xml:space="preserve">Ice melting products should be applied in accordance with manufacturer’s recommendations. </t>
  </si>
  <si>
    <t xml:space="preserve">Inspect railings, stairs, ramps and other foot traffic areas to ensure they are in good condition </t>
  </si>
  <si>
    <t xml:space="preserve">Inspect sidewalk blocks or concrete/asphalt surfaces to ensure there are no tripping hazards </t>
  </si>
  <si>
    <t>Remove snow as soon as possible from the roof. Do not let it pile up along the edges</t>
  </si>
  <si>
    <t>Ensure downspouts or water collection containers positioned away from footpaths</t>
  </si>
  <si>
    <t>Clean off all equipment and return it to the appropriate storage area.</t>
  </si>
  <si>
    <t>Close bag of salt, lava rock or deicer, and return to storage.</t>
  </si>
  <si>
    <t>ARC-SNOW-W</t>
  </si>
  <si>
    <t xml:space="preserve">WEEKLY SNOW REMOVAL </t>
  </si>
  <si>
    <t>Industry's practice</t>
  </si>
  <si>
    <t>The corners and the ends of the posts are firm and are supported and anchored well.</t>
  </si>
  <si>
    <t>Fence rails must extend posts with both ends.</t>
  </si>
  <si>
    <t>Woodend posts, pickets, and rails must be free from rot, and sealed well.</t>
  </si>
  <si>
    <t>All hardware should be free from rust.</t>
  </si>
  <si>
    <t>ARC-FE-A</t>
  </si>
  <si>
    <t>ANNUAL FENCE EXTERIOR INSPECTION</t>
  </si>
  <si>
    <t>The tension wires and fabrics used are placed in a proper gage and are secure.</t>
  </si>
  <si>
    <t>The gates should move and swing freely without binding if equipped.</t>
  </si>
  <si>
    <t>The installed posts are plumb.</t>
  </si>
  <si>
    <t>Check for any faded paint, chipped paint, deficient powder coating, and/or stain.</t>
  </si>
  <si>
    <t>Check any graffiti or damages on fence, correct as needed.</t>
  </si>
  <si>
    <t>Check the alignment of fence, correct as needed.</t>
  </si>
  <si>
    <t>Check for any damaged mesh if equipped.</t>
  </si>
  <si>
    <t>Check for any loosen parts, tighten as needed.</t>
  </si>
  <si>
    <t>Check for missing caps.</t>
  </si>
  <si>
    <t>Check for bent, dented or damaged post and rails, correct as needed.</t>
  </si>
  <si>
    <t>Water Treatment Program Manual_Alberta_2014</t>
  </si>
  <si>
    <t>ASHRAE Standard 180.pdf</t>
  </si>
  <si>
    <t>OHD Safety Code Part 3(12)(d) and Section 2(1); Manufacturer's manual</t>
  </si>
  <si>
    <t>Spiral OHD Owners Manual</t>
  </si>
  <si>
    <t>AED Management Guide</t>
  </si>
  <si>
    <t>EL-EQUIP-TX-CT</t>
  </si>
  <si>
    <t>EL-EQUIP-TX-VT</t>
  </si>
  <si>
    <t>EL-SYS</t>
  </si>
  <si>
    <t>EL-EQUIP-MOTOR</t>
  </si>
  <si>
    <t>EL-EQUIP-MCC</t>
  </si>
  <si>
    <t>EL-EQUIP-DC</t>
  </si>
  <si>
    <t>EL-EQUIP-VFD</t>
  </si>
  <si>
    <t>EL-EQUIP-MVMS</t>
  </si>
  <si>
    <t>Perform Infrared thermography to identify any repair issues or malfunctions occur if applicable</t>
  </si>
  <si>
    <t>EL-EQUIP-SA</t>
  </si>
  <si>
    <t>EL-EQUIP-CAP</t>
  </si>
  <si>
    <t>EL-EQUIP-UPS</t>
  </si>
  <si>
    <t>EL-EQUIP-SCADA</t>
  </si>
  <si>
    <t>Lightning Protection Systems</t>
  </si>
  <si>
    <t>EL-SYS-GB</t>
  </si>
  <si>
    <t>EL-SYS-GFPS</t>
  </si>
  <si>
    <t>EL-SYS-LP</t>
  </si>
  <si>
    <t>EL-ELV-SSS</t>
  </si>
  <si>
    <t>EL-ELV-PA</t>
  </si>
  <si>
    <t>Sand in filter should be changed in every 2 years on heavily used pool (if applicable)</t>
  </si>
  <si>
    <t>14-BCV-011-14-FCV-012 Door Release Hardware</t>
  </si>
  <si>
    <t>Carbon-monoxide-safety</t>
  </si>
  <si>
    <t>Sump Pit</t>
  </si>
  <si>
    <t>Check electrical plug, cord and connection</t>
  </si>
  <si>
    <t>Activate float switch and check pump for proper operation</t>
  </si>
  <si>
    <t>Lubricate pump as required</t>
  </si>
  <si>
    <t>Inspect packing and tighten as required</t>
  </si>
  <si>
    <t>Clean out trash from sump</t>
  </si>
  <si>
    <t>Call a vacuum truck vendor as required</t>
  </si>
  <si>
    <t>Complete the W&amp;R form with vendor</t>
  </si>
  <si>
    <t>PD-SMP-A</t>
  </si>
  <si>
    <t>ANNUAL SUMP PIT INSPECTION</t>
  </si>
  <si>
    <t>Remove manhole cover with proper removal tools</t>
  </si>
  <si>
    <t>Check water level in the tank/sump pit and clear any silt or debris if required</t>
  </si>
  <si>
    <t>Test sump pump manually</t>
  </si>
  <si>
    <t>Add water treatment chemical as required</t>
  </si>
  <si>
    <t>Re-cover manhole and ensure it is properly secured</t>
  </si>
  <si>
    <t>MONTHLY SUMP PIT INSPECTION</t>
  </si>
  <si>
    <t>Remove manhole cover with proper removal tool.</t>
  </si>
  <si>
    <t>Retrieve dip stick stored adjacent to the Vehicle Washbay Utility room</t>
  </si>
  <si>
    <t>Check the level in the tank</t>
  </si>
  <si>
    <t>if the level is =/&gt; ¾ full call W&amp;R Foreman for possible pumping-out</t>
  </si>
  <si>
    <t xml:space="preserve">Otherwise, call a vacuum truck vendor. </t>
  </si>
  <si>
    <t>Complete the W&amp;R disposal form with the vendor disposing to the site</t>
  </si>
  <si>
    <t>WEEKLY SUMP PIT INSPECTION (UNDERGROUND EFFLUENT TANK) - SOUTH</t>
  </si>
  <si>
    <t>Venmar HRV O&amp;M manual</t>
  </si>
  <si>
    <t>Robert Gordon Infrared Heater</t>
  </si>
  <si>
    <t>NFPA 25\Chapter 8 - Fire Pumps</t>
  </si>
  <si>
    <t>Waterflow test valves are in the closed position,</t>
  </si>
  <si>
    <t>The hose connection valve is closed, and the line to test valves is free of water.</t>
  </si>
  <si>
    <t>Refer to NFPA 72 - Chapter 14 (14.3.1) &amp; NFPA 720 - Chapter 8 (8.3.1) requirement for inspection</t>
  </si>
  <si>
    <t>Verify the detectors are mounted properly</t>
  </si>
  <si>
    <t xml:space="preserve">Verify location and condition </t>
  </si>
  <si>
    <t>SEMI-ANNUALLY GAS DETECTOR (CO, NO2 &amp; FREON) DETECTOR INSPECTION</t>
  </si>
  <si>
    <t>ANNUAL GAS (CO, NO2 &amp; FREON) DETECTOR INSPECTION</t>
  </si>
  <si>
    <t>Refer to NFPA 72 - Chapter 14 (14.3.1) requirement for inspection</t>
  </si>
  <si>
    <t>Carry out visual inspection todetectors</t>
  </si>
  <si>
    <t>LS-SD-S</t>
  </si>
  <si>
    <t>SEMI-ANNUALLY SMOKE DETECTOR INSPECTION</t>
  </si>
  <si>
    <t>Elevating Devices Codes Regulation AR192/2015 &amp; ASME17.1-2007/CSA B44-07</t>
  </si>
  <si>
    <t>Ensure all safety devices are functioning properly</t>
  </si>
  <si>
    <t>Ensure fire extinguisher is provided in elevator machine room</t>
  </si>
  <si>
    <t>***For Electric Elevators***</t>
  </si>
  <si>
    <t>Keep lightly lubricate the suspension and compensating rope</t>
  </si>
  <si>
    <t>Keep clean for the governor wire ropes</t>
  </si>
  <si>
    <t xml:space="preserve">Rails shall be kept clean and free of lint </t>
  </si>
  <si>
    <t>Check oil level of oil buffer</t>
  </si>
  <si>
    <t>Keep clean for the buffer plunger</t>
  </si>
  <si>
    <t>Maintain required clearance between safety jaws and rails</t>
  </si>
  <si>
    <t>Ensure proper operation of brakes</t>
  </si>
  <si>
    <t>Check Pit access door, keep close</t>
  </si>
  <si>
    <t>Refastening of car-hoisting ropes on winding-drum machines (if applicable)</t>
  </si>
  <si>
    <t>Check proper operation of governors</t>
  </si>
  <si>
    <t xml:space="preserve">Inspect the stopping accuracy at the landing </t>
  </si>
  <si>
    <t>Check overspeed and unintended car movement protection</t>
  </si>
  <si>
    <t>***For Hydraulic Elevators***</t>
  </si>
  <si>
    <t>Check liquid level in pressure tanks</t>
  </si>
  <si>
    <t>Clean piston rods and hydraulic plungers</t>
  </si>
  <si>
    <t>Check oil level in oil ranks</t>
  </si>
  <si>
    <t>Check any oil leakage. Correct as needed.</t>
  </si>
  <si>
    <t>Check flexible hoses and fittings</t>
  </si>
  <si>
    <t>Record of oil usage</t>
  </si>
  <si>
    <t>Check safety bulkhead</t>
  </si>
  <si>
    <t>To ensure seal is intact of relief-valve setting</t>
  </si>
  <si>
    <t>Check for any corrosion, correct as needed.</t>
  </si>
  <si>
    <t xml:space="preserve">Lift &amp; Elevator Certification (Passenger / Freight) - For Industrial use </t>
  </si>
  <si>
    <t>Safety mechanisms shall be kept lubricated and free of rust and dirt</t>
  </si>
  <si>
    <t>Cleaning of top of cars</t>
  </si>
  <si>
    <t>Check the legible metal tag securely attached to wire rope fastening</t>
  </si>
  <si>
    <t>Check all interlock devices of door system are operating properly</t>
  </si>
  <si>
    <t>Clean pressure tanks</t>
  </si>
  <si>
    <t>Examine the packing glands and seals</t>
  </si>
  <si>
    <t>QUARTERLY ESCALTOR INSPECTION</t>
  </si>
  <si>
    <t>Check the condition of handrails</t>
  </si>
  <si>
    <t>Check the clearance of step-to-skirt clearance</t>
  </si>
  <si>
    <t>Check the condition of combplates. Repair or replace as needed</t>
  </si>
  <si>
    <t>Check the condition of escalator steps</t>
  </si>
  <si>
    <t>Check the condition of skirt panel.</t>
  </si>
  <si>
    <t>Ensure required clearance of rollers, tracks and chains</t>
  </si>
  <si>
    <t>Check the function of antislide devices</t>
  </si>
  <si>
    <t>Check the condition of handrail guards</t>
  </si>
  <si>
    <t>Cleaning the escalators pit</t>
  </si>
  <si>
    <t>Ensure escalator landing plates are properly secured in place</t>
  </si>
  <si>
    <t>Check the function of motion detection devices if equipped</t>
  </si>
  <si>
    <t>Escalator Maintenance</t>
  </si>
  <si>
    <t>Lift / Elevator Maintenance</t>
  </si>
  <si>
    <t>Escalator Certification (AEDARSA)</t>
  </si>
  <si>
    <t>LS-RA</t>
  </si>
  <si>
    <t>Restricted Area Inspection</t>
  </si>
  <si>
    <t>Refer to Occupational Health and Safety Code Part 5 requirement for inspection</t>
  </si>
  <si>
    <t>To identify all existing and potential restricted space at work site</t>
  </si>
  <si>
    <t xml:space="preserve">To identify and assess the hazards to the workers </t>
  </si>
  <si>
    <t>To identify the PPE and emergency equipment to be used</t>
  </si>
  <si>
    <t>Ensure all workers is trained by competent person in performing their duties in safe and healthy manner</t>
  </si>
  <si>
    <t>Ensure first aid kits, use of emergency equipment and safety procedures in place</t>
  </si>
  <si>
    <t>Verify the oxygen content is between 19.5-23% if applicable</t>
  </si>
  <si>
    <t>Provision of ventilation and purging if needed</t>
  </si>
  <si>
    <t>Ensure safety means of entry and exit is available to all workers</t>
  </si>
  <si>
    <t>Retaining proper records for entry and work in restricted area</t>
  </si>
  <si>
    <t>Designate competent tending worker to communicate with workers in restricted area</t>
  </si>
  <si>
    <t>Ensure evacuation procedures in emergency response plan is present</t>
  </si>
  <si>
    <t>Occupational Health and Safety Code - Alberta (Part 5)</t>
  </si>
  <si>
    <t xml:space="preserve">Follow the Entry permit system and </t>
  </si>
  <si>
    <t>To identify the amount of toxic, flammable or explosive substance present if applicable</t>
  </si>
  <si>
    <t>Check the expiry date of unit and replace as per manufacturer's recommendation</t>
  </si>
  <si>
    <t xml:space="preserve">Clean Grease Baffle Filters </t>
  </si>
  <si>
    <t>Pressure wash entire system</t>
  </si>
  <si>
    <t>Replace Filters and Polish Hood</t>
  </si>
  <si>
    <t>Apply Certification Sticker</t>
  </si>
  <si>
    <t>Existing tasks in EAM (VHD-01)</t>
  </si>
  <si>
    <t>LS-FAK-S</t>
  </si>
  <si>
    <t>National Fire Code - AB 2019 (Section 7.2.2) &amp; Elevating Device Code Regulation AR 62-2009</t>
  </si>
  <si>
    <t>National Fire Code of Canada - Alberta Edition 2019</t>
  </si>
  <si>
    <t>Refer to National Fire Code (Section 7.2.2) &amp; Elevating Device Codes Regulation AR 62/2009 requirement for inspection</t>
  </si>
  <si>
    <t>QUARTERLY ELEVATOR RECALL INSPECTION</t>
  </si>
  <si>
    <t>LS-ELEV-ER-Q</t>
  </si>
  <si>
    <t>Test the function of in-car emergency switches</t>
  </si>
  <si>
    <t xml:space="preserve">Test the manual key-operated recall switches located outside elevator shaft </t>
  </si>
  <si>
    <t>Record any deficiencies in log book and correct immediately.</t>
  </si>
  <si>
    <t>Test the function of automatic emergency recall system</t>
  </si>
  <si>
    <t>Elevator Recall 2009_062</t>
  </si>
  <si>
    <t>ASME Boiler and Pressure Vessel Code Section VIII, Manufacturer's manual (Armstrong)</t>
  </si>
  <si>
    <t>Culligan Water Softener</t>
  </si>
  <si>
    <t>Industry Practice, Manufacturer's manual (Culligan)</t>
  </si>
  <si>
    <t>Trane hvac-checklist</t>
  </si>
  <si>
    <t>EL-EQUIP-CPLUG</t>
  </si>
  <si>
    <t>Check car plugs connections, fuse and circuit breakers for normal condition</t>
  </si>
  <si>
    <t>Check the voltage in the receptacle</t>
  </si>
  <si>
    <t>ANNUAL PARKING PLUGS INSPECTION</t>
  </si>
  <si>
    <t>EL-CPLUG-A</t>
  </si>
  <si>
    <t>EL-CPLUG-A'!A1</t>
  </si>
  <si>
    <t>Y (South only)</t>
  </si>
  <si>
    <t>Parking Car Plugs</t>
  </si>
  <si>
    <t>Inspect exterior stairs for any damages</t>
  </si>
  <si>
    <t>Ensure the integrity of the traction coating on stair nosing is in good order</t>
  </si>
  <si>
    <t>Report any observed issues to Facility Operations for approval on correction</t>
  </si>
  <si>
    <t>ANNUAL METAL STAIRS INSPECTION</t>
  </si>
  <si>
    <t>Check  OHD for proper operation including the card reader if equipped</t>
  </si>
  <si>
    <t>Weekly Washbay Inspection</t>
  </si>
  <si>
    <t xml:space="preserve">Check the operation/condition of the vacuum hoses, filter </t>
  </si>
  <si>
    <t>Check the condition of lids and grates, walls and lights</t>
  </si>
  <si>
    <t>Check the condition of the hoses, spray guns and holder, signage</t>
  </si>
  <si>
    <t>Visual inspection of the pressure washer, softener and heater for leaks, damages</t>
  </si>
  <si>
    <t>Replace in-line bag filter if equipped and if needed</t>
  </si>
  <si>
    <t>Assist vendors at washbay to clean out troughs and sumps, as required</t>
  </si>
  <si>
    <t>Washbay</t>
  </si>
  <si>
    <t>Internal policy</t>
  </si>
  <si>
    <t>Refer NFPA 25 Standard - Chapter 8 (8.2.2 &amp; 8.3.2.9) requirement for inspection</t>
  </si>
  <si>
    <t>Recod the system suction and discharge gauge readings (PSI)</t>
  </si>
  <si>
    <t>Inspect the pump packing glands for slight discharge</t>
  </si>
  <si>
    <t>Adjust glands nuts if needed</t>
  </si>
  <si>
    <t>Inspect for abnormal noise or vibration</t>
  </si>
  <si>
    <t>Inspect packing box, bearings or pump casing for overheating</t>
  </si>
  <si>
    <t>Record pressure switch reading and compare to the pump discharge gauge</t>
  </si>
  <si>
    <t>Check the circulation relief valve for operation to discharge water</t>
  </si>
  <si>
    <t>Record the pump starting pressure from pressure switch under running</t>
  </si>
  <si>
    <t xml:space="preserve">Observe the time for motor to accelerate to full speed </t>
  </si>
  <si>
    <t>Record the time pump runs after starting</t>
  </si>
  <si>
    <t>Observe the time for engine to crank</t>
  </si>
  <si>
    <t>Observe the tie for engine to reach running speed</t>
  </si>
  <si>
    <t xml:space="preserve">Observe the engine oil pressure gauge, speed indicator </t>
  </si>
  <si>
    <t>Record any abnormailities</t>
  </si>
  <si>
    <t>Inspect the heat exchanger for cooling waterflow</t>
  </si>
  <si>
    <t>***Diesel engine system conditions***(If applicable)</t>
  </si>
  <si>
    <t>8.3.2.9</t>
  </si>
  <si>
    <t>Inspect engine crankcase breather</t>
  </si>
  <si>
    <t>Inspect exhuast system and drain condensate trap</t>
  </si>
  <si>
    <t>Inspect flexible hoses and connections</t>
  </si>
  <si>
    <t>Inspect fuel tank vents and overflow if equipped</t>
  </si>
  <si>
    <t>Inspect shaft movement while running</t>
  </si>
  <si>
    <t xml:space="preserve">Inspect the suction screen and clear of any debris </t>
  </si>
  <si>
    <t>8.3.6.4</t>
  </si>
  <si>
    <t>8.1.1.2.12</t>
  </si>
  <si>
    <t>8.1.1.2.13</t>
  </si>
  <si>
    <t>8.1.1.2.11</t>
  </si>
  <si>
    <t>8.1.1.2.10</t>
  </si>
  <si>
    <t>8.1.1.2.1</t>
  </si>
  <si>
    <t>8.3.3.12</t>
  </si>
  <si>
    <t>Test diesel fuel for any degradation. Correct as needed</t>
  </si>
  <si>
    <t>8.3.4</t>
  </si>
  <si>
    <t>8.3.3</t>
  </si>
  <si>
    <t>Activate fire alarm circuits including local and remote alarm indicating devices</t>
  </si>
  <si>
    <t>8.3.3.10</t>
  </si>
  <si>
    <t>Test backup electronic module (ECM) with associated sensors if equipped</t>
  </si>
  <si>
    <t>8.3.3.13</t>
  </si>
  <si>
    <t>Test the main relief valve</t>
  </si>
  <si>
    <t>8.3.3.8</t>
  </si>
  <si>
    <t>8.3.3.9</t>
  </si>
  <si>
    <t>Test the function overcurrent protective devices when triggering the ATS</t>
  </si>
  <si>
    <t>Conduct annual flow testing and pump performance</t>
  </si>
  <si>
    <t>8.1.1.2.15</t>
  </si>
  <si>
    <t>***General Inspection***</t>
  </si>
  <si>
    <t>***Maintenance***</t>
  </si>
  <si>
    <t>Replace circulation water filter if equipped</t>
  </si>
  <si>
    <t>8.1.1.2.20</t>
  </si>
  <si>
    <t>Check all control and power wiring connection</t>
  </si>
  <si>
    <t>8.1.1.2.16</t>
  </si>
  <si>
    <t xml:space="preserve">Inspect cable / wire insulation </t>
  </si>
  <si>
    <t>Change lubrication oil in engines</t>
  </si>
  <si>
    <t>8.1.1.2.17</t>
  </si>
  <si>
    <t>Change lubrication oil filter</t>
  </si>
  <si>
    <t>8.1.1.2.18</t>
  </si>
  <si>
    <t>8.1.1.2.9</t>
  </si>
  <si>
    <t>Measure back pressure on the engine turbos if equipped</t>
  </si>
  <si>
    <t>8.1.1.2.14</t>
  </si>
  <si>
    <t>Inspect the accuracy of pressure gauages and sensors</t>
  </si>
  <si>
    <t>8.1.1.2.21</t>
  </si>
  <si>
    <t>Grease pump and motor bearings and couplings</t>
  </si>
  <si>
    <t>8.1.1.2.3</t>
  </si>
  <si>
    <t>Check the condition of sacrificial anodes, replace as needed</t>
  </si>
  <si>
    <t>8.1.1.2.19</t>
  </si>
  <si>
    <t>Record any deficiencies and submission of test report</t>
  </si>
  <si>
    <t>8.1.1.2.7</t>
  </si>
  <si>
    <t>8.1.1.2.8</t>
  </si>
  <si>
    <t>Check fuel tank, float switches and supervisory signal if equipped</t>
  </si>
  <si>
    <t>Check supevisory signal circuitry for high cooling water temperature if equipped</t>
  </si>
  <si>
    <t>Refer NFPA 25 Standard - Chapter 8 (8.1-8.3) requirement for inspection</t>
  </si>
  <si>
    <t>***Test***</t>
  </si>
  <si>
    <t>By South Zone</t>
  </si>
  <si>
    <t>Inspect monitor nozzles for any inaccessibility, damages and missing equipment</t>
  </si>
  <si>
    <t>7.2.2.4</t>
  </si>
  <si>
    <t>7.2.2.5</t>
  </si>
  <si>
    <t>***Hydrant***</t>
  </si>
  <si>
    <t>7.3.2</t>
  </si>
  <si>
    <t>7.3.3.2</t>
  </si>
  <si>
    <t>Lubricate hydrant to ensure all stems, caps, plugs in proper operating condition</t>
  </si>
  <si>
    <t>7.4.2.1</t>
  </si>
  <si>
    <t>Check pumps and controls in proper operation</t>
  </si>
  <si>
    <t>Check and clean steam system traps</t>
  </si>
  <si>
    <t xml:space="preserve">Perform two full cranking cycles specified in Clauses 7.5, 10.4.1, 10.4.2 </t>
  </si>
  <si>
    <t>Or perform a battery load test using a suitable load tester as alternative</t>
  </si>
  <si>
    <t>Camera and monitor control circuit functional tests</t>
  </si>
  <si>
    <t>ANNUALLY SURVEILLANCE AND SECURITY SYSTEM INSPECTION</t>
  </si>
  <si>
    <t>Visual inspection and cleaning of all security system control cabinets and camera equipment</t>
  </si>
  <si>
    <t>Vehicle barrier and gate control functional tests</t>
  </si>
  <si>
    <t>EL-EQUIP-HV (Over 750V)</t>
  </si>
  <si>
    <t>EL-EQUIP-LV (30V - 750V)</t>
  </si>
  <si>
    <t>EL-ELV (Not exceed 30V)</t>
  </si>
  <si>
    <t>Siemens BMS User Guide</t>
  </si>
  <si>
    <t>Honeywell Temp sensor</t>
  </si>
  <si>
    <t>Refrigerant type;</t>
  </si>
  <si>
    <t>Name and address of installer;</t>
  </si>
  <si>
    <t xml:space="preserve">Lubricant type and amount; </t>
  </si>
  <si>
    <t>Total weight of refrigerant required for normal operation;</t>
  </si>
  <si>
    <t>Field test pressures applied;</t>
  </si>
  <si>
    <t xml:space="preserve">Refrigeration capacity at design or nominal conditions; and </t>
  </si>
  <si>
    <t xml:space="preserve">For prime mover(s), the rating in kilowatts (hp) or full-load current and voltage </t>
  </si>
  <si>
    <t>Check condition of machinery room</t>
  </si>
  <si>
    <t xml:space="preserve">Check the function of gas detector </t>
  </si>
  <si>
    <t>Test all pressure limiting device for set point accuracy</t>
  </si>
  <si>
    <t>Check the audible and visible alarm and interlock with ventilation</t>
  </si>
  <si>
    <t>Inspect all refrigerant lines, vent lines for vibration and damages</t>
  </si>
  <si>
    <t>Notify alarm monitoring company to place system on test</t>
  </si>
  <si>
    <t xml:space="preserve">Check the condition of permanent sign for the refrigeration system that indicates the following: </t>
  </si>
  <si>
    <t>Ensure emergency procedures and instructions are in place</t>
  </si>
  <si>
    <t>Test occupied switch and energizes exhaust fan and make-up air unit.</t>
  </si>
  <si>
    <t>Activate blue strobe light and office horn</t>
  </si>
  <si>
    <t>Verify alarm signal to monitoring company</t>
  </si>
  <si>
    <t xml:space="preserve">Verify BAS display in agreement with tests </t>
  </si>
  <si>
    <t>Perform a 300 ppm gas test on the NH3 sensor and calibrate as needed</t>
  </si>
  <si>
    <t>Record LCD Panel Reading:</t>
  </si>
  <si>
    <t>Notify alarm monitoring company to take system off test</t>
  </si>
  <si>
    <t xml:space="preserve">Start ventilation and actuate an alarm at the lowest practical detection levels not exceeding 300 ppm </t>
  </si>
  <si>
    <t>Check pressure relief valve and over pressure protection safety device. Re-certify or replace as needed</t>
  </si>
  <si>
    <t>Test the leak detectors for function at the specified refrigerant concentration</t>
  </si>
  <si>
    <t>Verify LCD display read out for ammonia sensor located on the vestibule Panel if equipped</t>
  </si>
  <si>
    <t>EL-EVS</t>
  </si>
  <si>
    <t>Electric Vehicle Equipment</t>
  </si>
  <si>
    <t>Refer Z463-18 Maintenance of Electrical System - Chapter 9 requirement for inspection</t>
  </si>
  <si>
    <t>***Visual and Mechanical Inspection***</t>
  </si>
  <si>
    <t>Check the integrity of operating meters, capacitors and cables</t>
  </si>
  <si>
    <t>Check for ventilation obstruction and clean vents</t>
  </si>
  <si>
    <t>Replace filter as needed</t>
  </si>
  <si>
    <t>Check any discoloured of connectors, Tighten as needed</t>
  </si>
  <si>
    <t>***Electrical***</t>
  </si>
  <si>
    <t>Check and record the output voltage on battery terminal and output current</t>
  </si>
  <si>
    <t>Check the integrity of capacitor if equipped. Replace as needed (5-7 years)</t>
  </si>
  <si>
    <t>Check for ground leakage in floating equipment by measuring the dc voltage readings</t>
  </si>
  <si>
    <t xml:space="preserve">Replace surge protectors as needed </t>
  </si>
  <si>
    <t>***Operation***</t>
  </si>
  <si>
    <t>Check alarm setting and meter readings against the battery manufacturer's requirement</t>
  </si>
  <si>
    <t>Check the float voltage</t>
  </si>
  <si>
    <t>Equalize voltage at the battery terminal to correct adjustment. Readjust setting as needed</t>
  </si>
  <si>
    <t>Test the function of charge mode operation</t>
  </si>
  <si>
    <t>ANNUAL ELECTRIC VEHICLE EQUIPMENT INSPECTION</t>
  </si>
  <si>
    <t xml:space="preserve">Check for corrosion of unit, abnormal sounds and odors </t>
  </si>
  <si>
    <t>EL-EVS-A</t>
  </si>
  <si>
    <t>Check steam drums(s) for corrosion, scale, pitting, or other metal reduction.</t>
  </si>
  <si>
    <t>Clean manhole seats, resurface if necessary, and replace gaskets.</t>
  </si>
  <si>
    <t>Check steam scrubber and dryer in steam drum (if applicable) for corrosion, deposits, erosion, security, and tightness of joints</t>
  </si>
  <si>
    <t>Check condition of all chemical feed and blowdown lines inside pressure parts for plugging, security, leaks, and orientation</t>
  </si>
  <si>
    <t>Check for freedom of expansion for drums and headers.</t>
  </si>
  <si>
    <t>Examine tubes for corrosion, excessive deposits, flare cracking, and pitting.</t>
  </si>
  <si>
    <t>Replace all handhole gaskets on headers. Examine handhole plates and stud threads.</t>
  </si>
  <si>
    <t>Make a complete water-side examination, and check for scale buildup as necessary.</t>
  </si>
  <si>
    <t>Measure scale thickness by using commercially available gage</t>
  </si>
  <si>
    <t>***Drums, Headers, and Tubes — Fire Side***</t>
  </si>
  <si>
    <t>***Drums, Headers, and Tubes — Water Side***</t>
  </si>
  <si>
    <t>Check exterior of drums for signs of tube-roll leakage, corrosion, fly-ash erosion, or overheating.</t>
  </si>
  <si>
    <t xml:space="preserve">Measure and record the metal thickness at several selected locations. </t>
  </si>
  <si>
    <t>Repeat measurements at subsequent examinations and compare the values over time.</t>
  </si>
  <si>
    <t>Check condition of outside drum insulation and replace or repair as necessary.</t>
  </si>
  <si>
    <t>Examine drum and header supports for condition and check expansion clearance.</t>
  </si>
  <si>
    <t>Check all blowdown connections for expansion and flexibility of support. Examine all piping and valves for leaks.</t>
  </si>
  <si>
    <t>Visually check water wall tubes and fins (if applicable) for cracks.</t>
  </si>
  <si>
    <t>Check exterior of all tubes for corrosion, buildup, erosion, blisters, and sagging.</t>
  </si>
  <si>
    <t>Examine tubes at soot blower for signs of steam impingement.</t>
  </si>
  <si>
    <t>Examine exterior of headers for corrosion, erosion, thermal cracking, and condition of insulation.</t>
  </si>
  <si>
    <t>*** Superheater***</t>
  </si>
  <si>
    <t>Examine superheater header and tubes for corrosion, erosion, and overheating.</t>
  </si>
  <si>
    <t>Check for erosion on tubes due to impingement at soot blower location.</t>
  </si>
  <si>
    <t>Check superheater header and tubes for complete freedom of expansion.</t>
  </si>
  <si>
    <t>Check for cleanliness and security of superheater vent and drain.</t>
  </si>
  <si>
    <t>Examine superheater header and tube supports for security.</t>
  </si>
  <si>
    <t>***Economizer***</t>
  </si>
  <si>
    <t>Check interior of tubes and headers where possible for corrosion, oxygen pitting, and scale.</t>
  </si>
  <si>
    <t xml:space="preserve">Check exterior of tubes and headers for corrosion, erosion, and deposits. </t>
  </si>
  <si>
    <t>Check particularly at soot blower locations for erosion on tubes due to impingement and leakage.</t>
  </si>
  <si>
    <t>Check for cleanliness and security of vent and drain connections and valves.</t>
  </si>
  <si>
    <t>Check exterior of economizer casing for leaks and tightness of access doors.</t>
  </si>
  <si>
    <t>Check condition of casing insulation.</t>
  </si>
  <si>
    <t>Overhaul all water valves. Check for leaks.</t>
  </si>
  <si>
    <t>Check condition of supporting steel.</t>
  </si>
  <si>
    <t>***Refractory, Casing, and Baffles***</t>
  </si>
  <si>
    <t>Check furnace tile, brick, and castable refractory for loose, spalled, or missing pieces.</t>
  </si>
  <si>
    <t>Examine soot and ash hoppers for eroded refractory and condition of seals.</t>
  </si>
  <si>
    <t>Check all access doors, lancing doors, etc., for tightness. Renew gaskets as required.</t>
  </si>
  <si>
    <t>***Water Columns***</t>
  </si>
  <si>
    <t>Check gage glasses for leaks, cleanliness, and visibility.</t>
  </si>
  <si>
    <t>Check illuminators, reflectors, and mirrors for cleanliness and breakage.</t>
  </si>
  <si>
    <t xml:space="preserve">Check operation and condition of gage cocks and valves. </t>
  </si>
  <si>
    <t>Examine chains and pulleys, if used. Repair or replace as necessary.</t>
  </si>
  <si>
    <t>Ensure that water column is free to expand with boiler.</t>
  </si>
  <si>
    <t>Check water column piping to drums for leaks, internal deposits, and missing insulation.</t>
  </si>
  <si>
    <t>Check condition of high- and low-water alarms and trips</t>
  </si>
  <si>
    <t>***Feedwater Regulator***</t>
  </si>
  <si>
    <t xml:space="preserve">Examine valve externally for leaks, operability, and cleanliness. </t>
  </si>
  <si>
    <t>Check connecting lines and mechanisms for proper function.</t>
  </si>
  <si>
    <t>If overhaul is necessary, consult manufacturer’s instructions before proceeding</t>
  </si>
  <si>
    <t>***Soot Blowers***</t>
  </si>
  <si>
    <t>Check alignment of all soot blower hangers, and check tightness of hanger bolts.</t>
  </si>
  <si>
    <t>Check condition of wall boxes. They should be sealed and secure.</t>
  </si>
  <si>
    <t>Check condition of moving parts, valves, and packing in soot blower head. Replace packing.</t>
  </si>
  <si>
    <t xml:space="preserve">Check soot blower elements for distortion, worn hanger bearings, tube rubbing, </t>
  </si>
  <si>
    <t>Check condition of element nozzles, element breakage or cracking</t>
  </si>
  <si>
    <t>Ensure freedom of movement, effective lubrication, correct adjustment, and travel.</t>
  </si>
  <si>
    <t>Check position of elements for signs of steam impingement on tubes.</t>
  </si>
  <si>
    <t>Check each soot blower for correct blowing arc and direction of rotation.</t>
  </si>
  <si>
    <t>Pack the swivel tube gland and check swivel tubes for erosion and corrosion.</t>
  </si>
  <si>
    <t>Check gooseneck fittings for erosion and corrosion.</t>
  </si>
  <si>
    <t>Check condition of drain piping and valves. Ensure that supply piping slopes away from soot blower head.</t>
  </si>
  <si>
    <t>***Valves***</t>
  </si>
  <si>
    <t>Replace parts as necessary and repack</t>
  </si>
  <si>
    <t>Check condition and operation of all feedwater, blowdown, drain, and other valves</t>
  </si>
  <si>
    <t>***Safety Valves***</t>
  </si>
  <si>
    <t>Check condition of valve nozzle and disk seats. Lap seats, if required, in accordance with Manufacturer’s instruction</t>
  </si>
  <si>
    <t>Check condition of valve internal parts for corrosion, galling, and wear. Recondition or replace as needed</t>
  </si>
  <si>
    <t>Check spindle for straightness and adjusting ring threads for freedom of movement.</t>
  </si>
  <si>
    <t>Check discharge and drain piping for security, condition, and allowance for boiler expansion</t>
  </si>
  <si>
    <t>Test operation of valves by steam pressure and adjust them to open and close at the proper pressure</t>
  </si>
  <si>
    <t>Record set pressures and blowdown in the boiler log.</t>
  </si>
  <si>
    <t>***Windbox***</t>
  </si>
  <si>
    <t xml:space="preserve">Check air dampers and vanes in windbox for corrosion and erosion. </t>
  </si>
  <si>
    <t>Check damper and vane operating mechanism.</t>
  </si>
  <si>
    <t>Check windbox insulation and repair as necessary.</t>
  </si>
  <si>
    <t>Check condition and operation of all of windbox access doors, peepholes, and cover plates. Check for air leaks.</t>
  </si>
  <si>
    <t>Check flame scanners for unobstructed view of the flame.</t>
  </si>
  <si>
    <t>Check ignitor equipment for condition of spark assembly, wiring, and wiring insulation.</t>
  </si>
  <si>
    <t>***Gas Firing***</t>
  </si>
  <si>
    <t>Check condition of gas nozzles for erosion, burning, or plugging.</t>
  </si>
  <si>
    <t>Check operation of air-control damper mechanism.</t>
  </si>
  <si>
    <t>Check setting and operation of pressure-regulating valve.</t>
  </si>
  <si>
    <t>Check all piping and valves for leaks.</t>
  </si>
  <si>
    <t>Check safety shutoff valves for leakage; repair as necessary.</t>
  </si>
  <si>
    <t>(b) Fuel Oil Heaters</t>
  </si>
  <si>
    <t>(c) Burners, Valves, and Piping</t>
  </si>
  <si>
    <t>***Oil Firing***</t>
  </si>
  <si>
    <t>a) Fuel Oil Pumps</t>
  </si>
  <si>
    <t>Check for wear in steam cylinder and piston</t>
  </si>
  <si>
    <t>Check for wear in oil cylinder and piston</t>
  </si>
  <si>
    <t>Check condition of oil and steam cylinder piston rings</t>
  </si>
  <si>
    <t>Check setting, operating, and wear of steam valves</t>
  </si>
  <si>
    <t>Check condition and seating of oil valves</t>
  </si>
  <si>
    <t>Check leaks from stuffing boxes and scoring of piston rods</t>
  </si>
  <si>
    <t>Check condition of steam strainers</t>
  </si>
  <si>
    <t>Examine steam side and oil side for corrosion and erosion.</t>
  </si>
  <si>
    <t>Check freedom of vents and drains.</t>
  </si>
  <si>
    <t>Check condition of insulation and repair as necessary.</t>
  </si>
  <si>
    <t>Check for tubesheet and tube leaks.</t>
  </si>
  <si>
    <t>Check condition, operation, and setting of relief valves.</t>
  </si>
  <si>
    <t>Check setting and operation of pump-discharge pressure regulators.</t>
  </si>
  <si>
    <t>Check setting and operation of pressure relief valves on pump discharge.</t>
  </si>
  <si>
    <t>Check condition and operation of steam-pressure-reducing valve on oil heater.</t>
  </si>
  <si>
    <t>Clean and check oil suction strainer.</t>
  </si>
  <si>
    <t>Check and calibrate pressure gages and thermometers.</t>
  </si>
  <si>
    <t>Clean and check steam strainer.</t>
  </si>
  <si>
    <t>Check operation of oil heater condensate steam trap.</t>
  </si>
  <si>
    <t xml:space="preserve">Recondition all shutoff and adjusting valves as necessary. </t>
  </si>
  <si>
    <t>Perform leak check on safety shutoff valves after reconditioning.</t>
  </si>
  <si>
    <t xml:space="preserve">Clean and examine oil burners. </t>
  </si>
  <si>
    <t>Check for leaks at all connections.</t>
  </si>
  <si>
    <t>(a) Tubular or Plate Type</t>
  </si>
  <si>
    <t>(b) Regenerative or Ljungstrom Type</t>
  </si>
  <si>
    <t>Check for deterioration of burner tile and signs of flame impingement.</t>
  </si>
  <si>
    <t>Inspect condition of supporting steelwork where visible.</t>
  </si>
  <si>
    <t>Check exterior of furnace casing for bent, broken, or bowed sheets. Patch or repair as necessary.</t>
  </si>
  <si>
    <t>Test furnace for air leaks, seal up all leaks</t>
  </si>
  <si>
    <t>Check condition of all baffle tile and caulking with particular attention to signs of leakage and security of supports</t>
  </si>
  <si>
    <t>Check supply piping and valves for leaks.</t>
  </si>
  <si>
    <t>Check condition of valve springs for pitting, cracking, resiliency, and end coil squareness</t>
  </si>
  <si>
    <t>Check for excessive clearances in driver</t>
  </si>
  <si>
    <t>Check for excessive backlash in driver</t>
  </si>
  <si>
    <t>Check for worn bearings in driver</t>
  </si>
  <si>
    <t>Check for leakage</t>
  </si>
  <si>
    <t>Remove tube bundle and clean off deposits on oil side.</t>
  </si>
  <si>
    <t>Check gas side for plugging and buildup at inlet, and for corrosion and erosion at outlet.</t>
  </si>
  <si>
    <t>Check air side for corrosion and leaks.</t>
  </si>
  <si>
    <t>Remove all gas-side deposits. If washed, use an alkali rinse; if firing, use sulfur-bearing fuels.</t>
  </si>
  <si>
    <t>Check cold end section of heater surface for wear, plugging, and corrosion.</t>
  </si>
  <si>
    <t>Check condition of radial and circumferential seals on both hot and cold ends.</t>
  </si>
  <si>
    <t>Check condition of gear drive.</t>
  </si>
  <si>
    <t>Check operation and condition of soot blower (if fitted).</t>
  </si>
  <si>
    <t>Check effectiveness of bearing cooling.</t>
  </si>
  <si>
    <t>(a) Forced Draft and Primary Air Fans</t>
  </si>
  <si>
    <t>(b) Induced Draft Fans</t>
  </si>
  <si>
    <t>***Fans***</t>
  </si>
  <si>
    <t xml:space="preserve">Check fan housing and rotor for corrosion, erosion, and signs of housing leaks. </t>
  </si>
  <si>
    <t>Check rotor for loose rivets or welds.</t>
  </si>
  <si>
    <t>Check clearance between rotor and fan housing.</t>
  </si>
  <si>
    <t>Check condition and operation of inlet vane operating mechanism.</t>
  </si>
  <si>
    <t>Check bearings for wear, clearance, lubrication, and cooling.</t>
  </si>
  <si>
    <t>Check coupling alignment at operating temperature.</t>
  </si>
  <si>
    <t>Check fan housing and housing liners for erosion, corrosion, fly-ash deposit, and housing leakage.</t>
  </si>
  <si>
    <t>Check fan rotor and liners for erosion, corrosion, fly-ash deposit, and weakening of rivets and welds.</t>
  </si>
  <si>
    <t>Check condition of shaft seals.</t>
  </si>
  <si>
    <t>Check condition of inlet vanes and operating mechanism.</t>
  </si>
  <si>
    <t>Check coupling alignment at operating temperatur</t>
  </si>
  <si>
    <t>***Dampers***</t>
  </si>
  <si>
    <t>Check that linkage arms are secure on the blade shafts.</t>
  </si>
  <si>
    <t>Check to see that the blade(s) follow through the open to closed position as indicated on the linkage arm sector plate</t>
  </si>
  <si>
    <t>Check for indications of inservice binding, and ensure that clearances are adequate for expansion.</t>
  </si>
  <si>
    <t>Check to see that minimum stops, where required, are in place.</t>
  </si>
  <si>
    <t>Check that wear and deterioration on the sealing strips on tight closure dampers</t>
  </si>
  <si>
    <t>Check that damper blades are commercially clean, and the metal is not corroded or eroded.</t>
  </si>
  <si>
    <t>Check bearings for adequate lubrication</t>
  </si>
  <si>
    <t>Check for wear of internal bearings or link joints.</t>
  </si>
  <si>
    <t>Check flues and ducts for debris.</t>
  </si>
  <si>
    <t>With remote-controlled dampers, check to see that the drive strokes through the full range without binding.</t>
  </si>
  <si>
    <t>Check for safeguard permissive and interlock circuitry are operating properly</t>
  </si>
  <si>
    <t>For Watertube Boilers Inspection</t>
  </si>
  <si>
    <t>***Leakage***</t>
  </si>
  <si>
    <t>Check for any flue gas, steam, or water leaks.</t>
  </si>
  <si>
    <t>Check for steam leaks at superheater headers and tube joints.</t>
  </si>
  <si>
    <t>Check for air leaks around doors, seals, and furnace.</t>
  </si>
  <si>
    <t>***Refractory***</t>
  </si>
  <si>
    <t>Check condition of burner throat refractory.</t>
  </si>
  <si>
    <t>Check for slag buildup on refractory.</t>
  </si>
  <si>
    <t>Check for missing insulation on headers and drum.</t>
  </si>
  <si>
    <t>***Burners***</t>
  </si>
  <si>
    <t>Check for burner wear by noting flame shape and completeness of combustion.</t>
  </si>
  <si>
    <t>Check ease of operation of burner vanes. This will indicate burner mechanism condition.</t>
  </si>
  <si>
    <t>Check for a change in pressure drop through the superheater, indicating internal condition of the tubes</t>
  </si>
  <si>
    <t>***Superheater Tubes***</t>
  </si>
  <si>
    <t>***Drums***</t>
  </si>
  <si>
    <t>Check the steam quality. This will indicate the condition of steam scrubbers and separators.</t>
  </si>
  <si>
    <t>Check for noises in drums. This may be caused by loose connections of drum internal piping.</t>
  </si>
  <si>
    <t>Check steam pressure to soot blowers and blowing pressure.</t>
  </si>
  <si>
    <t>Check steam pressure at soot blower inlet, breakage of the element or missing nozzles for decrease in pressure</t>
  </si>
  <si>
    <t xml:space="preserve">Check pressure in supply piping with main supply valved out. </t>
  </si>
  <si>
    <t>Check for a variation in temperature differences over both units at constant load, indicating deposits or bypassing</t>
  </si>
  <si>
    <t>***Economizer and Air Preheater***</t>
  </si>
  <si>
    <t>***Pressure Variations***</t>
  </si>
  <si>
    <t>Check for an increase in pressure drop over any part of the system at constant load, indicating deposits or buildup.</t>
  </si>
  <si>
    <t>Check for a decrease in pressure drop over any part of the system at constant load, indicating a misplaced or bypassed baffle</t>
  </si>
  <si>
    <t>***Furnace and Casing***</t>
  </si>
  <si>
    <t>Check the extent of expansion and contraction of pressure parts during start-up and shutdown.</t>
  </si>
  <si>
    <t>Check header support hangers are always in tension. Tighten as needed</t>
  </si>
  <si>
    <t>***Air Heater***</t>
  </si>
  <si>
    <t>Conduct Operating Checks</t>
  </si>
  <si>
    <t>CE-BOILER-WT-A</t>
  </si>
  <si>
    <t>ANNUAL WATER TUBE POWER BOILER INSPECTION</t>
  </si>
  <si>
    <t>Refer to ASME Section VII, Section 301.3.6 - Guidelines for the care of power boilers for inspection</t>
  </si>
  <si>
    <t>During operations, blow down the gage glass daily to ensure accurate level indication.</t>
  </si>
  <si>
    <t>If the boiler does not have an automatic blowdown, manually blow down daily to maintain proper boiler water conductivity</t>
  </si>
  <si>
    <t>Check and clean strainers in the water supply lines, cooling loops, feedwater pumps, and blowdown cooling lines</t>
  </si>
  <si>
    <t>Check levels in chemical feed system reservoirs.</t>
  </si>
  <si>
    <t>Check blowoff valves and lines for proper operation.</t>
  </si>
  <si>
    <t>Check for steam leaks at electrode insulators and circulation pump seals.</t>
  </si>
  <si>
    <t>Check to see if the desired pressure is being maintained in the system and the boiler.</t>
  </si>
  <si>
    <t>Perform any other maintenance as recommended by the boiler manufacturer.</t>
  </si>
  <si>
    <t>WEEKLY ELECTRODE STEAM BOILER INSPECTION</t>
  </si>
  <si>
    <t>Shut down boiler and turn off (lock out) power supply.</t>
  </si>
  <si>
    <t>Check all electrical connections for tightness.</t>
  </si>
  <si>
    <t>Check electrical contacts for discoloration, corrosion, or pitting.</t>
  </si>
  <si>
    <t>Check pressure relief (safety) valves for any weeping or leaks.</t>
  </si>
  <si>
    <t>Restart boiler in accordance with the Manufacturer’s instructions</t>
  </si>
  <si>
    <t>ANNUAL ELECTRODE STEAM BOILER INSPECTION</t>
  </si>
  <si>
    <t>Shut down boiler, drain water from system, and clean out all accumulated scale buildup, corrosion, and sludge</t>
  </si>
  <si>
    <t xml:space="preserve">Inspect electrodes for deterioration or erosion. </t>
  </si>
  <si>
    <t>Check all pressure gages for accuracy.</t>
  </si>
  <si>
    <t>Remove and check circulation pump(s) and inspect for wear of the shaft bearings and pump impellers.</t>
  </si>
  <si>
    <t>Have safety valves inspected for wear and correct settings by an approved valve service agency.</t>
  </si>
  <si>
    <t>Inspect blowdown and blowoff valves for seat erosion and proper operation.</t>
  </si>
  <si>
    <t xml:space="preserve">If the boiler has jet-spray nozzles, check counter electrodes and nozzles. </t>
  </si>
  <si>
    <t>Remove any scale buildup.</t>
  </si>
  <si>
    <t xml:space="preserve">ASME Boiler and Pressure Vessel Code Section VI, Recommended Rules for the Care and Operation of Heating Boiler; </t>
  </si>
  <si>
    <t>CE-BOILER-FT-A</t>
  </si>
  <si>
    <t>ANNUAL FIRETUBE BOILER INSPECTION</t>
  </si>
  <si>
    <t>Refer to ASME Section VII, Section 300.5 - Guidelines for the care of power boilers for inspection</t>
  </si>
  <si>
    <t>Check chamber and grate for bending and sagging of metal parts.</t>
  </si>
  <si>
    <t>Check for leaks around the seal between the combustion chamber and front and rear tubesheets.</t>
  </si>
  <si>
    <t>(B) Tubes — Gas Side</t>
  </si>
  <si>
    <t>Clean and inspect tubes on gas side; note the amount of soot deposit as a check on burner operation.</t>
  </si>
  <si>
    <t>Check initial tube passes for signs of overheating.</t>
  </si>
  <si>
    <t>Check tubes for signs of leakage.</t>
  </si>
  <si>
    <t>(C) Tubes and Shell — Water Side</t>
  </si>
  <si>
    <t>Check for scale and corrosion on tubes.</t>
  </si>
  <si>
    <t>Check for scale and corrosion on tubesheets.</t>
  </si>
  <si>
    <t>Check for scale and corrosion on staybolts and braces.</t>
  </si>
  <si>
    <t>Clean water side and take samples of excessive scaling for analysis and further treatment.</t>
  </si>
  <si>
    <t>Check for bent, sagging, or warped tubes or tubesheets due to overheating or hot spots</t>
  </si>
  <si>
    <t>Check refractory and brickwork for burning, spalling, erosion, and deterioration; repair or replace as needed</t>
  </si>
  <si>
    <t>Check for signs of gasbypassing or leakage</t>
  </si>
  <si>
    <t>Check flanges and gaskets on front and rear heads and gas distribution partitions</t>
  </si>
  <si>
    <t>Check for burnt and spalled refractory</t>
  </si>
  <si>
    <t>Clean out and inspect refractory in gas side of boiler heads</t>
  </si>
  <si>
    <t>Check around staybolt and brace connections for signs of water leakage</t>
  </si>
  <si>
    <t>Check belled or rolled tube ends for cracks and signs of water leakage</t>
  </si>
  <si>
    <t>Check for sagging or “bagging” of tubes above grate on horizontal-return tubular boilers.</t>
  </si>
  <si>
    <t>Check boiler drum for visible water leaks.</t>
  </si>
  <si>
    <t>Check pressure drop over gas passes</t>
  </si>
  <si>
    <t>Compare with previous readings at similar loads to determine cleanliness.</t>
  </si>
  <si>
    <t>Check exit gas temperature; compare with steam temperature to determine the extent of fouling</t>
  </si>
  <si>
    <t>Check hot spots in refractory flame conditions and general conditions as visible through front and rear peeholes</t>
  </si>
  <si>
    <t>Check the operation of safety features on combustion and water-level controls</t>
  </si>
  <si>
    <t>Refer to ASME Section VII, Clause 106.4 - Guidelines for the care of power boilers for inspection</t>
  </si>
  <si>
    <t>BIENNIAL POWER BOILER INSPECTION &amp; CERTIFICATION (ABSA)</t>
  </si>
  <si>
    <t>PB-BA-01</t>
  </si>
  <si>
    <t>Heating Boilers (Hot Water) Inspection</t>
  </si>
  <si>
    <t>WEEKLY HEATING BOILER INSPECTION</t>
  </si>
  <si>
    <t>MONTHLY HEATING BOILER INSPECTION</t>
  </si>
  <si>
    <t>ANNUAL HEATING BOILER INSPECTION</t>
  </si>
  <si>
    <t>Scissor Lift Maintenance</t>
  </si>
  <si>
    <t>Refer to manufacturer's instruction requirement for maintenance</t>
  </si>
  <si>
    <t>Inpsect the electrical contactor</t>
  </si>
  <si>
    <t>Inspect the fuel tank check valve venting</t>
  </si>
  <si>
    <t>Inspect the tires, wheels and lug nut torque</t>
  </si>
  <si>
    <t>Confirm proper brake configuration</t>
  </si>
  <si>
    <t>Check the module tray latch components</t>
  </si>
  <si>
    <t>Visual inspect the hydraulic oil</t>
  </si>
  <si>
    <t>Inspect the electrical wiring</t>
  </si>
  <si>
    <t>Inspect the voltage inverter if equipped</t>
  </si>
  <si>
    <t>Check battery water level</t>
  </si>
  <si>
    <t>Check oil reservoir</t>
  </si>
  <si>
    <t>Check hydraulic arms for leaks</t>
  </si>
  <si>
    <t>Check hoses for leaks</t>
  </si>
  <si>
    <t>Check tires for cuts &amp; wear</t>
  </si>
  <si>
    <t>Check welds for stress</t>
  </si>
  <si>
    <t>Check wiring for condition &amp; connection tightness</t>
  </si>
  <si>
    <t>Check control box for normal operation</t>
  </si>
  <si>
    <t>Ensure machine is plugged into charging system</t>
  </si>
  <si>
    <t>Ensure OEM operators manual, and Inspection log is in weatherproof box</t>
  </si>
  <si>
    <t>Complete daily Inspection Sheet</t>
  </si>
  <si>
    <t>Test the driver brake</t>
  </si>
  <si>
    <t>Test the drive speed - stowed position</t>
  </si>
  <si>
    <t>Test the drive speed - speed position</t>
  </si>
  <si>
    <t>Test the down limit switch, level sensor and pothole limit switches</t>
  </si>
  <si>
    <t>Test the platform gate proximity switches and the extension deck limit switch</t>
  </si>
  <si>
    <t>Check for open bulletins and owner registration</t>
  </si>
  <si>
    <t>Inspect the battery balancer</t>
  </si>
  <si>
    <t>LFT-SICC-Q</t>
  </si>
  <si>
    <t>QUARTERLY SCISSOR LIFT INSPECTION</t>
  </si>
  <si>
    <t>Inspect the hydraulic filter. Replace as needed.</t>
  </si>
  <si>
    <t>Existing tasks in EAM (Monthly)</t>
  </si>
  <si>
    <t>ANNUAL SCISSOR LIFT INSPECTION</t>
  </si>
  <si>
    <t>Genie Scissor Manual</t>
  </si>
  <si>
    <t>Blowing down to remove any sediments if needed</t>
  </si>
  <si>
    <t>MONTHLY ELECTRODE STEAM BOILER INSPECTION</t>
  </si>
  <si>
    <t>(A) Combustion Chamber or Grate</t>
  </si>
  <si>
    <t>RE-BOILER-EL-A</t>
  </si>
  <si>
    <t>RE-BOILER-EL-M</t>
  </si>
  <si>
    <t>RE-BOILER-EL-W</t>
  </si>
  <si>
    <t>RE-BOILER-WT-W</t>
  </si>
  <si>
    <t>WEEKLY WATERTUBE BOILER INSPECTION</t>
  </si>
  <si>
    <t>RE-BOILER-WT-M</t>
  </si>
  <si>
    <t>RE-BOILER-FT-W</t>
  </si>
  <si>
    <t>WEEKLY FIRETUBE BOILER INSPECTION</t>
  </si>
  <si>
    <t>MONTHLY WATERTUBE POWER BOILER INSPECTION</t>
  </si>
  <si>
    <t>RE-BOILER-FT-M</t>
  </si>
  <si>
    <t>MONTHLY FIRETUBE POWER BOILER INSPECTION</t>
  </si>
  <si>
    <t>Diesel Testing_ASTM D975</t>
  </si>
  <si>
    <t>Collect and take fuel sample from main underground tank to a lab for analysis</t>
  </si>
  <si>
    <t>Refer to ASTM 975 Standard for testing</t>
  </si>
  <si>
    <t>Test density, distillation, flash point, cetane index, water and particulates</t>
  </si>
  <si>
    <t>ANNUAL DIESEL FUEL TESTING ANALYSIS</t>
  </si>
  <si>
    <t>Electrical utility substations, transformers and feeder poles</t>
  </si>
  <si>
    <t>Main electrical incoming services, transformers, capacitor banks, etc.</t>
  </si>
  <si>
    <t>Main electrical switchboards and disconnects</t>
  </si>
  <si>
    <t>Main electrical distribution panels and disconnects</t>
  </si>
  <si>
    <t>Uninterruptable electrical power supplies</t>
  </si>
  <si>
    <t>Generator controls and transfer switches</t>
  </si>
  <si>
    <t>Lighting and receptacle electrical panels</t>
  </si>
  <si>
    <t>Motor Control Centers</t>
  </si>
  <si>
    <t>Service electrical disconnects for motors</t>
  </si>
  <si>
    <t>Bus Ducts</t>
  </si>
  <si>
    <t xml:space="preserve">INFRARED SCANNING AND THERMOGRAPHY ELECTRICAL INSPECTION </t>
  </si>
  <si>
    <t>Inspect physical and mechanical condition</t>
  </si>
  <si>
    <t>Remove panel cover and view equipment through view ports for transmit signals for measurement</t>
  </si>
  <si>
    <t>To conduct the thermography survery for all major electrical system including</t>
  </si>
  <si>
    <t>Inspect any high resistance connections</t>
  </si>
  <si>
    <t>Inspect any loose componenets</t>
  </si>
  <si>
    <t>Inspect any overload condition</t>
  </si>
  <si>
    <t>Temperature difference bewtween the area of concern and the reference area</t>
  </si>
  <si>
    <t>Protable cause of temperature difference</t>
  </si>
  <si>
    <t>Identify inaccessible and / or unavoidable area and / or equipment</t>
  </si>
  <si>
    <t>Identify load condition at the time of inspection</t>
  </si>
  <si>
    <t>Provide photographs and / or thermograms of the deficient area</t>
  </si>
  <si>
    <t>Description of area and equipment to be tested</t>
  </si>
  <si>
    <t>Refer to ANSI / NETA MTS-2019, Standard for Maintenance Testing Specification for Inspection</t>
  </si>
  <si>
    <t>***Scope of Thermography Survery Report***</t>
  </si>
  <si>
    <t>Provide recommended action of repair with estimated cost</t>
  </si>
  <si>
    <t>Submission of inspection report in soft and hard copies</t>
  </si>
  <si>
    <t>Record the discrepancies</t>
  </si>
  <si>
    <t>Infrared Scanning and Thermography  (PdM)</t>
  </si>
  <si>
    <t>Test including spectrometric analysis to identify wear amount</t>
  </si>
  <si>
    <t>Quantity of particles (ppm)</t>
  </si>
  <si>
    <t>Nature of particles, addictive, wear or pollution?</t>
  </si>
  <si>
    <t>Measure Total Acid Number (TAN)</t>
  </si>
  <si>
    <t>Measure viscosity</t>
  </si>
  <si>
    <t>Test for any contamination and moisture presence</t>
  </si>
  <si>
    <t xml:space="preserve">Provide accpetable range of each parameter and record deficiencies </t>
  </si>
  <si>
    <t>Submission of analysis report with recommendation / corrective action</t>
  </si>
  <si>
    <t xml:space="preserve">ANNUALLY CHILLER SPECTROSCOPIC OIL ANALYSIS </t>
  </si>
  <si>
    <t>Refer Z463-18 Maintenance of Electrical System - Chapter 7.5.7 requirement for inspection</t>
  </si>
  <si>
    <t xml:space="preserve">ROTATING MACHINE VIBRATION ANALYSIS INSPECTION </t>
  </si>
  <si>
    <t>Measure for any reasonances, imbalance, misalignment and mechanical bearing failure</t>
  </si>
  <si>
    <t>Measure for brojen rotor bars</t>
  </si>
  <si>
    <t>To monitor changes in the characteristics of rotating machines such as motor, pumps and generators</t>
  </si>
  <si>
    <t>Measure for bowed rotors</t>
  </si>
  <si>
    <t>Measure for esscentric or loose rotor or stator</t>
  </si>
  <si>
    <t>Measure for uneven air gap between rotor and stator</t>
  </si>
  <si>
    <t>Measure for laminatioans</t>
  </si>
  <si>
    <t>Measure for electrical discharge activity</t>
  </si>
  <si>
    <t>Vibration Analysis for Rotating Machines (PdM)</t>
  </si>
  <si>
    <t>Ultrasound Inspection (PdM)</t>
  </si>
  <si>
    <t xml:space="preserve">ULTRASOUND INSPECTION </t>
  </si>
  <si>
    <t>Refer Z463-18 Maintenance of Electrical System - Chapter 7.5.3 requirement for inspection</t>
  </si>
  <si>
    <t>Use ultrasound detectors or collector to detect the high frequency from the equipment</t>
  </si>
  <si>
    <t>Measure for any partial discharge activity</t>
  </si>
  <si>
    <t xml:space="preserve">Measure for arcing and tracking </t>
  </si>
  <si>
    <t>Measure for background noise</t>
  </si>
  <si>
    <t>EL-PDM</t>
  </si>
  <si>
    <t>EL-PDM-IR</t>
  </si>
  <si>
    <t>EL-PDM-UI</t>
  </si>
  <si>
    <t>EL-PDM-VA</t>
  </si>
  <si>
    <t>LS-SD-A</t>
  </si>
  <si>
    <t>Pilot Light Operating</t>
  </si>
  <si>
    <t>Inspect, Test &amp; Recharge All Fire Extinguishers In Building</t>
  </si>
  <si>
    <t>LS-FH-Q</t>
  </si>
  <si>
    <t>LS-LB-S</t>
  </si>
  <si>
    <t>Under No Circumstances Will The Fire Panel Be Left Unattended While Bypassed</t>
  </si>
  <si>
    <t>System Pressure</t>
  </si>
  <si>
    <t>City Pressure</t>
  </si>
  <si>
    <t>Open Test Valve Slowly</t>
  </si>
  <si>
    <t>Jockey Pump Cut-In Pressure</t>
  </si>
  <si>
    <t>Turn Off Jockey Pump</t>
  </si>
  <si>
    <t>Fire Pump Cut-In Pressure</t>
  </si>
  <si>
    <t>Close Test Valve</t>
  </si>
  <si>
    <t>Allow Fire Pump To Run 10 Minutes (On Timer)</t>
  </si>
  <si>
    <t>Turn Jockey Pump Back To Auto</t>
  </si>
  <si>
    <t>Jockey Pump To Run 2 Minutes (On Timer)</t>
  </si>
  <si>
    <t>Verify Relief Valves Open (2)</t>
  </si>
  <si>
    <t>Verify Fire Pump Run Status On Fire Panel-Check Bearing Packing</t>
  </si>
  <si>
    <t>Verify Fire Pump Run Status On Fire Panel-System Pressure (During Test)</t>
  </si>
  <si>
    <t>Verify Fire Pump Run Status On Fire Panel-Return Jockey Pump To Auto</t>
  </si>
  <si>
    <t>System Pressure (After Test)</t>
  </si>
  <si>
    <t>City Pressure (After Test)</t>
  </si>
  <si>
    <t>Reset Fire Panel And Turn Off Bypasses</t>
  </si>
  <si>
    <t>Bocc To Go Back Online: Electrician To Turn On/Off Bypasses On Fire Alarm Panel.</t>
  </si>
  <si>
    <t>Existing tasks in EAM (PU-I-03)</t>
  </si>
  <si>
    <t>NH3 Ammonia Detection System</t>
  </si>
  <si>
    <t>NFPA 71: Installation, Maintenance, and use of Central Station Signaling Systems</t>
  </si>
  <si>
    <t>AEDARSA (Alberta Elevating Devices &amp; Amusement Rides Safety Association) &amp; Elevating Devices, Passenger Ropeways and Amusement Rides Permit Regulation AR286/2002</t>
  </si>
  <si>
    <t>NFPA 72D: Installation, Maintenance, and use of Proprietary Protective Signaling Systems</t>
  </si>
  <si>
    <t>NFPA 70E: Standard for Electrical Safety in the Workplace</t>
  </si>
  <si>
    <t>Liquid heat to pressure and temp not exceed 1100 kPa &amp; 121 Deg.C / Steam pressure and temp not exceed 103 kPa &amp; 121 Deg.C</t>
  </si>
  <si>
    <t>City of Calgary - Bylaw Water Utility 40M2006, Form E1059</t>
  </si>
  <si>
    <t xml:space="preserve">ASHARE 180 - Standard Practice for Inspection and Maintenance of Commercial Building HVAC Systems </t>
  </si>
  <si>
    <t>Panel mounting brackets for Whitehorn Only</t>
  </si>
  <si>
    <t>ASTM D975, Standard Specification for Diesel Fuel</t>
  </si>
  <si>
    <t>Motor Control Centers (MCC)</t>
  </si>
  <si>
    <t>CSA Z463-18 Maintenance of Electrical Systems (National Standard of Canada), Section 8.2.24; Manufacturer's O&amp;M manual</t>
  </si>
  <si>
    <t>Uninterruptable Power Supply</t>
  </si>
  <si>
    <t>LS-CO-DET-A</t>
  </si>
  <si>
    <t>Calibrate Detectors by using calibration kit as per manufacturer's instruction</t>
  </si>
  <si>
    <t>Carry out visual inspection to detectors</t>
  </si>
  <si>
    <t>Carry out bump and functional test as per manufacturer's instruction</t>
  </si>
  <si>
    <t>Honeywell E3Point Gas Detection Manual</t>
  </si>
  <si>
    <t>Connect the regulator to calibration gas cylinder</t>
  </si>
  <si>
    <t>Adjust the flow rate to the indicated rate</t>
  </si>
  <si>
    <t>Connect tubing from regulator to sensor calibration cap</t>
  </si>
  <si>
    <t>Let the gas flow at least 3 mins before starting calibration</t>
  </si>
  <si>
    <t>Confirm success message displays on unit screen after calibration</t>
  </si>
  <si>
    <t>Set the sensor to zero on the display screen</t>
  </si>
  <si>
    <t>Sprinkler; (Nfpa-25): Inspect Control Valves, Supervisory And Alarm Switches</t>
  </si>
  <si>
    <t>Sprinkler; (Nfpa-25): Ensure All Supervised Valves Are Open</t>
  </si>
  <si>
    <t>Sprinkler; (Nfpa-25): Record Pressures On All Gauges</t>
  </si>
  <si>
    <t>*****LIGHTS INSPECTION*****</t>
  </si>
  <si>
    <t>Do a light sweep of the area and replace burnt lights if needed</t>
  </si>
  <si>
    <t>*****PERIMETER INSPECTION*****</t>
  </si>
  <si>
    <t>Check curbs &amp; sidewalks for  (summer: debris, damages)</t>
  </si>
  <si>
    <t>Check curbs &amp; sidewalks for (winter: snow, ice and damages)</t>
  </si>
  <si>
    <t xml:space="preserve">Garbage pick-up on all entrances </t>
  </si>
  <si>
    <t xml:space="preserve">Check for broken windows </t>
  </si>
  <si>
    <t>Check for vandalism/graffiti</t>
  </si>
  <si>
    <t>General condition assessment of the landscaped area (Irrigation, broken branches</t>
  </si>
  <si>
    <t>*****DOORS AND OPENINGS*****</t>
  </si>
  <si>
    <t xml:space="preserve">Check door operation and weather stripping, </t>
  </si>
  <si>
    <t>*****WASHROOM INSPECTION*****</t>
  </si>
  <si>
    <t>Check taps &amp; aerators</t>
  </si>
  <si>
    <t>Check flush-o-meter</t>
  </si>
  <si>
    <t>Check for proper drainage of sinks, urinals &amp; toilets</t>
  </si>
  <si>
    <t>Check bathroom partition and associated hardware (locks and hinges i.e.)</t>
  </si>
  <si>
    <t>Check air fresheners in applicable w/r-change batteries and cannister as req</t>
  </si>
  <si>
    <t>*****KITCHEN INSPECTION*****</t>
  </si>
  <si>
    <t>Check tap &amp; aerator</t>
  </si>
  <si>
    <t>Check countertops for cracks &amp; lifting</t>
  </si>
  <si>
    <t>*****WATER SOFTENER*****</t>
  </si>
  <si>
    <t>Ensure there is sufficient salt supply and does not exceed the max water level</t>
  </si>
  <si>
    <t>ROUNDS-M-02</t>
  </si>
  <si>
    <t>MONTHLY BUILDING MAINTENANCE ROUNDS</t>
  </si>
  <si>
    <t>Clean and pick-up garbage inside the fence lot</t>
  </si>
  <si>
    <t>Check the salt bin and refill if needed  (Winter)</t>
  </si>
  <si>
    <t>Apply some salt and sand in the surrounding re-filling station (Winter)</t>
  </si>
  <si>
    <t xml:space="preserve">Do a visual check on the Truck Filling system and report any abnormalities </t>
  </si>
  <si>
    <t>De-ice the discharge valve (Winter)</t>
  </si>
  <si>
    <t>ANNUAL BULK WATER STATION ELECTRICAL INSPECTION</t>
  </si>
  <si>
    <t>Coordinate with Water Services personnel for scheduling purposes</t>
  </si>
  <si>
    <t>Conduct an electrical inspection on the Card Lock system</t>
  </si>
  <si>
    <t>Perform a Heat Scan on the electrical panels and equipment</t>
  </si>
  <si>
    <t>Report any abnormalities found</t>
  </si>
  <si>
    <t>Fire Alarm System  Tested  Pass     Fail</t>
  </si>
  <si>
    <t>OHD-A-01</t>
  </si>
  <si>
    <t>Replace Belt</t>
  </si>
  <si>
    <t>Measure And Record Motor Amperages - Low Speed Supply Fan Motor Volts</t>
  </si>
  <si>
    <t>Measure And Record Motor Amperages - Low Speed Supply Fan Motor Amps</t>
  </si>
  <si>
    <t>Measure And Record Motor Amperages - High Speed Supply Fan Motor Volts</t>
  </si>
  <si>
    <t>Measure And Record Motor Amperages - High Speed Supply Fan Motor Amps</t>
  </si>
  <si>
    <t>Measure And Record Motor Amperages - Low Speed Return Fan Motor Volts</t>
  </si>
  <si>
    <t>Measure And Record Motor Amperages - Low Speed Return Fan Motor Amps</t>
  </si>
  <si>
    <t>Measure And Record Motor Amperages - High Speed  Return Fan Motor Volts</t>
  </si>
  <si>
    <t>Measure And Record Motor Amperages - High Speed Return Fan Motor Amps</t>
  </si>
  <si>
    <t>Measure And Record Motor Amperages - Dessicant Wheel Motor Volts</t>
  </si>
  <si>
    <t>Measure And Record Motor Amperages - Dessicant Wheel Motor Amps</t>
  </si>
  <si>
    <t>Measure And Record Motor Amperages - Compressor Motor Volts</t>
  </si>
  <si>
    <t>Measure And Record Motor Amperages - Compressor Motor Amps</t>
  </si>
  <si>
    <t>Measure And Record Motor Amperages - Condenser Fan Motor Volts</t>
  </si>
  <si>
    <t>Measure And Record Motor Amperages - Condenser Fan Motor Amps</t>
  </si>
  <si>
    <t>Inspect And Clean Contactors.  Replace If Required</t>
  </si>
  <si>
    <t>Inspect Fuses. Replace Damaged Or Broken Fuses.</t>
  </si>
  <si>
    <t>Check Unit Component Fastening Devices To Ensure All Are Secure.</t>
  </si>
  <si>
    <t xml:space="preserve">Fill-out and submit a Workplace Inspection - Operations form X-516 </t>
  </si>
  <si>
    <t>SAFETY-W-A-01</t>
  </si>
  <si>
    <t>ANNUAL WORKPLACE SAFETY INSPECTION (Mechanical and Electrical Room)</t>
  </si>
  <si>
    <t>Septic Tank Clean Out</t>
  </si>
  <si>
    <t>Job Hazard Assessment Completed?</t>
  </si>
  <si>
    <t>Position the drain cleaning machine with associated accessories</t>
  </si>
  <si>
    <t>Select the proper length and size of vacuum hose</t>
  </si>
  <si>
    <t>Place pylons or barriers around the immediate work space.</t>
  </si>
  <si>
    <t>Engage the blower and begin to remove the waste from septic tank</t>
  </si>
  <si>
    <t>Checking the fluid levels in the septic tank</t>
  </si>
  <si>
    <t>Once the septic tank has been cleaned, remove the cleaning machine at once</t>
  </si>
  <si>
    <t>Cover the tank</t>
  </si>
  <si>
    <t>Make sure the waste has cleared the vacuum hose</t>
  </si>
  <si>
    <t>Shut down the blower, break apart the hoses and strap them down for travel</t>
  </si>
  <si>
    <t>Ensure that the work area is clear of all tools</t>
  </si>
  <si>
    <t xml:space="preserve">Fill out the proper disposal manifest </t>
  </si>
  <si>
    <t>Transport the waste to the City of Calgary Waste Disposal Site</t>
  </si>
  <si>
    <t>ANNUAL SETPIC TANK CLEAN OUT</t>
  </si>
  <si>
    <t>ANNUAL UNIT HEATER INSPECTION</t>
  </si>
  <si>
    <t>ANNUAL SEPTIC TANK CLEAN OUT</t>
  </si>
  <si>
    <t>   </t>
  </si>
  <si>
    <t>  </t>
  </si>
  <si>
    <t>        </t>
  </si>
  <si>
    <t>Exercise all timers and relays for proper function</t>
  </si>
  <si>
    <t>To carry out thermographically scan (if applicable)</t>
  </si>
  <si>
    <t>Check seated plug-in connectors in accordance with design</t>
  </si>
  <si>
    <t>Perform insulation resistance test from phase terminals to case for 1 min and verify with maufacturer's value</t>
  </si>
  <si>
    <t>ANNUALLY AUTOMATIC TRANSFER SWITCH INSPECTION</t>
  </si>
  <si>
    <t>Refer to CSA C282-15 &amp; CSA-Z463-18 (8.2.24) requirement for inspection</t>
  </si>
  <si>
    <t>CSA B52-05 Mechanical Refrigeration Code</t>
  </si>
  <si>
    <t>NFPA 72 National Fire Alarm and Signaling Code, COC internal guidelines</t>
  </si>
  <si>
    <t>Contractor</t>
  </si>
  <si>
    <t>Trade</t>
  </si>
  <si>
    <t>COC-Electrical</t>
  </si>
  <si>
    <t>Y (Q &amp; A)</t>
  </si>
  <si>
    <t>Y (A only)</t>
  </si>
  <si>
    <t>COC-Maintenance</t>
  </si>
  <si>
    <t>COC-Electrician</t>
  </si>
  <si>
    <t>COC-Mechanical</t>
  </si>
  <si>
    <t>As per CAN/ULC-S537, Standard for Vertification of Fire Alarm system for annual inspection</t>
  </si>
  <si>
    <t>AED Readiness indicator displaying green or "OK"</t>
  </si>
  <si>
    <t>AED pads attached in unopened pouch and free of damage or foreign debris</t>
  </si>
  <si>
    <t>Battery Pack installed in AED</t>
  </si>
  <si>
    <t>No "errors" or "Alarms" noted</t>
  </si>
  <si>
    <t>Spare pads in AED carrying case pouch or under cover</t>
  </si>
  <si>
    <t>Pediatric Pads/Key/Switch present</t>
  </si>
  <si>
    <t>Kit complete and attached to the AED</t>
  </si>
  <si>
    <t>Kit includes Pocket Mask-1, Disp. Gloves-2, Razor-1, Scissor-1, Towel-1</t>
  </si>
  <si>
    <t>Check battery alarm and replace every 12 months</t>
  </si>
  <si>
    <t>Log-in to AHS portal site to document the inspection and submit</t>
  </si>
  <si>
    <t>AED-M-01</t>
  </si>
  <si>
    <t>Monthly Auotmated External Defibrillator Inspection</t>
  </si>
  <si>
    <t>Y (BA only)</t>
  </si>
  <si>
    <t>Coordinate with BU personnel for scheduling purposes</t>
  </si>
  <si>
    <t>Refers to manufacturer's requirement for maintenance</t>
  </si>
  <si>
    <t>BAG-S-01</t>
  </si>
  <si>
    <t>SEMI-ANNUALLY BARRIER ARM GATES INSPECTION</t>
  </si>
  <si>
    <t>COC-Contractor</t>
  </si>
  <si>
    <t>COC-Maintennace</t>
  </si>
  <si>
    <t>Findings reported to Property Manager</t>
  </si>
  <si>
    <t>Existing task plan in EAM</t>
  </si>
  <si>
    <t>Refers to NFPA-17, 17A (Standard for Dry &amp; Wet Chemical Extinguishing Systems) for inspection</t>
  </si>
  <si>
    <t xml:space="preserve">&amp; NFPA 96 (Standard for Ventilation Control and Fire Protection of Commercial Cooking Operations) </t>
  </si>
  <si>
    <t>FA-M-01</t>
  </si>
  <si>
    <t>Refer to Code NFPA 25 - 2017 For Annually Inspection</t>
  </si>
  <si>
    <t>***GAUGE AND CONTROL VALVE***(Clause 13.3.2.2)</t>
  </si>
  <si>
    <t>***ALARM VALVES, WATERFLOW DEVICES &amp; SUPERVISORY***(Clause 13.4.1)</t>
  </si>
  <si>
    <t>***SPRINKLERS &amp; PIPING***(Clause 5.2-5.4)</t>
  </si>
  <si>
    <t>**BACKFLOW PREVENTION ASSEMBLIES***(Clause 13.7)</t>
  </si>
  <si>
    <t>***FIRE DEPARTMENT CONNECTION***(Clause 13.8)</t>
  </si>
  <si>
    <t>Check valves, strainers, filters and orifices inspected internally every 5 years</t>
  </si>
  <si>
    <t>To conduct the main drain test (Clause 13.2.5)</t>
  </si>
  <si>
    <t>*Dry / Deluge Pipe Valves, &amp; Waterflow Devices* (if applicable) Clause 13.4.4</t>
  </si>
  <si>
    <t>Test all mechanical waterflow devices (incl. water motor gongs) Clause 5.3.2.1</t>
  </si>
  <si>
    <t>***Compressor and Air Dryer***(if applicable)</t>
  </si>
  <si>
    <t>Compressor oil checked</t>
  </si>
  <si>
    <t>Compressor oil changed</t>
  </si>
  <si>
    <t>Compressor cut in pressure (PSI)</t>
  </si>
  <si>
    <t>Compressor cut out pressure (PSI)</t>
  </si>
  <si>
    <t>Is the compressor supplying air to refrigerated space?</t>
  </si>
  <si>
    <t>Supply for pressurized air within refrigerated space?</t>
  </si>
  <si>
    <t>Freezer/cold storage piping inspected for obstruction enters refrigerated area</t>
  </si>
  <si>
    <t>Compressir includes air drying components in good condition and functioning</t>
  </si>
  <si>
    <t>Dry air test kit installed on system?</t>
  </si>
  <si>
    <t>If YES, dry air test kit is good functioning</t>
  </si>
  <si>
    <t>Air tanks drained</t>
  </si>
  <si>
    <t>Replace filter as per manufacturer recommendation</t>
  </si>
  <si>
    <t>Replace desiccant as per manufacturer recommendation</t>
  </si>
  <si>
    <t>Review and rectify defects in inspection report by contractor</t>
  </si>
  <si>
    <t>Refer to Code NFPA 25 - 2017 For Monthly Inspection</t>
  </si>
  <si>
    <t>Gauge is operable and not physically damaged.</t>
  </si>
  <si>
    <t>Gauges monitoring air or nitrogen pressure are being maintained</t>
  </si>
  <si>
    <t>Gauge in good condition and normal water pressure maintained. Pressure:_____ PSI</t>
  </si>
  <si>
    <t>Accessible</t>
  </si>
  <si>
    <t>Post Indicate Valve (PIV) with correct wrenches</t>
  </si>
  <si>
    <t>***Backflow Prevention Assemblies***</t>
  </si>
  <si>
    <t xml:space="preserve">Inspect reduced pressure assemblies and detector </t>
  </si>
  <si>
    <t>Ensure differential-sensing valve not discharging</t>
  </si>
  <si>
    <t>*Dry / Deluge Pipe Valves, Waterflow Devices, Check Valves (if applicable)*</t>
  </si>
  <si>
    <t>Valves is free from physical damage</t>
  </si>
  <si>
    <t>FSS-M-01</t>
  </si>
  <si>
    <t>FSS-Q-01</t>
  </si>
  <si>
    <t>Refer to Code NFPA 25 - 2017 For Quarterly Inspection</t>
  </si>
  <si>
    <t>Is the Building Occupied</t>
  </si>
  <si>
    <t>System in service for inspection</t>
  </si>
  <si>
    <t>***GAUGE AND CONTROL VALVE***Clause 13.3.2.2</t>
  </si>
  <si>
    <t>***ALARM VALVES, WATERFLOW DEVICES &amp; SUPERVISORY*** Clause 13.4.1 &amp; 5.3.2.1</t>
  </si>
  <si>
    <t>***PRESSURE REDUCING VALVES AND RELIEF VALVES*** Clause 13.5.1.1</t>
  </si>
  <si>
    <t>***HOSE VALVE INSPECTION***Clause 13.6.1.1</t>
  </si>
  <si>
    <t>**Backflow Prevention Assemblies*** Clause 13.7</t>
  </si>
  <si>
    <t>***FIRE DEPARTMENT CONNECTION***Clause 13.8</t>
  </si>
  <si>
    <t>***MAIN DRAIN***Clause 13.2.5.2</t>
  </si>
  <si>
    <t>*Pressure Reducing Valve &amp; Relief Valve*(Dry / Deluge Pipe Sys) Clause 13.5.1.1</t>
  </si>
  <si>
    <t>GAS-S-01</t>
  </si>
  <si>
    <t>Refer to NFPA 72 - Chapter 14 (14.3.1 &amp; 14.4.3.1) requirement for inspection</t>
  </si>
  <si>
    <t>Press the test buttons for sound and flashing LED operation (if applicable)</t>
  </si>
  <si>
    <t>Inspect lithium batteries and tightness of connection (if applicable)</t>
  </si>
  <si>
    <t>Check interlock function (exhaust fan) once activate the alarm (if applicable)</t>
  </si>
  <si>
    <t>Review and rectify any defects in inspection report by contractor</t>
  </si>
  <si>
    <t>GAS-A-01</t>
  </si>
  <si>
    <t>Refer To CSA C282-15 for Emergency Generator Annual Inspection</t>
  </si>
  <si>
    <t>Conduct infrared survey of electrical connections at full load (if applicable)</t>
  </si>
  <si>
    <t>To identify any high-resistance connections</t>
  </si>
  <si>
    <t xml:space="preserve"> Inspect, check and record the back pressure of the exhaust system</t>
  </si>
  <si>
    <t>Drained and refilled with fresh fuel as per National Fire Code (6.7.1.5) or</t>
  </si>
  <si>
    <t>Full filtered to remove water, scale, bacteria to minimize filter clogging</t>
  </si>
  <si>
    <t xml:space="preserve">Isolate transfer switch, open all inspection covers, and inspect all electrical </t>
  </si>
  <si>
    <t>Lubricate door locks and hinges (if necessary), especially of outdoor enclosures</t>
  </si>
  <si>
    <t>Check internal engine thermostat of the coolant system, replace as needed</t>
  </si>
  <si>
    <t xml:space="preserve">Record all required measured parameters </t>
  </si>
  <si>
    <t>Refer to CSA C282-15 for Emergency Generator Semi-Annually inspection</t>
  </si>
  <si>
    <t>Measure and record lowest battery voltages while cranking</t>
  </si>
  <si>
    <t>Replace the battery if the measured voltage is less than 80%</t>
  </si>
  <si>
    <t xml:space="preserve">Record all inspections, test, and corrective actions in the log </t>
  </si>
  <si>
    <t>Refer to CSA C282-15 for Emergency Generator monthly inspection</t>
  </si>
  <si>
    <t>Verify battery charger current output increase while cranking</t>
  </si>
  <si>
    <t>Inspect for correct operation of all auxiliary equipment as follows:</t>
  </si>
  <si>
    <t xml:space="preserve">Record all inspections, tests, and corrective actions in the log </t>
  </si>
  <si>
    <t>Inspect all electrical components to ensure proper function</t>
  </si>
  <si>
    <t>Refer to CSA C282-15 For Emergency Generator Weekly Inspection</t>
  </si>
  <si>
    <t>Inspect auxiliary supply tank fuel level (gas pressure) if applicable</t>
  </si>
  <si>
    <t xml:space="preserve">Inspect main tank level (gas pressure) if applicable. </t>
  </si>
  <si>
    <t>Inspect fuel filter for contamination if filter is equipped with a transparent b</t>
  </si>
  <si>
    <t>For Air starter:</t>
  </si>
  <si>
    <t>Inspect all battery cells for correct electrolyte fill level (Lead-acid battery)</t>
  </si>
  <si>
    <t>Test battery cells for correct electrolyte specific gravity (Lead-acid battery)</t>
  </si>
  <si>
    <t>Inspect control panel settings (ensure the unit is ready for automatic start-up)</t>
  </si>
  <si>
    <t xml:space="preserve">Inspect generator and transfer switch room(s) for cleanliness and accessibility </t>
  </si>
  <si>
    <t xml:space="preserve">WEEKLY EMERGENCY GENERATOR INSPECTION </t>
  </si>
  <si>
    <t>EG-W-01</t>
  </si>
  <si>
    <t>FE-A-01</t>
  </si>
  <si>
    <t>FE-M-01</t>
  </si>
  <si>
    <t>VHD-S-01</t>
  </si>
  <si>
    <r>
      <t xml:space="preserve">SEMI ANNUALLY KITCHEN VENTILATION HOOD </t>
    </r>
    <r>
      <rPr>
        <sz val="11"/>
        <color rgb="FFFF0000"/>
        <rFont val="Calibri"/>
        <family val="2"/>
        <scheme val="minor"/>
      </rPr>
      <t>CLEAN UP</t>
    </r>
    <r>
      <rPr>
        <sz val="11"/>
        <color theme="1"/>
        <rFont val="Calibri"/>
        <family val="2"/>
        <scheme val="minor"/>
      </rPr>
      <t xml:space="preserve"> AND FIRE SUPPRESSION INSPECTION</t>
    </r>
  </si>
  <si>
    <t>As per Elevating Device Code Regulation for inspection</t>
  </si>
  <si>
    <t>Refer to ASME A17.1-2007/CSA B44-07 (Sect 8.6) req and manufacturer standard</t>
  </si>
  <si>
    <t>Lubricate the guide rails according to manufacturer's instruction</t>
  </si>
  <si>
    <t>Cleaning of hoistway and pits</t>
  </si>
  <si>
    <t>Record activities and deficiencies in log books. Repair or replace immediately</t>
  </si>
  <si>
    <t>ELEV-Q-01</t>
  </si>
  <si>
    <t>QUARTERLY ELEVATING &amp; LIFT INSPECTION</t>
  </si>
  <si>
    <t>Refer to ASME A17.1-2007/CSA B44-07 (Sect 8.6) req and manufacturer's standard</t>
  </si>
  <si>
    <t>ESC-Q-01</t>
  </si>
  <si>
    <t>As per ASME BPVC Section VI (Chapter 8) requirement for inspection</t>
  </si>
  <si>
    <t>Remove Front Door And Top Cover Inspect All Boiler Components Note Anything Unus</t>
  </si>
  <si>
    <t>Inspect Heat Exchanger, Burner, Combust Chamber For Deterioration Or Corrosion.</t>
  </si>
  <si>
    <t>Inspect Condensation Drain Line And Ensure In Working Condition</t>
  </si>
  <si>
    <t xml:space="preserve">Test Boiler Safety Relief Valve. Check That Relief Valve Seat Remains Closed </t>
  </si>
  <si>
    <t>Check If Relief Is Piped Directly To The Floor Drain</t>
  </si>
  <si>
    <t>If No Permanent Drip Tube, Install Within 50mm Of Nearest Floor Drain</t>
  </si>
  <si>
    <t>Inspect And Clean Combustion Blower Fan Net Screen Of Dust Or Lint</t>
  </si>
  <si>
    <t>Test The Low Water Cut Off Control For Proper Operation</t>
  </si>
  <si>
    <t>While Boiler Is Firing: Shut Off Circulating Pump The Gas Valve Should Close</t>
  </si>
  <si>
    <t>Reset And Return To Original Settings</t>
  </si>
  <si>
    <t>While Boiler Is Firing:  Test The High Limit Control</t>
  </si>
  <si>
    <t>While Boiler Is Firing: Reduce Temp Until Switch Opens. Gas Valve Should Close</t>
  </si>
  <si>
    <t>Examine Flue Condensate Lines To Ensure Condensate Runs Freely To A Floor Drain</t>
  </si>
  <si>
    <t>Fire Boiler. Follow Manufacturer's Instructions. Report Any Faults During Firing</t>
  </si>
  <si>
    <t>With Boiler Firing, Check Venting For Leakage Record Deterioration Or Corrosion</t>
  </si>
  <si>
    <t>Isolate Strainer On Each Heating Pump, Remove, Clean And Reassemble</t>
  </si>
  <si>
    <t>Use Portable Co Detector To Sniff Boilers And Associated Ductwork For Leaks</t>
  </si>
  <si>
    <t>Pre Pm Work CO Readings</t>
  </si>
  <si>
    <t>Post Pm Work CO Readings</t>
  </si>
  <si>
    <t>Inspect Intakes And Exhaust Flanges, Ductwork And Connections. Tighten As Req.</t>
  </si>
  <si>
    <t>Inspect Gas Piping for Proper Support and Tightness</t>
  </si>
  <si>
    <t xml:space="preserve">Blowing Down to Remove Sediments </t>
  </si>
  <si>
    <t>Slow Drain Test of Low-Water Cutoff</t>
  </si>
  <si>
    <t>Conduct routine maintenance of cir. pump and expansion tank (if applicable)</t>
  </si>
  <si>
    <t>HB-A-01</t>
  </si>
  <si>
    <t>Test low‐water fuel cutoff and /or water feeder</t>
  </si>
  <si>
    <t>HB-M-01</t>
  </si>
  <si>
    <t>Observe operation of circulating pumps (if applicable)</t>
  </si>
  <si>
    <t>Check any Malfunction At Safety Relief Valves, Safety Devices or Operation Contr</t>
  </si>
  <si>
    <t>Maintain Boiler Room Log &amp; Record Various Routines And Tests That Are Performed.</t>
  </si>
  <si>
    <t>Check Fuel Supply, Pilot And Main Flame And Record Applicable Colour Blue/Yellow</t>
  </si>
  <si>
    <t>HB-W-01</t>
  </si>
  <si>
    <t>BP-01</t>
  </si>
  <si>
    <t>ANNUALLY BACKFLOW PREVENTOR DEVICE INSPECTION</t>
  </si>
  <si>
    <t>Check phase rotation</t>
  </si>
  <si>
    <t>Check insulation, vibration isolators and flexible connectors</t>
  </si>
  <si>
    <t>for integrity. Repair as needed.</t>
  </si>
  <si>
    <t>PU-CIRC-A-01</t>
  </si>
  <si>
    <t>SP-BR-A-01</t>
  </si>
  <si>
    <t>UH-A-01</t>
  </si>
  <si>
    <t>Test for moisture, acidity, viscosity, metal wear and ferrous denisty</t>
  </si>
  <si>
    <t>CHSA-A-01</t>
  </si>
  <si>
    <t xml:space="preserve">Submission of analysis report from Lab </t>
  </si>
  <si>
    <t>Rectify the defects if so required</t>
  </si>
  <si>
    <t>EOC-DT-A-01</t>
  </si>
  <si>
    <t>Submission of analysis report from Lab</t>
  </si>
  <si>
    <t>Inspect, test, and record values for the following:</t>
  </si>
  <si>
    <t>Nitrates shall be maintained between 700 to 1500 ppm</t>
  </si>
  <si>
    <t>pH shall be maintained between 8.0 and 10.5</t>
  </si>
  <si>
    <t>Conductivity/TDS shall not exceed 3600 µmhos</t>
  </si>
  <si>
    <t>Glycol system freeze point where applicable</t>
  </si>
  <si>
    <t>Glycol system % of volume where applicable</t>
  </si>
  <si>
    <t>Chemical adjustments made, and recommendations for the heating system.</t>
  </si>
  <si>
    <t>WTR-CHEM-Q-01</t>
  </si>
  <si>
    <t>QUARTERLY WATER CHEMICAL TREATMENT FOR HVAC SYSTEM</t>
  </si>
  <si>
    <t>Record all values, concentrations, control ranges for above in spreadsheet</t>
  </si>
  <si>
    <t>Report Findings to Maintenance Supervisor</t>
  </si>
  <si>
    <t>WTR-CHEM-BW-01</t>
  </si>
  <si>
    <t>BI-WEEKLY WATER TREATMENT TESTING</t>
  </si>
  <si>
    <t>Y (WHMSC only)</t>
  </si>
  <si>
    <t xml:space="preserve">Spring: Shut down the Infrared heater </t>
  </si>
  <si>
    <t>Fall: Turn on the Infrared heater and check the thermostat if applicable</t>
  </si>
  <si>
    <t>*****WATER SOFTENER*****(If applicable)</t>
  </si>
  <si>
    <t>Carry out water test to check hardness level</t>
  </si>
  <si>
    <t>Replace fan belt if needed</t>
  </si>
  <si>
    <t>EF-A-01</t>
  </si>
  <si>
    <t>Findings Reported to Maintenance Supervisor</t>
  </si>
  <si>
    <t>Inspect And Clean All Compartments</t>
  </si>
  <si>
    <t>If any sign of corrosion, apply touch up rustproof painting</t>
  </si>
  <si>
    <t>Inspect Rubber Gaskets Around Access Doors,handles,latches for proper operation</t>
  </si>
  <si>
    <t>Inspect and Check Belts Condition</t>
  </si>
  <si>
    <t>Check Tension And Condition Of Belts And Pulley Alignment and Protective Guard</t>
  </si>
  <si>
    <t>Replace Pre Filters &amp; Final Filters as needed</t>
  </si>
  <si>
    <t>Check differential pressure gauge in filter section</t>
  </si>
  <si>
    <t>Check Blower Alignment and Bearing Operation for Damage, Loose Dirt and Debris</t>
  </si>
  <si>
    <t>Check Fan Housing, Shaft, Isolator, Inlet Vanes For Damage, Loose Dirt/Debris</t>
  </si>
  <si>
    <t>Check Operation Of All Safety Controls and Control Valves including:</t>
  </si>
  <si>
    <t>High &amp; Low Temp, High &amp; Low Static Pressure Cut-out, Air Flow</t>
  </si>
  <si>
    <t>Conduct visual check to all water pipes, drainage for leakage</t>
  </si>
  <si>
    <t xml:space="preserve">Repair minor insulation damage </t>
  </si>
  <si>
    <t>Comb All Damaged Fins for Coils</t>
  </si>
  <si>
    <t xml:space="preserve">Perform Refrigerant Leak Check (if applicable)  </t>
  </si>
  <si>
    <t>Inspect Refrigerant Lines &amp; Evidence Of Oil Leaks (if applicable)</t>
  </si>
  <si>
    <t>Clean coils, evaporator drain pan, blower, motor and drain piping, as required.</t>
  </si>
  <si>
    <t>Replace air filters. (if required)</t>
  </si>
  <si>
    <t>CT-S-01</t>
  </si>
  <si>
    <t>Test the Elevator Recall function for emergency</t>
  </si>
  <si>
    <t>HB-TE-01 (Triennial)</t>
  </si>
  <si>
    <t>Roof Anchors</t>
  </si>
  <si>
    <t>Qualified Vendor Required To Inspect &amp; Certify Fall Protection System</t>
  </si>
  <si>
    <t>Visually Inspect All Exposed &amp; Accessible Components</t>
  </si>
  <si>
    <t>Perform Minor System Maintenance If Required</t>
  </si>
  <si>
    <t>As per “OHSafety Code – Alberta Reg. 2019 – Part 9 Fall Protection, Sect. 152”</t>
  </si>
  <si>
    <t>Anchor should be capable of safely withstand the impact force applied to it</t>
  </si>
  <si>
    <t>Has a min. breaking strength per attached worker of 16 kN</t>
  </si>
  <si>
    <t>or two times the max. arresting force</t>
  </si>
  <si>
    <t>Submit An Engineer-Stamped Letter Of Recertification &amp; Report To Facility Operat</t>
  </si>
  <si>
    <t>Submit An Engineer-Stamped Letter Of Recertification &amp; Report To Facility Operation</t>
  </si>
  <si>
    <t>ANCHOR-R-A-02</t>
  </si>
  <si>
    <t>ANNUAL FALL PROTECTION ROOF ANCHORS INSPECTION</t>
  </si>
  <si>
    <t>Fall Protection Roof Anchors</t>
  </si>
  <si>
    <t>Have anchors load tested</t>
  </si>
  <si>
    <t>Submit a safety report to Facility Operations</t>
  </si>
  <si>
    <t>Advise Facility Operations for any action required if deficiency is found</t>
  </si>
  <si>
    <t>ANCHOR-R-A-01</t>
  </si>
  <si>
    <t>ANNUAL ROOF ANCHORS INSPECTION</t>
  </si>
  <si>
    <t>Qualified Vendor To Perform Load Test (Pull Test) On Fall Protection System</t>
  </si>
  <si>
    <t>ANCHOR-R-Q-01</t>
  </si>
  <si>
    <t>QUINQUENNIAL FALL PROTECTION ROOF ANCHORS INSPECTION</t>
  </si>
  <si>
    <t>Check condition of rollers and other moving parts</t>
  </si>
  <si>
    <t>Inspect all nuts and bolts for proper tightness</t>
  </si>
  <si>
    <t>SG-S-01</t>
  </si>
  <si>
    <t>SEMI-ANNUALLY SLIDING GATE INSPECTION</t>
  </si>
  <si>
    <t>Visual inspect inside connection box for corrosion and moisture</t>
  </si>
  <si>
    <t xml:space="preserve">Check any damages for cracks or leaks in insulation </t>
  </si>
  <si>
    <t>Heat cable properly connected and grounded and insulated from connection box</t>
  </si>
  <si>
    <t>Check themostat for moisture, corrosion, set point and switch operation</t>
  </si>
  <si>
    <t>Carry out megger test if so required</t>
  </si>
  <si>
    <t>Ensure the system is "ON" in Fall and "OFF" in Spring</t>
  </si>
  <si>
    <t>HTRACE-S-02</t>
  </si>
  <si>
    <t>SEMI-ANNUAL HEAT TRACE INSPECTION (BULK WATER STATION)</t>
  </si>
  <si>
    <t>VT-BW-01</t>
  </si>
  <si>
    <t>ELD-B-01</t>
  </si>
  <si>
    <t>ELD-A-01</t>
  </si>
  <si>
    <t>Check Unit, Piping, Valves, Welds And Connections For Leaks</t>
  </si>
  <si>
    <t>If Flame Is Yellow, Adjust Combustion Air Setting As Per Manufacturer'S Recom</t>
  </si>
  <si>
    <t>Examine Venting System For Leakage-Report, Record Deterioration Or Corrosion</t>
  </si>
  <si>
    <t>Check And Record DHW Discharge Temperature : Actual Temp Celsius</t>
  </si>
  <si>
    <t>Check And Record DHW Setpoint (If Applicable) : Setpoint Temp Celsius</t>
  </si>
  <si>
    <t>Check the operation of the thermostat</t>
  </si>
  <si>
    <t>Ensure the flow of combustion and ventilation air MUST NOT be restricted</t>
  </si>
  <si>
    <t>Clear the combustion air openings of any dirt, dust, or other restrictions</t>
  </si>
  <si>
    <t>Inspect the main &amp; pilot burner flames to determine they are burning properly</t>
  </si>
  <si>
    <t xml:space="preserve">If sooting or other burner anomalies are evident, shut down </t>
  </si>
  <si>
    <t>the water heater by turning off the gas per the instructions</t>
  </si>
  <si>
    <t>Check for damaged components &amp;/or joints not sealed. Repair or replace as needed</t>
  </si>
  <si>
    <t>Remove the inner door and main burner assembly to clean orifices</t>
  </si>
  <si>
    <t xml:space="preserve">and related parts of any dirt or other foreign material. </t>
  </si>
  <si>
    <t>Inspect burner ports for obstruct°/debris &amp; clean with a wire brush as needed</t>
  </si>
  <si>
    <t>Clean combust° chamber from scale deposit/debris if nec. with wire brush/vacuum</t>
  </si>
  <si>
    <t>Check temp./pressure relief valve to insure the valve is not encrusted with lime</t>
  </si>
  <si>
    <t>Lift the lever at the top of the valve several times until the valve seats</t>
  </si>
  <si>
    <t>properly without leaking and operates freely</t>
  </si>
  <si>
    <t>Inspect the anode rod and replaced when necessary to extend tank life</t>
  </si>
  <si>
    <t>Measure Amperage When Heater Is In Operation: (For Electric Units Only) :</t>
  </si>
  <si>
    <t>Equipment Specification : __________Amps</t>
  </si>
  <si>
    <t>Measured : __________Amps</t>
  </si>
  <si>
    <t>CO Readings : __________ppm</t>
  </si>
  <si>
    <t>DH-A-01</t>
  </si>
  <si>
    <t>Inspect and check pressure reducing valve for proper operation if equipped</t>
  </si>
  <si>
    <t>ANNUAL BULK WATER STATION MECHANICAL INSPECTION</t>
  </si>
  <si>
    <t>Conduct an inspection on the Aqualoader truck fill system (if equipped)</t>
  </si>
  <si>
    <t>Inspect and check for leaks on the valve system assemblies</t>
  </si>
  <si>
    <t>BWS-A-02</t>
  </si>
  <si>
    <t>Do a yard light sweep and replace for burnt bulbs and parts as requested</t>
  </si>
  <si>
    <t>Visual inspect drainage under grates and report any abnormalities</t>
  </si>
  <si>
    <t xml:space="preserve">Visual and function check on the Card Lock system and report any abnormalities </t>
  </si>
  <si>
    <t>Ensure the heat trace system is ON in Fall (if applicable)</t>
  </si>
  <si>
    <t>Ensure the heat trace system is OFF in Spring (if applicable)</t>
  </si>
  <si>
    <t>Lubricate piping system with associated piping valves and connections if need</t>
  </si>
  <si>
    <t>Re-set card reader in winter months when the display blacks out if need</t>
  </si>
  <si>
    <t>Visual inspection of parking lot lighting standard</t>
  </si>
  <si>
    <t>Avoid flight path obstruction on top of lighting standard</t>
  </si>
  <si>
    <t>BWS-A-01</t>
  </si>
  <si>
    <t>Perform operational check using the radiation check source for proper alarm func</t>
  </si>
  <si>
    <t>RAD-DET-W-01</t>
  </si>
  <si>
    <t>RAD-DET-A-01</t>
  </si>
  <si>
    <t>Inspect Belt Tensioning and Alignment, Adjust if required</t>
  </si>
  <si>
    <t>Check for Glycol Heating Coil Leaking or not</t>
  </si>
  <si>
    <t>Check Filters and Replace as required</t>
  </si>
  <si>
    <t>Clean Debris in Filter Chambers</t>
  </si>
  <si>
    <t>Check Temperature of Bearings and Motors</t>
  </si>
  <si>
    <t>MUA-M-01</t>
  </si>
  <si>
    <t>MONTHLY MAKE UP AIR UNIT INSPECTION</t>
  </si>
  <si>
    <t>TRP-GR-Q-01</t>
  </si>
  <si>
    <t>GR-TRP-Q-01</t>
  </si>
  <si>
    <t>WS-Q-01</t>
  </si>
  <si>
    <t>Clean the area (empty garbage cans), Inspect sump pits</t>
  </si>
  <si>
    <t>Measure the solid level in the sump</t>
  </si>
  <si>
    <t>Measure the liquid level in holding tank (if applicable)</t>
  </si>
  <si>
    <t>To determine cleaning services if needed</t>
  </si>
  <si>
    <t>WB-W-01</t>
  </si>
  <si>
    <t>SMP-A-03</t>
  </si>
  <si>
    <t>Septic Tank Inspection</t>
  </si>
  <si>
    <t>Remove septic tank cover - inspect area for leakage and other signs of failure</t>
  </si>
  <si>
    <t>Check that scum levels are MORE THAN 3" from the bottom of the outlet device</t>
  </si>
  <si>
    <t>Check that sludge layers are MORE THAN 12" from the bottom of the outlet device</t>
  </si>
  <si>
    <t>Test high level alarm or reset  -  if applicable</t>
  </si>
  <si>
    <t>Call contractor to clean septic tank if scum level or sludge layers are too high</t>
  </si>
  <si>
    <t>Replace septic cover and ensure it is properly secured</t>
  </si>
  <si>
    <t>ST-W-01</t>
  </si>
  <si>
    <t>WEEKLY SEPTIC TANK INSPECTION</t>
  </si>
  <si>
    <t>Call contrator prior to inspection to have tank cleaned out</t>
  </si>
  <si>
    <t>Inspect pump in operation and comment on any abnormalities or leaks</t>
  </si>
  <si>
    <t>Inspect and clean pump body and motor ventilation</t>
  </si>
  <si>
    <t>Lubricate motor bearings</t>
  </si>
  <si>
    <t>Check Discharge Pressure +/- 10% of full flow, if applicable</t>
  </si>
  <si>
    <t>Check Suction Pressure +/- 10% of full flow, if applicable</t>
  </si>
  <si>
    <t>Check operation of high water float, if applicable</t>
  </si>
  <si>
    <t>Check operation of the effluent pump floats, if applicable</t>
  </si>
  <si>
    <t>Check general condition of tank - report any deficiencies</t>
  </si>
  <si>
    <t>Check condition of inlet sewer line - report any deficiencies</t>
  </si>
  <si>
    <t>Check condition of inlet baffle - report any deficiencies</t>
  </si>
  <si>
    <t>Check condition of outlet baffle - report any deficiencies</t>
  </si>
  <si>
    <t>Check effluent filter - replace or clean as required</t>
  </si>
  <si>
    <t>Check condition of  compartment wall - report any deficiencies</t>
  </si>
  <si>
    <t>STP-A-01</t>
  </si>
  <si>
    <t>ANNUAL SEPTIC SYSTEM INSPECTION</t>
  </si>
  <si>
    <t>SMP-W-01</t>
  </si>
  <si>
    <t>SMP-M-01</t>
  </si>
  <si>
    <t>SMP-A-01</t>
  </si>
  <si>
    <t>SMP-A-02</t>
  </si>
  <si>
    <t xml:space="preserve">Inspect and clean underground effluent tank </t>
  </si>
  <si>
    <t>ANNUAL SUMP PIT INSPECTION (UNDERGROUND EFFLUENT TANK)</t>
  </si>
  <si>
    <t>Sump Pit (Underground Effluent Tank)</t>
  </si>
  <si>
    <t>Prime floor drains as necsry in washrm, Mech rm, Kitchens, Change rm, Janitorial</t>
  </si>
  <si>
    <t>TRP-M-01</t>
  </si>
  <si>
    <t>ET-A-01</t>
  </si>
  <si>
    <t>DH-02</t>
  </si>
  <si>
    <t>Change Oil Reservoir***</t>
  </si>
  <si>
    <t>Clean Valves</t>
  </si>
  <si>
    <t>Check Prv For Operation</t>
  </si>
  <si>
    <t>CP-A-01</t>
  </si>
  <si>
    <t>IRR-S-01</t>
  </si>
  <si>
    <t>RTU-A-01</t>
  </si>
  <si>
    <t>MUA-A-01</t>
  </si>
  <si>
    <t>Existing Task</t>
  </si>
  <si>
    <t>CP-01</t>
  </si>
  <si>
    <t>Qualified Vendor To Select Relevant PM Task According To Personal Equipment</t>
  </si>
  <si>
    <t>*******ENERGY (SHOCK) ABSORBER &amp; LANYARD INSPECTION*******</t>
  </si>
  <si>
    <t>Fulfill ANSI/ASSE Standard Z359.1-2007, Safety requirements for</t>
  </si>
  <si>
    <t>personal fall arrest systems, subsystems and components</t>
  </si>
  <si>
    <t>Class E4: Standard 4.0 kN energy absorber or lanyard intended for</t>
  </si>
  <si>
    <t>general use in fall arrest systems. For workers from 100 lb. to 254 lb.</t>
  </si>
  <si>
    <t>Class E6: Heavyweight 6.0 kN energy absorber or lanyard intended for</t>
  </si>
  <si>
    <t>use in fall arrest systems for workers from 200 lb. to 386 lb.</t>
  </si>
  <si>
    <t>Select the shortest length lanyard not interfering work performance of duties</t>
  </si>
  <si>
    <t>*******LIFE SAFETY ROPE INSPECTION*******</t>
  </si>
  <si>
    <t xml:space="preserve">Meet CSA Standard CAN/CSA-Z259.2.1-98 (R2004), Fall Arresters, </t>
  </si>
  <si>
    <t>Vertical Lifelines, and Rails Approved by NFPA Standard 1983,</t>
  </si>
  <si>
    <t>Standard on Life Safety Rope and Equipment for Emergency Services</t>
  </si>
  <si>
    <t xml:space="preserve">Life safety rope extends downward to within 1.2 meters of ground level </t>
  </si>
  <si>
    <t>Free of knots or splices throughout the travel portion</t>
  </si>
  <si>
    <t>Minimizes the hazard of swinging and limits the swing</t>
  </si>
  <si>
    <t>drop distance to 1.2 meters if worker falls</t>
  </si>
  <si>
    <t>*******FULL BODY HARNESS INSPECTION*******</t>
  </si>
  <si>
    <t xml:space="preserve">Fulfill ANSI/ASSE Standard Z359.1-2007, Safety requirements for </t>
  </si>
  <si>
    <t>*******FALL ARRESTOR INSPECTION*******</t>
  </si>
  <si>
    <t>Fulfill CSA Stdard Z259.2.1-98 (R2004), Fall Arrest., Vertical Lifelines &amp; Rails</t>
  </si>
  <si>
    <t>Remove from service if it is defective, contact with heat,</t>
  </si>
  <si>
    <t>chemical and any substance that may corrode</t>
  </si>
  <si>
    <t xml:space="preserve"> Do not use unless a prof. engineer or manufacturer certifies the system is safe</t>
  </si>
  <si>
    <t>*******SELF RETRACTING DEVICE INSPECTION*******</t>
  </si>
  <si>
    <t>Approved by CSA Standard Z259.2.2-98, Self-Retracting</t>
  </si>
  <si>
    <t>devices for Personal Fall-Arrest Systems</t>
  </si>
  <si>
    <t>*******CARABINER AND SNAP HOOKS INSPECTION*******</t>
  </si>
  <si>
    <t>***********************************************************************</t>
  </si>
  <si>
    <t>PLSE-A-01</t>
  </si>
  <si>
    <t>ANNUAL FALL PROTECTION PERSONAL EQUIPMENT INSPECTION</t>
  </si>
  <si>
    <t>Fall Protection Personal Equip</t>
  </si>
  <si>
    <t>STAIR-A-01</t>
  </si>
  <si>
    <t>PU-I-03</t>
  </si>
  <si>
    <t>HX-01</t>
  </si>
  <si>
    <t>HUM-A-01</t>
  </si>
  <si>
    <t>FCU-A-01</t>
  </si>
  <si>
    <t>Clean Area.</t>
  </si>
  <si>
    <t>HI-01</t>
  </si>
  <si>
    <t>FN-Q-01</t>
  </si>
  <si>
    <t>Check Filters, change as required</t>
  </si>
  <si>
    <t>Check the fixing of the rail bracket</t>
  </si>
  <si>
    <t>Check the condition of hose</t>
  </si>
  <si>
    <t>Check the end stops</t>
  </si>
  <si>
    <t>Check the wheels of the suction trolley</t>
  </si>
  <si>
    <t>Check the suction trolley moves easy in the whole length of rail</t>
  </si>
  <si>
    <t>Check the guide way of the suction trolley regarding wears</t>
  </si>
  <si>
    <t>Check the nozzle condition</t>
  </si>
  <si>
    <t>Check the rubber buffer and the shock absorber of suction trolley</t>
  </si>
  <si>
    <t>Check operation of balancer, ensure the hose lifts up properly</t>
  </si>
  <si>
    <t>Check the cord of the balancer</t>
  </si>
  <si>
    <t>Check the disconnection operation and clean the magnet if necessary</t>
  </si>
  <si>
    <t>Adjust lifting power of balancer if necessary</t>
  </si>
  <si>
    <t>Check enough suction power in the exhaust hose</t>
  </si>
  <si>
    <t>Apply anti-oxidant joint compound to magnet for proper connection</t>
  </si>
  <si>
    <t>*******CHLORINE CHECK [Ralph Klein Park Comfort Station]*******</t>
  </si>
  <si>
    <t>Check of sodium hypochlorite levels (12%). Order more as required</t>
  </si>
  <si>
    <t>*****NEDERMAN DIESEL EMISSION EXHAUST*****(Fire Bldgs only)</t>
  </si>
  <si>
    <t>Check the trolley stop</t>
  </si>
  <si>
    <t>Check the tightness of the screws in the joint connectors of nozzle</t>
  </si>
  <si>
    <t xml:space="preserve">Check proper operation of exhaust fan </t>
  </si>
  <si>
    <t>Lubricate and check capacity control and linkage</t>
  </si>
  <si>
    <t>Review control panel for proper operation and recorded fault histories</t>
  </si>
  <si>
    <t>***INTERCONNECTION TO THE FIRE SIGNAL RECEIVING CENTRE</t>
  </si>
  <si>
    <t>The fire signal receiving centre transmitting is integral to the fire alarm control unit</t>
  </si>
  <si>
    <t>An interconnection between the fire alarm control unit and a separate fire signal receving centre transmitted is provided</t>
  </si>
  <si>
    <t>Where an interconnection between the fire alarm control unit and a separate fire signal receiving centre transmitter is provided with a demarcation terminal box</t>
  </si>
  <si>
    <t>The demarcation terminal box is located in the same room as the fire alarm control unit is connected to</t>
  </si>
  <si>
    <t>The demarcation terminal box is labeled "Fire Alarm Demarcation"</t>
  </si>
  <si>
    <t>Test and confirmed operation of fire relay</t>
  </si>
  <si>
    <t>Test and confirmed opeation of trouble relay</t>
  </si>
  <si>
    <t>Test and confirmed operation of supervisory relay</t>
  </si>
  <si>
    <t>Confirm that the fire alarm transmission to the fire signal receiving centre is received</t>
  </si>
  <si>
    <t>Confirm that the supervisory tranmission to the fire signal receiving centre is received</t>
  </si>
  <si>
    <t>Confirm that a trouble transmission to the fire signal receiving centre is received</t>
  </si>
  <si>
    <t>Operation of the fire alarm receiving centre transmitter bypass means results in trouble indication at the control unit</t>
  </si>
  <si>
    <t>Operation of the fire signal receiving centre transmitter bypass means transmits a trouble signal to the fire signal receiving centre</t>
  </si>
  <si>
    <t>Smoke detectors alarm verification (status change confirmation)</t>
  </si>
  <si>
    <t xml:space="preserve">Remote trouble signal unit location: </t>
  </si>
  <si>
    <t>Remote trouble signal unit identification:</t>
  </si>
  <si>
    <t>***OPERATION TEST FOR DATA COMMUNICATION LINK TEST***</t>
  </si>
  <si>
    <t>An interconnection between the fire alarm control unit and a separate fire signal receiving centre transmitted is provided</t>
  </si>
  <si>
    <t>Test and confirmed operation of trouble relay</t>
  </si>
  <si>
    <t>Confirm that the supervisory transmission to the fire signal receiving centre is received</t>
  </si>
  <si>
    <t>***DEFICIENCIES, RECOMMENDATION &amp; REMARKS***</t>
  </si>
  <si>
    <t>When field device utilized, device labels confirmed to correpond with actual field location</t>
  </si>
  <si>
    <t>Mention any defects and rectification work if required</t>
  </si>
  <si>
    <t>***FIELD DEVICE RECORD***</t>
  </si>
  <si>
    <t xml:space="preserve">List out all individual field device with testing record </t>
  </si>
  <si>
    <t>FA-A-01F</t>
  </si>
  <si>
    <t>Annual Fire Alarm Inspection (Full Checklist)</t>
  </si>
  <si>
    <t>Refer to CAN/ULC-S536 &amp; 537, Standards for inspection and testing for FA systems</t>
  </si>
  <si>
    <t>Above task plan is the minimum requirement to follow</t>
  </si>
  <si>
    <t>Contractor is responsible to comply with all update and applicable codes as required.</t>
  </si>
  <si>
    <t>Equipment</t>
  </si>
  <si>
    <t>Explanation</t>
  </si>
  <si>
    <t>Code</t>
  </si>
  <si>
    <t>Comment</t>
  </si>
  <si>
    <t>Fire Alarm</t>
  </si>
  <si>
    <t>A fire alarm system shall be installed in buildings in which an automatic sprinkler system is installed.</t>
  </si>
  <si>
    <t>National Building Code 3.2.2.4</t>
  </si>
  <si>
    <t>Fulfilled</t>
  </si>
  <si>
    <t>Clean Agent System</t>
  </si>
  <si>
    <t>Clean agents fire suppression system are designed specifically to protect sensitive electronic equipment. Clean agents deploys quickly and cleanly - it won't leave behind oily residue, particulate or water. They are one of the fastest suppression systems available. It is often found in data centers, IT Server rooms, telecommunication facilities and other tech businesses.</t>
  </si>
  <si>
    <t>NFPA 2001</t>
  </si>
  <si>
    <t>Not applicable to Park's Buildings</t>
  </si>
  <si>
    <t>Fire Damper</t>
  </si>
  <si>
    <t>Fire damper means a closure consisting of a damper that is installed in an air distribution system or a wall or floor assembly and that is normally held open but designed to close automatically in the event of a fire in order to maintain the integrity of the fire separation.</t>
  </si>
  <si>
    <t>NFC 2019 2.2.2.4</t>
  </si>
  <si>
    <t>Visitor Centres might be applied subject to site verification</t>
  </si>
  <si>
    <t>a) inspected at intervals not greater than 12 months to ensure that they are in place and not obviously damaged or obstructed, and</t>
  </si>
  <si>
    <t>b) tested in accordance with NFPA 80, “Fire Doors and Other Opening Protectives</t>
  </si>
  <si>
    <t>Standpipe System</t>
  </si>
  <si>
    <t>a) more than 3 storeys in building height,</t>
  </si>
  <si>
    <t>NBC 2019 3.2.5.8</t>
  </si>
  <si>
    <t>b) more than 14 m high measured between grade and the ceiling of the top storey, or</t>
  </si>
  <si>
    <t>c) not more than 14 m high measured between grade and the ceiling of the top storey but has a building area exceeding the area shown in Table 3.2.5.8. for the applicable building height unless the building is sprinklered throughout.</t>
  </si>
  <si>
    <t>Fire Sprinklers</t>
  </si>
  <si>
    <t>Class I - Noncombustible products in ordainary cartons or in ordinary paper wrapping</t>
  </si>
  <si>
    <t>The NFPA 13, Standard for the Installation of Sprinkler Systems</t>
  </si>
  <si>
    <t>Class II - Class I product in slatted wooden crates, solid wooden box, multiple thickness paperboard cartons</t>
  </si>
  <si>
    <t>Chapter 4, General Requirement</t>
  </si>
  <si>
    <t>Class III - A wood, paper, natural fibre, cloth or Group C plastics</t>
  </si>
  <si>
    <t>Class IV - Class I, II or III products in corrugated cartons, containing Group A or B plastics</t>
  </si>
  <si>
    <t>Group A plastics include acrylic, butyl rubber, fibreglass reinforced polyster, natural rubber and etc</t>
  </si>
  <si>
    <t>Group B plastics include cellulosics, fluoroplastics, natural rubber (not expanded), nylon and silicone rubber</t>
  </si>
  <si>
    <t>Group C plastics include fluoroplastics, malamine, phenolic resins, rigid PVC and urea formaldehyde</t>
  </si>
  <si>
    <t>The following shall be protected with light hazard occupancy criteria in this standard:</t>
  </si>
  <si>
    <t>4.3.2 * Light Hazard</t>
  </si>
  <si>
    <t>(1) Spaces with low quantity and combustibility of contents</t>
  </si>
  <si>
    <t>4.3.3 * Ordinary Hazard (Group 1).</t>
  </si>
  <si>
    <t>The following shall be protected with OH1 occupancy criteria in this standard:</t>
  </si>
  <si>
    <t>(1) Spaces with moderate quantity and low combustibility of contents</t>
  </si>
  <si>
    <t>(2) Stockpiles of contents with low combustibility that do not exceed 8 ft (2.4 m)</t>
  </si>
  <si>
    <t>4.3.4 * Ordinary Hazard (Group 2).</t>
  </si>
  <si>
    <t>The following shall be protected with OH2 occupancy criteria in this standard:</t>
  </si>
  <si>
    <t>(1) Spaces with moderate to high quantity and combustibility of contents</t>
  </si>
  <si>
    <t>(2) Stockpiles of contents with moderate to high combustibility that do not exceed 12 ft (3.7 m)</t>
  </si>
  <si>
    <t>4.3.5 * Extra Hazard (Group 1) (EH1).</t>
  </si>
  <si>
    <t>The following shall be protected with EH1 occupancy criteria in this standard:</t>
  </si>
  <si>
    <t>(1) Spaces with very high quantity and combustibility of contents</t>
  </si>
  <si>
    <t>(2) Spaces where dust, lint, or other materials are present, introducing the probability of rapidly developing fires</t>
  </si>
  <si>
    <t>4.3.6 * Extra Hazard (Group 2) (EH2).</t>
  </si>
  <si>
    <t>The following shall be protected with EH2 occupancy criteria in this standard:</t>
  </si>
  <si>
    <t>(2) Spaces with substantial amounts of combustible or flammable liquids</t>
  </si>
  <si>
    <t>(3) Spaces where shielding of combustibles is extensive</t>
  </si>
  <si>
    <t>(1) One sprinkler shall be located at the top of each vertical riser and at the midpoint of each offset. Additional sprinklers shall be spaced on 24 ft (7.3 m) centers if the rise is greater than 24 ft (7.3 m).</t>
  </si>
  <si>
    <t>Chapter 26 - Design Requirement</t>
  </si>
  <si>
    <t>(2) Horizontal exhaust ducts shall have sprinklers located on 12 ft (3.7 m) centers beginning no more than 6 ft (1.7 m) from the duct entrance.</t>
  </si>
  <si>
    <t>(3) If exhaust ducts are manifolded, a sprinkler shall be located in the manifold at the junction of each exhaust duct with the manifold.</t>
  </si>
  <si>
    <t>(4) Sprinklers shall provide a minimum flow of 30 gpm (114 L/min) per head at a minimum of 15 psi (1 bar) pressure.</t>
  </si>
  <si>
    <t>(5) Sprinklers shall be ordinary temperature rated, unless required to be higher due to operating temperatures measured in the ducts, in which case the operating temperature shall be at least 50°F (28°C) above the inside temperature of the duct.</t>
  </si>
  <si>
    <t>(6)* The system demand shall include the discharge from the hydraulically most remote adjacent sprinklers in a common 100 linear ft (30.5 m) area of duct (horizontal and/or vertical).</t>
  </si>
  <si>
    <t>(7)* The supply line to the duct sprinklers, if taken from the ceiling sprinkler system, shall be equipped with an accessible listed control valve.</t>
  </si>
  <si>
    <t>Fire Extinguisher for Ordinary Hazard Occupancy</t>
  </si>
  <si>
    <t xml:space="preserve">Minimum rated single extinguisher: 2-A </t>
  </si>
  <si>
    <t>NFPA 10 Standard for Portable Fire Extinguishers, 2018 Edition, Chapter 6</t>
  </si>
  <si>
    <t>Maximum floor area per unit of A: 1500 Sq.ft</t>
  </si>
  <si>
    <t>Maximum floor area per extinguisher: 11,250 sq.ft</t>
  </si>
  <si>
    <t>Maximum travel distance to extinguisher: 75 ft</t>
  </si>
  <si>
    <t>Lock Box</t>
  </si>
  <si>
    <t>Lockbox requirements</t>
  </si>
  <si>
    <t>Link: https://www.calgary.ca/CSPS/Fire/Pages/Fire-codes/Lock-boxes.aspx</t>
  </si>
  <si>
    <t>A lockbox provides emergency responders quick access to a building. They must contain all keys or devices required to access the building and the Fire/Life safety systems. All keys and devices must be attached to a key ring and their use indicated by an attached tag.</t>
  </si>
  <si>
    <t>Lockboxes need to be installed on the exterior wall of the building within close proximity to the principal entrance.</t>
  </si>
  <si>
    <t>Types of lockboxes</t>
  </si>
  <si>
    <t>All buildings that require a lockbox must install one of two City of Calgary-approved products:</t>
  </si>
  <si>
    <t xml:space="preserve">Trac-Vault </t>
  </si>
  <si>
    <t xml:space="preserve">Trac-Tube </t>
  </si>
  <si>
    <t>These approved boxes provide increased security and other benefits.</t>
  </si>
  <si>
    <t>Buildings that require lockboxes</t>
  </si>
  <si>
    <t>A lockbox needs to be installed on a building with any of the following:</t>
  </si>
  <si>
    <t xml:space="preserve">A fire alarm system where </t>
  </si>
  <si>
    <t>it's control features, including emergency voice communication systems, are located behind a locked pane.</t>
  </si>
  <si>
    <t>manually operated devices require a key or device to be reset.</t>
  </si>
  <si>
    <t>the electrical circuit breaker is located within a locked panel or room.</t>
  </si>
  <si>
    <t>An automatic sprinkler system where the main control valve is locked in the open position or if it's located within a locked room or enclosure.</t>
  </si>
  <si>
    <t>Standpipe and water supply connections are in a locked room or area such as a roof</t>
  </si>
  <si>
    <t>A key operated elevator control feature that permits exclusive use of elevators to fire fighting personnel or that will switch selected elevators to operate on emergency power.</t>
  </si>
  <si>
    <t>Stairway doors that have been locked on the stairway side.</t>
  </si>
  <si>
    <t>Roof access doors that are locked.</t>
  </si>
  <si>
    <t>Eye wash</t>
  </si>
  <si>
    <t xml:space="preserve">In general, the ANSI standard provides that emergency equipment be installed within 10 seconds walking time from the location of a hazard (approximately 55 feet) (Appendix B5). The equipment must be installed on the same level as the hazard (i.e. accessing the equipment should not require going up or down stairs or ramps). The path of travel from the hazard to the equipment should be free of obstructions and as straight as possible. 
However, there are certain circumstances where these guidelines may not be adequate. Previous versions of the standard expressly provided that, where workers are handling particularly strong acids, caustics or other materials where the consequences of a spill would be very serious, emergency equipment should be installed immediately adjacent to the hazard. Although Appendix B5 of the 2014 standard briefly reviews the proper location of emergency equipment under such scenarios, we still believe the previous versions of the standard to be correct. 
Laboratory environments may also require special consideration. It has been common in many laboratory buildings to install emergency equipment in a corridor or hallway outside of the lab room. Since a door is considered an obstruction, this violates the provisions of the standard. For laboratory environments, we recommend installing (i) recessed laboratory eyewash/shower cabinets inside the lab room and (ii) dual purpose eyewash/drench hose units at lab sinks (see page 8). The recessed cabinet units are a space saving design that satisfy the standard’s requirements for both a shower and an eye/face wash, and are wheelchair accessible, while the eyewash/drench hoses provide immediate protection for the eyes, face or body when a spill involves a relatively small amount of hazardous material.
</t>
  </si>
  <si>
    <t>ANSI / ISEA Z358.1-2014</t>
  </si>
  <si>
    <t>Codes for Maintenance &amp; Inspection for Life Safety Equipment:</t>
  </si>
  <si>
    <t>Details scope</t>
  </si>
  <si>
    <t>Checklist in CAN ULC S537 Standard for Verification of Fire Alarm Systems &amp; CAN/ULC-S536-13 Standard for Inspection and Testing of Fire Alarm Systems</t>
  </si>
  <si>
    <t>Gas Detector</t>
  </si>
  <si>
    <t>NFPA 72 National Fire Alarm and Signaling Code</t>
  </si>
  <si>
    <t>B52 Mechanical Refrigeration Code - 2005, Section 8 Maintenance of Systems</t>
  </si>
  <si>
    <t>Elevators Recalls (Include in Quarterly Elevator Inspection by Contractor)</t>
  </si>
  <si>
    <t>CSA-C282, Emergency Electric Power Supply for Buildings</t>
  </si>
  <si>
    <t>CSA 282-15 Emergency Generator</t>
  </si>
  <si>
    <t>NFC 2019 AB Section 6.5</t>
  </si>
  <si>
    <t>NFC 2019 Section 6.5 &amp;NFPA 80\Chapter 19 Installation, Testing, and Maintenance of Fire Dampers</t>
  </si>
  <si>
    <t>NFPA 17 Standard for Dry Chemical Extinguishing Systems, 2017 Edition, NFPA 17A Standard for Wet Chemical Extinguishing Systems, 2017 Edition &amp; NFPA 96 Standard for Ventilation Control and Fire Protection of Commercial Cooking Operations, 2017 Edition</t>
  </si>
  <si>
    <t>ANSI / ISEA Z358.1-2014 Emergency Eye Wash &amp; Shower Technology</t>
  </si>
  <si>
    <t>ANSI / ISEA Z358.1-2014 Compliance Checklist</t>
  </si>
  <si>
    <t>SMP-Q-01</t>
  </si>
  <si>
    <t>QUARTERLY SUMP PIT CLEAN OUT</t>
  </si>
  <si>
    <t>OHS Code - Part 9 Fall Protection</t>
  </si>
  <si>
    <t>ANNUAL CIRCULATING PUMP INSPECTION</t>
  </si>
  <si>
    <t>HX-A-01</t>
  </si>
  <si>
    <t>HRU-A-01</t>
  </si>
  <si>
    <t>ANNUAL HEAT RECOVERY UNIT INSPECTION</t>
  </si>
  <si>
    <t xml:space="preserve">Change of canister </t>
  </si>
  <si>
    <t>AC-A-01</t>
  </si>
  <si>
    <t>ANNUALLY AIR CONDITIONING UNIT (SPLIT / STANDALONE) INSPECTION</t>
  </si>
  <si>
    <t>SEMI-ANNUAL SHORING POST INSPECTION</t>
  </si>
  <si>
    <t>Architecht's recommendation</t>
  </si>
  <si>
    <t>Coordinate with engineering and/or professional firms to conduct inspection</t>
  </si>
  <si>
    <t>based on regulatory requirements and industrial best practices</t>
  </si>
  <si>
    <t>Review engineering report with City Corporate Engineering and stakeholders</t>
  </si>
  <si>
    <t>Present observations to stakeholders &amp; take relative actions where applicable</t>
  </si>
  <si>
    <t>Findings Reported To Facility Operation Supervisor</t>
  </si>
  <si>
    <t>SHP-S-01</t>
  </si>
  <si>
    <t>Shoring Post Inspection</t>
  </si>
  <si>
    <t>The Safety Shut Off Valves must be tested on at least an annual basis or as per the manufacturer’s recommendations which ever is less</t>
  </si>
  <si>
    <t>Regulators with vent terminals must have yearly cleaning of the screen.</t>
  </si>
  <si>
    <t>The burner be inspected once each year.</t>
  </si>
  <si>
    <t>Remove any scale that may have accumulated on the burner plates.</t>
  </si>
  <si>
    <t>Ensure that the holes on the burner plates and gas orifices are completely clear of foreign material.</t>
  </si>
  <si>
    <t>Turn On Disconnect Switch And Lubricate Motor As Per Mft’S Recommendations.</t>
  </si>
  <si>
    <t>Measure And Record Motor Amperage: 2-Speed Motors-Record Amperage At Both Speeds</t>
  </si>
  <si>
    <t>Name Plate Data:  Low Speed:  Amps</t>
  </si>
  <si>
    <t>Name Plate Data:  Low Speed:  Volts</t>
  </si>
  <si>
    <t>Name Plate Data:  High Speed:   Amps</t>
  </si>
  <si>
    <t>Name Plate Data:  High Speed:  Volts</t>
  </si>
  <si>
    <t>Measured Data: Low Speed:  Amps</t>
  </si>
  <si>
    <t>Measured Data: Low Speed   Volts</t>
  </si>
  <si>
    <t>Measured Data: High Speed:  Amps</t>
  </si>
  <si>
    <t>Measured Data: High Speed   V Olts</t>
  </si>
  <si>
    <t>Replace Unit Cover.</t>
  </si>
  <si>
    <t>Starter Shall Be Left In The Auto Position; Ensure All Are Running.</t>
  </si>
  <si>
    <t>EL-M-02</t>
  </si>
  <si>
    <t>MONTHLY EMERGENCY LIGHTING INSPECTION (Rev.1)</t>
  </si>
  <si>
    <t xml:space="preserve">Activate the Battery Unit(s) either by the Test Switch/button </t>
  </si>
  <si>
    <t>Or unplugging the power cord from the receptacle, whichever is most convenient</t>
  </si>
  <si>
    <t>**ELECTRICIAN REQUIRED IF YOU MUST FLIP THE BREAKER TO TEST THE DEVICE***</t>
  </si>
  <si>
    <t xml:space="preserve">Observe the operation of the unit for 30 seconds.  </t>
  </si>
  <si>
    <t>Verify that all DC lamps in the area served by the unit and exit signs are lit.</t>
  </si>
  <si>
    <t>Restore AC power to the Battery Unit(s).</t>
  </si>
  <si>
    <t>Document the test results.</t>
  </si>
  <si>
    <t>ATS-A-01</t>
  </si>
  <si>
    <t>ANNUAL TRANSFER SWITCH INSPECTION</t>
  </si>
  <si>
    <t>Refer To CSA C282-15 for Emergency Electrical Power Supply for Buildings</t>
  </si>
  <si>
    <t>Isolate Transfer Switch, open all inspection covers &amp;</t>
  </si>
  <si>
    <t>Inspect all electrical connections</t>
  </si>
  <si>
    <t>Operate all moving parts to ensure that the move freely</t>
  </si>
  <si>
    <t>Clean and dress contacts as required</t>
  </si>
  <si>
    <t>Remove all dust</t>
  </si>
  <si>
    <t>Clean &amp; lubricate all linkages</t>
  </si>
  <si>
    <t>Conduct an Infrared Survey of all electrical connections, contacts &amp; energized</t>
  </si>
  <si>
    <t>components while under load on both the normal &amp; the emergency side</t>
  </si>
  <si>
    <t>Refer to CSA B52, OHS &amp; ABSA requirement for inspection &amp; calibration if app</t>
  </si>
  <si>
    <t>Address</t>
  </si>
  <si>
    <t>Quantity</t>
  </si>
  <si>
    <t>Manufacturer</t>
  </si>
  <si>
    <t>Model #</t>
  </si>
  <si>
    <t>Oil Replacement in Maint Manual</t>
  </si>
  <si>
    <t>Chiller Desciption</t>
  </si>
  <si>
    <t>Annual Cost</t>
  </si>
  <si>
    <t>+15 Admin to Police</t>
  </si>
  <si>
    <t>316 y - 7 AVE SE</t>
  </si>
  <si>
    <t>McQuay (Daikin)</t>
  </si>
  <si>
    <t>AGZ010Bs712-ER10</t>
  </si>
  <si>
    <t>Annual Acid test oil sample</t>
  </si>
  <si>
    <t>Air Cooled Packaged Chiller, 10 Tons</t>
  </si>
  <si>
    <t>Alberta Trade Center</t>
  </si>
  <si>
    <t>315 - 10 AVE SE</t>
  </si>
  <si>
    <t>York</t>
  </si>
  <si>
    <t>YLAA0135SE28XAA</t>
  </si>
  <si>
    <t>Annual Sample Compressor Oil, check for Acid, and replace if necessary.</t>
  </si>
  <si>
    <t>Chiller, Air Cooled, Scroll, 101-140 Tons</t>
  </si>
  <si>
    <t>Andrew Davison Building</t>
  </si>
  <si>
    <t>133 - 6 AVE SE</t>
  </si>
  <si>
    <t>YMC2-S1097AAS</t>
  </si>
  <si>
    <t xml:space="preserve">Not Applicable, Oil Free. </t>
  </si>
  <si>
    <t xml:space="preserve">Chiller, Water Cooled, Magnetic Bearing Centrifugal, 250-450 Tons </t>
  </si>
  <si>
    <t>Corporate Warehouse</t>
  </si>
  <si>
    <t>2340 - 22 ST NE</t>
  </si>
  <si>
    <t>Technical System</t>
  </si>
  <si>
    <t>30AOLD26-FC</t>
  </si>
  <si>
    <t>Air Cooled Packaged Chiller, 30 Tons</t>
  </si>
  <si>
    <t>Emergency Operations Center</t>
  </si>
  <si>
    <t>673 - 1 ST NE</t>
  </si>
  <si>
    <t>Trane</t>
  </si>
  <si>
    <t>RTWD 110G 2B02</t>
  </si>
  <si>
    <t>Have a qualified laboratory perform an oil analysis to determine system moisture content and acid level annually</t>
  </si>
  <si>
    <t>Water Cooled Rotary Liquid Chiller (110 Ton, Dual compressor &amp; circuit)</t>
  </si>
  <si>
    <t>RTWD 130G 2B02</t>
  </si>
  <si>
    <t>Water Cooled Rotary Liquid Chiller (130 Ton, Dual compressor &amp; circuit)</t>
  </si>
  <si>
    <t>Fire Station #06</t>
  </si>
  <si>
    <t>360 - 8 ST SW</t>
  </si>
  <si>
    <t>Carrier (Daikin)</t>
  </si>
  <si>
    <t>AGZ029BS712-ER10</t>
  </si>
  <si>
    <t>Air Cooled Water Chiller Unit</t>
  </si>
  <si>
    <t>Municipal Building</t>
  </si>
  <si>
    <t>800 MACLEOD TR SE</t>
  </si>
  <si>
    <t>YTK1K1E2CTA</t>
  </si>
  <si>
    <t>Perform oil analysis on compressor lube oil Annually</t>
  </si>
  <si>
    <t xml:space="preserve">Chiller, Water Cooled, Low Pressure Centrifugal, 450-799 Tons </t>
  </si>
  <si>
    <t>Daikin</t>
  </si>
  <si>
    <t>WMC048SDSNA</t>
  </si>
  <si>
    <t>Water cooled, magnetic bearing centrifugal compressor</t>
  </si>
  <si>
    <t>Public Building</t>
  </si>
  <si>
    <t>205 - 8 AVE SE</t>
  </si>
  <si>
    <t>Multistack</t>
  </si>
  <si>
    <t>MS50X6A2W1-R410A</t>
  </si>
  <si>
    <t>Not mention. Subject to oil test resuly annually is recommended</t>
  </si>
  <si>
    <t xml:space="preserve">Chiller, Water Cooled, Modular (50 Tons) </t>
  </si>
  <si>
    <t>Ralph Klein Pk Interpr Ctr</t>
  </si>
  <si>
    <t>12350 - 84 ST SE</t>
  </si>
  <si>
    <t>ENG Air</t>
  </si>
  <si>
    <t>DX</t>
  </si>
  <si>
    <t>Not sufficient Info, Model no. is required to get more info. Subject to oil test resuly annually is recommended</t>
  </si>
  <si>
    <t>R410A Refrigerant</t>
  </si>
  <si>
    <t>Sarcee Administration Building</t>
  </si>
  <si>
    <t>110 WESTHILLS WAY SW</t>
  </si>
  <si>
    <t>Carrier</t>
  </si>
  <si>
    <t>30RAP080</t>
  </si>
  <si>
    <t>Obtain and test an oil sample annually. Change oil only if necessary.</t>
  </si>
  <si>
    <t>Air Cooled Chiller, 80 Tons</t>
  </si>
  <si>
    <t>The following to start January 2022</t>
  </si>
  <si>
    <t>Village Square Leisure Center</t>
  </si>
  <si>
    <t>2623 - 56 St NE</t>
  </si>
  <si>
    <t>YKC3CQQ4-CJ65</t>
  </si>
  <si>
    <t>Chiller, R134a Refrigerant, 260 Ton</t>
  </si>
  <si>
    <t>Manchester Building U</t>
  </si>
  <si>
    <t>677 - 25 AVE SE</t>
  </si>
  <si>
    <t>YLAA 0090-SE-28-XAA</t>
  </si>
  <si>
    <t>Air Cooled Scroll Chiller, 90 Tons</t>
  </si>
  <si>
    <t>Manchester Building E</t>
  </si>
  <si>
    <t>2808 SPILLER RD SE</t>
  </si>
  <si>
    <t>YCAV-0227-PS-58-VACCST</t>
  </si>
  <si>
    <t>Air Cooled Screw Liquid Chiller, 211 Tons</t>
  </si>
  <si>
    <t>Water Center</t>
  </si>
  <si>
    <t>651 - 25 AVE SE</t>
  </si>
  <si>
    <t>AGS-170-CM-37-ER-10</t>
  </si>
  <si>
    <t>Air Cooled Screw Chiller, 176 Tons</t>
  </si>
  <si>
    <t>Frequency</t>
  </si>
  <si>
    <t>Remarks</t>
  </si>
  <si>
    <t>FO Comment</t>
  </si>
  <si>
    <t>Wish List</t>
  </si>
  <si>
    <t>Interval Recommended by the Code (Months)</t>
  </si>
  <si>
    <t>Thermal Scanning in RFP</t>
  </si>
  <si>
    <t>Recommendation from PM Team - Interval (Months)</t>
  </si>
  <si>
    <t>1. Good to have</t>
  </si>
  <si>
    <t>2. Have to</t>
  </si>
  <si>
    <t>Recommendation from PM Team</t>
  </si>
  <si>
    <t>Minimum</t>
  </si>
  <si>
    <t>Good Practice</t>
  </si>
  <si>
    <t>Optimized</t>
  </si>
  <si>
    <t>Thermal Scanning Requirement
 (As per CSA Z463-18 Maintenance of Electrical System)</t>
  </si>
  <si>
    <t>√</t>
  </si>
  <si>
    <t>Yes</t>
  </si>
  <si>
    <t>Annual (If applicable)</t>
  </si>
  <si>
    <t>PDGPB</t>
  </si>
  <si>
    <t>MUMUN, WHMSC (13KV)</t>
  </si>
  <si>
    <t>Not mention</t>
  </si>
  <si>
    <t>TX-LQ</t>
  </si>
  <si>
    <t>mostly bi-annual</t>
  </si>
  <si>
    <t>TX-DRY</t>
  </si>
  <si>
    <t>√ (Junction Panel Connection)</t>
  </si>
  <si>
    <t>Annual</t>
  </si>
  <si>
    <t>Need to define power cables (suggest all MV cables and feeders greater than 400A)</t>
  </si>
  <si>
    <t>CB-HV</t>
  </si>
  <si>
    <t>Mostly tri-annual</t>
  </si>
  <si>
    <t>√ (Busbar connection in main panel, junction fittings and etc.)</t>
  </si>
  <si>
    <t>MEB</t>
  </si>
  <si>
    <t>Combine with PDGPB</t>
  </si>
  <si>
    <t>DS</t>
  </si>
  <si>
    <t>MCCB</t>
  </si>
  <si>
    <t>CB-LV</t>
  </si>
  <si>
    <t>Not mention, should cover in MCC</t>
  </si>
  <si>
    <t>MD</t>
  </si>
  <si>
    <t>VT</t>
  </si>
  <si>
    <t>Motors (Rotating Machine &amp; Pumps)</t>
  </si>
  <si>
    <t>√ (Rotating Part)</t>
  </si>
  <si>
    <t>MOTOR</t>
  </si>
  <si>
    <t>greater than 200Hp??</t>
  </si>
  <si>
    <t>√ (Conduct while has electrical load)</t>
  </si>
  <si>
    <t>MCC</t>
  </si>
  <si>
    <t>-</t>
  </si>
  <si>
    <t>DC</t>
  </si>
  <si>
    <t>Move the HV Equipment, combine with PDGPB</t>
  </si>
  <si>
    <t>Yes (while running and have load)</t>
  </si>
  <si>
    <t>VFD</t>
  </si>
  <si>
    <t>Existed in EAM 11.4 now</t>
  </si>
  <si>
    <t>MVMS</t>
  </si>
  <si>
    <t>SA</t>
  </si>
  <si>
    <t>Combine with PDGPB and MCC</t>
  </si>
  <si>
    <t>Capacitors (Power Factor Correction), e.g. WHMSC, EOC, MUMUN</t>
  </si>
  <si>
    <t>CAP</t>
  </si>
  <si>
    <t>EL-EQUIP-REA</t>
  </si>
  <si>
    <t>Reactors (Power Factor Correction)</t>
  </si>
  <si>
    <t>Yes (Static small and large unit, while running and have load)</t>
  </si>
  <si>
    <t>UPS</t>
  </si>
  <si>
    <t>suggest removal - no need for small UPS systems.   IT manages large UPS systems</t>
  </si>
  <si>
    <t>SCADA (For Future CCOM onboarding)</t>
  </si>
  <si>
    <t>Suggest removal - no scada systems (BMS)</t>
  </si>
  <si>
    <t>EL-EQUIP-EG</t>
  </si>
  <si>
    <t>EL-EQUIP-ATS</t>
  </si>
  <si>
    <t>Automatic Transfer Switch</t>
  </si>
  <si>
    <t>CPLUG</t>
  </si>
  <si>
    <t>PA</t>
  </si>
  <si>
    <t>suggest removal</t>
  </si>
  <si>
    <t>SSS</t>
  </si>
  <si>
    <t>GB</t>
  </si>
  <si>
    <t>Combine with PDGPB(Both HV and LV)</t>
  </si>
  <si>
    <t>Not mention, should cover in Switchgear panel</t>
  </si>
  <si>
    <t>GFPS</t>
  </si>
  <si>
    <t>LP</t>
  </si>
  <si>
    <t>EVS</t>
  </si>
  <si>
    <t>If applicable</t>
  </si>
  <si>
    <t>IR</t>
  </si>
  <si>
    <t>We need to discuss the standard for EAM with these and what is the best way to issue these PM's</t>
  </si>
  <si>
    <t>US</t>
  </si>
  <si>
    <t>VA</t>
  </si>
  <si>
    <t>Capacitors (Power Factor Correction), e.g. WHMSC, EOC &amp; MUMUN</t>
  </si>
  <si>
    <t>SCADA (For Future CCOM Onboarding)</t>
  </si>
  <si>
    <t>Clean Agent Suppression (Vortex)</t>
  </si>
  <si>
    <t>***Seasonal Start-up*** (Spring) - If applicable</t>
  </si>
  <si>
    <t>Remove shutdown tag from unit</t>
  </si>
  <si>
    <t>Verify the chilled &amp; condenser water valves are in proper operating position</t>
  </si>
  <si>
    <t>Check for proper condenser and chilled water flow</t>
  </si>
  <si>
    <t>Start the chiller with associated chilled and condensing water valves</t>
  </si>
  <si>
    <t xml:space="preserve">Review control panel for proper operation and recorded fault histories </t>
  </si>
  <si>
    <t>Check system pressures and temperatures</t>
  </si>
  <si>
    <t>Check refrigerant levels</t>
  </si>
  <si>
    <t>Check capacity control</t>
  </si>
  <si>
    <t>Inspect for signs of refrigerant leakage</t>
  </si>
  <si>
    <t>Check for unusual noise and vibration</t>
  </si>
  <si>
    <t>Check overall condition of unit</t>
  </si>
  <si>
    <t xml:space="preserve">Record and log all operating parameters </t>
  </si>
  <si>
    <t>Test the chiller function in Auto mode in BMS (if applicable)</t>
  </si>
  <si>
    <t>Resume water treatment system and carry out water test for relevant parameters</t>
  </si>
  <si>
    <t>Perform chemical or req cleaning for heat exchanger &amp; cooling tower in Startup</t>
  </si>
  <si>
    <t>Check Unit For Proper Operation</t>
  </si>
  <si>
    <t>Visual inspect for loose or damaged components and visible leaks</t>
  </si>
  <si>
    <t>Inspect thermal insulation integrity</t>
  </si>
  <si>
    <t>Clean and paint as required</t>
  </si>
  <si>
    <t>***Compressor***</t>
  </si>
  <si>
    <t>Carry out mechanical condenser tube brushing (if applicable)</t>
  </si>
  <si>
    <t>Check Compressor Oil Level, add or replace as manufacturer's recommendation</t>
  </si>
  <si>
    <t>Verify oil heater operation</t>
  </si>
  <si>
    <t xml:space="preserve">Perform compressor vibration test </t>
  </si>
  <si>
    <t xml:space="preserve">Perform oil analysis test for compressor oil </t>
  </si>
  <si>
    <t>Change purge filter dryers / strainers</t>
  </si>
  <si>
    <t>Assess field-serviceable bearings. Lubricate as needed</t>
  </si>
  <si>
    <t>***Condenser***</t>
  </si>
  <si>
    <t xml:space="preserve">Carry out mechanical condenser tube brushing </t>
  </si>
  <si>
    <t>Replace gasket if required</t>
  </si>
  <si>
    <t>Remove and dispose any debris from any maintenance activity</t>
  </si>
  <si>
    <t>Use a nondestructive test to inspect condenser tubes if app (Eddy Current Test)</t>
  </si>
  <si>
    <t>***Evaporator***</t>
  </si>
  <si>
    <t>Use a nondestructive test to inspect evaporator tubes if app (Eddy Current Test)</t>
  </si>
  <si>
    <t>***Expansion Valve***</t>
  </si>
  <si>
    <t>Check the expansion valve sight glass to ensure sufficient refrigerant flow</t>
  </si>
  <si>
    <t xml:space="preserve">Recharge the refrigerant as per manufacturer's standard if required </t>
  </si>
  <si>
    <t>***Cooling Tower***</t>
  </si>
  <si>
    <t>Check water for clarity, odor, debris, algae &amp; temp to prevent microbial growth</t>
  </si>
  <si>
    <t>Check internal surface condition for scale, rust, sludge &amp; biofilm accumulation</t>
  </si>
  <si>
    <t>Check sprays and distribution deck for proper water distribution</t>
  </si>
  <si>
    <t>Check for proper operation of bleed-off valves and other valves accessories</t>
  </si>
  <si>
    <t>To check the control system</t>
  </si>
  <si>
    <t>To check the condition of water pan</t>
  </si>
  <si>
    <t>To check and clean strainer</t>
  </si>
  <si>
    <t>To check float valve operation</t>
  </si>
  <si>
    <t>To check fan motor &amp; spinner</t>
  </si>
  <si>
    <t>To check bleed-off valve and conductivity measurement kit</t>
  </si>
  <si>
    <t>To check fan motor operation current</t>
  </si>
  <si>
    <t>To replace the fan belt if so required</t>
  </si>
  <si>
    <t>***Water Basin (CT)***</t>
  </si>
  <si>
    <t>Check basin sides and corners of cooling towers for any leakage or overflow.</t>
  </si>
  <si>
    <t>Inspect suction screen and clean away any accumulated debris.</t>
  </si>
  <si>
    <t>Assure float valves &amp; makeup controls operating freely with proper water level</t>
  </si>
  <si>
    <t>Water basin and internal surfaces of towers should be cleaned and disinfected</t>
  </si>
  <si>
    <t>***Tower Framework (CT)***</t>
  </si>
  <si>
    <t xml:space="preserve">Inspect visually for any deterioration and test members for soft spots </t>
  </si>
  <si>
    <t>Remove corrosion and rust and carry out touch-up painting</t>
  </si>
  <si>
    <t>Inspect the general condition &amp; check tightness of framework bolts for safe use</t>
  </si>
  <si>
    <t>***Fills and Drift Eliminators (CT)***</t>
  </si>
  <si>
    <t>Check condition / cleanliness of fillers and drift eliminators &amp; remove any dirt</t>
  </si>
  <si>
    <t>Check fills are intact and in place with no sagging or gaps in packs</t>
  </si>
  <si>
    <t>***Others (CT)***</t>
  </si>
  <si>
    <t>Adjust and lubricate fans, pumps and motors bearings</t>
  </si>
  <si>
    <t>Adjust and lubricate all moving parts of valves</t>
  </si>
  <si>
    <t>Clean the water distribution pipework including nozzles</t>
  </si>
  <si>
    <t>High Jet cleaning for fillers &amp; drift eliminators, manually clean the tower</t>
  </si>
  <si>
    <t>Fills and drift eliminators should be removed for cleaning</t>
  </si>
  <si>
    <t>End cap in each header should be removed for cleaning</t>
  </si>
  <si>
    <t>To check all motor bearing condition</t>
  </si>
  <si>
    <t>Report on general condition of unit and the necessity of overhauling services</t>
  </si>
  <si>
    <t>Check contactors for pitting, replace as required</t>
  </si>
  <si>
    <t>Check terminal for tightness, tighten as necessary</t>
  </si>
  <si>
    <t>Clean control panel interior</t>
  </si>
  <si>
    <t>Visual inspect for components for sign of overheating</t>
  </si>
  <si>
    <t>Megger compressor motor</t>
  </si>
  <si>
    <t>Inspect built-in VFD condition (if applicable)</t>
  </si>
  <si>
    <t>Clean the strainers for Chilled &amp; Condensing water pumps</t>
  </si>
  <si>
    <t>Document tasks performed during visit and report any deficiencies</t>
  </si>
  <si>
    <t>Review test report and follow up with contractor for any defects</t>
  </si>
  <si>
    <t xml:space="preserve">***Seasonal Start-up*** (Spring) </t>
  </si>
  <si>
    <t>Check all interlock devices with chiller including pumps and control valves</t>
  </si>
  <si>
    <t>Perform chemical or required cleaning for heat exchanger and coil in Start Up</t>
  </si>
  <si>
    <t>*Perform the following tasking for major components of chiller if applicable*</t>
  </si>
  <si>
    <t>Check Compressor Oil Level, add or replace as per manufacturer's recommendation</t>
  </si>
  <si>
    <t>Perform compressor vibration test if app</t>
  </si>
  <si>
    <t>Check fan blades &amp; housing. Clean, repair or replace to ensure proper operation</t>
  </si>
  <si>
    <t>Check fans for loose rivets and cracks, check motor bracket</t>
  </si>
  <si>
    <t>Check coil fins for damage and straighten as necessary</t>
  </si>
  <si>
    <t>Carry out mechanical evaporator tube brushing (if applicable)</t>
  </si>
  <si>
    <t xml:space="preserve">Clean the strainers for chilled water pumps </t>
  </si>
  <si>
    <t>ACCH-A-01-R21</t>
  </si>
  <si>
    <t>ANNUAL AIR COOLED CHILLER START UP INSPECTION &amp; CLEANING (RFP)</t>
  </si>
  <si>
    <t xml:space="preserve">***Seasonal Shut-down***(Fall) </t>
  </si>
  <si>
    <t>Record and log all operating parameters</t>
  </si>
  <si>
    <t>Shut down chiller and associated chilled and condensing water valves</t>
  </si>
  <si>
    <t>Conduct refrigerant leak check</t>
  </si>
  <si>
    <t>Tag chiller out of service</t>
  </si>
  <si>
    <t>Disable chiller function in BMS (if applicable)</t>
  </si>
  <si>
    <t>ACCH-A-02-R21</t>
  </si>
  <si>
    <t>ANNUAL AIR COOLED CHILLER SHUTDOWN (RFP)</t>
  </si>
  <si>
    <t>ACCH-M-01-R21</t>
  </si>
  <si>
    <t>MONTHLY AIR COOLED CHILLER INSPECTION (RFP)</t>
  </si>
  <si>
    <t>Check fan blades and fan housing. Clean, repair or replace to ensure proper oper</t>
  </si>
  <si>
    <t>Inspect Cooler And Condenser Tubes For Leaks</t>
  </si>
  <si>
    <t>Check capacity control and linkage</t>
  </si>
  <si>
    <t xml:space="preserve">Check for unusual noise and vibration </t>
  </si>
  <si>
    <t>Perform chemical or required cleaning for heat exchanger and coil if applicable</t>
  </si>
  <si>
    <t>Perform oil analysis tet for compressor oil if required</t>
  </si>
  <si>
    <t>WCCH-A-01-R21</t>
  </si>
  <si>
    <t>ANNUAL WATER COOLED CHILLER STARTUP INSPECTION &amp; CLEANING (RFP)</t>
  </si>
  <si>
    <t>Tag chiller &amp; cooling towers out of service</t>
  </si>
  <si>
    <t>Disable chiller &amp; cooling tower function in BMS (if applicable)</t>
  </si>
  <si>
    <t>WCCH-A-02-R21</t>
  </si>
  <si>
    <t>ANNUAL WATER COOLED CHILLER SHUTDOWN (RFP)</t>
  </si>
  <si>
    <t>WCCH-M-01-R21</t>
  </si>
  <si>
    <t>MONTHLY WATER COOLED CHILLER INSPECTION (RFP)</t>
  </si>
  <si>
    <t>*** Condenser***</t>
  </si>
  <si>
    <t>Check the condenser supply &amp; return pressure &amp; temperature</t>
  </si>
  <si>
    <t>Check the evaporator supply &amp; return pressure &amp; temperature</t>
  </si>
  <si>
    <t>Check water for clarity, odour, debris, algae &amp; temp to prevent microbial growth</t>
  </si>
  <si>
    <t>Inspect suction screen and clean away any accumulated debris</t>
  </si>
  <si>
    <t>Check condition / cleanliness of fillers &amp; drift eliminators, remove any dirt</t>
  </si>
  <si>
    <t xml:space="preserve">Check system pressures and temperatures </t>
  </si>
  <si>
    <t xml:space="preserve">Complete Pre Job Hazard Assessment </t>
  </si>
  <si>
    <t>Vacuum, wash and inspect standard foam filters</t>
  </si>
  <si>
    <t>Check for proper operation of heat exchanger and clean</t>
  </si>
  <si>
    <t>Check damper for proper operations, condition and setting and adjust as needed</t>
  </si>
  <si>
    <t>Check fan belt tension</t>
  </si>
  <si>
    <t>Assess field serviceable bearings and Lubricate</t>
  </si>
  <si>
    <t>Check P-trap drain and Clean</t>
  </si>
  <si>
    <t>Report any corrosive and damaged surface</t>
  </si>
  <si>
    <t>Findings Reported To City Representative</t>
  </si>
  <si>
    <t>HRU-A-02-R21</t>
  </si>
  <si>
    <t>ANNUAL HEAT RECOVERY UNIT INSPECTION (RFP)</t>
  </si>
  <si>
    <t>HRU-Q-01</t>
  </si>
  <si>
    <t>QUARTERLY HEAT RECOVERY UNIT INSPECTION</t>
  </si>
  <si>
    <t>Clean air filters</t>
  </si>
  <si>
    <t>Clear the exterior intake and exhaust vents of obstructions</t>
  </si>
  <si>
    <t>Clean the heat-exchange core</t>
  </si>
  <si>
    <t>Clean the condensate drain and pan</t>
  </si>
  <si>
    <t>**COMMON TASKS**</t>
  </si>
  <si>
    <t>Complete Pre Job Hazard Assessment</t>
  </si>
  <si>
    <t>Perform pre-work CO and gas safety check</t>
  </si>
  <si>
    <t>Vacuum Unit (Including Blower and Burner Compartment)</t>
  </si>
  <si>
    <t>Check Unit Access Panels’ Fastening and Access Panel Gasket for Damage.</t>
  </si>
  <si>
    <t>Ensure blower wheel rotates freely</t>
  </si>
  <si>
    <t>Lubricate As Per Manufacturer’s Recommendations</t>
  </si>
  <si>
    <t>Perform electronic combustion analysis and make adjustments as needed</t>
  </si>
  <si>
    <t>Verify Motor Amperage is within nameplate range</t>
  </si>
  <si>
    <t>Inspect and clean condensate pans and drains</t>
  </si>
  <si>
    <t>Verify unit safety controls are functioning</t>
  </si>
  <si>
    <t>Inspect all filters including MERV 13, replace or clean as needed</t>
  </si>
  <si>
    <t>Perform post-work CO and gas safety check</t>
  </si>
  <si>
    <t>**FALL HEATING INSPECTION**</t>
  </si>
  <si>
    <t xml:space="preserve">Clean Burner Chamber </t>
  </si>
  <si>
    <t>Inspect Combustion Intake And Venting For Leakage, Blockage And Damage</t>
  </si>
  <si>
    <t>Visually Inspect Heat Exchanger</t>
  </si>
  <si>
    <t>Check dampers as required</t>
  </si>
  <si>
    <t>Check neutralizing agents and condition of condensate drain lines (if app)</t>
  </si>
  <si>
    <t>Inspect draft inducer and ensure proper operation (if app)</t>
  </si>
  <si>
    <t>**SPRING COOLING INSPECTION**</t>
  </si>
  <si>
    <t>Check refrigerant charge and perform leak check</t>
  </si>
  <si>
    <t>Inspect and Clean condenser and evaporator coil</t>
  </si>
  <si>
    <t>Comb all damaged fins</t>
  </si>
  <si>
    <t>Check Compressor Oil Level and evidence of oil leaks (if app)</t>
  </si>
  <si>
    <t>Check Refrigerant Operating Temperature And Pressures  (if app)</t>
  </si>
  <si>
    <t>Check Condenser Fans And Tighten Set Screws  (if app)</t>
  </si>
  <si>
    <t>Verify motor amperages are within nameplate ranges</t>
  </si>
  <si>
    <t>FN-S-01-R21</t>
  </si>
  <si>
    <t>SEMI-ANNUAL FURNACE INSPECTION (RFP)</t>
  </si>
  <si>
    <t>Inspect and clean desiccant wheel and associated belts/chains and motor</t>
  </si>
  <si>
    <t>Check Compressor Oil Level and evidence of oil leaks (if applicable)</t>
  </si>
  <si>
    <t>Check Refrigerant Operating Temperature And Pressures (if applicable)</t>
  </si>
  <si>
    <t>Check Condenser Fans And Tighten Set Screws (if applicable)</t>
  </si>
  <si>
    <t xml:space="preserve">Verify motor amperages are within nameplate ranges </t>
  </si>
  <si>
    <t>RTU-S-01-R21</t>
  </si>
  <si>
    <t>SEMI-ANNUAL ROOF TOP UNIT INSPECTION (RFP)</t>
  </si>
  <si>
    <t xml:space="preserve">Perform pre-work CO and gas safety check </t>
  </si>
  <si>
    <t>Check electrical components and wiring</t>
  </si>
  <si>
    <t>Check local Control System</t>
  </si>
  <si>
    <t>Lubricate blower motor, damper louvres and fan bearings</t>
  </si>
  <si>
    <t>Check Damper, damper Motor and linkagesfor proper operation</t>
  </si>
  <si>
    <t xml:space="preserve">Check &amp; clean static pressure sensor  </t>
  </si>
  <si>
    <t>Check Motor &amp; Fan Pulleys Are Properly Aligned and secured</t>
  </si>
  <si>
    <t xml:space="preserve">Check Roof Curb For Damage </t>
  </si>
  <si>
    <t>Check Gaskets On Access Doors</t>
  </si>
  <si>
    <t>Check &amp; clean metal pre-filter</t>
  </si>
  <si>
    <t>Check and clean Burner Screen</t>
  </si>
  <si>
    <t>Water Coil to be drained &amp; filled w/ anti-freezing fluid for Coil Winterization</t>
  </si>
  <si>
    <t>***For Make Up Air Unit in Fire Hall***</t>
  </si>
  <si>
    <t>Check proper operation, activation and function for MUA</t>
  </si>
  <si>
    <t xml:space="preserve">Verify interlock signal and control function between BMS &amp; PLC control </t>
  </si>
  <si>
    <t>Test &amp; verify interlock sequence of CO/NOx, MUA, general &amp; vehicle exhaust &amp; OHD</t>
  </si>
  <si>
    <t>MUA-S-02-R21</t>
  </si>
  <si>
    <t>SEMI-ANNUAL MAKE UP AIR UNIT INSPECTION (RFP)</t>
  </si>
  <si>
    <t>Ammonia Condenser (Adiabatic)</t>
  </si>
  <si>
    <t>ANNUAL WATERLESS ADIABATIC COOLING SYSTEM SHUTDOWN</t>
  </si>
  <si>
    <t>Visually inspect cleanliness and stability</t>
  </si>
  <si>
    <t>Inspect gutters and remove any debris</t>
  </si>
  <si>
    <t>Flush water distribution system</t>
  </si>
  <si>
    <t>Remove all dirt and debris from the media pads</t>
  </si>
  <si>
    <t>Flush water distribution headers</t>
  </si>
  <si>
    <t>Drain and Disinfect the entire water distribution system</t>
  </si>
  <si>
    <t>NH3-CD-A-01</t>
  </si>
  <si>
    <t>NH3-CD-A-02</t>
  </si>
  <si>
    <t>As per manufacturer manual</t>
  </si>
  <si>
    <t>MONTHLY WATERLESS ADIABATIC COOLING SYSTEM INSPECTION</t>
  </si>
  <si>
    <t>Check water distribution for leaks and clogged orifices in the distribution header</t>
  </si>
  <si>
    <t>Check water flow rate and adjust if necessary</t>
  </si>
  <si>
    <t>Check water distribution is even across entire length of unit</t>
  </si>
  <si>
    <t>Drain and Disinfect the entire water distribution system (every 3 months)</t>
  </si>
  <si>
    <t>NH3-CD-M-01</t>
  </si>
  <si>
    <t>1.10</t>
  </si>
  <si>
    <t>To be implemented soon</t>
  </si>
  <si>
    <t>**ELECTRICIAN REQUIRED IF YOU MUST FLIP THE BREAKER TO TEST THE DEVICE**</t>
  </si>
  <si>
    <t xml:space="preserve">If not standalone unit, verify that all DC lamps in the area served by the unit </t>
  </si>
  <si>
    <t>And exit sign are lit</t>
  </si>
  <si>
    <t>Restore AC power to the Battery Unit(s)</t>
  </si>
  <si>
    <t>Document the test results and report the deficiency to maintenance supervisor</t>
  </si>
  <si>
    <t>Or create Service Request</t>
  </si>
  <si>
    <t>EL-M-04</t>
  </si>
  <si>
    <t>Contractor is responsible to comply with all update and applicable codes as req</t>
  </si>
  <si>
    <t>CO / NO2 / FREON Gas Detector</t>
  </si>
  <si>
    <t>Inspect cable / wire insulation  8.3.6.4</t>
  </si>
  <si>
    <t>Inspect engine crankcase breather	8.1.1.2.12</t>
  </si>
  <si>
    <t>Inspect exhuast system and drain condensate trap	8.1.1.2.13</t>
  </si>
  <si>
    <t>Inspect flexible hoses and connections	8.1.1.2.11</t>
  </si>
  <si>
    <t>Inspect fuel tank vents and overflow if equipped	8.1.1.2.10</t>
  </si>
  <si>
    <t>Inspect shaft movement while running	8.1.1.2.1</t>
  </si>
  <si>
    <t>Inspect the suction screen and clear of any debris 	8.3.3.12</t>
  </si>
  <si>
    <t>Test diesel fuel for any degradation as per ASTM D975. Correct as needed	8.3.4</t>
  </si>
  <si>
    <t>Conduct annual flow testing and record pump performance	8.3.2 &amp; 8.3.3</t>
  </si>
  <si>
    <t>Test backup electronic module (ECM) with associated sensors if equipped	8.3.3.13</t>
  </si>
  <si>
    <t>Test the main relief valve	8.3.3.8</t>
  </si>
  <si>
    <t>Test the function overcurrent protective devices when triggering the ATS	8.3.3.9</t>
  </si>
  <si>
    <t>Check fuel tank, float switches and supervisory signal if equipped	  8.1.1.2.7</t>
  </si>
  <si>
    <t>Check battery condition and clean the terminals of any corrosion	8.1.1.2.15</t>
  </si>
  <si>
    <t>Replace circulation water filter if equipped	8.1.1.2.20</t>
  </si>
  <si>
    <t>Check all control and power wiring connection	8.1.1.2.16</t>
  </si>
  <si>
    <t>Change lubrication oil in engines	8.1.1.2.17</t>
  </si>
  <si>
    <t>Change lubrication oil filter	8.1.1.2.18</t>
  </si>
  <si>
    <t>Check fuel tanks for water and foreign materials	8.1.1.2.9</t>
  </si>
  <si>
    <t>Measure back pressure on the engine turbos if equipped	8.1.1.2.14</t>
  </si>
  <si>
    <t>Inspect the accuracy of pressure gauages and sensors	8.1.1.2.21</t>
  </si>
  <si>
    <t>Grease pump and motor bearings and couplings	8.1.1.2.3</t>
  </si>
  <si>
    <t>Check the condition of sacrificial anodes, replace as needed	 8.1.1.2.19</t>
  </si>
  <si>
    <t>***Pump System Procedure***(While the pump is running) - 8.3.2.9</t>
  </si>
  <si>
    <t>Record the system starting pressure from the pressure switch or pressure transdu</t>
  </si>
  <si>
    <t>Record the system suction and discharge pressure gauge readings</t>
  </si>
  <si>
    <t>Adjust gland nuts if necessary</t>
  </si>
  <si>
    <t>Inspect for unusual noise or vibration</t>
  </si>
  <si>
    <t>Inspect packing boxes, bearings, or pump casing for overheating</t>
  </si>
  <si>
    <t>Record pressure switch or transducer reading and compare to pump discharge gauge</t>
  </si>
  <si>
    <t xml:space="preserve">Record highest and lowest current pressure if use electronic pressure sensor </t>
  </si>
  <si>
    <t xml:space="preserve">Check the circulation relief valve for operation to discharge water </t>
  </si>
  <si>
    <t>***Electrical System Procedure***(While the pump is running)</t>
  </si>
  <si>
    <t>Observe the time for motor to accelerate to full speed</t>
  </si>
  <si>
    <t>Record the time controller is on first step (for reduced voltage/current start)</t>
  </si>
  <si>
    <t>Record the time pump runs after starting (for automatic stop controllers)</t>
  </si>
  <si>
    <t>***Diesel Engine System Procedure***(While the pump is running) - If applicable</t>
  </si>
  <si>
    <t>Observe the time for engine to reach running speed</t>
  </si>
  <si>
    <t>Observe the engine oil pressure gauge, speed indicator, water and oil temperatur</t>
  </si>
  <si>
    <t>Record any abnormalities</t>
  </si>
  <si>
    <t>FI-PU-A-01</t>
  </si>
  <si>
    <t>Not &lt;4.0 Deg.C for electric motor or diesel engine pump with engine heaters</t>
  </si>
  <si>
    <t>The hose connection valve is closed, and the line to test valves is free of wate</t>
  </si>
  <si>
    <t>Record the pump starting pressure from pressure switch under running 8.3.2.9</t>
  </si>
  <si>
    <t>Recod the system suction and discharge gauge readings (PSI)	8.3.2.9</t>
  </si>
  <si>
    <t>Inspect the pump packing glands for slight discharge	8.3.2.9</t>
  </si>
  <si>
    <t>Adjust glands nuts if needed	8.3.2.9</t>
  </si>
  <si>
    <t>Inspect for abnormal noise or vibration	8.3.2.9</t>
  </si>
  <si>
    <t>Inspect packing box, bearings or pump casing for overheating	8.3.2.9</t>
  </si>
  <si>
    <t>Record pressure switch reading and compare to the pump discharge gauge	8.3.2.9</t>
  </si>
  <si>
    <t>Check the circulation relief valve for operation to discharge water	8.3.2.9</t>
  </si>
  <si>
    <t xml:space="preserve">Reverse phase alarm pilot light is off, or normal phase rotation pilot light is </t>
  </si>
  <si>
    <t>Observe the time for motor to accelerate to full speed 8.3.2.9</t>
  </si>
  <si>
    <t>Record the time pump runs after starting	8.3.2.9</t>
  </si>
  <si>
    <t>Conduct no-flow test for electric motor–driven pump</t>
  </si>
  <si>
    <t>Conduct no-flow test for diesel engine-driven pump (if applicable)</t>
  </si>
  <si>
    <t>Observe the time for engine to crank 8.3.2.9</t>
  </si>
  <si>
    <t>Observe the tie for engine to reach running speed  8.3.2.9</t>
  </si>
  <si>
    <t>Observe the engine oil pressure gauge, speed indicator 8.3.2.9</t>
  </si>
  <si>
    <t>Record any abnormailities 8.3.2.9</t>
  </si>
  <si>
    <t>Inspect the heat exchanger for cooling waterflow 8.3.2.9</t>
  </si>
  <si>
    <t>FI-PU-M-01</t>
  </si>
  <si>
    <t>4.10</t>
  </si>
  <si>
    <t>Inspect battery condition and battery balancer (refill water level if required)</t>
  </si>
  <si>
    <t>Inspect electrical wiring condition and electrical contactor</t>
  </si>
  <si>
    <t>Inspect voltage invertor (if equipped)</t>
  </si>
  <si>
    <t>Test the flashing beacons (if equipped)</t>
  </si>
  <si>
    <t>Inspect the tires and wheels</t>
  </si>
  <si>
    <t>Confirm the proper brake operation</t>
  </si>
  <si>
    <t>Test the drive brake</t>
  </si>
  <si>
    <t>Test the drive speed - raised position</t>
  </si>
  <si>
    <t>Complete Inspection Sheet</t>
  </si>
  <si>
    <t>Recertification of scissor lift by contractor when required</t>
  </si>
  <si>
    <t>LFT-SCIS-M-01</t>
  </si>
  <si>
    <t>This must be done by a qualified &amp; trained vendor</t>
  </si>
  <si>
    <t>***Functions and Controls***</t>
  </si>
  <si>
    <t>Machine has the latest control system software</t>
  </si>
  <si>
    <t>All joystick/toggle control return neutral / off position when released</t>
  </si>
  <si>
    <t>at ground and / or platform control stations.</t>
  </si>
  <si>
    <t>All functions and speed limits/cut-outs operate properly</t>
  </si>
  <si>
    <t>Manual descent system &amp;/or auxiliary power system operates properly</t>
  </si>
  <si>
    <t>Load Sensing System operates properly</t>
  </si>
  <si>
    <t>Brakes operate properly</t>
  </si>
  <si>
    <t xml:space="preserve">Check all other machine controls, alarms, horn, display, indicators </t>
  </si>
  <si>
    <t>Ensure all above functions operate properly at platform &amp; ground control station</t>
  </si>
  <si>
    <t>***Platform Assembly***</t>
  </si>
  <si>
    <t>Platform installed and secure. Mounting hardware free of damage and secure</t>
  </si>
  <si>
    <t>Gate or chain installed and latches properly</t>
  </si>
  <si>
    <t>Platform guardrails and floor properly installed, secure and free of damage</t>
  </si>
  <si>
    <t>Extension deck properly installed and functions properly</t>
  </si>
  <si>
    <t>Locks at full extension and retraction</t>
  </si>
  <si>
    <t>Lanyard anchorage points secure, free of damage and labeled</t>
  </si>
  <si>
    <t>Fold-down rails installed properly. No loose or missing parts</t>
  </si>
  <si>
    <t>***Scissor Arms***</t>
  </si>
  <si>
    <t>Scissor arms free of damage, cracks and distortion</t>
  </si>
  <si>
    <t>Safety props properly installed and function properly</t>
  </si>
  <si>
    <t>Inspect all nuts, bolts, shaft, shield, locking device &amp; bearings</t>
  </si>
  <si>
    <t>Ensure for proper installation, secure, no excessive wear , cracks &amp; distortion</t>
  </si>
  <si>
    <t>Cylinder pins, bearing &amp; attach hardware secure, free of damage &amp; excessive wear</t>
  </si>
  <si>
    <t>Arm pins, bearing &amp; attach hardware secure, free of damage &amp; excessive wear</t>
  </si>
  <si>
    <t>Arm pads and sliding blocks secure, free of damage &amp; excessive wear</t>
  </si>
  <si>
    <t>***Chassis***</t>
  </si>
  <si>
    <t>Wheel attached hardware torqued properly. No missing attach hardware</t>
  </si>
  <si>
    <t>Proper wheels/ tires installed. Inspect for excessive damage, wear &amp; corrosion</t>
  </si>
  <si>
    <t>Check oscillating axle and lockout cylinders installed &amp; secure (if app)</t>
  </si>
  <si>
    <t>Steering components are properly installed, secure and free of damage</t>
  </si>
  <si>
    <t>Check drive hubs for proper fluid level</t>
  </si>
  <si>
    <t>Leveling jacks or stabilizers operate properly (if app)</t>
  </si>
  <si>
    <t>Hydraulic trays and battery/engine compartment covers open and latch properly</t>
  </si>
  <si>
    <t>Pothole Protection System deploys and retracts properly</t>
  </si>
  <si>
    <t>Platform ladder properly installed, secure and free of damage</t>
  </si>
  <si>
    <t>Static strap is properly installed and secure</t>
  </si>
  <si>
    <t>***Power System***</t>
  </si>
  <si>
    <t>Engine idle and throttle set at proper RPM (if app)</t>
  </si>
  <si>
    <t>Proper battery fluid level. Battery charger operates properly and accept charge</t>
  </si>
  <si>
    <t>Air and fuel filter properly services (if app)</t>
  </si>
  <si>
    <t>Proper coolant and engine oil level (if app)</t>
  </si>
  <si>
    <t>Proper fuel cap installed (if app)</t>
  </si>
  <si>
    <t>Exhaust system operate properly, secure and free of damage (if app)</t>
  </si>
  <si>
    <t>***Hydraulic &amp; Electrical System***</t>
  </si>
  <si>
    <t>All cylinders/actuators free of damage without evidence of leaks</t>
  </si>
  <si>
    <t>All areas around hydraulic components have no evidence of leaks</t>
  </si>
  <si>
    <t>Hydraulic oil system properly services and free of contaminants</t>
  </si>
  <si>
    <t>All hydraulic hoses, fittings &amp; lines secure and free of damage and leaks</t>
  </si>
  <si>
    <t>All electrical connection tight, no corrosion or abrasions</t>
  </si>
  <si>
    <t>Pump and motor secure, free of damage and leaks</t>
  </si>
  <si>
    <t>All hydraulic pressure properly adjusted</t>
  </si>
  <si>
    <t>***Manuals and Decals***</t>
  </si>
  <si>
    <t>Ensure Operation &amp; Safety Manual and handbook in manual storage box</t>
  </si>
  <si>
    <t>All safety, capacity and instructional decals installed, secure and legible</t>
  </si>
  <si>
    <t>***General***</t>
  </si>
  <si>
    <t>Machine is free of unauthorized modifications or additions</t>
  </si>
  <si>
    <t>Applicable Safety Bulletins completed</t>
  </si>
  <si>
    <t>Grease and lubricate per Service &amp; maintenance manual</t>
  </si>
  <si>
    <t>Drive and operate machine to test all machine functions</t>
  </si>
  <si>
    <t>Complete Inspection Sheet by qualified vendor</t>
  </si>
  <si>
    <t>Recertification of scissor lift by qualified vendor when required</t>
  </si>
  <si>
    <t>LFT-SCIS-A-01</t>
  </si>
  <si>
    <t>LFT-SICS-A-01</t>
  </si>
  <si>
    <t xml:space="preserve">Overhead Door </t>
  </si>
  <si>
    <t>Findings Reported To District Co-Ordinator &amp; City Corporate Engineering</t>
  </si>
  <si>
    <t>STRU-A-01</t>
  </si>
  <si>
    <t>Structural Inspection</t>
  </si>
  <si>
    <t>Water supply delivers required flow (1.5L /min) for 15 mins (ANSI Z358.1)</t>
  </si>
  <si>
    <t xml:space="preserve">Check water temperature is warm and within 15.6 to 37.8 Deg.C (ANSI Z358.1) </t>
  </si>
  <si>
    <t xml:space="preserve">Verify the eye wash fixtures and accessories is functional </t>
  </si>
  <si>
    <t>EWS-M-01</t>
  </si>
  <si>
    <t>3.10</t>
  </si>
  <si>
    <t>4.20</t>
  </si>
  <si>
    <t>1.20</t>
  </si>
  <si>
    <t>SD-M-01</t>
  </si>
  <si>
    <t>Monthly Smoke Detector Inspection</t>
  </si>
  <si>
    <t>As per NFPA 72 - National Fire Alarm and Signalling Code and Manfacturer's instruction for inspection</t>
  </si>
  <si>
    <t>Provision of scissor lift with proper PPE for high level working area if applicable</t>
  </si>
  <si>
    <t>Smoke detector is powered by:      Hardwired                     Conventional Battery                 Non-Replaceable Long-Life Batteries (10 yrs)</t>
  </si>
  <si>
    <t>Battery Expiry Date:                                    (If applicable)</t>
  </si>
  <si>
    <t>Replace the Non-Replaceable Long-Life Batteries (10 yrs) smoke detector when its lifecycle is completed</t>
  </si>
  <si>
    <t>Smoke detector alarm is securely fastened to the wall or ceiling</t>
  </si>
  <si>
    <t>Smoke detector alarm shows no evidence of physical damage, paint, application or excessive grease and dirt accumulations</t>
  </si>
  <si>
    <t>Ventilation holes on the smoke detector alarm are clean and free of obstructions</t>
  </si>
  <si>
    <t>Test smoke detector alarms once a month by pressing the test button and replacing the batteries as required.</t>
  </si>
  <si>
    <t>Smoke detector alarm signal sounds when the test device is operated</t>
  </si>
  <si>
    <t>If that smoke detector alarm "chirps" which warning the battery is low, replace the battery right away.</t>
  </si>
  <si>
    <t>Smoke alarms should be maintained according to manufacturer’s instructions.</t>
  </si>
  <si>
    <t>Test smoke alarms at least once a month using the test button.</t>
  </si>
  <si>
    <t>Make sure everyone in the home understands the sound of the smoke alarm and knows how to respond.</t>
  </si>
  <si>
    <t>Follow manufacturer’s instructions for cleaning to keep smoke alarms working well. The instructions are included in the package or can be found on the internet.</t>
  </si>
  <si>
    <t>Smoke alarms with non-replaceable 10-year batteries are designed to remain effective for up to 10 years. If the alarm chirps, warning that the battery is low, replace the entire smoke alarm right away.</t>
  </si>
  <si>
    <t>Smoke alarms with any other type of battery need a new battery at least once a year. If that alarm chirps, warning the battery is low, replace the battery right away.</t>
  </si>
  <si>
    <t>When replacing a battery, follow manufacturer’s list of batteries on the back of the alarm or manufacturer’s instructions. Manufacturer’s instructions are specific to the batteries (brand and model) that must be used. The smoke alarm may not work properly if a different kind of battery is used.</t>
  </si>
  <si>
    <t>Smoke Detector (Standalone Type)</t>
  </si>
  <si>
    <t>REFERENCE / LINKS (2)</t>
  </si>
  <si>
    <t>HFE-A-01</t>
  </si>
  <si>
    <t>ANNUAL HYBRID FIRE EXTINGUISHER (VORTEX) INSPECTION (SERVER ROOM)</t>
  </si>
  <si>
    <t>Refer to Maintenance Manual, NFPA 25 Chapter 5 &amp; NFPA 770 Chapter 14 Standard</t>
  </si>
  <si>
    <t>requirement for inspection</t>
  </si>
  <si>
    <t>Below task plan is the minimum requirement to follow. Contractor is responsible</t>
  </si>
  <si>
    <t>to comply with all updated and applicable codes as required</t>
  </si>
  <si>
    <t>Complete all steps outlined in the "Weekly Inspection" and</t>
  </si>
  <si>
    <t>"Semi-Annual Inspection" sections</t>
  </si>
  <si>
    <t>Perform a functional test of the system (discharge test is not required)</t>
  </si>
  <si>
    <t>Check hybrid media containers for signs of damage</t>
  </si>
  <si>
    <t>Cycle the inert gas (e.g. Nitrogen) valves for proper</t>
  </si>
  <si>
    <t xml:space="preserve">operation (discharge test is not required) </t>
  </si>
  <si>
    <t>Replace water in storage containers</t>
  </si>
  <si>
    <t>Drain and inspect interior of water tank. Clean (flush) water</t>
  </si>
  <si>
    <t>tank to remove debris. Refill water tank</t>
  </si>
  <si>
    <t>Inspect all system hoses. If visual examination shows any damage or</t>
  </si>
  <si>
    <t>deterioration, the affected hoses shall be replaced immediately</t>
  </si>
  <si>
    <t>Check and test all time delays for operation</t>
  </si>
  <si>
    <t>Check and test all audible notification appliances for operation</t>
  </si>
  <si>
    <t>Check that all warning signs are installed and visible</t>
  </si>
  <si>
    <t>Check operation of all manual release devices</t>
  </si>
  <si>
    <t>Check and test each automatic detector using methods specified in NFPA 72</t>
  </si>
  <si>
    <t>Check and verify functional operation of system interlocks</t>
  </si>
  <si>
    <t>All inspection results shall be recorded in a report and</t>
  </si>
  <si>
    <t>on each cylinder record secured tag</t>
  </si>
  <si>
    <t>HFE-QQ-01</t>
  </si>
  <si>
    <t>QUINQUENNIAL HYBRID FIRE EXTINGUISHER (VORTEX) INSPECTION (SERVER ROOM)</t>
  </si>
  <si>
    <t>Inspections shall be conducted only by authorized personnel</t>
  </si>
  <si>
    <t>Complete all steps outlined in the "Annual Inspection" section</t>
  </si>
  <si>
    <t>Inert gas (e.g. Nitrogen) cylinders that are continuously in service without</t>
  </si>
  <si>
    <t>being discharged shall be given a complete external visual</t>
  </si>
  <si>
    <t>inspection a minimum of every 5 years</t>
  </si>
  <si>
    <t>Visual inspection shall be in accordance with Section 3 of CGA C-6, except that</t>
  </si>
  <si>
    <t>the cylinders do not need to be emptied or stamped while under pressure</t>
  </si>
  <si>
    <t>All hoses shall be tested or replaced a minimum of every 5 years</t>
  </si>
  <si>
    <t>****Hydrostatic Tests****</t>
  </si>
  <si>
    <t>At a minimum of every 5 years, all system hoses shall be tested at 1.5 time the</t>
  </si>
  <si>
    <t>maximum container pressure at 130°F/54°C</t>
  </si>
  <si>
    <t xml:space="preserve">The testing procedure shall be conducted, as outlined below: </t>
  </si>
  <si>
    <t>- Remove the hose from any attachment</t>
  </si>
  <si>
    <t>- Place the hose assembly into a protective enclosure designed</t>
  </si>
  <si>
    <t>to permit visual observation of the test</t>
  </si>
  <si>
    <t xml:space="preserve">- Fill the hose completely with water prior to testing </t>
  </si>
  <si>
    <t>- Apply pressure at a rate-of-pressure rise to reach the test</t>
  </si>
  <si>
    <t>pressure within a minimum of 1 minute</t>
  </si>
  <si>
    <t>- Maintain test pressure for one full minute. Note any distortion or</t>
  </si>
  <si>
    <t>leakage that occurs during the test</t>
  </si>
  <si>
    <t>- If the test pressure has not dropped, or if the couplings have not</t>
  </si>
  <si>
    <t>moved, release pressure in the hose assembly</t>
  </si>
  <si>
    <t>- If no permanent distortion has occurred, the hose assembly has</t>
  </si>
  <si>
    <t>passed the hydrostatic test</t>
  </si>
  <si>
    <t xml:space="preserve"> 5-Year inspection and test results shall be recorded in a report and</t>
  </si>
  <si>
    <t>on a tag permanently attached to each nitrogen cylinder</t>
  </si>
  <si>
    <t>HFE-S-01</t>
  </si>
  <si>
    <t>SEMI-ANNUAL HYBRID FIRE EXTINGUISHER (VORTEX) INSPECTION (SERVER ROOM)</t>
  </si>
  <si>
    <t>Complete all steps outlined in the "Weekly Inspection" section</t>
  </si>
  <si>
    <t>Inspect the nitrogen tank pressure levels for low pressure. If low pressure</t>
  </si>
  <si>
    <t>condition exists, check for root cause and repair</t>
  </si>
  <si>
    <t>Recharge cylinders, as required. Where container pressure gauges are used for</t>
  </si>
  <si>
    <t>this purpose, readings shall be compared to a separate,</t>
  </si>
  <si>
    <t>calibrated device at least annually</t>
  </si>
  <si>
    <t>Inspect water storage tank level (if applicable) &amp; fill or replace, as required</t>
  </si>
  <si>
    <t>Correct promptly any deficiency</t>
  </si>
  <si>
    <t xml:space="preserve">All inspection results shall be recorded in a report and </t>
  </si>
  <si>
    <t>HFE-W-01</t>
  </si>
  <si>
    <t>WEEKLY HYBRID FIRE EXTINGUISHER (VORTEX) INSPECTION (SERVER ROOM)</t>
  </si>
  <si>
    <t>to comply with all updated and applicable codes as required (if applicable)</t>
  </si>
  <si>
    <t>Inspect inert gas (e.g. Nitrogen) and water supply lines</t>
  </si>
  <si>
    <t xml:space="preserve">Review Annunciator Panel history (if applicable). </t>
  </si>
  <si>
    <t>Inspect emitters to ensure they are not obstructed</t>
  </si>
  <si>
    <t>Verify that emitter covers are still in place</t>
  </si>
  <si>
    <t>Fire Alarm Control panel is in "Normal" ready condition</t>
  </si>
  <si>
    <t>System isolation valves are locked in fully open position</t>
  </si>
  <si>
    <t>Y (QQ &amp; A only)</t>
  </si>
  <si>
    <t>Maintenance Manual, NFPA 25 Chapter 5 &amp; NFPA 770 Chapter 14 Standard</t>
  </si>
  <si>
    <t>NFPA 770 -2021 Hybrid System</t>
  </si>
  <si>
    <t>Fire safety equipment (calgary.ca)</t>
  </si>
  <si>
    <t>RC-DA-01</t>
  </si>
  <si>
    <t>csa-b52-13-mechanical-refrigeration-code</t>
  </si>
  <si>
    <t>FO Feedback</t>
  </si>
  <si>
    <t>Elect PM Interval</t>
  </si>
  <si>
    <t>EL-PDGPB-A'!A1</t>
  </si>
  <si>
    <t>X</t>
  </si>
  <si>
    <t>CSA Z463-18 Maintenance of Electrical Systems (National Standard of Canada), Section 8.2.1</t>
  </si>
  <si>
    <t>Switchgear houses switching devices, control, instrument for various loads</t>
  </si>
  <si>
    <t>Elect PM Interval (Code)</t>
  </si>
  <si>
    <t>EL-TX-LQ-A'!A1</t>
  </si>
  <si>
    <t>CSA Z463-18 Maintenance of Electrical Systems (National Standard of Canada), Section 8.2.2.1</t>
  </si>
  <si>
    <t>Used for step up / down the voltages in power system, use oil for cooling</t>
  </si>
  <si>
    <t>EL-TX-DRY-A'!A1</t>
  </si>
  <si>
    <t>CSA Z463-18 Maintenance of Electrical Systems (National Standard of Canada), Section 8.2.2.2</t>
  </si>
  <si>
    <t>Used for step up / down the voltages in power system</t>
  </si>
  <si>
    <t>EL-CB-HV-A'!A1</t>
  </si>
  <si>
    <t>CSA Z463-18 Maintenance of Electrical Systems (National Standard of Canada), Section 8.2.8.5</t>
  </si>
  <si>
    <t xml:space="preserve">Breakers with integral trip unit for overcurrent </t>
  </si>
  <si>
    <t>EL-CA-A'!A1</t>
  </si>
  <si>
    <t>CSA Z463-18 Maintenance of Electrical Systems (National Standard of Canada), Section 8.2.5</t>
  </si>
  <si>
    <t>EL-MEB-A'!A1</t>
  </si>
  <si>
    <t>CSA Z463-18 Maintenance of Electrical Systems (National Standard of Canada), Section 8.2.6</t>
  </si>
  <si>
    <t xml:space="preserve">Connections between outdoor and indoor equip </t>
  </si>
  <si>
    <t>EL-DS-A'!A1</t>
  </si>
  <si>
    <t>CSA Z463-18 Maintenance of Electrical Systems (National Standard of Canada), Section 8.2.7</t>
  </si>
  <si>
    <t>To isolate a circuit from a power source</t>
  </si>
  <si>
    <t>EL-MCCB-A'!A1</t>
  </si>
  <si>
    <t>CSA Z463-18 Maintenance of Electrical Systems (National Standard of Canada), Section 8.2.8.2</t>
  </si>
  <si>
    <t>EL-CB-LV-A'!A1</t>
  </si>
  <si>
    <t>CSA Z463-18 Maintenance of Electrical Systems (National Standard of Canada), Section 8.2.8.3</t>
  </si>
  <si>
    <t>EL-EQUIP-MVCB</t>
  </si>
  <si>
    <t>Medium voltage power circuit breaker</t>
  </si>
  <si>
    <t>EL-CB-MV-A'!A1</t>
  </si>
  <si>
    <t>CSA Z463-18 Maintenance of Electrical Systems (National Standard of Canada), Section 8.2.8.4</t>
  </si>
  <si>
    <t>EL-MD-A'!A1</t>
  </si>
  <si>
    <t>CSA Z463-18 Maintenance of Electrical Systems (National Standard of Canada), Section 8.2.10</t>
  </si>
  <si>
    <t>EL-TX-CT-A'!A1</t>
  </si>
  <si>
    <t>CSA Z463-18 Maintenance of Electrical Systems (National Standard of Canada), Section 8.2.11.2</t>
  </si>
  <si>
    <t>Interface between primary circuit and protection, metering device to permit measurement of power system</t>
  </si>
  <si>
    <t>EL-TX-VT-A'!A1</t>
  </si>
  <si>
    <t>CSA Z463-18 Maintenance of Electrical Systems (National Standard of Canada), Section 8.2.11.3</t>
  </si>
  <si>
    <t>Motors</t>
  </si>
  <si>
    <t>EL-MOTOR-A'!A1</t>
  </si>
  <si>
    <t>CSA Z463-18 Maintenance of Electrical Systems (National Standard of Canada), Section 8.2.14</t>
  </si>
  <si>
    <t>EL-MCC-A'!A1</t>
  </si>
  <si>
    <t>CSA Z463-18 Maintenance of Electrical Systems (National Standard of Canada), Section 8.2.15</t>
  </si>
  <si>
    <t>EL-DC-A'!A1</t>
  </si>
  <si>
    <t>CSA Z463-18 Maintenance of Electrical Systems (National Standard of Canada), Section 8.2.18</t>
  </si>
  <si>
    <t>EL-MVMS-A'!A1</t>
  </si>
  <si>
    <t>CSA Z463-18 Maintenance of Electrical Systems (National Standard of Canada), Section 8.2.16</t>
  </si>
  <si>
    <t>EL-SA-A'!A1</t>
  </si>
  <si>
    <t>CSA Z463-18 Maintenance of Electrical Systems (National Standard of Canada), Section 8.2.19</t>
  </si>
  <si>
    <t>Protective devices limit surges by discharging or bypassing surging current</t>
  </si>
  <si>
    <t>Capacitors</t>
  </si>
  <si>
    <t>EL-CAP-A'!A1</t>
  </si>
  <si>
    <t>CSA Z463-18 Maintenance of Electrical Systems (National Standard of Canada), Section 8.2.20</t>
  </si>
  <si>
    <t>P.F. correction, harmonic filters, surge protection and motor starting</t>
  </si>
  <si>
    <t>EL-GB-A'!A1</t>
  </si>
  <si>
    <t>CSA Z463-18 Maintenance of Electrical Systems (National Standard of Canada), Section 8.2.12</t>
  </si>
  <si>
    <t>Electrical safety system and critical to personnel safety</t>
  </si>
  <si>
    <t>EL-GFPS-A'!A1</t>
  </si>
  <si>
    <t>CSA Z463-18 Maintenance of Electrical Systems (National Standard of Canada), Section 8.2.13</t>
  </si>
  <si>
    <t>EL-LP-A'!A1</t>
  </si>
  <si>
    <t>CSA Z463-18 Maintenance of Electrical Systems (National Standard of Canada), Section 9.17</t>
  </si>
  <si>
    <t>EL-EVS-A'!A1</t>
  </si>
  <si>
    <t>CSA Z463-18 Maintenance of Electrical Systems (National Standard of Canada), Section 9.24</t>
  </si>
  <si>
    <t>EL-PDM-IR'!A1</t>
  </si>
  <si>
    <t>ANSI/NETA MTS-2019, Standard for Maintenance Testing Specification for Electrical Equipment and Power System</t>
  </si>
  <si>
    <t>ANSI-NETA-MTS-2011_Thermography Survey</t>
  </si>
  <si>
    <t>CSA Z463-18 Maintenance of Electrical Systems (National Standard of Canada), Section 7.5.2</t>
  </si>
  <si>
    <t>EL-PDM-UI'!A1</t>
  </si>
  <si>
    <t>CSA Z463-18 Maintenance of Electrical Systems (National Standard of Canada), Section 7.5.3</t>
  </si>
  <si>
    <t>EL-PDM-VA'!A1</t>
  </si>
  <si>
    <t>CSA Z463-18 Maintenance of Electrical Systems (National Standard of Canada), Section 7.5.7</t>
  </si>
  <si>
    <t>EL-PA-A'!A1</t>
  </si>
  <si>
    <t>CSA Z463-18 Maintenance of Electrical Systems (National Standard of Canada), Section 9.5</t>
  </si>
  <si>
    <t>EL-SSS-A'!A1</t>
  </si>
  <si>
    <t>CSA Z463-18 Maintenance of Electrical Systems (National Standard of Canada), Section 9.7</t>
  </si>
  <si>
    <t>NFPA 72, National Fire Alarm and Signaling Code</t>
  </si>
  <si>
    <t>Water Utility By Law 40M2006 - Water Utility - CCC</t>
  </si>
  <si>
    <t>National Plumbing Code of Canada 2020</t>
  </si>
  <si>
    <t>ASHRAE Standard 180</t>
  </si>
  <si>
    <t>Resource\Armstrong Expansion Tank</t>
  </si>
  <si>
    <t>ADIABATIC COOLING SYSTEM_RCSCL</t>
  </si>
  <si>
    <t>CSA Z463-18 Maintenance of Electrical System Maint Practice</t>
  </si>
  <si>
    <t>CSA Z463-18 Maint of Electrical System Maint Practice Section 8</t>
  </si>
  <si>
    <t>CSA Z463-18 Maint of Electrical System Maint Practice Section 9</t>
  </si>
  <si>
    <t>CSA Z463-18 Maint of Electrical System Maint Practice Section 7</t>
  </si>
  <si>
    <t>Metal Staircase</t>
  </si>
  <si>
    <t>MONTHLY EYE WASH STATION INSPECTION</t>
  </si>
  <si>
    <t>EWSS-A-01</t>
  </si>
  <si>
    <t>ANNUAL EMERGENCY EYEWASH STATION &amp; SHOWER INSPECTION</t>
  </si>
  <si>
    <t>As per Code ANSI Z358.1-2014 Emergency Eyewash &amp; Shower Equipment fo inspection</t>
  </si>
  <si>
    <t>For Eye Wash Stations:</t>
  </si>
  <si>
    <t>The eyewash safety station delivers at least 0.4 gallons (1.5L per minute) of water per minute for 15 minutes (Sections 5.1.6, 5.4.5).</t>
  </si>
  <si>
    <t>W</t>
  </si>
  <si>
    <t xml:space="preserve">Water delivered by eyewash shall be tepid (60-100°F or 15.6 to 37.8 Deg.C). (Section 5.4.6; B6) </t>
  </si>
  <si>
    <t>Identification: The area around the eyewash station must be well-lit and the unit must include a highly visible sign (Section 5.4.3).</t>
  </si>
  <si>
    <t>The safety station washes both eyes simultaneously and the water flow allows the user to hold the eyes open without exceeding 8” above the spray heads (Section 5.1.8).</t>
  </si>
  <si>
    <t>Spray heads are protected from airborne contaminants. Covers are removed by the water flow (Section 5.1.3).</t>
  </si>
  <si>
    <t>Water flow pattern is 33-53” from the floor and at least 6” from a wall or nearest obstruction (Section 5.4.4).</t>
  </si>
  <si>
    <t>Hands-free stay-open valve activates in one second or less (Sections 5.1.4, 5.2).</t>
  </si>
  <si>
    <t>Controlled, low velocity flow rinses both eyes and is not injurious to user. (Section 5.1.1)</t>
  </si>
  <si>
    <t>Water flow is sufficiently high to allow user to hold eyes open while rinsing. (Section 5.1.7)</t>
  </si>
  <si>
    <t>Valve actuator is easy to locate and readily accessible to user. (Section 5.2)</t>
  </si>
  <si>
    <t xml:space="preserve">Eyewash unit within 10 seconds (approximately 55 feet) of hazard, on the same level as hazard and with unobstructed travel path. </t>
  </si>
  <si>
    <t xml:space="preserve">Where strong acids or caustics are being handled, emergency eyewash unit should be located adjacent to the hazard, </t>
  </si>
  <si>
    <t>An appropriate professional should be consulted for advice on the proper distance. (Section 5.4.2; B5)</t>
  </si>
  <si>
    <t>Training: Instruct all employees in the location and proper use of eyewash units. (Section 5.5.4)</t>
  </si>
  <si>
    <t>For Combination of Emergency Eyewash Station and Shower (If applicable)</t>
  </si>
  <si>
    <t>Water supply delivers required flow when shower and eye or eye/face wash are operated simultaneously. (Section 4.5.5, 7.4.4)</t>
  </si>
  <si>
    <t>Hands-free stay-open valve activates in one second or less. (Section 4.2)</t>
  </si>
  <si>
    <t>Height of water column is between 82” (208.3 cm) and 96” (243.8 cm) above the floor. (Section 4.1.3, 4.5.4)</t>
  </si>
  <si>
    <t>Shower delivers 20 gallons (75.7 liters) of water per minute for 15 minutes in the required pattern. (Section 4.1.2, 4.5.5)</t>
  </si>
  <si>
    <t xml:space="preserve">Water delivered by eyewash shall be tepid (60-100°F or 15.6 to 37.8 Deg.C). (Section 7.4.5; B6) </t>
  </si>
  <si>
    <t>Identify Combination Unit location with highly visible sign. Area around the unit shall be well-lit. (Section 7.4.3)</t>
  </si>
  <si>
    <t>Covered in 60</t>
  </si>
  <si>
    <t>Easily located, accessible actuator is no more than 69” (173.3 cm) above floor. (Section 4.2)</t>
  </si>
  <si>
    <t>Center of the water pattern is at least 16” (40.6 cm) from any obstruction. (Section 4.1.4, 4.5.4)</t>
  </si>
  <si>
    <t>At 60” (152.4 cm) above the floor, the water pattern is at least 20” (50.8 cm) in diameter. (Section 4.1.4)</t>
  </si>
  <si>
    <t>Spray heads are protected from airborne contaminants. Covers are removed by water flow. (Section 5.1.3, 6.1.3)</t>
  </si>
  <si>
    <t>Unit delivers at least 3.0 GPM (11.4 liters) (for eye/face wash) or 0.4 GPM (1.5 liters) (for eyewash) for 15 minutes. (Section 5.1.6, 6.1.6, 6.4.5)</t>
  </si>
  <si>
    <t>Hands-free stay-open valve activates in one second or less. (Section 5.2, 6.1.4, 6.2)</t>
  </si>
  <si>
    <t>Valve actuator is easy to locate and readily accessible to user. (Section 5.2, 6.2)</t>
  </si>
  <si>
    <t xml:space="preserve">Combination unit within 10 seconds (approximately 55 feet) of hazard, on the same level as hazard and with unobstructed travel path. </t>
  </si>
  <si>
    <t>An appropriate professional should be consulted for advice on the proper distance. (Section 7.4.2; B5)</t>
  </si>
  <si>
    <t>Training: Instruct all employees in the location and proper use of eyewash units. (Section 7.5.4)</t>
  </si>
  <si>
    <t>Findings Reported to Maintennace Supevisor</t>
  </si>
  <si>
    <t>Site evaluation to assure continued compliance to ANSI/ISEA Z358.1-2014. (if app)</t>
  </si>
  <si>
    <t xml:space="preserve">Remarks: </t>
  </si>
  <si>
    <t>Annual PM should be carried out by the vendor or qualified professional trade (e.g. Plumber)</t>
  </si>
  <si>
    <t>EWSS-W-01</t>
  </si>
  <si>
    <t>WEEKLY EMERGENCY EYEWASH STATION &amp; SHOWER INSPECTION</t>
  </si>
  <si>
    <r>
      <t xml:space="preserve">As per Code ANSI Z358.1-2014 Emergency Eyewash &amp; Shower Equipment for weekly </t>
    </r>
    <r>
      <rPr>
        <b/>
        <u/>
        <sz val="11"/>
        <color rgb="FF000000"/>
        <rFont val="Calibri"/>
        <family val="2"/>
        <scheme val="minor"/>
      </rPr>
      <t>activation</t>
    </r>
  </si>
  <si>
    <t>The eyewash safety station delivers at least 0.4 gallons of water per minute for 15 minutes (Sections 5.1.6, 5.4.5).</t>
  </si>
  <si>
    <t xml:space="preserve">Water delivered by combination unit shall be tepid (60-100°F or 15.6 to 37.8 Deg.C). (Section 7.4.5; B6) </t>
  </si>
  <si>
    <t>Remarks:</t>
  </si>
  <si>
    <t>Verify and activate by in-house (i.e. building maintenance)</t>
  </si>
  <si>
    <t>PFCU-A-01</t>
  </si>
  <si>
    <t>ANNUAL POWER FACTOR CORRECTION UNIT INSPECTION</t>
  </si>
  <si>
    <t>Refer to Instruction Manual For Automatic And Filtered</t>
  </si>
  <si>
    <t>Automatic Power Factor Correction Unit</t>
  </si>
  <si>
    <t>Clean the unit to remove any accumulation of dust</t>
  </si>
  <si>
    <t>Remove any moisture found inside the enclosure and take steps to</t>
  </si>
  <si>
    <t>prevent it from entering the enclosure</t>
  </si>
  <si>
    <t>Check that all wire connections are tight</t>
  </si>
  <si>
    <t>Visually inspect all components. Any wiring or component which shows signs of</t>
  </si>
  <si>
    <t>wear, discolouration, overheating, insulation breakdown or</t>
  </si>
  <si>
    <t>deterioration should be replaced</t>
  </si>
  <si>
    <t xml:space="preserve">Inspect capacitors for bulging or raised lid on the top. They will be taller </t>
  </si>
  <si>
    <t xml:space="preserve"> than the other capacitors. Any capacitor with a bulging top should be replaced</t>
  </si>
  <si>
    <t xml:space="preserve"> as the internal fuses will have cleared</t>
  </si>
  <si>
    <t>Check all fuses. The characteristics and ratings of replacement fuses should be</t>
  </si>
  <si>
    <t>the same as the original fuses. Cleared fuses could be the result of</t>
  </si>
  <si>
    <t>welded contactors or contactor chatter when closing</t>
  </si>
  <si>
    <t>Switch each step on and off using the controller</t>
  </si>
  <si>
    <t>Ensure the contactors open and close properly and are not</t>
  </si>
  <si>
    <t>chattering. Replace contactors if necessary</t>
  </si>
  <si>
    <t>Listen for excessive noise and vibrations. Loose bolts or</t>
  </si>
  <si>
    <t>high currents can cause noise and vibrations</t>
  </si>
  <si>
    <t>Ensure the power factor controller is functioning properly</t>
  </si>
  <si>
    <t>APFCU LOVATO DCRL8 PFC</t>
  </si>
  <si>
    <t>Power Factor Correction Unit</t>
  </si>
  <si>
    <t>PFSS-A-01</t>
  </si>
  <si>
    <t>ANNUAL PREACTION FIRE SUPPRESSION SYSTEM INSPECTION (SERVER ROOM)</t>
  </si>
  <si>
    <t>Refer to Maintenance Manual, NFPA 25 Chapter 5 &amp; 13 Standard</t>
  </si>
  <si>
    <t>####COMMON COMPONENTS####</t>
  </si>
  <si>
    <t>***Control valves*** (Clause 13.3)</t>
  </si>
  <si>
    <t>***Deluge valves*** (Clause 13.4.4)</t>
  </si>
  <si>
    <t>***Backflow Prevention Assemblies*** (Clause 13.7)</t>
  </si>
  <si>
    <t>*Waterflow alarm &amp; supervisory signal initiating devices* (Clause 5.2.4 &amp; 5.3.2)</t>
  </si>
  <si>
    <t>****Sprinklers**** (Clause 5.2.1)</t>
  </si>
  <si>
    <t>***Pipe and fittings*** (Clause 5.2.2)</t>
  </si>
  <si>
    <t>Sprinkler pipe and fittings shall be inspected annually from the floor level</t>
  </si>
  <si>
    <t>Free of mechanical damage, leakage, and corrosion</t>
  </si>
  <si>
    <t>***Hanger/braces/supports*** (Clause 5.2.3)</t>
  </si>
  <si>
    <t>Sprinkler pipe hangers, braces, and supports shall be inspected</t>
  </si>
  <si>
    <t>annually from the floor level</t>
  </si>
  <si>
    <t>Free of damage, leakage and corrosion. Not loose, or unattached</t>
  </si>
  <si>
    <t>***Hydraulic design information &amp; information signs*** (Clause 5.2.5, 7, 8, 9)</t>
  </si>
  <si>
    <t>Verify if signs are provided, securely attached, and legible</t>
  </si>
  <si>
    <t>***Antifreeze Systems*** (Clause 5.3.3)</t>
  </si>
  <si>
    <t>The antifreeze solution shall be tested using the following procedure</t>
  </si>
  <si>
    <t>Conduct flow test on backflow preventers installed in fire protection piping</t>
  </si>
  <si>
    <t>at a minimum flow rate of the system demand</t>
  </si>
  <si>
    <t>####DRY PIPE &amp; PREACTION SYSTEM####</t>
  </si>
  <si>
    <t>***Air compressors *** (Clause 13.10.2.1)</t>
  </si>
  <si>
    <t xml:space="preserve">***Gauges***(Clause 13.2.7) </t>
  </si>
  <si>
    <t xml:space="preserve">***Dry pipe and Preaction valves***(Clause 13.4.3 &amp;  13.4.5) </t>
  </si>
  <si>
    <t>***Sprinkler pressure-reducing valves*** (Clause 13.5.1.1)</t>
  </si>
  <si>
    <t>***Testing*** (Clause 13.4.3)</t>
  </si>
  <si>
    <t>Conduct of annual trip test of pre-action valves with detailed parameters</t>
  </si>
  <si>
    <t>After the annual trip test, return the preaction system to service in accordance</t>
  </si>
  <si>
    <t>with the manufacturer’s instructions</t>
  </si>
  <si>
    <t>Inspect the interior of the preaction valve &amp; condition of the detection devices</t>
  </si>
  <si>
    <t>Operate manual actuation devices</t>
  </si>
  <si>
    <t>Test low temperature alarms, if installed in valve enclosures,</t>
  </si>
  <si>
    <t>at the beginning of the heating season</t>
  </si>
  <si>
    <t xml:space="preserve">Test automatic air pressure maintenance devices, if provided, during the annual </t>
  </si>
  <si>
    <t>preaction valve trip test, in accordance with the manufacturer’s instructions</t>
  </si>
  <si>
    <t>Inspect the interior of dry pipe valve when the trip test is conducted</t>
  </si>
  <si>
    <t>***************************************************</t>
  </si>
  <si>
    <t>PFSS-Q-01</t>
  </si>
  <si>
    <t>QUARTERLY PREACTION FIRE SUPPRESSION SYSTEM INSPECTION (SERVER ROOM)</t>
  </si>
  <si>
    <t>Inspect valves that are electrically supervised</t>
  </si>
  <si>
    <t>Inspect control valve supervisory alarm devices so verify</t>
  </si>
  <si>
    <t>they are free of physical damage</t>
  </si>
  <si>
    <t>Inspect waterflow alarm and supervisory signal initiating devices</t>
  </si>
  <si>
    <t>to verify that they are free of physical damage</t>
  </si>
  <si>
    <t>Test mechanical waterflow alarm devices including,</t>
  </si>
  <si>
    <t>but not limited to, water motor gongs</t>
  </si>
  <si>
    <t>Test vane-type and pressure switch–type waterflow alarm devices (every 6 months)</t>
  </si>
  <si>
    <t>***Gauges***(Clause 13.2.7)</t>
  </si>
  <si>
    <t>Inspect gauges where air pressure supervision is connected to location</t>
  </si>
  <si>
    <t>Inspect all valves shall be to verify that the valves are in the following condi</t>
  </si>
  <si>
    <t>In the open position. Not leaking</t>
  </si>
  <si>
    <t>Maintaining downstream pressures in accordance with the design criteria</t>
  </si>
  <si>
    <t>***Testing*** (Clause 13.4.3.2)</t>
  </si>
  <si>
    <t>Test low air pressure alarms, if provided, as per the manufacturer’s instruction</t>
  </si>
  <si>
    <t>Test the priming water level in supervised preaction systems for compliance</t>
  </si>
  <si>
    <t>with manufacturer's instructions</t>
  </si>
  <si>
    <t>Pre-Action Fire Sprinkler System</t>
  </si>
  <si>
    <t>PFSS-M-01</t>
  </si>
  <si>
    <t>MONTHLY PREACTION FIRE SUPPRESSION SYSTEM INSPECTION (SERVER ROOM)</t>
  </si>
  <si>
    <t>Inspect valves secured with locks or supervised as per applicable NFPA standards</t>
  </si>
  <si>
    <t>Inspect reduced-pressure and detector assemblies to ensure differential-sensing</t>
  </si>
  <si>
    <t>valve relief port is not continuously discharging</t>
  </si>
  <si>
    <t>#### DRY PIPE &amp; PREACTION SYSTEM ####</t>
  </si>
  <si>
    <t>Compare the air pressure gauge near the compressor to the pressure gauge</t>
  </si>
  <si>
    <t>above the dry pipe or preaction valve</t>
  </si>
  <si>
    <t>Gauge is operable and not physically damaged</t>
  </si>
  <si>
    <t>***Air compressors*** (Clause 13.10.2.1)</t>
  </si>
  <si>
    <t>Air compressor is free of physical damage</t>
  </si>
  <si>
    <t>Power wiring to the air compressor is intact and free of physical damage</t>
  </si>
  <si>
    <t>Piping from the air compressor to the fire protection</t>
  </si>
  <si>
    <t>system is intact and free of physical damage</t>
  </si>
  <si>
    <t>Air compressor anchoring to the structure or to the system</t>
  </si>
  <si>
    <t>piping is secure, tight, and free of physical damage</t>
  </si>
  <si>
    <t>Air compressors requiring oil have the required oil amount in the oil reservoir</t>
  </si>
  <si>
    <t>PFSS-QQ-01</t>
  </si>
  <si>
    <t>QUINQUENNIAL PREACTION FIRE SUPPRESSION SYSTEM INSPECTION (SERVER ROOM)</t>
  </si>
  <si>
    <t>***Alarm Valves*** (Clause 13.4.1.2)</t>
  </si>
  <si>
    <t>Inspect internally alarm valves and their associated strainers, filters, and</t>
  </si>
  <si>
    <t>restriction orifices unless tests indicate a greater frequency is necessary</t>
  </si>
  <si>
    <t>Inspect internally strainers, filters, restricted orifices, and diaphragm</t>
  </si>
  <si>
    <t>chambers unless tests indicate a greater frequency is necessary</t>
  </si>
  <si>
    <t>***Check Valves*** (Clause 13.4.2)</t>
  </si>
  <si>
    <t>Valves shall be inspected internally to verify that all of the valve’s</t>
  </si>
  <si>
    <t>components operate correctly</t>
  </si>
  <si>
    <t>Inspect internally backflow prevention assemblies to verify that all</t>
  </si>
  <si>
    <t>components operate correctly, move freely, are in good condition</t>
  </si>
  <si>
    <t>Gauges shall be replaced or tested by comparison with a calibrated gauge</t>
  </si>
  <si>
    <t>***Dry Pipe Valves/Quick-Opening Devices*** (Clause 13.4.5)</t>
  </si>
  <si>
    <t>Inspect internally strainers, filters, and restricted orifices</t>
  </si>
  <si>
    <t>unless tests indicate a greater frequency is necessary</t>
  </si>
  <si>
    <t>Inspect internal of valves that can be reset without removal of the faceplate</t>
  </si>
  <si>
    <t>Inspect internal strainers, filters, restricted orifices and diaphragm chambers</t>
  </si>
  <si>
    <t>Replace or test gauges every 5 years by comparison with a calibrated gauge</t>
  </si>
  <si>
    <t>***Pressure-Reducing Valves and Relief Valves***</t>
  </si>
  <si>
    <t>A full flow test shall be conducted on each valve &amp; shall be</t>
  </si>
  <si>
    <t>compared to previous test results</t>
  </si>
  <si>
    <t>QUINQUENNIAL </t>
  </si>
  <si>
    <t>PFSS-TE-01</t>
  </si>
  <si>
    <t>TRIENNIAL PREACTION FIRE SUPPRESSION SYSTEM INSPECTION (SERVER ROOM)</t>
  </si>
  <si>
    <t>***Waterflow Alarm Devices*** (5.3.2)</t>
  </si>
  <si>
    <t>Test the flow switch by opening the inspector’s test connection</t>
  </si>
  <si>
    <t>***Dry pipe and Preaction valves***(Clause 13.4.3 &amp;  13.4.5)</t>
  </si>
  <si>
    <t>Test the preaction systems for air leakage using 1 of the following methods :</t>
  </si>
  <si>
    <t>(1) Perform a pressure test at 40psi (3.2 bars) for 2 hours. The system shall be</t>
  </si>
  <si>
    <t>permitted to lose up 3psi (0.2 bar) during the test. Air leak shall be addressed</t>
  </si>
  <si>
    <t>if the system loses more than 3psi (0.2 bar) during this test</t>
  </si>
  <si>
    <t>(2) With the system at normal pressure system, shut off the air source</t>
  </si>
  <si>
    <t>(compressor or shop air) for 4 hours. If the low air pressure goes off within</t>
  </si>
  <si>
    <t>this period, the air leak shall be addressed</t>
  </si>
  <si>
    <t>HB-A-02</t>
  </si>
  <si>
    <t>ANNUAL BOILER INSPECTION &amp; CERTIFICATION (ABSA)</t>
  </si>
  <si>
    <t>HB-B-01</t>
  </si>
  <si>
    <t>Ensure Triennial Boiler Inspection has been performed prior to contacting ABSA</t>
  </si>
  <si>
    <t>BIENNIAL BOILER INSPECTION &amp; CERTIFICATION (ABSA)</t>
  </si>
  <si>
    <t>Ensure Biennial Boiler Inspection has been performed prior to contacting ABSA</t>
  </si>
  <si>
    <t>PV-QQ-01</t>
  </si>
  <si>
    <t>QUINQUENNIAL PRESSURE VESSEL INSPECTION &amp; CERTIFICATION (ABSA)</t>
  </si>
  <si>
    <t>Ensure Quinquennial Inspection has been performed prior to contacting ABSA</t>
  </si>
  <si>
    <t>Contact ABSA Inspector to inspect the concerned pressure vessels</t>
  </si>
  <si>
    <t>Post inspection certificate in relevant plant room</t>
  </si>
  <si>
    <t>PV-QR-01</t>
  </si>
  <si>
    <t>QUADRENNIAL PRESSURE VESSEL INSPECTION &amp; CERTIFICATION (ABSA)</t>
  </si>
  <si>
    <t>Ensure Quadrennial Inspection has been performed prior to contacting ABSA</t>
  </si>
  <si>
    <t>SAFETY-W-Q-01</t>
  </si>
  <si>
    <t>Conduct a safety inspection of the Office /Administration Area</t>
  </si>
  <si>
    <t>Fill-out and submit a Workplace Inspection - Office /Administration form X-515</t>
  </si>
  <si>
    <t>Safety Worplace Inspection</t>
  </si>
  <si>
    <t>QUADRENNIAL / TRIENNIAL</t>
  </si>
  <si>
    <t>Roof Inspection</t>
  </si>
  <si>
    <t>ROOF-S-01</t>
  </si>
  <si>
    <t>SEMI-ANNUAL ROOFING INSPECTION</t>
  </si>
  <si>
    <t>Remove ALL debris from roof / DO NOT throw debris onto ground</t>
  </si>
  <si>
    <t xml:space="preserve"> Inspect roof drains - Remove all leaves, debris, etc / Ensure drain has cover</t>
  </si>
  <si>
    <t>if not replace ASAP / Draincovers should be metal</t>
  </si>
  <si>
    <t>Inspect roof drains for any ponding water. If water, cleaned out drains ASAP</t>
  </si>
  <si>
    <t>Inspect roof flashings - Inspect caulking for deterioration</t>
  </si>
  <si>
    <t>If caulking is damaged, and area is minor, clean surface &amp; install new caulking</t>
  </si>
  <si>
    <t>Report area of replaced caulking</t>
  </si>
  <si>
    <t>If damaged caulking area is too large to repair, report all areas to be repaired</t>
  </si>
  <si>
    <t>Inspect downspouts &amp; eavestroughs</t>
  </si>
  <si>
    <t>Remove all debris &amp; make sure that downspouts &amp; eaves are secured &amp; sealed</t>
  </si>
  <si>
    <t xml:space="preserve"> Inspect all gum boxes as required. Gum boxes will be found where</t>
  </si>
  <si>
    <t>electrical conduit wires have penetrated the roof system, near &amp;/or around RTU</t>
  </si>
  <si>
    <t>Fill gum cups wth Soprema Aluminized gum cup filler. Report all repair locations</t>
  </si>
  <si>
    <t>Check for exposed insulation - Cover with ballast (rocks)</t>
  </si>
  <si>
    <t>Inspect roof hatch for tight seal/Hatch should open &amp; close easily</t>
  </si>
  <si>
    <t>&amp; be locked when not being used (hatch open/closes easily - yes/no)</t>
  </si>
  <si>
    <t>Check roof ladders are secured to building &amp; have cage (cage on ladder - yes/no)</t>
  </si>
  <si>
    <t>Check for ponding water, blisters, ridges / If found, list areas</t>
  </si>
  <si>
    <t>Note &amp; report interior location of any leaks</t>
  </si>
  <si>
    <t>Boom Lift Maintenance (In Progress)</t>
  </si>
  <si>
    <t>Emergency Eyewash Station &amp; Showers</t>
  </si>
  <si>
    <t>Pressure Vessels (ABSA)</t>
  </si>
  <si>
    <t>Quantity of Buildings involved</t>
  </si>
  <si>
    <t>Quantity of System involved</t>
  </si>
  <si>
    <t>Water Cooled Chiller &amp; Cooling Tower</t>
  </si>
  <si>
    <t>Heat Trace</t>
  </si>
  <si>
    <t>TBC</t>
  </si>
  <si>
    <t>N.A</t>
  </si>
  <si>
    <t>Plumbing (13)</t>
  </si>
  <si>
    <t>Automation (2)</t>
  </si>
  <si>
    <t>Tools (2)</t>
  </si>
  <si>
    <t>Emergency Trailer</t>
  </si>
  <si>
    <t>Enhanced</t>
  </si>
  <si>
    <t>2017 (8.5)</t>
  </si>
  <si>
    <t xml:space="preserve">Y </t>
  </si>
  <si>
    <t>Sensor Calibration</t>
  </si>
  <si>
    <t xml:space="preserve">Dock Leveller </t>
  </si>
  <si>
    <t>ANSI MH30.1-2015 -Performance And Testing Requirements For Dock Leveling Devices</t>
  </si>
  <si>
    <t>Anti-Entrapment Cover</t>
  </si>
  <si>
    <t>Scissor / Man / Boom / Fork Lift Maintenance</t>
  </si>
  <si>
    <t>SEPTENNIAL</t>
  </si>
  <si>
    <t>AEC-ST-01</t>
  </si>
  <si>
    <t>SEPTENNIAL ANTI ENTRAPMENT COVER REPLACEMENT</t>
  </si>
  <si>
    <t>Verify the size, flow rate of new anti entrapment cover</t>
  </si>
  <si>
    <t>The new drain cover must to meet the ASME / ANSI National Standard.</t>
  </si>
  <si>
    <t>Evaluate the pool condition</t>
  </si>
  <si>
    <t>***Scenario 1: Pool are fully drained out***</t>
  </si>
  <si>
    <t>Ensure the filtration system is turned off</t>
  </si>
  <si>
    <t xml:space="preserve">Unscrew the old drain, and pocket the screws. </t>
  </si>
  <si>
    <t>The new drain cover should be sized sufficiently to fit into the drain hole.</t>
  </si>
  <si>
    <t>Place it into middle of the drain area and securely mounted at correct position</t>
  </si>
  <si>
    <t>Follow the manufacturer instruction &amp; requirement for replacement</t>
  </si>
  <si>
    <t>***Scenario 2: Water maintained in Pool***</t>
  </si>
  <si>
    <t>Appoint industry professional to carry out the replacement work</t>
  </si>
  <si>
    <t>Ensure the filtration system is turned off and no suction in the drain</t>
  </si>
  <si>
    <t xml:space="preserve">Worker must equip with proper diving apparatus, tools and equipment </t>
  </si>
  <si>
    <t>Including scuba-diving gear on &amp; go to the bottom of the pool.</t>
  </si>
  <si>
    <t>Unscrew the old drain, and pocket the screws</t>
  </si>
  <si>
    <t>The new drain cover should be sized sufficiently to fit into the drain hole</t>
  </si>
  <si>
    <t>Turn back the filtration system on after replacement</t>
  </si>
  <si>
    <t>Submission of Certificate of Compliance for each new installed drain cover</t>
  </si>
  <si>
    <t>RC is responsible for completing, submitting, and retaining the following doc</t>
  </si>
  <si>
    <t xml:space="preserve">RC submit "Anti-Entrapment Compliance Plan for Public Swimming Pools’" to AHS </t>
  </si>
  <si>
    <t>FM must confirm to receive of all copy of submission as record</t>
  </si>
  <si>
    <t>Findings Reported To Facility Maintenance Coordinator</t>
  </si>
  <si>
    <t>AHS - Anti-Entrapment Compliance Plan for Public Swimming Pools</t>
  </si>
  <si>
    <t xml:space="preserve">OHS &amp; Manufacturer's manual </t>
  </si>
  <si>
    <t>LFT-DLV-A-01</t>
  </si>
  <si>
    <t>ANNUAL DOCK LEVELER INSPECTION</t>
  </si>
  <si>
    <t>Refer to Maintenance Manual and ANSI MH30.1 standard requirement for inspection</t>
  </si>
  <si>
    <t>Power on the leveler &amp; check for sign of mechanical malfunction during operation</t>
  </si>
  <si>
    <t xml:space="preserve">Inspect for handle or chain for damage if dock leveler is mechanically operated </t>
  </si>
  <si>
    <t>Shut the power off before performing the following maintenance</t>
  </si>
  <si>
    <t xml:space="preserve">Walk around the dock leveler and take note of obvious damage that </t>
  </si>
  <si>
    <t>may have been caused by operation during the last shift</t>
  </si>
  <si>
    <t>Check that all capacity, safety, identif. plates, etc. are attached and legible</t>
  </si>
  <si>
    <t>Inspect for damaged or missing parts, rust, corrosion, bent parts, cracks, etc.</t>
  </si>
  <si>
    <t>Carefully inspect the hinge points for cracks, breaks, bending, twists, and wear</t>
  </si>
  <si>
    <t>Inspect push button control station for visual damage</t>
  </si>
  <si>
    <t>With the dock leveler in stored position, clean away wood splinters, nails and</t>
  </si>
  <si>
    <t>any other debris from the upper lip hinged surface by sweeping with broom</t>
  </si>
  <si>
    <t>Check for missing or damaged dock bumper mounted on dock face</t>
  </si>
  <si>
    <t>Clean spills from the dock area floor &amp; the dock leveler immediately when</t>
  </si>
  <si>
    <t>they are observed</t>
  </si>
  <si>
    <t>Inspect visually the dock leveler for signs of structural damage</t>
  </si>
  <si>
    <t>Check oil level. Add oil to the reservoir if necessary</t>
  </si>
  <si>
    <t>Check pivot bushing and pins for wear</t>
  </si>
  <si>
    <t>Make sure all pins are secure and retained</t>
  </si>
  <si>
    <t>Pivot shaft must not rotate; make sure set screws are not loose</t>
  </si>
  <si>
    <t>Check hydraulic lines for damage or leaking. Replace if damaged</t>
  </si>
  <si>
    <t>Check wiring damage. Replace immediately if any sign of wear is evident</t>
  </si>
  <si>
    <t>Bushings on pivot pins on cylinders are permanently lubricated and</t>
  </si>
  <si>
    <t>require no servicing</t>
  </si>
  <si>
    <t>LFT-DLV-S-01</t>
  </si>
  <si>
    <t>SEMI-ANNUAL DOCK LEVELER INSPECTION</t>
  </si>
  <si>
    <t>FH-S-02</t>
  </si>
  <si>
    <t>SEMI-ANNUAL PRIVATE FIRE HYDRANT INSPECTION</t>
  </si>
  <si>
    <t>Refer to Code NFPA 25 - 2017, Chapter 7 for Semi-Annual Inspection</t>
  </si>
  <si>
    <t>Hydrant shall be inspected for the following conditions:</t>
  </si>
  <si>
    <t>(1) Leaks</t>
  </si>
  <si>
    <t>(2) Physical damage</t>
  </si>
  <si>
    <t>(3) Corrosion</t>
  </si>
  <si>
    <t>Monitor nozzles shall be inspected for the following conditions:</t>
  </si>
  <si>
    <t>(1) Leakage</t>
  </si>
  <si>
    <t>Hose houses shall be inspected for the following conditions:</t>
  </si>
  <si>
    <t>(1) Inaccessibility</t>
  </si>
  <si>
    <t>(3) Missing equipment</t>
  </si>
  <si>
    <t>If groundwater level is above hydrant drain, the hydrant drain shall be plugged</t>
  </si>
  <si>
    <t>and the water in the barrel shall be pumped out.</t>
  </si>
  <si>
    <t>Dry barrel hydrants before freezing weather and that have plugged drains</t>
  </si>
  <si>
    <t>it shall be identified clearly as needing pumping after operation.</t>
  </si>
  <si>
    <t>Hydrants shall be kept free of snow, ice, or other materials</t>
  </si>
  <si>
    <t>and protected against mechanical damage so that free access is ensured.</t>
  </si>
  <si>
    <t xml:space="preserve">Ensure submission of Inspection report from the vendor </t>
  </si>
  <si>
    <t>Follow up with vendor to rectify the defects or damages at once (if app)</t>
  </si>
  <si>
    <t>Findings reported to Facility Maintenance Coordinator</t>
  </si>
  <si>
    <t>FH-A-01</t>
  </si>
  <si>
    <t>ANNUAL PRIVATE FIRE HYDRANT INSPECTION</t>
  </si>
  <si>
    <t>Refer to Code NFPA 25 - 2017, Chapter 7 for Annual Inspection</t>
  </si>
  <si>
    <t>Exposed piping shall be inspected annually</t>
  </si>
  <si>
    <t>Piping shall be inspected for the following conditions:</t>
  </si>
  <si>
    <t>(4) Restraint methods</t>
  </si>
  <si>
    <t>It shall be inspected annually &amp; after each operation for following conditions</t>
  </si>
  <si>
    <t>(2) Presence of water or ice in the barrel</t>
  </si>
  <si>
    <t>(3) Improper drainage from barrel</t>
  </si>
  <si>
    <t>(4) Leaks in outlets or at top of hydrant</t>
  </si>
  <si>
    <t>(5) Cracks in hydrant barrel</t>
  </si>
  <si>
    <t>(6) Tightness of outlet caps</t>
  </si>
  <si>
    <t>(7) Worn outlet threads</t>
  </si>
  <si>
    <t>(8) Worn hydrant operating nut</t>
  </si>
  <si>
    <t>(9) Availability of operating wrench</t>
  </si>
  <si>
    <t xml:space="preserve">***Wet barrel hydrants*** </t>
  </si>
  <si>
    <t>(2) Leaks in outlets or at top of hydrant</t>
  </si>
  <si>
    <t>(3) Cracks in hydrant barrel</t>
  </si>
  <si>
    <t>(4) Tightness of outlet caps</t>
  </si>
  <si>
    <t>(5) Worn outlet threads</t>
  </si>
  <si>
    <t>(6) Worn hydrant operating nut</t>
  </si>
  <si>
    <t>(7) Availability of operating wrench</t>
  </si>
  <si>
    <t>***Flow Test***</t>
  </si>
  <si>
    <t>Hydrants shall be tested annually to ensure proper functioning.</t>
  </si>
  <si>
    <t>Each hydrant shall be opened fully &amp; water flowed until all material cleared</t>
  </si>
  <si>
    <t>Dry barrel and wall hydrants shall be observed for proper drainage from barrel</t>
  </si>
  <si>
    <t xml:space="preserve">Where soil condition that the hydrant barrel does not drain within 60 minutes, </t>
  </si>
  <si>
    <t>All monitor nozzles shall be oscillated and moved throughout their full range</t>
  </si>
  <si>
    <t>Monitor nozzles shall be lubricated annually to ensure proper condition</t>
  </si>
  <si>
    <t xml:space="preserve">Hydrant lubricated annually to ensure that all stems, caps, plugs, and threads </t>
  </si>
  <si>
    <t>FSHS-A-01</t>
  </si>
  <si>
    <t>ANNUAL FIRE STANDPIPE AND HOSE SYSTEM INSPECTION</t>
  </si>
  <si>
    <t>**Piping**</t>
  </si>
  <si>
    <t>Any damaged</t>
  </si>
  <si>
    <t>If fire extinguisher is in the cabinet, requires annual inspection at same time</t>
  </si>
  <si>
    <t>**Testing**</t>
  </si>
  <si>
    <t>Carry out hydrostatic, flow and hose test in every 5 years (if applicable)</t>
  </si>
  <si>
    <t>Conduct test for associated valves and components as per NFPA 25-Ch.13 (If app)</t>
  </si>
  <si>
    <t>Assoication</t>
  </si>
  <si>
    <t>IAQ Testing</t>
  </si>
  <si>
    <t>LPPD</t>
  </si>
  <si>
    <t>Dumbwaiter</t>
  </si>
  <si>
    <t xml:space="preserve">Shoring </t>
  </si>
  <si>
    <t>Post Tensioned / Precast Structure</t>
  </si>
  <si>
    <t>Scaffolding / Ladder</t>
  </si>
  <si>
    <t>Quinennial Fall Protection Roof Anchor Inspection (incl. Catwalk / Trav-safe)</t>
  </si>
  <si>
    <t>Diesel Fuel Tank Testing</t>
  </si>
  <si>
    <t>Arc Flash</t>
  </si>
  <si>
    <t>Metal / Wooden Poles</t>
  </si>
  <si>
    <t>Operations Practice</t>
  </si>
  <si>
    <t>4.9</t>
  </si>
  <si>
    <t>4.16</t>
  </si>
  <si>
    <t>Mechanical (20)</t>
  </si>
  <si>
    <t>Electrical (Current - 6)</t>
  </si>
  <si>
    <t>Electrical (Future - 27)</t>
  </si>
  <si>
    <t>Architecture &amp; Structure (8)</t>
  </si>
  <si>
    <t>AHU</t>
  </si>
  <si>
    <t>AC Unit</t>
  </si>
  <si>
    <t>ACCH</t>
  </si>
  <si>
    <t>Average Labour Unit Rate ($)</t>
  </si>
  <si>
    <t>STANDARD by Underwriters Laboratories of Canada</t>
  </si>
  <si>
    <t>National Fire Protection Association</t>
  </si>
  <si>
    <t>Municipal Procedures</t>
  </si>
  <si>
    <t>Canadian Standard Association</t>
  </si>
  <si>
    <t>American National Standards Institute </t>
  </si>
  <si>
    <t xml:space="preserve">Occupational Health and Safety Code - Alberta </t>
  </si>
  <si>
    <t>Alberta Health Services</t>
  </si>
  <si>
    <t>Bylaw Water Utility 40M2006</t>
  </si>
  <si>
    <t>Occupational Health and Safety Code - Alberta  &amp; Government of Alberta</t>
  </si>
  <si>
    <t>American Society for Testing and Materials</t>
  </si>
  <si>
    <t>Canadian Standard Association/  Canadian Electrical Code</t>
  </si>
  <si>
    <t>ANSI</t>
  </si>
  <si>
    <t>National Building Code of Canada</t>
  </si>
  <si>
    <t>Diving Board /  Structural Joints</t>
  </si>
  <si>
    <t xml:space="preserve">ASHARE </t>
  </si>
  <si>
    <t>ASHARE / ABSA</t>
  </si>
  <si>
    <t>Heat Pump</t>
  </si>
  <si>
    <t>CAN ULC S537 Standard for Verification of Fire Alarm Systems</t>
  </si>
  <si>
    <t>CAN ULC-S536 Monthly Fire Alarm Inspection</t>
  </si>
  <si>
    <t>aed20management20guide</t>
  </si>
  <si>
    <t>AED Review - Support Documents</t>
  </si>
  <si>
    <t>NFPA 72_Chapter 14 Inspection, Testing, and Maintenance</t>
  </si>
  <si>
    <t>CSA 282-15 Emergency Power Supply for Buildings</t>
  </si>
  <si>
    <t>NFC 2019 AB_6.5.1.6 Inspection of Emergency Lighting</t>
  </si>
  <si>
    <t>NFPA 10_Chapter 7 Inspection, Maintenance, and Recharging</t>
  </si>
  <si>
    <t>NPFA 25\Chapter 8 - Fire Pumps</t>
  </si>
  <si>
    <t>NFPA 96_Chapter 11 Procedures for the Use, Inspection, Testing, and Maintenance of Equipment</t>
  </si>
  <si>
    <t>ANSI Guide Z358 Eyewash Station &amp; Shower Inspection</t>
  </si>
  <si>
    <t>ANSI MH30.1-2022 Dock Leveller Inspection</t>
  </si>
  <si>
    <t>Kidde smoke detector manual</t>
  </si>
  <si>
    <t xml:space="preserve">Below task plan is the minimum requirement to follow. The qualified &amp; trained </t>
  </si>
  <si>
    <t>vendor is responsible to comply with all updated &amp; applicable codes as required</t>
  </si>
  <si>
    <t>####Drive Chassis####</t>
  </si>
  <si>
    <t>Inspect the Tires, Wheels and Lug Nut Torque</t>
  </si>
  <si>
    <t>Check the Oscillate Valve Linkage (if equipped)</t>
  </si>
  <si>
    <t>Confirm the Proper Brake Configuration</t>
  </si>
  <si>
    <t>Extendable Axle Wear Pads (if equipped)</t>
  </si>
  <si>
    <t>Check Drive Hub Oil Level and Fastener Torque</t>
  </si>
  <si>
    <t>####Turntable Mechanicals and Hydraulics####</t>
  </si>
  <si>
    <t>Visual Inspection of the Hydraulic Oil</t>
  </si>
  <si>
    <t>Inspect the Hydraulic Filters</t>
  </si>
  <si>
    <t>Grease the Turntable Rotation Bearing</t>
  </si>
  <si>
    <t>Check Turntable Bearing Bolts</t>
  </si>
  <si>
    <t>Inspect for Turntable Bearing Wear</t>
  </si>
  <si>
    <t>####Electrical####</t>
  </si>
  <si>
    <t>Inspect Electrical Contactors - Bi-energy models</t>
  </si>
  <si>
    <t>Inspect battery and electrical wiring</t>
  </si>
  <si>
    <t>####Engine####</t>
  </si>
  <si>
    <t>Check the Exhaust System</t>
  </si>
  <si>
    <t>Check Generator Belts/Pulleys - Bi-energy models</t>
  </si>
  <si>
    <t>Check and Adjust the Engine RPM</t>
  </si>
  <si>
    <t>Perform Engine Maintenance (including parts replacement every 2 years)</t>
  </si>
  <si>
    <t>####Functions and Controls####</t>
  </si>
  <si>
    <t>Check for Open Bulletins and Owner Registration</t>
  </si>
  <si>
    <t>Test the Ground Control Override</t>
  </si>
  <si>
    <t>Test the Alarm Package (if equipped)</t>
  </si>
  <si>
    <t>Test the Emergency Power System</t>
  </si>
  <si>
    <t>Test the Engine Idle Select Operation</t>
  </si>
  <si>
    <t>Test the Platform Self-leveling</t>
  </si>
  <si>
    <t>Test the Drive Brakes</t>
  </si>
  <si>
    <t>Test the Drive Speed - Stowed, Raised and Extended Position</t>
  </si>
  <si>
    <t>Test the Aircraft Protection System (if equipped)</t>
  </si>
  <si>
    <t>Test the Operator Protection Alarm (if equipped)</t>
  </si>
  <si>
    <t>Test the Bypass/Recovery Key Switch</t>
  </si>
  <si>
    <t>####Boom(s) and Platform####</t>
  </si>
  <si>
    <t>Jib Rotate Bearing (if equipped)</t>
  </si>
  <si>
    <t>Grease the Platform Overload Mechanism</t>
  </si>
  <si>
    <t>Test Platform Overload</t>
  </si>
  <si>
    <t>Test Dual Capacity / Overload</t>
  </si>
  <si>
    <t>*****************************************************</t>
  </si>
  <si>
    <t>Recertification of boom lift by contractor when required</t>
  </si>
  <si>
    <t>LFT-BOOM-A-01</t>
  </si>
  <si>
    <t>ANNUAL BOOM LIFT INSPECTION</t>
  </si>
  <si>
    <t>Refer to OHS Code and manufacturer's instruction requirements for maintenance</t>
  </si>
  <si>
    <t>LFT-BOOM-Q-01</t>
  </si>
  <si>
    <t>QUARTERLY BOOM LIFT INSPECTION</t>
  </si>
  <si>
    <t>frm-21243_Anti-Entrapment Complinace Plan for Public Swimming Pools</t>
  </si>
  <si>
    <t>Genie Z45_Boom_O&amp;M Manual</t>
  </si>
  <si>
    <t>x0516workplaceinspectionfill</t>
  </si>
  <si>
    <t>Diagram</t>
  </si>
  <si>
    <t>Fire Alarm Panel</t>
  </si>
  <si>
    <t>Standpipe &amp; Hose System</t>
  </si>
  <si>
    <t>Ammonia Monitoring System</t>
  </si>
  <si>
    <t>****Personal NH3 Detector****</t>
  </si>
  <si>
    <t>Ensure detector is free of physical damage and obstruction, replace if necessary</t>
  </si>
  <si>
    <t>Calibrate the detector according to manufacturer's specifications</t>
  </si>
  <si>
    <t>Adjust the detector response to match the desired value</t>
  </si>
  <si>
    <t>And compared to a known traceable concentration of test gas</t>
  </si>
  <si>
    <t>Check the detector battery condition, replace if necessary</t>
  </si>
  <si>
    <t>Check the detector sensor condition, replace if necessary</t>
  </si>
  <si>
    <t>Check the detector dust and water filter condition, replace if necessary</t>
  </si>
  <si>
    <t>****Docking Station****</t>
  </si>
  <si>
    <t>Inspect the docking station condition, clean as required</t>
  </si>
  <si>
    <t xml:space="preserve">Check that hoses and tubing are secure </t>
  </si>
  <si>
    <t>Check hoses &amp; tubing for damage to prevent escapes of gas, replace if necessary</t>
  </si>
  <si>
    <t>Inspect visually the modules and detector seals, replace if dirty or damaged</t>
  </si>
  <si>
    <t>Check all cable connections are secure</t>
  </si>
  <si>
    <t>Check the sealing insert condition, replace if necessary</t>
  </si>
  <si>
    <t>Check the fresh air filter, replace if necessary</t>
  </si>
  <si>
    <t>****Gas Canister****</t>
  </si>
  <si>
    <t>Check gas canister condition and capacity, replace w/ full capacity as required</t>
  </si>
  <si>
    <t>****Regulator****</t>
  </si>
  <si>
    <t>Ensure canister regulator is free of damage and obstruction, replace if needed</t>
  </si>
  <si>
    <t>Check the pressure gauge operation and settings during calibration</t>
  </si>
  <si>
    <t>*************************************************</t>
  </si>
  <si>
    <t>Note and record all calibration steps and results in a report</t>
  </si>
  <si>
    <t>PLSE-NH3-A-01</t>
  </si>
  <si>
    <t>ANNUAL AMMONIA PERSONAL DETECTOR SET CALIBRATION</t>
  </si>
  <si>
    <t>NH3 Personal Detector</t>
  </si>
  <si>
    <t>Calibrate Ammonia (NH3) sensor</t>
  </si>
  <si>
    <t>Test the operational sequence</t>
  </si>
  <si>
    <t>Findings Reported To Building Automation (EMCS) Leader</t>
  </si>
  <si>
    <t>BMS-NH3-A-01</t>
  </si>
  <si>
    <t>ANNUAL AMMONIA SENSOR CALIBRATION</t>
  </si>
  <si>
    <t>Order and install 15 LPT-NH3 0-500 ppm Ammonia sensors</t>
  </si>
  <si>
    <t>Once installed, test the system for operation</t>
  </si>
  <si>
    <t>BMS-NH3-A-02</t>
  </si>
  <si>
    <t>ANNUAL AMMONIA SENSOR REPLACEMENT</t>
  </si>
  <si>
    <t>COC-Instrument</t>
  </si>
  <si>
    <t>Boom Lift Maintenance</t>
  </si>
  <si>
    <t xml:space="preserve"> Y (A only)</t>
  </si>
  <si>
    <t>Elevating Device Information ed-03-001</t>
  </si>
  <si>
    <t>Requirements_for_Elevating_Devices</t>
  </si>
  <si>
    <t>Elevating Device Codes Regulation AB_2015</t>
  </si>
  <si>
    <t>ASME A17.1-2016 &amp; CSA B44-16-safety-code-for-elevators-and-escalators_Section 8.6.8 Maintenace of Escalators</t>
  </si>
  <si>
    <t>ASME A17.1-2016 &amp; CSA B44-16-safety-code-for-elevators-and-escalators_Section 8.6 Maintenace of Elevator</t>
  </si>
  <si>
    <t>ab-506_inspection_and_servicing_requirements</t>
  </si>
  <si>
    <t>ASME BPVC-VI-2015</t>
  </si>
  <si>
    <t>e1059 cross connection control test report</t>
  </si>
  <si>
    <t>2.9</t>
  </si>
  <si>
    <t xml:space="preserve">All building anchor systems are to be inspected by a competent person </t>
  </si>
  <si>
    <t>To check for visual damage or disruptions found within the system</t>
  </si>
  <si>
    <t>Record is available on site for all workers to perform any work/visit in bldg</t>
  </si>
  <si>
    <t xml:space="preserve">Submit report as per requirements according to the CSA Z91 &amp; OHS Codes - Part 9 </t>
  </si>
  <si>
    <t>Review of the design drawings to ensure compliance with current regulation</t>
  </si>
  <si>
    <t>An assessment of the system to ensure compliance with engineered drawings</t>
  </si>
  <si>
    <t xml:space="preserve">Inspect all exposed, visible &amp; accessible components for signs of distress </t>
  </si>
  <si>
    <t>Inspect of all adhesive and expansion fasteners</t>
  </si>
  <si>
    <t>BANCH-A-01</t>
  </si>
  <si>
    <t>ANNUAL BUILDING ANCHORS INSPECTION</t>
  </si>
  <si>
    <t>Building Anchors (Inside the building - RC ONLY)</t>
  </si>
  <si>
    <t>LIFE SAFETY (28)</t>
  </si>
  <si>
    <t>Regulated Equipment (9)</t>
  </si>
  <si>
    <t>Arrange with Hygienist from Environmental &amp; Safety Management (ESM) for testing</t>
  </si>
  <si>
    <t>Location to be selected at random</t>
  </si>
  <si>
    <t>Review monitoring reports with FM Maintenance Supervisor</t>
  </si>
  <si>
    <t>AQ-S-01</t>
  </si>
  <si>
    <t>SEMI-ANNUAL INDOOR AIR QUALITY TEST</t>
  </si>
  <si>
    <t>COC-Business-OP</t>
  </si>
  <si>
    <t>Occupational Health and Safety Code - Alberta (Part 4)</t>
  </si>
  <si>
    <t>Owner Guidelines-indoor-air-quality</t>
  </si>
  <si>
    <t>Vendor</t>
  </si>
  <si>
    <t>Alert Issues</t>
  </si>
  <si>
    <t>Zone</t>
  </si>
  <si>
    <t>PO#</t>
  </si>
  <si>
    <t>PO value</t>
  </si>
  <si>
    <t>Current Invoice</t>
  </si>
  <si>
    <t>Previous Invoices (Starting June 2023)</t>
  </si>
  <si>
    <t>Total Invoiced Amounts</t>
  </si>
  <si>
    <t>Current Variance (Remaining PO Value)</t>
  </si>
  <si>
    <t>Centre</t>
  </si>
  <si>
    <t>880247A</t>
  </si>
  <si>
    <t>done for Oct</t>
  </si>
  <si>
    <t>NE</t>
  </si>
  <si>
    <t>880334A</t>
  </si>
  <si>
    <t>NW</t>
  </si>
  <si>
    <t>880335A</t>
  </si>
  <si>
    <t>SE</t>
  </si>
  <si>
    <t>880333A</t>
  </si>
  <si>
    <t>SW</t>
  </si>
  <si>
    <t>880332A</t>
  </si>
  <si>
    <r>
      <t xml:space="preserve">Invoice Date: </t>
    </r>
    <r>
      <rPr>
        <b/>
        <sz val="11"/>
        <color rgb="FFFF0000"/>
        <rFont val="Calibri"/>
        <family val="2"/>
        <scheme val="minor"/>
      </rPr>
      <t>October 31, 2023 (Oct billings)</t>
    </r>
  </si>
  <si>
    <t>Sprinkler</t>
  </si>
  <si>
    <t>Emergency Lights</t>
  </si>
  <si>
    <t>Ventilation Hood Suppression</t>
  </si>
  <si>
    <t>Total PO Value</t>
  </si>
  <si>
    <t>Total Invoiced</t>
  </si>
  <si>
    <t>Annual Inspection</t>
  </si>
  <si>
    <t>Monthly Inspection</t>
  </si>
  <si>
    <t>Total Billings</t>
  </si>
  <si>
    <t>Quarterly Inspection</t>
  </si>
  <si>
    <t>Semi-Annual Inspection</t>
  </si>
  <si>
    <t>City of Calgary    PO #</t>
  </si>
  <si>
    <t>PO Line #</t>
  </si>
  <si>
    <t>Department</t>
  </si>
  <si>
    <t>Facility Name as per Allied</t>
  </si>
  <si>
    <t>Building Inventory List Name</t>
  </si>
  <si>
    <t>Fund</t>
  </si>
  <si>
    <t>Dept ID</t>
  </si>
  <si>
    <t>Activity</t>
  </si>
  <si>
    <t>Reference</t>
  </si>
  <si>
    <t>Inspection Complete</t>
  </si>
  <si>
    <t>City of Calgary Work Order #</t>
  </si>
  <si>
    <t>Quoted Amount</t>
  </si>
  <si>
    <t>Annual Inspection Billings</t>
  </si>
  <si>
    <t>Monthly Inspection Billings</t>
  </si>
  <si>
    <t>Total Fire Alarm Billings</t>
  </si>
  <si>
    <t>Quarterly Inspection Billings</t>
  </si>
  <si>
    <t>Total Sprinkler Billings</t>
  </si>
  <si>
    <t>Total Emergency Light Billings</t>
  </si>
  <si>
    <t>Total Ventilation Hood Suppression Billings</t>
  </si>
  <si>
    <t>0000880247A</t>
  </si>
  <si>
    <t>1-1</t>
  </si>
  <si>
    <t>City Core</t>
  </si>
  <si>
    <t>Alberta Trade Centre</t>
  </si>
  <si>
    <t>ALBERTA TRADE CENTRE</t>
  </si>
  <si>
    <t>Andrew Davison</t>
  </si>
  <si>
    <t>ANDREW DAVISON</t>
  </si>
  <si>
    <t>Calgary Public Building</t>
  </si>
  <si>
    <t>CALGARY PUBLIC BUILDING</t>
  </si>
  <si>
    <t>City Hall Administration Building</t>
  </si>
  <si>
    <t>CITY HALL ADMINISTRATION BUILDING</t>
  </si>
  <si>
    <t xml:space="preserve">3395041 3519373 </t>
  </si>
  <si>
    <t>Historic City Hall</t>
  </si>
  <si>
    <t>HISTORIC CITY HALL</t>
  </si>
  <si>
    <t>Historic Fire Hall 01</t>
  </si>
  <si>
    <t>HISTORIC FIRE HALL #1</t>
  </si>
  <si>
    <t>Historic Fire Hall 01 Garage</t>
  </si>
  <si>
    <t>HISTORIC FIRE HALL #1 GARAGE</t>
  </si>
  <si>
    <t>MUNICIPAL BUILDING</t>
  </si>
  <si>
    <t>0000880334A</t>
  </si>
  <si>
    <t>Ad Valorem</t>
  </si>
  <si>
    <t>AD VALOREM PLACE</t>
  </si>
  <si>
    <t>YES</t>
  </si>
  <si>
    <t xml:space="preserve">3393147
3517040 </t>
  </si>
  <si>
    <t>CFD</t>
  </si>
  <si>
    <t>Apparatus Repair Shop</t>
  </si>
  <si>
    <t>APPARATUS REPAIR SHOP</t>
  </si>
  <si>
    <t>Apparatus Spare</t>
  </si>
  <si>
    <t>SPARE APPARATUS SHOP</t>
  </si>
  <si>
    <t>CORPORATE WAREHOUSE</t>
  </si>
  <si>
    <t xml:space="preserve">3393498
3517405 </t>
  </si>
  <si>
    <t>Emergency Operations Centre</t>
  </si>
  <si>
    <t>EMERGENCY OPERATIONS CENTRE</t>
  </si>
  <si>
    <t>EMS Station 4</t>
  </si>
  <si>
    <t>EMS #4</t>
  </si>
  <si>
    <t>Fire Station #32 - Saddle Ridge Emerg. Resp. Ctr</t>
  </si>
  <si>
    <t>SADDLE RIDGE EMERGENCY RESPONSE CENTRE</t>
  </si>
  <si>
    <t>Rec</t>
  </si>
  <si>
    <t>McCall Lake Golf Club</t>
  </si>
  <si>
    <t>MCCALL LAKE CLUBHOUSE</t>
  </si>
  <si>
    <t>Parks</t>
  </si>
  <si>
    <t>Northern Hills Depot</t>
  </si>
  <si>
    <t>NORTHERN HILLS DEPOT</t>
  </si>
  <si>
    <t>Prairie Winds Depot</t>
  </si>
  <si>
    <t>PRAIRIE WINDS DEPOT</t>
  </si>
  <si>
    <t>Prairie Winds Spray Park Mech Bldg</t>
  </si>
  <si>
    <t>PRAIRIE WINDS SPRAY PARK MECH BUILDING</t>
  </si>
  <si>
    <t>Prairie Winds Wading Pool Mech Bldg and Comfort Station</t>
  </si>
  <si>
    <t>PRAIRIE WINDS WADING POOL MECH BUILDING AND WASHROOM</t>
  </si>
  <si>
    <t>Renfrew Aquatic</t>
  </si>
  <si>
    <t>RENFREW AQUATIC &amp; RECREATION CENTRE</t>
  </si>
  <si>
    <t>Roads Edmonton Trail</t>
  </si>
  <si>
    <t>EDMONTON TRAIL DEPOT MODULAR OFFICE</t>
  </si>
  <si>
    <t>Rotary Park Comfort Stn</t>
  </si>
  <si>
    <t>ROTARY PARK CHANGE ROOM &amp; WASHROOM</t>
  </si>
  <si>
    <t>Saddle Ridge Depot</t>
  </si>
  <si>
    <t>SADDLE RIDGE DEPOT</t>
  </si>
  <si>
    <t>Saddle Ridge Lunchroom Trailer</t>
  </si>
  <si>
    <t>SADDLE RIDGE LUNCHROOM TRAILER</t>
  </si>
  <si>
    <t>Saddle Ridge Quonset</t>
  </si>
  <si>
    <t>SADDLE RIDGE DEPOT QUONSET</t>
  </si>
  <si>
    <t>Spring Gardens Building B</t>
  </si>
  <si>
    <t>SPRING GARDENS BUILDING B</t>
  </si>
  <si>
    <t>Spring Gardens Building D</t>
  </si>
  <si>
    <t>SPRING GARDENS BUILDING D</t>
  </si>
  <si>
    <t>Spring Gardens Building E</t>
  </si>
  <si>
    <t>SPRING GARDENS RESOURCE RECOVERY BUILDING E</t>
  </si>
  <si>
    <t xml:space="preserve">3396121
3520988 </t>
  </si>
  <si>
    <t>Spring Gardens Building G</t>
  </si>
  <si>
    <t>SPRING GARDENS BUILDING G</t>
  </si>
  <si>
    <t>Spring Gardens Building G1</t>
  </si>
  <si>
    <t>SPRING GARDENS BUILDING G1</t>
  </si>
  <si>
    <t>Spring Gardens Building O</t>
  </si>
  <si>
    <t xml:space="preserve">SPRING GARDENS BUILDING O </t>
  </si>
  <si>
    <t>Spring Gardens Building P</t>
  </si>
  <si>
    <t>SPRING GARDENS BUILDING P</t>
  </si>
  <si>
    <t>Spring Gardens Pk Building A</t>
  </si>
  <si>
    <t>SPRING GARDENS PARKS BUILDING A</t>
  </si>
  <si>
    <t>Spring Gardens South Building R</t>
  </si>
  <si>
    <t>SPRING GARDENS SOUTH BUILDING R</t>
  </si>
  <si>
    <t xml:space="preserve">3396254
3521259 </t>
  </si>
  <si>
    <t>Station 22</t>
  </si>
  <si>
    <t>FIRE STATION #22</t>
  </si>
  <si>
    <t>Station 38</t>
  </si>
  <si>
    <t>FIRE STATION #38</t>
  </si>
  <si>
    <t>Station 4</t>
  </si>
  <si>
    <t>FIRE STATION #4</t>
  </si>
  <si>
    <t>Station 44</t>
  </si>
  <si>
    <t>FIRE STATION #44</t>
  </si>
  <si>
    <t>Stew Hendry (Henry Viney Arena)</t>
  </si>
  <si>
    <t>STEW HENDRY ARENA</t>
  </si>
  <si>
    <t>Henry Viney Arena (Stew Hendry)</t>
  </si>
  <si>
    <t>HENRY VINEY ARENA</t>
  </si>
  <si>
    <t>Temporary Fire Station #27</t>
  </si>
  <si>
    <t>TEMPORARY FIRE STATION #27</t>
  </si>
  <si>
    <t>Village Square Leisure Centre</t>
  </si>
  <si>
    <t>VILLAGE SQUARE LEISURE CENTRE</t>
  </si>
  <si>
    <t>Whitehorn Multi Services</t>
  </si>
  <si>
    <t>WHITEHORN MULTI-SERVICES CENTRE</t>
  </si>
  <si>
    <t>0000880335A</t>
  </si>
  <si>
    <t xml:space="preserve">19 St Depot </t>
  </si>
  <si>
    <t>19 ST DEPOT</t>
  </si>
  <si>
    <t>Baker Park Comfort Station</t>
  </si>
  <si>
    <t>BAKER PARK WASHROOM</t>
  </si>
  <si>
    <t>Baker Park Depot</t>
  </si>
  <si>
    <t>BAKER PARK DEPOT</t>
  </si>
  <si>
    <t>Baker Park Garage</t>
  </si>
  <si>
    <t>BAKER PARK GARAGE</t>
  </si>
  <si>
    <t>Bearspaw Cold Storage</t>
  </si>
  <si>
    <t>BEARSPAW COLD STORAGE</t>
  </si>
  <si>
    <t>Bearspaw Rd2</t>
  </si>
  <si>
    <t>BEARSPAW ADMIN &amp; TRUCK GARAGE</t>
  </si>
  <si>
    <t>Bowmont Civic Building</t>
  </si>
  <si>
    <t>BOWMONT CIVIC BUILDING</t>
  </si>
  <si>
    <t>Bowness Pk Comfort Station 1</t>
  </si>
  <si>
    <t>BOWNESS PARK COMFORT STATION W - SEASONAL 1</t>
  </si>
  <si>
    <t>Bowness Pk Comfort Station 2</t>
  </si>
  <si>
    <t>BOWNESS PARK COMFORT STATION W - SEASONAL 2</t>
  </si>
  <si>
    <t>Bowness Pk Comfort Stn Yr Rnd</t>
  </si>
  <si>
    <t>BOWNESS PARK WASHROOM - YEAR ROUND</t>
  </si>
  <si>
    <t>Bowness Pk Depot</t>
  </si>
  <si>
    <t>BOWNESS PARK DEPOT</t>
  </si>
  <si>
    <t>Bowness Pk Garage</t>
  </si>
  <si>
    <t>BOWNESS PARK GARAGE</t>
  </si>
  <si>
    <t>Bowness Pk Spray Pool Bldg</t>
  </si>
  <si>
    <t>BOWNESS PARK SPRAY POOL BUILDING</t>
  </si>
  <si>
    <t>Bowness Pk Tea House/Cons./Kitchen</t>
  </si>
  <si>
    <t>BOWNESS PARK TEA HOUSE</t>
  </si>
  <si>
    <t>CAM Building</t>
  </si>
  <si>
    <t>CAPITAL &amp; ASSET MANAGEMENT ADMINISTRATION BUILDING</t>
  </si>
  <si>
    <t>Canmore Park Depot</t>
  </si>
  <si>
    <t>CANMORE PARK DEPOT</t>
  </si>
  <si>
    <t>Confederation Pk Depot</t>
  </si>
  <si>
    <t>CONFEDERATION PARK DEPOT</t>
  </si>
  <si>
    <t>Crowfoot Depot</t>
  </si>
  <si>
    <t>CROWFOOT DEPOT</t>
  </si>
  <si>
    <t>EMS #15</t>
  </si>
  <si>
    <t>EMS 5 (Geo Post 5)</t>
  </si>
  <si>
    <t>EMS #5</t>
  </si>
  <si>
    <t>Father David Bauer (Norma Bush)</t>
  </si>
  <si>
    <t>FATHER DAVID BAUER ARENA</t>
  </si>
  <si>
    <t xml:space="preserve">3398228 (RC)
3522091 </t>
  </si>
  <si>
    <t>Norma Bush (Father David Bauer)</t>
  </si>
  <si>
    <t>NORMA BUSH ARENA</t>
  </si>
  <si>
    <t>Foothills Aquatic</t>
  </si>
  <si>
    <t>FOOTHILLS AQUATIC CENTRE</t>
  </si>
  <si>
    <t>Foothills Fieldhouse</t>
  </si>
  <si>
    <t>FOOTHILLS FIELDHOUSE</t>
  </si>
  <si>
    <t>Foothills Little League Building</t>
  </si>
  <si>
    <t>FOOTHILLS LITTLE LEAGUE</t>
  </si>
  <si>
    <t>Georgina Thompson</t>
  </si>
  <si>
    <t>GEORGINA THOMSON BUILDING</t>
  </si>
  <si>
    <t>Haskayne Legacy Park Pavilion</t>
  </si>
  <si>
    <t>HASKAYNE LEGACY PARK PAVILION</t>
  </si>
  <si>
    <t>Haskayne Legacy Park Svr Bldg</t>
  </si>
  <si>
    <t>HASKAYNE LEGACY PARK SERVICE BUILDING</t>
  </si>
  <si>
    <t>North Area Office (Confederation Park)</t>
  </si>
  <si>
    <t>NORTH AREA OFFICE</t>
  </si>
  <si>
    <t>North Mount Pleasant Art Center</t>
  </si>
  <si>
    <t>NORTH MOUNT PLEASANT ART CENTRE</t>
  </si>
  <si>
    <t>Nose Hill Park Comfort Station</t>
  </si>
  <si>
    <t>NOSE HILL WASHROOM</t>
  </si>
  <si>
    <t>Old Firehall #6</t>
  </si>
  <si>
    <t>OLD FIREHALL #6</t>
  </si>
  <si>
    <t>Queen's Park Cemetery Admin</t>
  </si>
  <si>
    <t>QUEEN'S PARK CEMETERY ADMINISTRATIVE OFFICE</t>
  </si>
  <si>
    <t>Queen's Park Cemetery Svc Bldg</t>
  </si>
  <si>
    <t>QUEEN'S PARK CEMETERY SERVICE BUILDING</t>
  </si>
  <si>
    <t>Queen's Park Chapel &amp; Garage</t>
  </si>
  <si>
    <t>QUEEN'S PARK CHAPEL &amp; GARAGE</t>
  </si>
  <si>
    <t>Queen's Park Mausoleum</t>
  </si>
  <si>
    <t>QUEEN'S PARK MAUSOLEUM</t>
  </si>
  <si>
    <t>Riley Park Depot</t>
  </si>
  <si>
    <t>RILEY PARK DEPOT</t>
  </si>
  <si>
    <t>Shouldice Activity Centre</t>
  </si>
  <si>
    <t>SHOULDICE ACTIVITY CENTRE</t>
  </si>
  <si>
    <t>Shouldice Aquatic</t>
  </si>
  <si>
    <t>SHOULDICE AQUATIC CENTRE</t>
  </si>
  <si>
    <t>Shouldice Arena</t>
  </si>
  <si>
    <t>SHOULDICE ARENA</t>
  </si>
  <si>
    <t>Shouldice Athletic Park Washroom 2 (1)</t>
  </si>
  <si>
    <t>SHOULDICE ATHLETIC WOMENS WASHROOM</t>
  </si>
  <si>
    <t>Shouldice Athletic Park Washroom 1 (2)</t>
  </si>
  <si>
    <t>SHOULDICE ATHLETIC PARK MENS WASHROOM</t>
  </si>
  <si>
    <t>Shouldice Athletic Pk Fieldhouse North/South</t>
  </si>
  <si>
    <t>SHOULDICE ATHLETIC PARK</t>
  </si>
  <si>
    <t xml:space="preserve">Shouldice Hellard Fieldhouse </t>
  </si>
  <si>
    <t>SHOULDICE ATHLETIC PARK FIELDHOUSE #1</t>
  </si>
  <si>
    <t>Sir Winston Churchill Aquatic</t>
  </si>
  <si>
    <t>SIR WINSTON CHURCHILL AQUATIC &amp; RECREATION CENTRE</t>
  </si>
  <si>
    <t>Spyhill Gravel Pit Building A</t>
  </si>
  <si>
    <t>SPYHILL GRAVEL PIT BUILDING A</t>
  </si>
  <si>
    <t>Spyhill Gravel Pit Building B</t>
  </si>
  <si>
    <t>SPYHILL GRAVEL PIT BUILDING B</t>
  </si>
  <si>
    <t>Spyhill Gravel Pit Building D</t>
  </si>
  <si>
    <t>SPYHILL GRAVEL PIT BUILDING D</t>
  </si>
  <si>
    <t>Spyhill WMF Building A (B, F1)</t>
  </si>
  <si>
    <t>SPYHILL WMF BUILDING A</t>
  </si>
  <si>
    <t>Spyhill WMF Building B</t>
  </si>
  <si>
    <t>SPYHILL WMF BUILDING B</t>
  </si>
  <si>
    <t>Spyhill WMF Building C (Scalehouse)</t>
  </si>
  <si>
    <t>SPYHILL WMF BUILDING C</t>
  </si>
  <si>
    <t>Spyhill WMF Building F</t>
  </si>
  <si>
    <t>SPYHILL WMF BUILDING F</t>
  </si>
  <si>
    <t>Spyhill WMF Building F1</t>
  </si>
  <si>
    <t>SPYHILL WMF BUILDING F1</t>
  </si>
  <si>
    <t>Spyhill WMF Building L</t>
  </si>
  <si>
    <t>SPYHILL WMF BUILDING L</t>
  </si>
  <si>
    <t>Spyhill WMF Building P</t>
  </si>
  <si>
    <t>SPYHILL WMF BUILDING P</t>
  </si>
  <si>
    <t>Spyhill WMF Communication Site 1</t>
  </si>
  <si>
    <t>SPYHILL WMF COMMUNICATION SITE 1/ SPYHILL WMF RADIO SITE BLDG</t>
  </si>
  <si>
    <t>Station 10</t>
  </si>
  <si>
    <t>FIRE STATION #10</t>
  </si>
  <si>
    <t>Station 15</t>
  </si>
  <si>
    <t>FIRE STATION #15</t>
  </si>
  <si>
    <t>Station 17</t>
  </si>
  <si>
    <t>FIRE STATION #17</t>
  </si>
  <si>
    <t>Station 18</t>
  </si>
  <si>
    <t>FIRE STATION #18</t>
  </si>
  <si>
    <t>Station 21</t>
  </si>
  <si>
    <t>FIRE STATION #21</t>
  </si>
  <si>
    <t>Station 28</t>
  </si>
  <si>
    <t>FIRE STATION #28</t>
  </si>
  <si>
    <t>Station 34</t>
  </si>
  <si>
    <t>FIRE STATION #34</t>
  </si>
  <si>
    <t>Station 35</t>
  </si>
  <si>
    <t>FIRE STATION #35</t>
  </si>
  <si>
    <t>Station 36</t>
  </si>
  <si>
    <t>FIRE STATION #36</t>
  </si>
  <si>
    <t xml:space="preserve">Station 40 </t>
  </si>
  <si>
    <t>FIRE STATION #40</t>
  </si>
  <si>
    <t>Station 42</t>
  </si>
  <si>
    <t>FIRE STATION #42</t>
  </si>
  <si>
    <t>Station 7</t>
  </si>
  <si>
    <t>FIRE STATION #7</t>
  </si>
  <si>
    <t xml:space="preserve">Thornhill Depot </t>
  </si>
  <si>
    <t>THORNHILL DEPOT</t>
  </si>
  <si>
    <t>Thornhill Murray Copot (Thornhill Aquatic Ctr)</t>
  </si>
  <si>
    <t>THORNHILL AQUATIC &amp; RECREATION CENTRE</t>
  </si>
  <si>
    <t>Thornhill Aquatic Ctr (Thornhill Murray Copot)</t>
  </si>
  <si>
    <t>MURRAY COPOT ARENA</t>
  </si>
  <si>
    <t>Thornhill Tri Services</t>
  </si>
  <si>
    <t>THORNHILL TRI-SERVICES BUILDING</t>
  </si>
  <si>
    <t>Riley Park Outdoor Wading Pool</t>
  </si>
  <si>
    <t>RILEY PARK OUTDOOR WADING POOL</t>
  </si>
  <si>
    <t>0000880333A</t>
  </si>
  <si>
    <t>52 St East Area Office</t>
  </si>
  <si>
    <t>52 ST EAST AREA OFFICE</t>
  </si>
  <si>
    <t>Acadia Aquatic &amp; Fitness Ctr</t>
  </si>
  <si>
    <t>ACADIA AQUATIC &amp; FITNESS CENTRE</t>
  </si>
  <si>
    <t>Animal Services</t>
  </si>
  <si>
    <t>ANIMAL SERVICES CENTRE</t>
  </si>
  <si>
    <t xml:space="preserve">3393273
3517190 </t>
  </si>
  <si>
    <t>Blackfoot Depot</t>
  </si>
  <si>
    <t>BLACKFOOT DEPOT</t>
  </si>
  <si>
    <t>Blackfoot Depot Office Trailer</t>
  </si>
  <si>
    <t>BLACKFOOT DEPOT OFFICE TRAILER</t>
  </si>
  <si>
    <t>Bob Bahan Aquatic Center</t>
  </si>
  <si>
    <t>BOB BAHAN AQUATIC &amp; FITNESS CENTRE</t>
  </si>
  <si>
    <t>Burnsland Cemetery Depot</t>
  </si>
  <si>
    <t>BURNSLAND CEMETERY DEPOT</t>
  </si>
  <si>
    <t>Calgary Soccer Center Annex</t>
  </si>
  <si>
    <t>CALGARY SOCCER CENTRE</t>
  </si>
  <si>
    <t>3398621 (RC)
3522494</t>
  </si>
  <si>
    <t>Calgary Soccer Centre</t>
  </si>
  <si>
    <t xml:space="preserve">3398649 (RC)
3522558 </t>
  </si>
  <si>
    <t>Carburn Park Depot</t>
  </si>
  <si>
    <t>CARBURN PARK DEPOT</t>
  </si>
  <si>
    <t>Corral Depot/Operations Depot</t>
  </si>
  <si>
    <t>CORRAL OPERATIONS DEPOT</t>
  </si>
  <si>
    <t>Dartmouth Pl</t>
  </si>
  <si>
    <t>DARTMOUTH PLACE</t>
  </si>
  <si>
    <t xml:space="preserve">3393546
3517480 </t>
  </si>
  <si>
    <t>East Calgary WMF Building A</t>
  </si>
  <si>
    <t>EAST CALGARY WMF BUILDING A</t>
  </si>
  <si>
    <t>East Calgary WMF Building B</t>
  </si>
  <si>
    <t>EAST CALGARY WMF BUILDING B</t>
  </si>
  <si>
    <t>East Calgary WMF Building C1 Scale</t>
  </si>
  <si>
    <t>EAST CALGARY WMF BUILDING C1</t>
  </si>
  <si>
    <t>East Calgary WMF Building D</t>
  </si>
  <si>
    <t>EAST CALGARY WMF BUILDING D</t>
  </si>
  <si>
    <t>East Calgary WMF Building F1</t>
  </si>
  <si>
    <t>EAST CALGARY WMF BUILDING F1</t>
  </si>
  <si>
    <t>East Calgary WMF Building H</t>
  </si>
  <si>
    <t>EAST CALGARY WMF BUILDING H</t>
  </si>
  <si>
    <t>East Calgary WMF Building S</t>
  </si>
  <si>
    <t>EAST CALGARY WMF BUILDING S</t>
  </si>
  <si>
    <t>East Calgary WMF Building T</t>
  </si>
  <si>
    <t>EAST CALGARY WMF BUILDING T</t>
  </si>
  <si>
    <t xml:space="preserve">3393619
3517574 </t>
  </si>
  <si>
    <t>EMS 3 (Geo Post 3)</t>
  </si>
  <si>
    <t>EMS #3</t>
  </si>
  <si>
    <t xml:space="preserve">3393685
3517712 </t>
  </si>
  <si>
    <t>Ernie Starr Arena</t>
  </si>
  <si>
    <t>ERNIE STARR ARENA</t>
  </si>
  <si>
    <t>Fairview Mechanical Building</t>
  </si>
  <si>
    <t>FAIRVIEW MECHANICAL BUILDING</t>
  </si>
  <si>
    <t>Fire Headquarters</t>
  </si>
  <si>
    <t>FIRE HEADQUARTERS</t>
  </si>
  <si>
    <t>Fire Station #26 - Mid-Sun Emerg. Resp. Ctr</t>
  </si>
  <si>
    <t>MID-SUN EMERGENCY RESPONSE CENTRE</t>
  </si>
  <si>
    <t>Forest Lawn CNS</t>
  </si>
  <si>
    <t>FOREST LAWN BUILDING</t>
  </si>
  <si>
    <t>Forest Lawn Communication Site 2</t>
  </si>
  <si>
    <t>FOREST LAWN COMMUNICATION SITE 2</t>
  </si>
  <si>
    <t>Forest Lawn Fieldhouse</t>
  </si>
  <si>
    <t>FOREST LAWN FIELDHOUSE</t>
  </si>
  <si>
    <t>Frank McCool Arena</t>
  </si>
  <si>
    <t>FRANK MCCOOL ARENA</t>
  </si>
  <si>
    <t>Inglewood Aquatic Center</t>
  </si>
  <si>
    <t>INGLEWOOD AQUATIC CENTRE</t>
  </si>
  <si>
    <t>Inglewood Bird Sct Colonel Walker House</t>
  </si>
  <si>
    <t>INGLEWOOD BIRD SANCTUARY COLONEL WALKER HOUSE</t>
  </si>
  <si>
    <t>Inglewood Bird Sct Visitor Svc</t>
  </si>
  <si>
    <t>INGLEWOOD BIRD SANCTUARY VISITOR SERVICES</t>
  </si>
  <si>
    <t>Manchester Center Building C</t>
  </si>
  <si>
    <t>MANCHESTER BUILDING C</t>
  </si>
  <si>
    <t>Manchester Center Building D</t>
  </si>
  <si>
    <t>MANCHESTER BUILDING D</t>
  </si>
  <si>
    <t>Manchester Center Building E Annex</t>
  </si>
  <si>
    <t>MANCHESTER BUILDING E ANNEX</t>
  </si>
  <si>
    <t>Manchester Center Building E North Tower</t>
  </si>
  <si>
    <t>MANCHESTER BUILDING E NORTH TOWER</t>
  </si>
  <si>
    <t>Manchester Center Building E South Tower</t>
  </si>
  <si>
    <t>MANCHESTER BUILDING E SOUTH TOWER</t>
  </si>
  <si>
    <t>Manchester Center Building F</t>
  </si>
  <si>
    <t>MANCHESTER BUILDING F</t>
  </si>
  <si>
    <t>Manchester Center Building G</t>
  </si>
  <si>
    <t>MANCHESTER BUILDING G</t>
  </si>
  <si>
    <t>Manchester Center Building H</t>
  </si>
  <si>
    <t>MANCHESTER BUILDING H</t>
  </si>
  <si>
    <t>Manchester Center Building I</t>
  </si>
  <si>
    <t>MANCHESTER BUILDING I</t>
  </si>
  <si>
    <t>Manchester Center Building J (Linked with K)</t>
  </si>
  <si>
    <t>MANCHESTER BUILDING J</t>
  </si>
  <si>
    <t>Manchester Center Building K (Linked with J)</t>
  </si>
  <si>
    <t>MANCHESTER BUILDING K</t>
  </si>
  <si>
    <t>Manchester Center Building L</t>
  </si>
  <si>
    <t>MANCHESTER BUILDING L</t>
  </si>
  <si>
    <t>Manchester Center Building M</t>
  </si>
  <si>
    <t>MANCHESTER BUILDING M</t>
  </si>
  <si>
    <t xml:space="preserve">3518345
3518348 </t>
  </si>
  <si>
    <t>Manchester Center Building N</t>
  </si>
  <si>
    <t>MANCHESTER BUILDING N</t>
  </si>
  <si>
    <t>Manchester Center Building Q</t>
  </si>
  <si>
    <t>MANCHESTER BUILDING Q</t>
  </si>
  <si>
    <t>Manchester Center Building R</t>
  </si>
  <si>
    <t>MANCHESTER BUILDING R</t>
  </si>
  <si>
    <t>Manchester Center Building S Fleet Services Bldg</t>
  </si>
  <si>
    <t>MANCHESTER BUILDING S FLEET SERVICES BUILDING</t>
  </si>
  <si>
    <t>Manchester Center Building S Pipe Layer Shop</t>
  </si>
  <si>
    <t>MANCHESTER BUILDING S PIPE LAYER SHOP</t>
  </si>
  <si>
    <t>Manchester Center Building U</t>
  </si>
  <si>
    <t>MANCHESTER BUILDING U</t>
  </si>
  <si>
    <t>Manchester Center Building X</t>
  </si>
  <si>
    <t>MANCHESTER BUILDING X</t>
  </si>
  <si>
    <t>Manchester Center Building Z</t>
  </si>
  <si>
    <t>MANCHESTER BUILDING Z</t>
  </si>
  <si>
    <t>Manchester Center Butler Bldg</t>
  </si>
  <si>
    <t>MANCHESTER BUTLER BUILDING</t>
  </si>
  <si>
    <t>Manchester IT Building</t>
  </si>
  <si>
    <t>MANCHESTER IT BUILDING</t>
  </si>
  <si>
    <t>Manchester Logisitics Center (BLDG A)</t>
  </si>
  <si>
    <t>MANCHESTER BUILDING A</t>
  </si>
  <si>
    <t>Manchester Yards Bldg B</t>
  </si>
  <si>
    <t>MANCHESTER BUILDING B</t>
  </si>
  <si>
    <t>Maple Ridge Golf Course</t>
  </si>
  <si>
    <t>MAPLE RIDGE CLUBHOUSE</t>
  </si>
  <si>
    <t>MAT Centre</t>
  </si>
  <si>
    <t>MULTI-AGENCY TRAINING CENTRE</t>
  </si>
  <si>
    <t>Max Bell (Ken Bracko)</t>
  </si>
  <si>
    <t xml:space="preserve">MAX BELL ARENA </t>
  </si>
  <si>
    <t>Ken Bracko (Max Bell)</t>
  </si>
  <si>
    <t>KEN BRACKO ARENA</t>
  </si>
  <si>
    <t>Mayland Heights</t>
  </si>
  <si>
    <t>MAYLAND HEIGHTS PARKS RESOURCE MANAGEMENT</t>
  </si>
  <si>
    <t xml:space="preserve">3395015
3519307 </t>
  </si>
  <si>
    <t xml:space="preserve">Mayland Heights (Pesticide Bldg) </t>
  </si>
  <si>
    <t>MAYLAND HEIGHTS INTEGRATED PESTICIDE MANAGEMENT</t>
  </si>
  <si>
    <t>New Brighton Athletic Park East (West)</t>
  </si>
  <si>
    <t>NEW BRIGHTON ATHLETIC PARK EAST FIELDHOUSE</t>
  </si>
  <si>
    <t>New Brighton Athletic Park West (East)</t>
  </si>
  <si>
    <t>NEW BRIGHTON ATHLETIC PARK WEST FIELDHOUSE</t>
  </si>
  <si>
    <t>Old Fire Station #26 (Wellness Centre)</t>
  </si>
  <si>
    <t>OLD FIRE STATION #26</t>
  </si>
  <si>
    <t>Pine Creek Nursery Depot (Office)</t>
  </si>
  <si>
    <t>PINE CREEK NURSERY DEPOT</t>
  </si>
  <si>
    <t>Pine Creek Nursery Quonset</t>
  </si>
  <si>
    <t>PINE CREEK NURSERY QUONSET</t>
  </si>
  <si>
    <t xml:space="preserve">Parks </t>
  </si>
  <si>
    <t xml:space="preserve">Prairie Sky Cemetery Depot </t>
  </si>
  <si>
    <t>PRAIRIE SKY CEMETERY DEPOT</t>
  </si>
  <si>
    <t>RALPH KLEIN PARK INTERPRETIVE CENTRE</t>
  </si>
  <si>
    <t>Ralph Klein Pk Irrigation Bldg</t>
  </si>
  <si>
    <t>RALPH KLEIN PARK IRRIGATION BUILDING</t>
  </si>
  <si>
    <t>Ralph Klein Pk Mtce Bldg/Comfort Stn</t>
  </si>
  <si>
    <t>RALPH KLEIN PARK MAINTENANCE BUILDING</t>
  </si>
  <si>
    <t>RD-7</t>
  </si>
  <si>
    <t>ROADS DISTRICT 7 ADMIN BUILDING</t>
  </si>
  <si>
    <t>Reader Rock Garden Depot</t>
  </si>
  <si>
    <t>READER ROCK GARDEN DEPOT</t>
  </si>
  <si>
    <t>Reader Rock Garden Residence/Café</t>
  </si>
  <si>
    <t>READER ROCK GARDEN RESIDENCE</t>
  </si>
  <si>
    <t>Senior Services</t>
  </si>
  <si>
    <t>SENIOR SERVICES</t>
  </si>
  <si>
    <t>Shepard OWC Building A (NEW A)</t>
  </si>
  <si>
    <t>SHEPARD OWC BUILDING A</t>
  </si>
  <si>
    <t>Shepard OWC Building B (NEW B)</t>
  </si>
  <si>
    <t>SHEPARD OWC BUILDING B</t>
  </si>
  <si>
    <t>Shepard OWC Building C</t>
  </si>
  <si>
    <t>SHEPARD OWC BUILDING C</t>
  </si>
  <si>
    <t xml:space="preserve">3395601
3520263 </t>
  </si>
  <si>
    <t>Shepard OWC Building D</t>
  </si>
  <si>
    <t>SHEPARD OWC BUILDING D</t>
  </si>
  <si>
    <t xml:space="preserve">3395688
3520530 </t>
  </si>
  <si>
    <t>Shepard OWC Building H</t>
  </si>
  <si>
    <t>SHEPARD OWC BUILDING H</t>
  </si>
  <si>
    <t xml:space="preserve">3395804
3520662 </t>
  </si>
  <si>
    <t xml:space="preserve">3520589
3520666 </t>
  </si>
  <si>
    <t>Shepard OWC Building J</t>
  </si>
  <si>
    <t>SHEPARD OWC BUILDING J</t>
  </si>
  <si>
    <t>Shepard WMF Building F1 (A, B, F1 OLD)</t>
  </si>
  <si>
    <t>SHEPARD WMF BUILDING F1</t>
  </si>
  <si>
    <t>Shepard WMF Building I</t>
  </si>
  <si>
    <t>SHEPARD WMF BUILDING I</t>
  </si>
  <si>
    <t>Shepard WMF Building L</t>
  </si>
  <si>
    <t>SHEPARD WMF BUILDING L</t>
  </si>
  <si>
    <t>Shepard WMF Building P</t>
  </si>
  <si>
    <t>SHEPARD WMF BUILDING P</t>
  </si>
  <si>
    <t>Shepard WMF Building R</t>
  </si>
  <si>
    <t>SHEPARD WMF BUILDING R</t>
  </si>
  <si>
    <t>South Midnapore Depot</t>
  </si>
  <si>
    <t>SOUTH MIDNAPORE DEPOT</t>
  </si>
  <si>
    <t>Station 1</t>
  </si>
  <si>
    <t>FIRE STATION #1</t>
  </si>
  <si>
    <t>Station 12</t>
  </si>
  <si>
    <t>FIRE STATION #12</t>
  </si>
  <si>
    <t>Station 16 &amp; Highfield Admin</t>
  </si>
  <si>
    <t>FIRE STATION #16</t>
  </si>
  <si>
    <t xml:space="preserve">3476314
3477839  </t>
  </si>
  <si>
    <t xml:space="preserve">3525304
3524716 </t>
  </si>
  <si>
    <t>Station 19</t>
  </si>
  <si>
    <t>FIRE STATION #19</t>
  </si>
  <si>
    <t>Station 23</t>
  </si>
  <si>
    <t>FIRE STATION #23</t>
  </si>
  <si>
    <t>Station 25</t>
  </si>
  <si>
    <t>FIRE STATION #25</t>
  </si>
  <si>
    <t>Station 30</t>
  </si>
  <si>
    <t>FIRE STATION #30</t>
  </si>
  <si>
    <t xml:space="preserve">3396939
3524873 </t>
  </si>
  <si>
    <t>Station 39</t>
  </si>
  <si>
    <t>FIRE STATION #39</t>
  </si>
  <si>
    <t xml:space="preserve">3397075
3525006 </t>
  </si>
  <si>
    <t>Station 41</t>
  </si>
  <si>
    <t>FIRE STATION #41</t>
  </si>
  <si>
    <t xml:space="preserve">3525086
3525007 </t>
  </si>
  <si>
    <t>Station 43</t>
  </si>
  <si>
    <t>TEMPORARY FIRE STATION #43</t>
  </si>
  <si>
    <t>Station 9</t>
  </si>
  <si>
    <t>FIRE STATION #9</t>
  </si>
  <si>
    <t>Training Academy</t>
  </si>
  <si>
    <t>FIRE TRAINING ACADEMY</t>
  </si>
  <si>
    <t>Union Cemetery Caretakers Ctge</t>
  </si>
  <si>
    <t>UNION CEMETERY CARETAKERS COTTAGE</t>
  </si>
  <si>
    <t>Union Cemetery Chapel/Mortuary</t>
  </si>
  <si>
    <t>UNION CEMETERY CHAPEL</t>
  </si>
  <si>
    <t xml:space="preserve">Valleyview Spr Park Office </t>
  </si>
  <si>
    <t>VALLEYVIEW SPRAY PARK OFFICE</t>
  </si>
  <si>
    <t>Vehicle Storage</t>
  </si>
  <si>
    <t>FIRE NEW VEHICLE STORAGE FACILITY</t>
  </si>
  <si>
    <t>Water Centre (Manchester)</t>
  </si>
  <si>
    <t>WATER CENTRE</t>
  </si>
  <si>
    <t>Corral Carriage House/Corral Depot Trailer</t>
  </si>
  <si>
    <t>CORRAL CARRIAGE HOUSE</t>
  </si>
  <si>
    <t>0000880332A</t>
  </si>
  <si>
    <t>90 Av Depot</t>
  </si>
  <si>
    <t>90 AV DEPOT</t>
  </si>
  <si>
    <t>Beltline Aquatic Center</t>
  </si>
  <si>
    <t>BELTLINE AQUATIC &amp; FITNESS CENTRE</t>
  </si>
  <si>
    <t>Canyon Meadows</t>
  </si>
  <si>
    <t>CANYON MEADOWS AQUATIC &amp; FITNESS CENTRE</t>
  </si>
  <si>
    <t xml:space="preserve">3398827 (RC)
3522791 </t>
  </si>
  <si>
    <t>Central Memorial Park Café</t>
  </si>
  <si>
    <t>CENTRAL MEMORIAL PARK CAFÉ</t>
  </si>
  <si>
    <t>Central Memorial Park Mtce Bld</t>
  </si>
  <si>
    <t>CENTRAL MEMORIAL PARK MAINTENANCE BUILDING</t>
  </si>
  <si>
    <t xml:space="preserve">Centre West Office </t>
  </si>
  <si>
    <t>RICHMOND CENTRE WEST OFFICE</t>
  </si>
  <si>
    <t>Chinook Stables Depot</t>
  </si>
  <si>
    <t>CHINOOK STABLES DEPOT</t>
  </si>
  <si>
    <t>Glenmore Aquatic</t>
  </si>
  <si>
    <t>GLENMORE AQUATIC CENTRE</t>
  </si>
  <si>
    <t>Glenmore Boat Patrol</t>
  </si>
  <si>
    <t>GLENMORE BOAT PATROL</t>
  </si>
  <si>
    <t>Glenmore Sailing School</t>
  </si>
  <si>
    <t>GLENMORE SAILING SCHOOL</t>
  </si>
  <si>
    <t>Historic Holy Angels School</t>
  </si>
  <si>
    <t>HISTORIC HOLY ANGELS SCHOOL</t>
  </si>
  <si>
    <t>Jimmie Condon Arena (Rose Kohn Arena)</t>
  </si>
  <si>
    <t>JIMMIE CONDON ARENA</t>
  </si>
  <si>
    <t>Rose Kohn Arena (Jimmie Condon Arena)</t>
  </si>
  <si>
    <t>ROSE KOHN ARENA</t>
  </si>
  <si>
    <t>Killarney Aquatic</t>
  </si>
  <si>
    <t>KILLARNEY AQUATIC &amp; RECREATION CENTRE</t>
  </si>
  <si>
    <t xml:space="preserve">3399070 (RC)
3523016 </t>
  </si>
  <si>
    <t>Kingsland Elementary School</t>
  </si>
  <si>
    <t>KINGSLAND ELEMENTARY SCHOOL</t>
  </si>
  <si>
    <t>Kohut Building</t>
  </si>
  <si>
    <t>KOHUT BUILDING</t>
  </si>
  <si>
    <t>Lakeview Golf Course Clubhouse</t>
  </si>
  <si>
    <t>LAKEVIEW CLUBHOUSE</t>
  </si>
  <si>
    <t>Mchugh House</t>
  </si>
  <si>
    <t>MCHUGH HOUSE</t>
  </si>
  <si>
    <t>Optimist Arena/Field House (George Blunden)</t>
  </si>
  <si>
    <t>OPTIMIST ARENA</t>
  </si>
  <si>
    <t>George Blunden (Optimist Arena/Field House)</t>
  </si>
  <si>
    <t>GEORGE BLUNDUN ARENA</t>
  </si>
  <si>
    <t>Prince's Island Pk Depot</t>
  </si>
  <si>
    <t>PRINCE'S ISLAND PARK DEPOT</t>
  </si>
  <si>
    <t>Pump House Depot</t>
  </si>
  <si>
    <t>PUMP HOUSE DEPOT</t>
  </si>
  <si>
    <t xml:space="preserve">RD-9 "Building J" </t>
  </si>
  <si>
    <t>ROADS DISTRICT 9 BUILDING J</t>
  </si>
  <si>
    <t>Richmond Green Office Trailer/ Crowfoot Depot Trailer</t>
  </si>
  <si>
    <t>Richmond Green Urban Forestry Building</t>
  </si>
  <si>
    <t>RICHMOND GREEN URBAN FORESTRY BUILDING</t>
  </si>
  <si>
    <t>Richmond Green West Depot</t>
  </si>
  <si>
    <t>RICHMOND GREEN DEPOT</t>
  </si>
  <si>
    <t>River Café</t>
  </si>
  <si>
    <t>RIVER CAFÉ</t>
  </si>
  <si>
    <t>Roads District 5 Garage (RD-5)</t>
  </si>
  <si>
    <t>ROADS DISTRICT 5 GARAGE</t>
  </si>
  <si>
    <t>Roads District 9 Building K</t>
  </si>
  <si>
    <t>ROADS DISTRICT 9 BUILDING K</t>
  </si>
  <si>
    <t>Sarcee Accessory Storage Building</t>
  </si>
  <si>
    <t>SARCEE ACCESSORY STORAGE BUILDING</t>
  </si>
  <si>
    <t>SARCEE ADMINISTRATION BUILDING</t>
  </si>
  <si>
    <t xml:space="preserve">3395385
3519892 </t>
  </si>
  <si>
    <t>Sarcee Vehicle Storage Building</t>
  </si>
  <si>
    <t>SARCEE VEHICLE STORAGE BUILDING</t>
  </si>
  <si>
    <t xml:space="preserve">3395469
3520060 </t>
  </si>
  <si>
    <t>Shaganappi Com Site</t>
  </si>
  <si>
    <t>SHAGANAPPI COMMUNICATION SITE</t>
  </si>
  <si>
    <t>Shaganappi Tri Services</t>
  </si>
  <si>
    <t>SHAGANAPPI TRI-SERVICES BUILDING</t>
  </si>
  <si>
    <t>Shaw Millennium Park Depot</t>
  </si>
  <si>
    <t>SHAW MILLENNIUM PARK DEPOT</t>
  </si>
  <si>
    <t>Southland Leisure Centre</t>
  </si>
  <si>
    <t>SOUTHLAND LEISURE CENTRE</t>
  </si>
  <si>
    <t xml:space="preserve">3399372 (RC)
3523338 </t>
  </si>
  <si>
    <t>St Mary'S Cemetery Depot</t>
  </si>
  <si>
    <t>ST MARY'S CEMETERY DEPOT</t>
  </si>
  <si>
    <t xml:space="preserve">Stanley Park Depot </t>
  </si>
  <si>
    <t>STANLEY PARK DEPOT</t>
  </si>
  <si>
    <t xml:space="preserve">Stanley Park Office </t>
  </si>
  <si>
    <t>STANLEY PARK OFFICE</t>
  </si>
  <si>
    <t>Station 11</t>
  </si>
  <si>
    <t>FIRE STATION #11</t>
  </si>
  <si>
    <t>Station 14</t>
  </si>
  <si>
    <t>FIRE STATION #14</t>
  </si>
  <si>
    <t>Station 2</t>
  </si>
  <si>
    <t>FIRE STATION #2</t>
  </si>
  <si>
    <t>Station 20</t>
  </si>
  <si>
    <t>FIRE STATION #20</t>
  </si>
  <si>
    <t>Station 24</t>
  </si>
  <si>
    <t>FIRE STATION #24</t>
  </si>
  <si>
    <t>Station 29</t>
  </si>
  <si>
    <t>FIRE STATION #29</t>
  </si>
  <si>
    <t>Station 33</t>
  </si>
  <si>
    <t>FIRE STATION #33</t>
  </si>
  <si>
    <t>Station 37</t>
  </si>
  <si>
    <t>FIRE STATION #37</t>
  </si>
  <si>
    <t>Station 5</t>
  </si>
  <si>
    <t>FIRE STATION #5</t>
  </si>
  <si>
    <t>Station 6</t>
  </si>
  <si>
    <t>FIRE STATION #6</t>
  </si>
  <si>
    <t>Station 8</t>
  </si>
  <si>
    <t>FIRE STATION #8</t>
  </si>
  <si>
    <t>Stu Peppard</t>
  </si>
  <si>
    <t>STU PEPPARD ARENA</t>
  </si>
  <si>
    <t>Tomkins Park Comfort Station</t>
  </si>
  <si>
    <t>TOMKINS PARK WASHROOM</t>
  </si>
  <si>
    <t>Wildflower Art Centre</t>
  </si>
  <si>
    <t>WILDFLOWER ARTS CENTRE</t>
  </si>
  <si>
    <t>Eau Claire &amp; Bow River Lumber</t>
  </si>
  <si>
    <t>EAU CLAIRE &amp; BOW RIVER LUMBER</t>
  </si>
  <si>
    <t>Roads District 6</t>
  </si>
  <si>
    <t>ROADS DISTRICT 6 OFFICE/GARAGE</t>
  </si>
  <si>
    <t>Glenmore Sailing School Classroom</t>
  </si>
  <si>
    <t>GLENMORE SAILING SCHOOL CLASSROOM BUILDING</t>
  </si>
  <si>
    <t>Century Gardens North Pavilion</t>
  </si>
  <si>
    <t>CENTURY GARDENS NORTH PAVILION</t>
  </si>
  <si>
    <t>Century Gardens South Pavilion</t>
  </si>
  <si>
    <t>CENTURY GARDENS SOUTH PAVILION</t>
  </si>
  <si>
    <t xml:space="preserve">Confederation Pk Clubhouse </t>
  </si>
  <si>
    <t xml:space="preserve">CONFEDERATION PARK CLUBHOUSE </t>
  </si>
  <si>
    <t>Babe Ruth Fieldhouse</t>
  </si>
  <si>
    <t>BABE RUTH FIELDHOUSE</t>
  </si>
  <si>
    <t>Allied LS Cost</t>
  </si>
  <si>
    <t>FH Cost</t>
  </si>
  <si>
    <t>FE Cost</t>
  </si>
  <si>
    <t>Sprous</t>
  </si>
  <si>
    <t>Allied</t>
  </si>
  <si>
    <t>PM Cost</t>
  </si>
  <si>
    <t>Gateway / B&amp;M / Chisholm</t>
  </si>
  <si>
    <t>FSS-QQ-01</t>
  </si>
  <si>
    <t>QUINQUENNIAL FIRE SPRINKLER INSPECTION</t>
  </si>
  <si>
    <t>Refer to Code NFPA 25 - 2023 for Quinquennial Inspection</t>
  </si>
  <si>
    <t>Complete all steps outlined in the "Annual Inspection" before</t>
  </si>
  <si>
    <t>proceeding with the "Quinquennial Inspection"</t>
  </si>
  <si>
    <t>Hydraulic design information sign attached to riser (Clauses 5.2.5)</t>
  </si>
  <si>
    <t>**SPRINKLERS, PIPING, SUPPORTS, SIGNS INSPECT., TESTING, MAINT.**(Clause 5.2-54)</t>
  </si>
  <si>
    <t xml:space="preserve">Replace sprinklers exposed to harsh environment including corrosive </t>
  </si>
  <si>
    <t>atmosphere every 5 years if applicable (5.3.1.1.2)</t>
  </si>
  <si>
    <t>**GAUGES** (Clauses 13.2.4)</t>
  </si>
  <si>
    <t>Replace or test every 5 years (Clause 13.2.4.2)</t>
  </si>
  <si>
    <t>Last date of gauge calibrated or replacement:</t>
  </si>
  <si>
    <t>Number of Gauges:</t>
  </si>
  <si>
    <t>**ALARM VALVES, CHECK VALVES** (Clause 13.4.1-13.4.2)</t>
  </si>
  <si>
    <t>Inspect valves internal, strainers, filters &amp; orifices every 5 yrs (13.4.2.1)</t>
  </si>
  <si>
    <t>**PRE-ACTION VALVE INSPECTION** (Clause 13.4.3) - If applicable</t>
  </si>
  <si>
    <t>Inspect valves internal, strainers, filters &amp; orifices every 5 yrs (13.4.3.1.3)</t>
  </si>
  <si>
    <t>**DELUGE VALVES** (if applicable) (Clause 13.4.4)</t>
  </si>
  <si>
    <t>Inspect valves internal, strainers, filters and</t>
  </si>
  <si>
    <t>orifices every 5 years (Clause 13.4.4.1.3)</t>
  </si>
  <si>
    <t>**DRY PIPE VALVES/QUICK-OPENING DEVICES** (Clause 13.4.5)</t>
  </si>
  <si>
    <t>Inspect strainers, filters and orifices every 5 years (13.4.5.1.4)</t>
  </si>
  <si>
    <t>**PRESSURE-REDUCING VALVES &amp; RELIEF VALVE** (Clause 13.5.1 - 13.5.6)</t>
  </si>
  <si>
    <t>A full flow test on each valve every 5 years</t>
  </si>
  <si>
    <t>**BACKFLOW PREVENTION ASSEMBLIES**(Clause 13.7)</t>
  </si>
  <si>
    <t>Inspect backflow assemblies internally every 5 years (Clause 13.7.1.3)</t>
  </si>
  <si>
    <t>**FIRE DEPARTMENT CONNECTION**(Clause 13.8)</t>
  </si>
  <si>
    <t>Hydrostatically tested at 150 psi (10 bar) for 2 hours once every 5 yrs (13.8.5)</t>
  </si>
  <si>
    <t>**AUTOMATIC AIR VENT** (Clause 13.11)</t>
  </si>
  <si>
    <t>Inspect strainers, filters &amp; screens every 5 yrs for damaged or</t>
  </si>
  <si>
    <t>corroded parts (Clause 13.11.1)</t>
  </si>
  <si>
    <t>**INTERNAL CONDITION OF PIPING** (Clause 14.2.1)</t>
  </si>
  <si>
    <t>Assess internal condition of piping every 5 years</t>
  </si>
  <si>
    <t>Contractor is responsible to comply with all update and applicable codes as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</si>
</sst>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00_-;\-&quot;$&quot;* #,##0.00_-;_-&quot;$&quot;* &quot;-&quot;??_-;_-@_-"/>
    <numFmt numFmtId="165" formatCode="_-* #,##0_-;\-* #,##0_-;_-* &quot;-&quot;??_-;_-@_-"/>
  </numFmts>
  <fonts count="68" x14ac:knownFonts="1">
    <font>
      <sz val="11"/>
      <color theme="1"/>
      <name val="Calibri"/>
      <family val="2"/>
      <scheme val="minor"/>
    </font>
    <font>
      <b/>
      <sz val="14"/>
      <color theme="1"/>
      <name val="Arial"/>
      <family val="2"/>
    </font>
    <font>
      <sz val="14"/>
      <color rgb="FFFF0000"/>
      <name val="Arial"/>
      <family val="2"/>
    </font>
    <font>
      <sz val="14"/>
      <name val="Arial"/>
      <family val="2"/>
    </font>
    <font>
      <sz val="14"/>
      <color theme="1"/>
      <name val="Arial"/>
      <family val="2"/>
    </font>
    <font>
      <b/>
      <sz val="16"/>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u/>
      <sz val="14"/>
      <color rgb="FFFF0000"/>
      <name val="Arial"/>
      <family val="2"/>
    </font>
    <font>
      <sz val="14"/>
      <color rgb="FF0070C0"/>
      <name val="Calibri"/>
      <family val="2"/>
      <scheme val="minor"/>
    </font>
    <font>
      <sz val="11"/>
      <color rgb="FFFF0000"/>
      <name val="Calibri"/>
      <family val="2"/>
      <scheme val="minor"/>
    </font>
    <font>
      <u/>
      <sz val="11"/>
      <color theme="10"/>
      <name val="Calibri"/>
      <family val="2"/>
      <scheme val="minor"/>
    </font>
    <font>
      <b/>
      <sz val="11"/>
      <color indexed="8"/>
      <name val="Calibri"/>
      <family val="2"/>
      <scheme val="minor"/>
    </font>
    <font>
      <b/>
      <sz val="11"/>
      <name val="Calibri"/>
      <family val="2"/>
    </font>
    <font>
      <b/>
      <sz val="11"/>
      <color rgb="FFFF0000"/>
      <name val="Calibri"/>
      <family val="2"/>
      <scheme val="minor"/>
    </font>
    <font>
      <b/>
      <sz val="11"/>
      <name val="Calibri"/>
      <family val="2"/>
    </font>
    <font>
      <sz val="14"/>
      <color theme="9" tint="-0.249977111117893"/>
      <name val="Calibri"/>
      <family val="2"/>
      <scheme val="minor"/>
    </font>
    <font>
      <sz val="12"/>
      <color theme="1"/>
      <name val="Calibri"/>
      <family val="2"/>
      <scheme val="minor"/>
    </font>
    <font>
      <u/>
      <sz val="12"/>
      <color theme="10"/>
      <name val="Calibri"/>
      <family val="2"/>
      <scheme val="minor"/>
    </font>
    <font>
      <b/>
      <sz val="15"/>
      <color theme="3"/>
      <name val="Calibri"/>
      <family val="2"/>
      <scheme val="minor"/>
    </font>
    <font>
      <b/>
      <sz val="11"/>
      <color theme="3"/>
      <name val="Calibri"/>
      <family val="2"/>
      <scheme val="minor"/>
    </font>
    <font>
      <sz val="11"/>
      <color rgb="FF000000"/>
      <name val="Calibri"/>
      <family val="2"/>
      <scheme val="minor"/>
    </font>
    <font>
      <sz val="11"/>
      <color indexed="8"/>
      <name val="Calibri"/>
      <family val="2"/>
      <scheme val="minor"/>
    </font>
    <font>
      <b/>
      <sz val="12"/>
      <color theme="1"/>
      <name val="Calibri"/>
      <family val="2"/>
      <scheme val="minor"/>
    </font>
    <font>
      <sz val="12"/>
      <color rgb="FFFF0000"/>
      <name val="Calibri"/>
      <family val="2"/>
      <scheme val="minor"/>
    </font>
    <font>
      <sz val="12"/>
      <name val="Calibri"/>
      <family val="2"/>
      <scheme val="minor"/>
    </font>
    <font>
      <strike/>
      <sz val="11"/>
      <color theme="1"/>
      <name val="Calibri"/>
      <family val="2"/>
      <scheme val="minor"/>
    </font>
    <font>
      <sz val="11"/>
      <name val="Calibri"/>
      <family val="2"/>
      <scheme val="minor"/>
    </font>
    <font>
      <sz val="14"/>
      <name val="Calibri"/>
      <family val="2"/>
      <scheme val="minor"/>
    </font>
    <font>
      <b/>
      <u/>
      <sz val="14"/>
      <color rgb="FFFF0000"/>
      <name val="Calibri"/>
      <family val="2"/>
      <scheme val="minor"/>
    </font>
    <font>
      <sz val="14"/>
      <color rgb="FFFF0000"/>
      <name val="Calibri"/>
      <family val="2"/>
      <scheme val="minor"/>
    </font>
    <font>
      <b/>
      <sz val="11"/>
      <name val="Calibri"/>
      <family val="2"/>
    </font>
    <font>
      <b/>
      <sz val="11"/>
      <name val="Calibri"/>
      <family val="2"/>
      <scheme val="minor"/>
    </font>
    <font>
      <sz val="11"/>
      <name val="Calibri"/>
      <family val="2"/>
    </font>
    <font>
      <i/>
      <sz val="11"/>
      <color rgb="FFFF0000"/>
      <name val="Arial"/>
      <family val="2"/>
    </font>
    <font>
      <b/>
      <sz val="11"/>
      <name val="Calibri"/>
      <family val="2"/>
    </font>
    <font>
      <sz val="11"/>
      <color theme="1"/>
      <name val="Calibri"/>
      <family val="2"/>
      <scheme val="minor"/>
    </font>
    <font>
      <sz val="11"/>
      <color rgb="FFFF0000"/>
      <name val="Calibri"/>
      <family val="2"/>
    </font>
    <font>
      <b/>
      <u/>
      <sz val="11"/>
      <color indexed="8"/>
      <name val="Calibri"/>
      <family val="2"/>
      <scheme val="minor"/>
    </font>
    <font>
      <i/>
      <sz val="11"/>
      <color indexed="8"/>
      <name val="Calibri"/>
      <family val="2"/>
      <scheme val="minor"/>
    </font>
    <font>
      <b/>
      <sz val="12"/>
      <color rgb="FFFF0000"/>
      <name val="Arial"/>
      <family val="2"/>
    </font>
    <font>
      <b/>
      <u/>
      <sz val="12"/>
      <color rgb="FFFF0000"/>
      <name val="Arial"/>
      <family val="2"/>
    </font>
    <font>
      <sz val="12"/>
      <color rgb="FFFF0000"/>
      <name val="Arial"/>
      <family val="2"/>
    </font>
    <font>
      <b/>
      <sz val="14"/>
      <color theme="1"/>
      <name val="Calibri"/>
      <family val="2"/>
    </font>
    <font>
      <sz val="14"/>
      <color theme="1"/>
      <name val="Calibri"/>
      <family val="2"/>
    </font>
    <font>
      <b/>
      <sz val="14"/>
      <name val="Calibri"/>
      <family val="2"/>
    </font>
    <font>
      <b/>
      <sz val="14"/>
      <name val="Arial"/>
      <family val="2"/>
    </font>
    <font>
      <b/>
      <sz val="14"/>
      <name val="Calibri"/>
      <family val="2"/>
      <scheme val="minor"/>
    </font>
    <font>
      <sz val="14"/>
      <name val="Calibri"/>
      <family val="2"/>
    </font>
    <font>
      <sz val="11"/>
      <color theme="1"/>
      <name val="Calibri"/>
      <family val="2"/>
    </font>
    <font>
      <b/>
      <u/>
      <sz val="14"/>
      <name val="Arial"/>
      <family val="2"/>
    </font>
    <font>
      <i/>
      <sz val="14"/>
      <color theme="1"/>
      <name val="Arial"/>
      <family val="2"/>
    </font>
    <font>
      <b/>
      <i/>
      <sz val="14"/>
      <color theme="1"/>
      <name val="Calibri"/>
      <family val="2"/>
    </font>
    <font>
      <i/>
      <sz val="11"/>
      <color theme="1"/>
      <name val="Calibri"/>
      <family val="2"/>
      <scheme val="minor"/>
    </font>
    <font>
      <sz val="11"/>
      <name val="Arial"/>
      <family val="2"/>
    </font>
    <font>
      <u/>
      <sz val="14"/>
      <name val="Arial"/>
      <family val="2"/>
    </font>
    <font>
      <b/>
      <u/>
      <sz val="11"/>
      <color rgb="FF000000"/>
      <name val="Calibri"/>
      <family val="2"/>
      <scheme val="minor"/>
    </font>
    <font>
      <b/>
      <sz val="13"/>
      <color theme="1"/>
      <name val="Arial"/>
      <family val="2"/>
    </font>
    <font>
      <sz val="15"/>
      <color theme="9" tint="-0.249977111117893"/>
      <name val="Calibri"/>
      <family val="2"/>
      <scheme val="minor"/>
    </font>
    <font>
      <u/>
      <sz val="15"/>
      <color theme="10"/>
      <name val="Calibri"/>
      <family val="2"/>
      <scheme val="minor"/>
    </font>
    <font>
      <u/>
      <sz val="14"/>
      <color theme="10"/>
      <name val="Calibri"/>
      <family val="2"/>
      <scheme val="minor"/>
    </font>
    <font>
      <sz val="11"/>
      <color rgb="FFFF0000"/>
      <name val="Arial"/>
      <family val="2"/>
    </font>
    <font>
      <sz val="9"/>
      <color theme="1"/>
      <name val="Calibri"/>
      <family val="2"/>
      <scheme val="minor"/>
    </font>
    <font>
      <sz val="9"/>
      <name val="Calibri"/>
      <family val="2"/>
      <scheme val="minor"/>
    </font>
    <font>
      <b/>
      <sz val="9"/>
      <color theme="1"/>
      <name val="Calibri"/>
      <family val="2"/>
      <scheme val="minor"/>
    </font>
    <font>
      <b/>
      <sz val="9"/>
      <color indexed="81"/>
      <name val="Tahoma"/>
      <family val="2"/>
    </font>
    <font>
      <sz val="9"/>
      <color indexed="81"/>
      <name val="Tahoma"/>
      <family val="2"/>
    </font>
  </fonts>
  <fills count="1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00B0F0"/>
        <bgColor indexed="64"/>
      </patternFill>
    </fill>
    <fill>
      <patternFill patternType="solid">
        <fgColor theme="4" tint="0.79998168889431442"/>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rgb="FFFADBDA"/>
        <bgColor indexed="64"/>
      </patternFill>
    </fill>
    <fill>
      <patternFill patternType="solid">
        <fgColor theme="5" tint="0.79998168889431442"/>
        <bgColor indexed="64"/>
      </patternFill>
    </fill>
    <fill>
      <patternFill patternType="solid">
        <fgColor rgb="FFDDF7E1"/>
        <bgColor indexed="64"/>
      </patternFill>
    </fill>
    <fill>
      <patternFill patternType="solid">
        <fgColor rgb="FFFFFFCC"/>
        <bgColor indexed="64"/>
      </patternFill>
    </fill>
    <fill>
      <patternFill patternType="solid">
        <fgColor rgb="FFFF0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ck">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auto="1"/>
      </right>
      <top style="double">
        <color auto="1"/>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style="thin">
        <color indexed="64"/>
      </right>
      <top style="thin">
        <color indexed="64"/>
      </top>
      <bottom style="hair">
        <color indexed="64"/>
      </bottom>
      <diagonal/>
    </border>
    <border>
      <left/>
      <right style="hair">
        <color auto="1"/>
      </right>
      <top/>
      <bottom/>
      <diagonal/>
    </border>
    <border>
      <left/>
      <right/>
      <top/>
      <bottom style="hair">
        <color indexed="64"/>
      </bottom>
      <diagonal/>
    </border>
    <border>
      <left style="thin">
        <color indexed="64"/>
      </left>
      <right style="hair">
        <color indexed="64"/>
      </right>
      <top style="hair">
        <color indexed="64"/>
      </top>
      <bottom style="hair">
        <color indexed="64"/>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right style="thin">
        <color indexed="64"/>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s>
  <cellStyleXfs count="10">
    <xf numFmtId="0" fontId="0" fillId="0" borderId="0"/>
    <xf numFmtId="0" fontId="12" fillId="0" borderId="0" applyNumberFormat="0" applyFill="0" applyBorder="0" applyAlignment="0" applyProtection="0"/>
    <xf numFmtId="0" fontId="20" fillId="0" borderId="3" applyNumberFormat="0" applyFill="0" applyAlignment="0" applyProtection="0"/>
    <xf numFmtId="0" fontId="21" fillId="0" borderId="0" applyNumberFormat="0" applyFill="0" applyBorder="0" applyAlignment="0" applyProtection="0"/>
    <xf numFmtId="0" fontId="23" fillId="0" borderId="0"/>
    <xf numFmtId="0" fontId="37" fillId="0" borderId="0"/>
    <xf numFmtId="43" fontId="3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37" fillId="9" borderId="0" applyNumberFormat="0" applyBorder="0" applyAlignment="0" applyProtection="0"/>
  </cellStyleXfs>
  <cellXfs count="613">
    <xf numFmtId="0" fontId="0" fillId="0" borderId="0" xfId="0"/>
    <xf numFmtId="0" fontId="2"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1" fillId="0" borderId="1" xfId="0" applyFont="1" applyBorder="1" applyAlignment="1">
      <alignment horizontal="center" vertical="center" wrapText="1"/>
    </xf>
    <xf numFmtId="0" fontId="0" fillId="0" borderId="1" xfId="0" applyBorder="1"/>
    <xf numFmtId="0" fontId="1" fillId="3" borderId="2" xfId="0" applyFont="1" applyFill="1" applyBorder="1" applyAlignment="1">
      <alignment horizontal="center" wrapText="1"/>
    </xf>
    <xf numFmtId="0" fontId="6" fillId="0" borderId="0" xfId="0" applyFont="1"/>
    <xf numFmtId="0" fontId="7" fillId="3" borderId="2" xfId="0" applyFont="1" applyFill="1" applyBorder="1" applyAlignment="1">
      <alignment horizontal="center" wrapText="1"/>
    </xf>
    <xf numFmtId="0" fontId="8" fillId="0" borderId="0" xfId="0" applyFont="1" applyAlignment="1">
      <alignment wrapText="1"/>
    </xf>
    <xf numFmtId="0" fontId="9" fillId="2"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wrapText="1"/>
    </xf>
    <xf numFmtId="0" fontId="10" fillId="0" borderId="0" xfId="0" applyFont="1"/>
    <xf numFmtId="0" fontId="13" fillId="0" borderId="0" xfId="0" applyFont="1"/>
    <xf numFmtId="0" fontId="13" fillId="0" borderId="1" xfId="0" applyFont="1" applyBorder="1" applyAlignment="1">
      <alignment horizontal="left"/>
    </xf>
    <xf numFmtId="0" fontId="13" fillId="0" borderId="1" xfId="0" applyFont="1" applyBorder="1"/>
    <xf numFmtId="0" fontId="0" fillId="0" borderId="1" xfId="0" applyBorder="1" applyAlignment="1">
      <alignment horizontal="left"/>
    </xf>
    <xf numFmtId="0" fontId="12" fillId="0" borderId="1" xfId="1" applyBorder="1" applyAlignment="1">
      <alignment horizontal="left"/>
    </xf>
    <xf numFmtId="0" fontId="0" fillId="0" borderId="0" xfId="0" applyAlignment="1">
      <alignment horizontal="left"/>
    </xf>
    <xf numFmtId="0" fontId="12" fillId="0" borderId="1" xfId="1" applyBorder="1"/>
    <xf numFmtId="0" fontId="12" fillId="0" borderId="1" xfId="1" applyBorder="1" applyAlignment="1"/>
    <xf numFmtId="0" fontId="14" fillId="0" borderId="0" xfId="0" applyFont="1"/>
    <xf numFmtId="0" fontId="0" fillId="0" borderId="0" xfId="0" applyAlignment="1">
      <alignment wrapText="1"/>
    </xf>
    <xf numFmtId="0" fontId="15" fillId="0" borderId="0" xfId="0" applyFont="1"/>
    <xf numFmtId="0" fontId="11" fillId="0" borderId="0" xfId="0" applyFont="1" applyAlignment="1">
      <alignment wrapText="1"/>
    </xf>
    <xf numFmtId="0" fontId="11" fillId="0" borderId="0" xfId="0" applyFont="1"/>
    <xf numFmtId="0" fontId="16" fillId="0" borderId="0" xfId="0" applyFont="1"/>
    <xf numFmtId="0" fontId="17" fillId="2" borderId="1" xfId="0" applyFont="1" applyFill="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center"/>
    </xf>
    <xf numFmtId="0" fontId="17" fillId="0" borderId="1" xfId="0" applyFont="1" applyFill="1" applyBorder="1" applyAlignment="1">
      <alignment horizontal="left" vertical="center" wrapText="1"/>
    </xf>
    <xf numFmtId="0" fontId="18" fillId="0" borderId="1" xfId="0" applyFont="1" applyBorder="1"/>
    <xf numFmtId="0" fontId="19" fillId="0" borderId="1" xfId="1" quotePrefix="1" applyFont="1" applyBorder="1" applyAlignment="1">
      <alignment horizontal="left"/>
    </xf>
    <xf numFmtId="0" fontId="18" fillId="2" borderId="1" xfId="0" applyFont="1" applyFill="1" applyBorder="1" applyAlignment="1">
      <alignment horizontal="left" vertical="center" wrapText="1"/>
    </xf>
    <xf numFmtId="0" fontId="6" fillId="0" borderId="1" xfId="0" applyFont="1" applyBorder="1"/>
    <xf numFmtId="0" fontId="0" fillId="0" borderId="4" xfId="0" applyBorder="1"/>
    <xf numFmtId="0" fontId="0" fillId="0" borderId="2" xfId="0" applyBorder="1"/>
    <xf numFmtId="0" fontId="23" fillId="0" borderId="0" xfId="4" applyAlignment="1"/>
    <xf numFmtId="0" fontId="22" fillId="0" borderId="0" xfId="0" applyFont="1" applyAlignment="1"/>
    <xf numFmtId="0" fontId="4" fillId="0" borderId="0" xfId="0" applyFont="1"/>
    <xf numFmtId="0" fontId="4" fillId="0" borderId="1" xfId="0" applyFont="1" applyBorder="1"/>
    <xf numFmtId="0" fontId="21" fillId="0" borderId="0" xfId="3"/>
    <xf numFmtId="0" fontId="24" fillId="0" borderId="0" xfId="0" applyFont="1"/>
    <xf numFmtId="0" fontId="12" fillId="0" borderId="1" xfId="1" quotePrefix="1" applyFont="1" applyBorder="1"/>
    <xf numFmtId="0" fontId="25" fillId="2" borderId="1" xfId="0" applyFont="1" applyFill="1" applyBorder="1" applyAlignment="1">
      <alignment horizontal="left" vertical="center" wrapText="1"/>
    </xf>
    <xf numFmtId="0" fontId="26" fillId="2" borderId="1" xfId="0" applyFont="1" applyFill="1" applyBorder="1" applyAlignment="1">
      <alignment horizontal="left" vertical="center" wrapText="1"/>
    </xf>
    <xf numFmtId="0" fontId="25" fillId="0" borderId="1" xfId="0" applyFont="1" applyBorder="1" applyAlignment="1">
      <alignment horizontal="left" vertical="center" wrapText="1"/>
    </xf>
    <xf numFmtId="0" fontId="18" fillId="0" borderId="1" xfId="0" applyFont="1" applyBorder="1" applyAlignment="1">
      <alignment horizontal="left" vertical="center" wrapText="1"/>
    </xf>
    <xf numFmtId="0" fontId="26" fillId="0"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8" fillId="0" borderId="1" xfId="0" applyFont="1" applyBorder="1"/>
    <xf numFmtId="0" fontId="12" fillId="0" borderId="1" xfId="1" quotePrefix="1" applyBorder="1"/>
    <xf numFmtId="0" fontId="26" fillId="2" borderId="1" xfId="0" applyFont="1" applyFill="1" applyBorder="1" applyAlignment="1">
      <alignment horizontal="left" wrapText="1"/>
    </xf>
    <xf numFmtId="0" fontId="12" fillId="2" borderId="1" xfId="1" quotePrefix="1" applyFill="1" applyBorder="1" applyAlignment="1">
      <alignment horizontal="left" vertical="center" wrapText="1"/>
    </xf>
    <xf numFmtId="0" fontId="0" fillId="0" borderId="0" xfId="0" applyFont="1"/>
    <xf numFmtId="0" fontId="0" fillId="0" borderId="0" xfId="0" applyAlignment="1"/>
    <xf numFmtId="0" fontId="12" fillId="2" borderId="1" xfId="1" applyFill="1" applyBorder="1" applyAlignment="1">
      <alignment horizontal="left" vertical="center" wrapText="1"/>
    </xf>
    <xf numFmtId="0" fontId="10" fillId="0" borderId="5" xfId="0" applyFont="1" applyBorder="1" applyAlignment="1">
      <alignment wrapText="1"/>
    </xf>
    <xf numFmtId="0" fontId="28" fillId="0" borderId="0" xfId="0" applyFont="1"/>
    <xf numFmtId="0" fontId="28" fillId="0" borderId="0" xfId="0" applyFont="1" applyAlignment="1">
      <alignment wrapText="1"/>
    </xf>
    <xf numFmtId="0" fontId="4" fillId="2" borderId="4" xfId="0" applyFont="1" applyFill="1" applyBorder="1" applyAlignment="1">
      <alignment horizontal="left" vertical="center" wrapText="1"/>
    </xf>
    <xf numFmtId="0" fontId="18" fillId="0" borderId="4" xfId="0" applyFont="1" applyBorder="1"/>
    <xf numFmtId="0" fontId="12" fillId="0" borderId="4" xfId="1" quotePrefix="1" applyBorder="1" applyAlignment="1">
      <alignment wrapText="1"/>
    </xf>
    <xf numFmtId="0" fontId="4" fillId="2" borderId="5" xfId="0" applyFont="1" applyFill="1" applyBorder="1" applyAlignment="1">
      <alignment horizontal="left" vertical="center" wrapText="1"/>
    </xf>
    <xf numFmtId="0" fontId="18" fillId="0" borderId="5" xfId="0" applyFont="1" applyBorder="1"/>
    <xf numFmtId="0" fontId="26" fillId="2" borderId="5" xfId="0" applyFont="1" applyFill="1" applyBorder="1" applyAlignment="1">
      <alignment horizontal="left" vertical="center" wrapText="1"/>
    </xf>
    <xf numFmtId="0" fontId="4" fillId="0" borderId="4" xfId="0" applyFont="1" applyBorder="1" applyAlignment="1">
      <alignment horizontal="left" vertical="center" wrapText="1"/>
    </xf>
    <xf numFmtId="0" fontId="18" fillId="0" borderId="4" xfId="0" applyFont="1" applyBorder="1" applyAlignment="1">
      <alignment horizontal="left" vertical="center" wrapText="1"/>
    </xf>
    <xf numFmtId="0" fontId="10" fillId="0" borderId="4" xfId="0" applyFont="1" applyBorder="1" applyAlignment="1">
      <alignment wrapText="1"/>
    </xf>
    <xf numFmtId="0" fontId="12" fillId="0" borderId="4" xfId="1" applyBorder="1" applyAlignment="1">
      <alignment horizontal="left" vertical="center" wrapText="1"/>
    </xf>
    <xf numFmtId="0" fontId="4" fillId="0" borderId="5" xfId="0" applyFont="1" applyBorder="1" applyAlignment="1">
      <alignment horizontal="left" vertical="center" wrapText="1"/>
    </xf>
    <xf numFmtId="0" fontId="12" fillId="0" borderId="5" xfId="1" applyBorder="1" applyAlignment="1">
      <alignment horizontal="left" vertical="center" wrapText="1"/>
    </xf>
    <xf numFmtId="0" fontId="0" fillId="0" borderId="0" xfId="0" applyBorder="1"/>
    <xf numFmtId="0" fontId="28" fillId="0" borderId="0" xfId="0" applyFont="1" applyBorder="1" applyAlignment="1">
      <alignment wrapText="1"/>
    </xf>
    <xf numFmtId="0" fontId="29" fillId="0" borderId="1" xfId="0" applyFont="1" applyFill="1" applyBorder="1" applyAlignment="1">
      <alignment horizontal="left" vertical="center" wrapText="1"/>
    </xf>
    <xf numFmtId="0" fontId="12" fillId="0" borderId="6" xfId="1" quotePrefix="1" applyBorder="1"/>
    <xf numFmtId="0" fontId="18" fillId="0" borderId="6" xfId="0" applyFont="1" applyBorder="1"/>
    <xf numFmtId="0" fontId="12" fillId="0" borderId="6" xfId="1" quotePrefix="1" applyBorder="1" applyAlignment="1">
      <alignment horizontal="left"/>
    </xf>
    <xf numFmtId="0" fontId="10" fillId="0" borderId="6" xfId="0" applyFont="1" applyBorder="1" applyAlignment="1">
      <alignment wrapText="1"/>
    </xf>
    <xf numFmtId="0" fontId="4" fillId="2" borderId="1" xfId="0" applyFont="1" applyFill="1" applyBorder="1" applyAlignment="1">
      <alignment horizontal="left" wrapText="1"/>
    </xf>
    <xf numFmtId="0" fontId="18" fillId="2" borderId="1" xfId="0" applyFont="1" applyFill="1" applyBorder="1" applyAlignment="1">
      <alignment horizontal="left" wrapText="1"/>
    </xf>
    <xf numFmtId="0" fontId="32" fillId="0" borderId="0" xfId="0" applyFont="1"/>
    <xf numFmtId="0" fontId="10" fillId="0" borderId="4" xfId="0" applyFont="1" applyBorder="1" applyAlignment="1">
      <alignment horizontal="left" wrapText="1"/>
    </xf>
    <xf numFmtId="0" fontId="18" fillId="0" borderId="1" xfId="0" applyFont="1" applyBorder="1" applyAlignment="1">
      <alignment horizontal="center"/>
    </xf>
    <xf numFmtId="0" fontId="18" fillId="0" borderId="5" xfId="0" applyFont="1" applyBorder="1" applyAlignment="1">
      <alignment horizontal="center"/>
    </xf>
    <xf numFmtId="0" fontId="18" fillId="0" borderId="4" xfId="0" applyFont="1" applyBorder="1" applyAlignment="1">
      <alignment horizontal="center"/>
    </xf>
    <xf numFmtId="0" fontId="12" fillId="0" borderId="6" xfId="1" quotePrefix="1" applyBorder="1" applyAlignment="1">
      <alignment horizontal="center"/>
    </xf>
    <xf numFmtId="0" fontId="19" fillId="0" borderId="1" xfId="1" quotePrefix="1" applyFont="1" applyBorder="1" applyAlignment="1">
      <alignment horizontal="center"/>
    </xf>
    <xf numFmtId="0" fontId="18" fillId="2" borderId="1" xfId="0" applyFont="1" applyFill="1" applyBorder="1" applyAlignment="1">
      <alignment horizontal="center" wrapText="1"/>
    </xf>
    <xf numFmtId="0" fontId="8" fillId="0" borderId="1" xfId="0" applyFont="1" applyBorder="1" applyAlignment="1">
      <alignment horizontal="center"/>
    </xf>
    <xf numFmtId="0" fontId="0" fillId="0" borderId="0" xfId="0" applyAlignment="1">
      <alignment horizontal="center"/>
    </xf>
    <xf numFmtId="0" fontId="31" fillId="0" borderId="0" xfId="0" applyFont="1" applyFill="1" applyAlignment="1">
      <alignment horizontal="center" wrapText="1"/>
    </xf>
    <xf numFmtId="0" fontId="30" fillId="0" borderId="0" xfId="0" applyFont="1" applyAlignment="1">
      <alignment horizontal="center" wrapText="1"/>
    </xf>
    <xf numFmtId="0" fontId="28" fillId="0" borderId="1" xfId="1" quotePrefix="1" applyFont="1" applyBorder="1" applyAlignment="1">
      <alignment horizontal="center"/>
    </xf>
    <xf numFmtId="0" fontId="4" fillId="2" borderId="1" xfId="0" applyFont="1" applyFill="1" applyBorder="1" applyAlignment="1">
      <alignment horizontal="left"/>
    </xf>
    <xf numFmtId="0" fontId="21" fillId="0" borderId="0" xfId="2" applyFont="1" applyBorder="1" applyAlignment="1"/>
    <xf numFmtId="0" fontId="33" fillId="0" borderId="0" xfId="2" applyFont="1" applyBorder="1" applyAlignment="1"/>
    <xf numFmtId="0" fontId="28" fillId="0" borderId="0" xfId="0" applyFont="1" applyAlignment="1">
      <alignment horizontal="left" vertical="center"/>
    </xf>
    <xf numFmtId="0" fontId="18" fillId="2" borderId="1" xfId="0" applyFont="1" applyFill="1" applyBorder="1" applyAlignment="1">
      <alignment horizontal="center" vertical="center" wrapText="1"/>
    </xf>
    <xf numFmtId="0" fontId="32" fillId="0" borderId="0" xfId="0" applyFont="1" applyAlignment="1"/>
    <xf numFmtId="0" fontId="28" fillId="0" borderId="0" xfId="0" applyFont="1" applyAlignment="1"/>
    <xf numFmtId="0" fontId="14" fillId="0" borderId="0" xfId="0" applyFont="1" applyAlignment="1">
      <alignment wrapText="1"/>
    </xf>
    <xf numFmtId="0" fontId="28" fillId="0" borderId="0" xfId="0" applyFont="1" applyBorder="1"/>
    <xf numFmtId="0" fontId="28" fillId="0" borderId="0" xfId="0" applyFont="1" applyFill="1" applyBorder="1"/>
    <xf numFmtId="0" fontId="28" fillId="0" borderId="0" xfId="0" applyFont="1" applyAlignment="1">
      <alignment vertical="top"/>
    </xf>
    <xf numFmtId="0" fontId="28" fillId="0" borderId="0" xfId="0" applyFont="1" applyAlignment="1">
      <alignment vertical="top" wrapText="1"/>
    </xf>
    <xf numFmtId="0" fontId="12" fillId="0" borderId="1" xfId="1" applyBorder="1" applyAlignment="1">
      <alignment horizontal="left" vertical="center" wrapText="1"/>
    </xf>
    <xf numFmtId="0" fontId="27" fillId="0" borderId="0" xfId="0" applyFont="1"/>
    <xf numFmtId="0" fontId="0" fillId="0" borderId="0" xfId="0" applyFont="1" applyAlignment="1">
      <alignment wrapText="1"/>
    </xf>
    <xf numFmtId="0" fontId="11" fillId="0" borderId="0" xfId="0" applyFont="1" applyAlignment="1"/>
    <xf numFmtId="0" fontId="34" fillId="0" borderId="0" xfId="0" applyFont="1"/>
    <xf numFmtId="0" fontId="28" fillId="0" borderId="5" xfId="1" quotePrefix="1" applyFont="1" applyBorder="1" applyAlignment="1">
      <alignment horizontal="center"/>
    </xf>
    <xf numFmtId="0" fontId="18" fillId="0" borderId="1" xfId="0" applyFont="1" applyFill="1" applyBorder="1" applyAlignment="1">
      <alignment horizontal="left" vertical="center" wrapText="1"/>
    </xf>
    <xf numFmtId="0" fontId="12" fillId="0" borderId="1" xfId="1" quotePrefix="1" applyFill="1" applyBorder="1"/>
    <xf numFmtId="0" fontId="18" fillId="0" borderId="1" xfId="0" applyFont="1" applyFill="1" applyBorder="1" applyAlignment="1">
      <alignment horizontal="left" wrapText="1"/>
    </xf>
    <xf numFmtId="0" fontId="18" fillId="0" borderId="1" xfId="0" applyFont="1" applyFill="1" applyBorder="1" applyAlignment="1">
      <alignment horizontal="center" wrapText="1"/>
    </xf>
    <xf numFmtId="0" fontId="10" fillId="0" borderId="1" xfId="0" applyFont="1" applyFill="1" applyBorder="1" applyAlignment="1">
      <alignment wrapText="1"/>
    </xf>
    <xf numFmtId="0" fontId="0" fillId="0" borderId="0" xfId="0" applyFill="1"/>
    <xf numFmtId="0" fontId="26" fillId="0" borderId="1" xfId="1" quotePrefix="1" applyFont="1" applyFill="1" applyBorder="1" applyAlignment="1">
      <alignment horizontal="center"/>
    </xf>
    <xf numFmtId="0" fontId="12" fillId="0" borderId="4" xfId="1" quotePrefix="1" applyBorder="1"/>
    <xf numFmtId="0" fontId="26" fillId="0" borderId="4" xfId="1" quotePrefix="1" applyFont="1" applyBorder="1" applyAlignment="1">
      <alignment horizontal="center"/>
    </xf>
    <xf numFmtId="0" fontId="28" fillId="0" borderId="1" xfId="1" quotePrefix="1" applyFont="1" applyBorder="1"/>
    <xf numFmtId="0" fontId="26" fillId="0" borderId="1" xfId="1" quotePrefix="1" applyFont="1" applyFill="1" applyBorder="1"/>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4" xfId="0" applyFont="1" applyFill="1" applyBorder="1" applyAlignment="1">
      <alignment horizontal="left" vertical="center" wrapText="1"/>
    </xf>
    <xf numFmtId="0" fontId="26" fillId="2" borderId="4" xfId="1" quotePrefix="1" applyFont="1" applyFill="1" applyBorder="1" applyAlignment="1">
      <alignment horizontal="left" vertical="center" wrapText="1"/>
    </xf>
    <xf numFmtId="0" fontId="36" fillId="0" borderId="0" xfId="0" applyFont="1"/>
    <xf numFmtId="0" fontId="16" fillId="0" borderId="0" xfId="4" applyFont="1" applyBorder="1" applyAlignment="1"/>
    <xf numFmtId="0" fontId="22" fillId="0" borderId="0" xfId="0" applyFont="1" applyBorder="1" applyAlignment="1">
      <alignment wrapText="1"/>
    </xf>
    <xf numFmtId="0" fontId="22" fillId="0" borderId="0" xfId="0" applyFont="1" applyBorder="1" applyAlignment="1"/>
    <xf numFmtId="0" fontId="0" fillId="0" borderId="0" xfId="0" applyAlignment="1">
      <alignment vertical="center" wrapText="1"/>
    </xf>
    <xf numFmtId="0" fontId="5" fillId="4" borderId="2" xfId="0" applyFont="1" applyFill="1" applyBorder="1" applyAlignment="1">
      <alignment horizontal="center" wrapText="1"/>
    </xf>
    <xf numFmtId="0" fontId="18" fillId="4" borderId="1" xfId="0" applyFont="1" applyFill="1" applyBorder="1" applyAlignment="1">
      <alignment horizontal="center"/>
    </xf>
    <xf numFmtId="0" fontId="18" fillId="4" borderId="5" xfId="0" applyFont="1" applyFill="1" applyBorder="1" applyAlignment="1">
      <alignment horizontal="center"/>
    </xf>
    <xf numFmtId="0" fontId="18" fillId="4" borderId="4" xfId="0" applyFont="1" applyFill="1" applyBorder="1" applyAlignment="1">
      <alignment horizontal="center"/>
    </xf>
    <xf numFmtId="0" fontId="0" fillId="4" borderId="4" xfId="0" applyFont="1" applyFill="1" applyBorder="1" applyAlignment="1">
      <alignment horizontal="center"/>
    </xf>
    <xf numFmtId="0" fontId="0" fillId="4" borderId="1" xfId="0" applyFont="1" applyFill="1" applyBorder="1" applyAlignment="1">
      <alignment horizontal="center"/>
    </xf>
    <xf numFmtId="0" fontId="0" fillId="4" borderId="5" xfId="0" applyFont="1" applyFill="1" applyBorder="1" applyAlignment="1">
      <alignment horizontal="center"/>
    </xf>
    <xf numFmtId="0" fontId="26" fillId="4" borderId="4" xfId="1" quotePrefix="1" applyFont="1" applyFill="1" applyBorder="1" applyAlignment="1">
      <alignment horizontal="center"/>
    </xf>
    <xf numFmtId="0" fontId="28" fillId="4" borderId="5" xfId="1" quotePrefix="1" applyFont="1" applyFill="1" applyBorder="1" applyAlignment="1">
      <alignment horizontal="center"/>
    </xf>
    <xf numFmtId="0" fontId="12" fillId="4" borderId="6" xfId="1" quotePrefix="1" applyFont="1" applyFill="1" applyBorder="1" applyAlignment="1">
      <alignment horizontal="center"/>
    </xf>
    <xf numFmtId="0" fontId="12" fillId="4" borderId="6" xfId="1" quotePrefix="1" applyFill="1" applyBorder="1" applyAlignment="1">
      <alignment horizontal="center"/>
    </xf>
    <xf numFmtId="0" fontId="12" fillId="4" borderId="1" xfId="1" quotePrefix="1" applyFont="1" applyFill="1" applyBorder="1" applyAlignment="1">
      <alignment horizontal="center"/>
    </xf>
    <xf numFmtId="0" fontId="19" fillId="4" borderId="1" xfId="1" quotePrefix="1" applyFont="1" applyFill="1" applyBorder="1" applyAlignment="1">
      <alignment horizontal="center"/>
    </xf>
    <xf numFmtId="0" fontId="0" fillId="4" borderId="1" xfId="0" applyFont="1" applyFill="1" applyBorder="1" applyAlignment="1">
      <alignment horizontal="center" wrapText="1"/>
    </xf>
    <xf numFmtId="0" fontId="18" fillId="4" borderId="1" xfId="0" applyFont="1" applyFill="1" applyBorder="1" applyAlignment="1">
      <alignment horizontal="center" wrapText="1"/>
    </xf>
    <xf numFmtId="0" fontId="18" fillId="4" borderId="1" xfId="0" applyFont="1" applyFill="1" applyBorder="1" applyAlignment="1">
      <alignment horizontal="center" vertical="center" wrapText="1"/>
    </xf>
    <xf numFmtId="0" fontId="26" fillId="4" borderId="1" xfId="1" quotePrefix="1" applyFont="1" applyFill="1" applyBorder="1" applyAlignment="1">
      <alignment horizontal="center"/>
    </xf>
    <xf numFmtId="0" fontId="8" fillId="4" borderId="1" xfId="0" applyFont="1" applyFill="1" applyBorder="1" applyAlignment="1">
      <alignment horizontal="center"/>
    </xf>
    <xf numFmtId="0" fontId="0" fillId="0" borderId="0" xfId="0" applyFill="1" applyAlignment="1">
      <alignment horizontal="center"/>
    </xf>
    <xf numFmtId="0" fontId="30" fillId="0" borderId="0" xfId="0" applyFont="1" applyFill="1" applyAlignment="1">
      <alignment horizontal="center" wrapText="1"/>
    </xf>
    <xf numFmtId="0" fontId="13" fillId="0" borderId="0" xfId="0" applyFont="1" applyAlignment="1">
      <alignment horizontal="center"/>
    </xf>
    <xf numFmtId="0" fontId="14" fillId="0" borderId="0" xfId="0" applyFont="1" applyBorder="1" applyAlignment="1"/>
    <xf numFmtId="0" fontId="0" fillId="0" borderId="0" xfId="0" applyBorder="1" applyAlignment="1"/>
    <xf numFmtId="0" fontId="0" fillId="0" borderId="0" xfId="0" applyFill="1" applyBorder="1" applyAlignment="1"/>
    <xf numFmtId="0" fontId="13" fillId="0" borderId="0" xfId="0" applyFont="1" applyAlignment="1">
      <alignment horizontal="left"/>
    </xf>
    <xf numFmtId="0" fontId="23" fillId="0" borderId="0" xfId="4"/>
    <xf numFmtId="0" fontId="37" fillId="0" borderId="0" xfId="5"/>
    <xf numFmtId="0" fontId="37" fillId="0" borderId="0" xfId="5" applyAlignment="1"/>
    <xf numFmtId="0" fontId="37" fillId="0" borderId="0" xfId="5" applyFill="1"/>
    <xf numFmtId="0" fontId="34" fillId="0" borderId="0" xfId="4" applyFont="1" applyBorder="1" applyAlignment="1"/>
    <xf numFmtId="0" fontId="28" fillId="4" borderId="0" xfId="0" applyFont="1" applyFill="1"/>
    <xf numFmtId="0" fontId="28" fillId="0" borderId="0" xfId="0" applyFont="1" applyAlignment="1">
      <alignment vertical="center" wrapText="1"/>
    </xf>
    <xf numFmtId="0" fontId="28" fillId="0" borderId="0" xfId="0" applyFont="1" applyAlignment="1">
      <alignment horizontal="right"/>
    </xf>
    <xf numFmtId="0" fontId="28" fillId="0" borderId="0" xfId="0" applyFont="1" applyAlignment="1">
      <alignment horizontal="right" wrapText="1"/>
    </xf>
    <xf numFmtId="0" fontId="33" fillId="0" borderId="0" xfId="0" applyFont="1"/>
    <xf numFmtId="0" fontId="12" fillId="5" borderId="1" xfId="1" quotePrefix="1" applyFill="1" applyBorder="1"/>
    <xf numFmtId="0" fontId="18" fillId="0" borderId="5" xfId="0" applyFont="1" applyFill="1" applyBorder="1"/>
    <xf numFmtId="0" fontId="12" fillId="5" borderId="4" xfId="1" quotePrefix="1" applyFill="1" applyBorder="1"/>
    <xf numFmtId="0" fontId="12" fillId="5" borderId="5" xfId="1" quotePrefix="1" applyFill="1" applyBorder="1"/>
    <xf numFmtId="0" fontId="12" fillId="5" borderId="5" xfId="1" quotePrefix="1" applyFill="1" applyBorder="1" applyAlignment="1">
      <alignment wrapText="1"/>
    </xf>
    <xf numFmtId="0" fontId="12" fillId="5" borderId="5" xfId="1" quotePrefix="1" applyFill="1" applyBorder="1" applyAlignment="1">
      <alignment horizontal="left"/>
    </xf>
    <xf numFmtId="0" fontId="12" fillId="5" borderId="1" xfId="1" quotePrefix="1" applyFill="1" applyBorder="1" applyAlignment="1">
      <alignment horizontal="left" vertical="center" wrapText="1"/>
    </xf>
    <xf numFmtId="0" fontId="12" fillId="5" borderId="1" xfId="1" quotePrefix="1" applyFill="1" applyBorder="1" applyAlignment="1">
      <alignment horizontal="left" wrapText="1"/>
    </xf>
    <xf numFmtId="0" fontId="38" fillId="0" borderId="0" xfId="4" applyFont="1" applyBorder="1" applyAlignment="1"/>
    <xf numFmtId="0" fontId="3" fillId="0" borderId="5" xfId="0" applyFont="1" applyFill="1" applyBorder="1" applyAlignment="1">
      <alignment horizontal="left" wrapText="1"/>
    </xf>
    <xf numFmtId="0" fontId="26" fillId="2" borderId="5" xfId="0" applyFont="1" applyFill="1" applyBorder="1" applyAlignment="1">
      <alignment horizontal="left" wrapText="1"/>
    </xf>
    <xf numFmtId="0" fontId="39" fillId="0" borderId="7" xfId="0" applyFont="1" applyBorder="1"/>
    <xf numFmtId="0" fontId="39" fillId="0" borderId="6" xfId="0" applyFont="1" applyBorder="1"/>
    <xf numFmtId="0" fontId="39" fillId="0" borderId="6" xfId="0" applyFont="1" applyBorder="1" applyAlignment="1">
      <alignment wrapText="1"/>
    </xf>
    <xf numFmtId="0" fontId="0" fillId="0" borderId="7" xfId="0" applyBorder="1"/>
    <xf numFmtId="0" fontId="0" fillId="0" borderId="6" xfId="0" applyBorder="1" applyAlignment="1">
      <alignment wrapText="1"/>
    </xf>
    <xf numFmtId="0" fontId="0" fillId="0" borderId="6" xfId="0" applyBorder="1"/>
    <xf numFmtId="0" fontId="0" fillId="0" borderId="8" xfId="0" applyBorder="1"/>
    <xf numFmtId="0" fontId="0" fillId="0" borderId="9" xfId="0" applyBorder="1"/>
    <xf numFmtId="0" fontId="0" fillId="0" borderId="9" xfId="0" applyBorder="1" applyAlignment="1">
      <alignment wrapText="1"/>
    </xf>
    <xf numFmtId="0" fontId="0" fillId="0" borderId="10" xfId="0" applyBorder="1"/>
    <xf numFmtId="0" fontId="0" fillId="0" borderId="6" xfId="0" applyFill="1" applyBorder="1"/>
    <xf numFmtId="0" fontId="28" fillId="0" borderId="11" xfId="0" applyFont="1" applyBorder="1" applyAlignment="1">
      <alignment horizontal="left" wrapText="1"/>
    </xf>
    <xf numFmtId="0" fontId="0" fillId="0" borderId="11" xfId="0" applyBorder="1" applyAlignment="1">
      <alignment wrapText="1"/>
    </xf>
    <xf numFmtId="0" fontId="28" fillId="0" borderId="6" xfId="0" applyFont="1" applyBorder="1" applyAlignment="1">
      <alignment horizontal="left" wrapText="1"/>
    </xf>
    <xf numFmtId="0" fontId="0" fillId="0" borderId="0" xfId="0" applyFill="1" applyBorder="1"/>
    <xf numFmtId="0" fontId="0" fillId="0" borderId="4" xfId="0" applyBorder="1" applyAlignment="1">
      <alignment wrapText="1"/>
    </xf>
    <xf numFmtId="0" fontId="0" fillId="0" borderId="7" xfId="0" applyBorder="1" applyAlignment="1">
      <alignment wrapText="1"/>
    </xf>
    <xf numFmtId="0" fontId="0" fillId="0" borderId="11" xfId="0" applyBorder="1"/>
    <xf numFmtId="0" fontId="40" fillId="0" borderId="11" xfId="0" applyFont="1" applyBorder="1" applyAlignment="1">
      <alignment vertical="center" wrapText="1"/>
    </xf>
    <xf numFmtId="0" fontId="0" fillId="0" borderId="6" xfId="0" applyBorder="1" applyAlignment="1">
      <alignment vertical="center" wrapText="1"/>
    </xf>
    <xf numFmtId="0" fontId="40" fillId="0" borderId="6" xfId="0" applyFont="1" applyBorder="1" applyAlignment="1">
      <alignment vertical="center" wrapText="1"/>
    </xf>
    <xf numFmtId="0" fontId="0" fillId="0" borderId="9" xfId="0" applyBorder="1" applyAlignment="1">
      <alignment vertical="center" wrapText="1"/>
    </xf>
    <xf numFmtId="0" fontId="0" fillId="0" borderId="12" xfId="0" applyBorder="1" applyAlignment="1">
      <alignment vertical="top"/>
    </xf>
    <xf numFmtId="0" fontId="0" fillId="0" borderId="12" xfId="0" applyBorder="1" applyAlignment="1">
      <alignment vertical="top" wrapText="1"/>
    </xf>
    <xf numFmtId="0" fontId="0" fillId="0" borderId="0" xfId="0" applyBorder="1" applyAlignment="1">
      <alignment vertical="center" wrapText="1"/>
    </xf>
    <xf numFmtId="0" fontId="0" fillId="0" borderId="0" xfId="0" applyBorder="1" applyAlignment="1">
      <alignment wrapText="1"/>
    </xf>
    <xf numFmtId="0" fontId="39" fillId="0" borderId="0" xfId="0" applyFont="1"/>
    <xf numFmtId="0" fontId="0" fillId="0" borderId="5" xfId="0" applyBorder="1"/>
    <xf numFmtId="0" fontId="0" fillId="0" borderId="5" xfId="0" applyBorder="1" applyAlignment="1">
      <alignment wrapText="1"/>
    </xf>
    <xf numFmtId="0" fontId="0" fillId="0" borderId="13" xfId="0" applyBorder="1" applyAlignment="1">
      <alignment vertical="top" wrapText="1"/>
    </xf>
    <xf numFmtId="0" fontId="12" fillId="5" borderId="1" xfId="1" applyFill="1" applyBorder="1"/>
    <xf numFmtId="0" fontId="23" fillId="0" borderId="0" xfId="4" applyBorder="1" applyAlignment="1">
      <alignment wrapText="1"/>
    </xf>
    <xf numFmtId="0" fontId="14" fillId="0" borderId="1" xfId="0" applyFont="1" applyBorder="1"/>
    <xf numFmtId="0" fontId="0" fillId="0" borderId="1" xfId="0" applyBorder="1" applyAlignment="1">
      <alignment wrapText="1"/>
    </xf>
    <xf numFmtId="0" fontId="4" fillId="4" borderId="1" xfId="0" applyFont="1" applyFill="1" applyBorder="1" applyAlignment="1">
      <alignment horizontal="left" vertical="center" wrapText="1"/>
    </xf>
    <xf numFmtId="0" fontId="0" fillId="0" borderId="14" xfId="0" applyBorder="1" applyAlignment="1">
      <alignment horizontal="center"/>
    </xf>
    <xf numFmtId="0" fontId="0" fillId="0" borderId="15" xfId="0" applyBorder="1" applyAlignment="1">
      <alignment horizontal="center"/>
    </xf>
    <xf numFmtId="0" fontId="6" fillId="0" borderId="15" xfId="0" applyFont="1" applyBorder="1" applyAlignment="1">
      <alignment horizontal="center" wrapText="1"/>
    </xf>
    <xf numFmtId="0" fontId="0" fillId="0" borderId="15" xfId="0" applyBorder="1" applyAlignment="1">
      <alignment horizontal="left"/>
    </xf>
    <xf numFmtId="0" fontId="0" fillId="0" borderId="16" xfId="0" quotePrefix="1" applyBorder="1" applyAlignment="1">
      <alignment horizontal="center"/>
    </xf>
    <xf numFmtId="0" fontId="0" fillId="0" borderId="4" xfId="0"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0" fontId="0" fillId="0" borderId="17" xfId="0" applyBorder="1" applyAlignment="1">
      <alignment horizontal="left"/>
    </xf>
    <xf numFmtId="0" fontId="0" fillId="2" borderId="18" xfId="0" applyFill="1" applyBorder="1" applyAlignment="1">
      <alignment horizontal="left"/>
    </xf>
    <xf numFmtId="44" fontId="0" fillId="2" borderId="19" xfId="0" applyNumberFormat="1" applyFill="1" applyBorder="1" applyAlignment="1">
      <alignment horizontal="center"/>
    </xf>
    <xf numFmtId="0" fontId="0" fillId="0" borderId="20" xfId="0"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2" borderId="18" xfId="0" applyFill="1" applyBorder="1" applyAlignment="1">
      <alignment horizontal="left" wrapText="1"/>
    </xf>
    <xf numFmtId="0" fontId="0" fillId="2" borderId="21" xfId="0" applyFill="1" applyBorder="1" applyAlignment="1">
      <alignment horizontal="left"/>
    </xf>
    <xf numFmtId="44" fontId="0" fillId="2" borderId="22" xfId="0" applyNumberFormat="1" applyFill="1" applyBorder="1" applyAlignment="1">
      <alignment horizontal="center"/>
    </xf>
    <xf numFmtId="0" fontId="0" fillId="2" borderId="21" xfId="0" applyFill="1" applyBorder="1" applyAlignment="1">
      <alignment horizontal="left" wrapText="1"/>
    </xf>
    <xf numFmtId="0" fontId="0" fillId="0" borderId="1" xfId="0" applyBorder="1" applyAlignment="1">
      <alignment horizontal="center" wrapText="1"/>
    </xf>
    <xf numFmtId="0" fontId="0" fillId="0" borderId="21" xfId="0" applyBorder="1" applyAlignment="1">
      <alignment horizontal="left" wrapText="1"/>
    </xf>
    <xf numFmtId="0" fontId="0" fillId="0" borderId="21" xfId="0" applyBorder="1" applyAlignment="1">
      <alignment horizontal="left"/>
    </xf>
    <xf numFmtId="0" fontId="0" fillId="2" borderId="1" xfId="0" applyFill="1" applyBorder="1" applyAlignment="1">
      <alignment horizontal="left" wrapText="1"/>
    </xf>
    <xf numFmtId="0" fontId="0" fillId="0" borderId="20" xfId="0" applyBorder="1" applyAlignment="1">
      <alignment horizontal="center" wrapText="1"/>
    </xf>
    <xf numFmtId="0" fontId="0" fillId="4" borderId="1" xfId="0" applyFill="1" applyBorder="1" applyAlignment="1">
      <alignment horizontal="center"/>
    </xf>
    <xf numFmtId="0" fontId="0" fillId="0" borderId="4" xfId="0" applyBorder="1" applyAlignment="1">
      <alignment horizontal="left"/>
    </xf>
    <xf numFmtId="0" fontId="11" fillId="2" borderId="21" xfId="0" applyFont="1" applyFill="1" applyBorder="1" applyAlignment="1">
      <alignment horizontal="left" wrapText="1"/>
    </xf>
    <xf numFmtId="0" fontId="11" fillId="0" borderId="21" xfId="0" applyFont="1" applyBorder="1" applyAlignment="1">
      <alignment horizontal="left" wrapText="1"/>
    </xf>
    <xf numFmtId="0" fontId="0" fillId="0" borderId="23" xfId="0" applyBorder="1" applyAlignment="1">
      <alignment horizontal="center" wrapText="1"/>
    </xf>
    <xf numFmtId="0" fontId="0" fillId="0" borderId="5" xfId="0" applyBorder="1" applyAlignment="1">
      <alignment horizontal="center"/>
    </xf>
    <xf numFmtId="0" fontId="0" fillId="0" borderId="5" xfId="0" applyBorder="1" applyAlignment="1">
      <alignment horizontal="center" wrapText="1"/>
    </xf>
    <xf numFmtId="0" fontId="0" fillId="0" borderId="24" xfId="0" applyBorder="1" applyAlignment="1">
      <alignment horizontal="left" wrapText="1"/>
    </xf>
    <xf numFmtId="0" fontId="0" fillId="0" borderId="24" xfId="0" applyBorder="1" applyAlignment="1">
      <alignment horizontal="left"/>
    </xf>
    <xf numFmtId="44" fontId="0" fillId="2" borderId="25" xfId="0" applyNumberFormat="1" applyFill="1" applyBorder="1" applyAlignment="1">
      <alignment horizontal="center"/>
    </xf>
    <xf numFmtId="0" fontId="0" fillId="0" borderId="16" xfId="0" applyBorder="1" applyAlignment="1">
      <alignment horizontal="center" wrapText="1"/>
    </xf>
    <xf numFmtId="0" fontId="0" fillId="0" borderId="6" xfId="0" applyBorder="1" applyAlignment="1">
      <alignment horizontal="center"/>
    </xf>
    <xf numFmtId="0" fontId="0" fillId="0" borderId="6" xfId="0" applyBorder="1" applyAlignment="1">
      <alignment horizontal="center" wrapText="1"/>
    </xf>
    <xf numFmtId="0" fontId="0" fillId="2" borderId="21" xfId="0" applyFill="1" applyBorder="1" applyAlignment="1">
      <alignment wrapText="1"/>
    </xf>
    <xf numFmtId="0" fontId="0" fillId="0" borderId="28" xfId="0" applyBorder="1" applyAlignment="1">
      <alignment horizontal="left"/>
    </xf>
    <xf numFmtId="0" fontId="0" fillId="0" borderId="29" xfId="0" applyBorder="1" applyAlignment="1">
      <alignment horizontal="center"/>
    </xf>
    <xf numFmtId="0" fontId="0" fillId="0" borderId="30" xfId="0" applyBorder="1" applyAlignment="1">
      <alignment horizontal="center"/>
    </xf>
    <xf numFmtId="0" fontId="0" fillId="2" borderId="30" xfId="0" applyFill="1" applyBorder="1" applyAlignment="1">
      <alignment horizontal="center"/>
    </xf>
    <xf numFmtId="0" fontId="0" fillId="4" borderId="30" xfId="0" applyFill="1" applyBorder="1" applyAlignment="1">
      <alignment horizontal="center"/>
    </xf>
    <xf numFmtId="0" fontId="0" fillId="0" borderId="31" xfId="0" applyBorder="1" applyAlignment="1">
      <alignment horizontal="left"/>
    </xf>
    <xf numFmtId="0" fontId="0" fillId="2" borderId="32" xfId="0" applyFill="1" applyBorder="1" applyAlignment="1">
      <alignment horizontal="left"/>
    </xf>
    <xf numFmtId="44" fontId="0" fillId="2" borderId="33" xfId="0" applyNumberFormat="1" applyFill="1" applyBorder="1" applyAlignment="1">
      <alignment horizontal="center"/>
    </xf>
    <xf numFmtId="0" fontId="1" fillId="0" borderId="2" xfId="0" applyFont="1" applyBorder="1" applyAlignment="1">
      <alignment horizontal="center" wrapText="1"/>
    </xf>
    <xf numFmtId="0" fontId="2" fillId="2" borderId="18" xfId="0" applyFont="1" applyFill="1" applyBorder="1" applyAlignment="1">
      <alignment horizontal="left" vertical="center" wrapText="1"/>
    </xf>
    <xf numFmtId="0" fontId="2" fillId="0" borderId="18" xfId="0" applyFont="1" applyBorder="1" applyAlignment="1">
      <alignment horizontal="left" vertical="center" wrapText="1"/>
    </xf>
    <xf numFmtId="0" fontId="43" fillId="0" borderId="1" xfId="0" applyFont="1" applyBorder="1" applyAlignment="1">
      <alignment horizontal="left" vertical="center" wrapText="1"/>
    </xf>
    <xf numFmtId="0" fontId="42" fillId="2" borderId="1" xfId="0" applyFont="1" applyFill="1" applyBorder="1" applyAlignment="1">
      <alignment horizontal="left" vertical="center" wrapText="1"/>
    </xf>
    <xf numFmtId="0" fontId="42" fillId="0" borderId="1" xfId="0" applyFont="1" applyBorder="1" applyAlignment="1">
      <alignment horizontal="center" vertical="center" wrapText="1"/>
    </xf>
    <xf numFmtId="0" fontId="42" fillId="2"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4" fillId="2" borderId="1" xfId="0" applyFont="1" applyFill="1" applyBorder="1" applyAlignment="1">
      <alignment horizontal="center"/>
    </xf>
    <xf numFmtId="0" fontId="1" fillId="0" borderId="1" xfId="0" applyFont="1" applyBorder="1" applyAlignment="1">
      <alignment horizontal="center"/>
    </xf>
    <xf numFmtId="0" fontId="2" fillId="2" borderId="1" xfId="0" applyFont="1" applyFill="1" applyBorder="1" applyAlignment="1">
      <alignment horizontal="left"/>
    </xf>
    <xf numFmtId="0" fontId="4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2" borderId="2" xfId="0" applyFont="1" applyFill="1" applyBorder="1" applyAlignment="1">
      <alignment horizontal="left" vertical="center" wrapText="1"/>
    </xf>
    <xf numFmtId="0" fontId="44" fillId="0" borderId="2" xfId="0" applyFont="1" applyBorder="1" applyAlignment="1">
      <alignment horizontal="center" vertical="center" wrapText="1"/>
    </xf>
    <xf numFmtId="0" fontId="44" fillId="2"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2" fillId="2" borderId="2" xfId="1" quotePrefix="1" applyFill="1" applyBorder="1" applyAlignment="1">
      <alignment horizontal="left" vertical="center" wrapText="1"/>
    </xf>
    <xf numFmtId="0" fontId="2" fillId="2" borderId="2" xfId="0" applyFont="1" applyFill="1" applyBorder="1" applyAlignment="1">
      <alignment horizontal="left" vertical="center" wrapText="1"/>
    </xf>
    <xf numFmtId="0" fontId="9" fillId="2" borderId="4" xfId="0" applyFont="1" applyFill="1" applyBorder="1" applyAlignment="1">
      <alignment horizontal="left" vertical="center" wrapText="1"/>
    </xf>
    <xf numFmtId="0" fontId="45"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2" fillId="2" borderId="4" xfId="0" applyFont="1" applyFill="1" applyBorder="1" applyAlignment="1">
      <alignment horizontal="left" vertical="center" wrapText="1"/>
    </xf>
    <xf numFmtId="0" fontId="4" fillId="0" borderId="1" xfId="0" applyFont="1" applyBorder="1" applyAlignment="1">
      <alignment horizontal="left" wrapText="1"/>
    </xf>
    <xf numFmtId="0" fontId="4" fillId="0" borderId="1" xfId="0" applyFont="1" applyBorder="1" applyAlignment="1">
      <alignment horizontal="left"/>
    </xf>
    <xf numFmtId="0" fontId="46" fillId="0" borderId="1" xfId="0" applyFont="1" applyBorder="1" applyAlignment="1">
      <alignment horizontal="center" vertical="center" wrapText="1"/>
    </xf>
    <xf numFmtId="0" fontId="46" fillId="2"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9" fillId="0" borderId="1" xfId="0" applyFont="1" applyBorder="1" applyAlignment="1">
      <alignment horizontal="center" vertical="center" wrapText="1"/>
    </xf>
    <xf numFmtId="0" fontId="4" fillId="4" borderId="5" xfId="0" applyFont="1" applyFill="1" applyBorder="1" applyAlignment="1">
      <alignment horizontal="left" vertical="center" wrapText="1"/>
    </xf>
    <xf numFmtId="0" fontId="46" fillId="2"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2" fillId="0" borderId="5" xfId="0" applyFont="1" applyBorder="1" applyAlignment="1">
      <alignment horizontal="left" vertical="center" wrapText="1"/>
    </xf>
    <xf numFmtId="0" fontId="4" fillId="0" borderId="2" xfId="0" applyFont="1" applyBorder="1" applyAlignment="1">
      <alignment horizontal="left" vertical="center" wrapText="1"/>
    </xf>
    <xf numFmtId="0" fontId="49" fillId="0" borderId="2" xfId="0" applyFont="1" applyBorder="1" applyAlignment="1">
      <alignment horizontal="center" vertical="center" wrapText="1"/>
    </xf>
    <xf numFmtId="0" fontId="3" fillId="0" borderId="2" xfId="0" applyFont="1" applyBorder="1" applyAlignment="1">
      <alignment horizontal="center" vertical="center" wrapText="1"/>
    </xf>
    <xf numFmtId="0" fontId="12" fillId="0" borderId="2" xfId="1" applyBorder="1" applyAlignment="1">
      <alignment horizontal="left" vertical="center" wrapText="1"/>
    </xf>
    <xf numFmtId="0" fontId="2" fillId="0" borderId="2" xfId="0" applyFont="1" applyBorder="1" applyAlignment="1">
      <alignment horizontal="left" vertical="center" wrapText="1"/>
    </xf>
    <xf numFmtId="0" fontId="49" fillId="0" borderId="4" xfId="0" applyFont="1" applyBorder="1" applyAlignment="1">
      <alignment horizontal="center" vertical="center" wrapText="1"/>
    </xf>
    <xf numFmtId="0" fontId="3" fillId="0" borderId="4" xfId="0" applyFont="1" applyBorder="1" applyAlignment="1">
      <alignment horizontal="center" vertical="center" wrapText="1"/>
    </xf>
    <xf numFmtId="0" fontId="3" fillId="2" borderId="2" xfId="0" applyFont="1" applyFill="1" applyBorder="1" applyAlignment="1">
      <alignment horizontal="center" vertical="center" wrapText="1"/>
    </xf>
    <xf numFmtId="0" fontId="47" fillId="0" borderId="2" xfId="0" applyFont="1" applyBorder="1" applyAlignment="1">
      <alignment horizontal="center" vertical="center" wrapText="1"/>
    </xf>
    <xf numFmtId="0" fontId="12" fillId="2" borderId="2" xfId="1" applyFill="1" applyBorder="1" applyAlignment="1">
      <alignment horizontal="left" vertical="center" wrapText="1"/>
    </xf>
    <xf numFmtId="0" fontId="3" fillId="2" borderId="4" xfId="0" applyFont="1" applyFill="1" applyBorder="1" applyAlignment="1">
      <alignment horizontal="center" vertical="center" wrapText="1"/>
    </xf>
    <xf numFmtId="0" fontId="47" fillId="0" borderId="4" xfId="0" applyFont="1" applyBorder="1" applyAlignment="1">
      <alignment horizontal="center" vertical="center" wrapText="1"/>
    </xf>
    <xf numFmtId="0" fontId="4" fillId="0" borderId="6" xfId="0" applyFont="1" applyBorder="1" applyAlignment="1">
      <alignment horizontal="left" vertical="center" wrapText="1"/>
    </xf>
    <xf numFmtId="0" fontId="45" fillId="0" borderId="6" xfId="0" applyFont="1" applyBorder="1" applyAlignment="1">
      <alignment horizontal="center" vertical="center" wrapText="1"/>
    </xf>
    <xf numFmtId="0" fontId="4" fillId="0" borderId="6" xfId="0" applyFont="1" applyBorder="1" applyAlignment="1">
      <alignment horizontal="center" vertical="center" wrapText="1"/>
    </xf>
    <xf numFmtId="0" fontId="2" fillId="0" borderId="6" xfId="0" applyFont="1" applyBorder="1" applyAlignment="1">
      <alignment horizontal="left" vertical="center" wrapText="1"/>
    </xf>
    <xf numFmtId="0" fontId="45" fillId="0" borderId="1" xfId="0" applyFont="1" applyBorder="1" applyAlignment="1">
      <alignment horizontal="center" vertical="center" wrapText="1"/>
    </xf>
    <xf numFmtId="0" fontId="1" fillId="0" borderId="4" xfId="0" applyFont="1" applyBorder="1" applyAlignment="1">
      <alignment horizontal="center" vertical="center" wrapText="1"/>
    </xf>
    <xf numFmtId="0" fontId="50" fillId="0" borderId="0" xfId="0" applyFont="1"/>
    <xf numFmtId="0" fontId="51" fillId="3" borderId="1" xfId="0" applyFont="1" applyFill="1" applyBorder="1" applyAlignment="1">
      <alignment horizontal="center" wrapText="1"/>
    </xf>
    <xf numFmtId="0" fontId="52" fillId="2"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54" fillId="0" borderId="0" xfId="0" applyFont="1"/>
    <xf numFmtId="0" fontId="10" fillId="0" borderId="5" xfId="0" applyFont="1" applyBorder="1" applyAlignment="1">
      <alignment horizontal="left" wrapText="1"/>
    </xf>
    <xf numFmtId="0" fontId="14" fillId="7" borderId="1" xfId="0" applyFont="1" applyFill="1" applyBorder="1"/>
    <xf numFmtId="0" fontId="33" fillId="0" borderId="0" xfId="0" applyFont="1" applyFill="1" applyAlignment="1"/>
    <xf numFmtId="0" fontId="0" fillId="0" borderId="0" xfId="0"/>
    <xf numFmtId="0" fontId="0" fillId="0" borderId="1" xfId="0" applyBorder="1" applyAlignment="1"/>
    <xf numFmtId="0" fontId="0" fillId="0" borderId="1" xfId="0" applyFill="1" applyBorder="1" applyAlignment="1"/>
    <xf numFmtId="0" fontId="14" fillId="7" borderId="1" xfId="0" applyFont="1" applyFill="1" applyBorder="1" applyAlignment="1"/>
    <xf numFmtId="0" fontId="13" fillId="0" borderId="0" xfId="0" applyFont="1" applyFill="1" applyAlignment="1"/>
    <xf numFmtId="0" fontId="33" fillId="0" borderId="0" xfId="0" applyFont="1" applyFill="1"/>
    <xf numFmtId="0" fontId="13" fillId="0" borderId="0" xfId="0" applyFont="1" applyFill="1"/>
    <xf numFmtId="0" fontId="0" fillId="4" borderId="1" xfId="0" applyFill="1" applyBorder="1"/>
    <xf numFmtId="0" fontId="3" fillId="3" borderId="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quotePrefix="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55" fillId="0" borderId="0" xfId="0" applyFont="1" applyAlignment="1">
      <alignment horizontal="center" vertical="center"/>
    </xf>
    <xf numFmtId="0" fontId="51" fillId="2" borderId="1" xfId="0" applyFont="1" applyFill="1" applyBorder="1" applyAlignment="1">
      <alignment horizontal="center" vertical="center" wrapText="1"/>
    </xf>
    <xf numFmtId="0" fontId="51" fillId="2" borderId="1" xfId="0" applyFont="1" applyFill="1" applyBorder="1" applyAlignment="1">
      <alignment horizontal="left" vertical="center" wrapText="1"/>
    </xf>
    <xf numFmtId="0" fontId="51" fillId="2" borderId="1" xfId="0" applyFont="1" applyFill="1" applyBorder="1" applyAlignment="1">
      <alignment horizontal="left" vertical="center"/>
    </xf>
    <xf numFmtId="0" fontId="51" fillId="0" borderId="1" xfId="0" applyFont="1" applyBorder="1" applyAlignment="1">
      <alignment horizontal="left" vertical="center" wrapText="1"/>
    </xf>
    <xf numFmtId="0" fontId="51" fillId="0" borderId="1" xfId="0" applyFont="1" applyFill="1" applyBorder="1" applyAlignment="1">
      <alignment horizontal="center" vertical="center" wrapText="1"/>
    </xf>
    <xf numFmtId="0" fontId="51" fillId="0" borderId="1" xfId="0" applyFont="1" applyFill="1" applyBorder="1" applyAlignment="1">
      <alignment horizontal="left" vertical="center" wrapText="1"/>
    </xf>
    <xf numFmtId="0" fontId="12" fillId="4" borderId="1" xfId="1" quotePrefix="1" applyFill="1" applyBorder="1"/>
    <xf numFmtId="0" fontId="12" fillId="5" borderId="4" xfId="1" quotePrefix="1" applyFill="1" applyBorder="1" applyAlignment="1">
      <alignment wrapText="1"/>
    </xf>
    <xf numFmtId="0" fontId="12" fillId="2" borderId="1" xfId="1" quotePrefix="1" applyFill="1" applyBorder="1" applyAlignment="1">
      <alignment horizontal="left" wrapText="1"/>
    </xf>
    <xf numFmtId="0" fontId="12" fillId="0" borderId="1" xfId="1" quotePrefix="1" applyBorder="1" applyAlignment="1"/>
    <xf numFmtId="0" fontId="0" fillId="4" borderId="1" xfId="0" applyFill="1" applyBorder="1" applyAlignment="1">
      <alignment horizontal="center" wrapText="1"/>
    </xf>
    <xf numFmtId="0" fontId="18" fillId="0" borderId="1" xfId="0" applyFont="1" applyBorder="1" applyAlignment="1">
      <alignment horizontal="left" wrapText="1"/>
    </xf>
    <xf numFmtId="0" fontId="18" fillId="0" borderId="1" xfId="0" applyFont="1" applyBorder="1" applyAlignment="1">
      <alignment horizontal="center" wrapText="1"/>
    </xf>
    <xf numFmtId="0" fontId="12" fillId="0" borderId="1" xfId="1" quotePrefix="1" applyFill="1" applyBorder="1" applyAlignment="1">
      <alignment horizontal="left" vertical="center" wrapText="1"/>
    </xf>
    <xf numFmtId="0" fontId="18" fillId="0" borderId="5" xfId="0" applyFont="1" applyBorder="1" applyAlignment="1">
      <alignment horizontal="left" vertical="center" wrapText="1"/>
    </xf>
    <xf numFmtId="0" fontId="12" fillId="0" borderId="5" xfId="1" quotePrefix="1" applyFill="1" applyBorder="1"/>
    <xf numFmtId="0" fontId="18" fillId="0" borderId="5" xfId="0" applyFont="1" applyBorder="1" applyAlignment="1">
      <alignment horizontal="left" wrapText="1"/>
    </xf>
    <xf numFmtId="0" fontId="18" fillId="0" borderId="5" xfId="0" applyFont="1" applyBorder="1" applyAlignment="1">
      <alignment horizontal="center" wrapText="1"/>
    </xf>
    <xf numFmtId="0" fontId="0" fillId="4" borderId="5" xfId="0" applyFill="1" applyBorder="1" applyAlignment="1">
      <alignment horizontal="center" wrapText="1"/>
    </xf>
    <xf numFmtId="0" fontId="18" fillId="4" borderId="5" xfId="0" applyFont="1" applyFill="1" applyBorder="1" applyAlignment="1">
      <alignment horizontal="center" wrapText="1"/>
    </xf>
    <xf numFmtId="0" fontId="17" fillId="0" borderId="5" xfId="0" applyFont="1" applyBorder="1" applyAlignment="1">
      <alignment horizontal="left" vertical="center" wrapText="1"/>
    </xf>
    <xf numFmtId="0" fontId="12" fillId="0" borderId="4" xfId="1" quotePrefix="1" applyFill="1" applyBorder="1"/>
    <xf numFmtId="0" fontId="18" fillId="0" borderId="4" xfId="0" applyFont="1" applyBorder="1" applyAlignment="1">
      <alignment horizontal="left" wrapText="1"/>
    </xf>
    <xf numFmtId="0" fontId="18" fillId="0" borderId="4" xfId="0" applyFont="1" applyBorder="1" applyAlignment="1">
      <alignment horizontal="center" wrapText="1"/>
    </xf>
    <xf numFmtId="0" fontId="0" fillId="4" borderId="4" xfId="0" applyFill="1" applyBorder="1" applyAlignment="1">
      <alignment horizontal="center" wrapText="1"/>
    </xf>
    <xf numFmtId="0" fontId="18" fillId="4" borderId="4" xfId="0" applyFont="1" applyFill="1" applyBorder="1" applyAlignment="1">
      <alignment horizontal="center" wrapText="1"/>
    </xf>
    <xf numFmtId="0" fontId="17" fillId="0" borderId="4" xfId="0" applyFont="1" applyBorder="1" applyAlignment="1">
      <alignment horizontal="left" vertical="center" wrapText="1"/>
    </xf>
    <xf numFmtId="0" fontId="18" fillId="4" borderId="6" xfId="0" applyFont="1" applyFill="1" applyBorder="1" applyAlignment="1">
      <alignment horizontal="center" wrapText="1"/>
    </xf>
    <xf numFmtId="0" fontId="39" fillId="0" borderId="0" xfId="0" applyFont="1" applyAlignment="1">
      <alignment wrapText="1"/>
    </xf>
    <xf numFmtId="0" fontId="14" fillId="0" borderId="1" xfId="0" applyFont="1" applyBorder="1" applyAlignment="1">
      <alignment wrapText="1"/>
    </xf>
    <xf numFmtId="0" fontId="39" fillId="0" borderId="1" xfId="0" applyFont="1" applyBorder="1" applyAlignment="1">
      <alignment wrapText="1"/>
    </xf>
    <xf numFmtId="0" fontId="0" fillId="4" borderId="1" xfId="0" applyFill="1" applyBorder="1" applyAlignment="1">
      <alignment wrapText="1"/>
    </xf>
    <xf numFmtId="0" fontId="0" fillId="4" borderId="0" xfId="0" applyFill="1"/>
    <xf numFmtId="0" fontId="13" fillId="0" borderId="6" xfId="0" applyFont="1" applyBorder="1" applyAlignment="1">
      <alignment wrapText="1"/>
    </xf>
    <xf numFmtId="0" fontId="39" fillId="0" borderId="1" xfId="0" applyFont="1" applyBorder="1"/>
    <xf numFmtId="0" fontId="12" fillId="5" borderId="1" xfId="1" applyFill="1" applyBorder="1" applyAlignment="1">
      <alignment horizontal="left" vertical="center" wrapText="1"/>
    </xf>
    <xf numFmtId="0" fontId="12" fillId="5" borderId="5" xfId="1" applyFill="1" applyBorder="1"/>
    <xf numFmtId="0" fontId="12" fillId="5" borderId="5" xfId="1" applyFill="1" applyBorder="1" applyAlignment="1">
      <alignment horizontal="left" vertical="center" wrapText="1"/>
    </xf>
    <xf numFmtId="0" fontId="12" fillId="5" borderId="5" xfId="1" quotePrefix="1" applyFill="1" applyBorder="1" applyAlignment="1">
      <alignment horizontal="left" vertical="center" wrapText="1"/>
    </xf>
    <xf numFmtId="0" fontId="12" fillId="5" borderId="6" xfId="1" quotePrefix="1" applyFill="1" applyBorder="1"/>
    <xf numFmtId="0" fontId="12" fillId="5" borderId="4" xfId="1" quotePrefix="1" applyFill="1" applyBorder="1" applyAlignment="1">
      <alignment horizontal="left" wrapText="1"/>
    </xf>
    <xf numFmtId="0" fontId="3" fillId="0" borderId="0" xfId="0" applyFont="1" applyAlignment="1">
      <alignment horizontal="center" vertical="center"/>
    </xf>
    <xf numFmtId="0" fontId="58" fillId="3" borderId="2" xfId="0" applyFont="1" applyFill="1" applyBorder="1" applyAlignment="1">
      <alignment horizontal="center" wrapText="1"/>
    </xf>
    <xf numFmtId="0" fontId="58" fillId="3" borderId="2" xfId="0" applyFont="1" applyFill="1" applyBorder="1" applyAlignment="1">
      <alignment horizontal="center"/>
    </xf>
    <xf numFmtId="0" fontId="1" fillId="4" borderId="2" xfId="0" applyFont="1" applyFill="1" applyBorder="1" applyAlignment="1">
      <alignment horizontal="center" wrapText="1"/>
    </xf>
    <xf numFmtId="0" fontId="4" fillId="0" borderId="0" xfId="0" applyFont="1" applyAlignment="1">
      <alignment horizontal="left"/>
    </xf>
    <xf numFmtId="0" fontId="3" fillId="0" borderId="1" xfId="0" quotePrefix="1" applyFont="1" applyFill="1" applyBorder="1" applyAlignment="1">
      <alignment horizontal="center" vertical="center"/>
    </xf>
    <xf numFmtId="0" fontId="4" fillId="0" borderId="1" xfId="0" applyFont="1" applyFill="1" applyBorder="1"/>
    <xf numFmtId="0" fontId="4" fillId="0" borderId="1" xfId="0" applyFont="1" applyFill="1" applyBorder="1" applyAlignment="1">
      <alignment horizontal="left"/>
    </xf>
    <xf numFmtId="0" fontId="18" fillId="0" borderId="1" xfId="0" applyFont="1" applyFill="1" applyBorder="1"/>
    <xf numFmtId="0" fontId="18" fillId="0" borderId="1" xfId="0" applyFont="1" applyFill="1" applyBorder="1" applyAlignment="1">
      <alignment horizontal="center"/>
    </xf>
    <xf numFmtId="0" fontId="4" fillId="0" borderId="0" xfId="0" applyFont="1" applyFill="1"/>
    <xf numFmtId="0" fontId="4" fillId="2" borderId="6" xfId="0" applyFont="1" applyFill="1" applyBorder="1" applyAlignment="1">
      <alignment horizontal="left" vertical="center" wrapText="1"/>
    </xf>
    <xf numFmtId="0" fontId="18" fillId="0" borderId="6" xfId="0" applyFont="1" applyBorder="1" applyAlignment="1">
      <alignment horizontal="center"/>
    </xf>
    <xf numFmtId="0" fontId="0" fillId="4" borderId="6" xfId="0" applyFont="1" applyFill="1" applyBorder="1" applyAlignment="1">
      <alignment horizontal="center"/>
    </xf>
    <xf numFmtId="0" fontId="18" fillId="4" borderId="6" xfId="0" applyFont="1" applyFill="1" applyBorder="1" applyAlignment="1">
      <alignment horizontal="center"/>
    </xf>
    <xf numFmtId="0" fontId="3" fillId="4" borderId="1" xfId="0" applyFont="1" applyFill="1" applyBorder="1" applyAlignment="1">
      <alignment horizontal="center" vertical="center" wrapText="1"/>
    </xf>
    <xf numFmtId="0" fontId="18" fillId="4" borderId="1" xfId="0" applyFont="1" applyFill="1" applyBorder="1" applyAlignment="1">
      <alignment horizontal="left" vertical="center" wrapText="1"/>
    </xf>
    <xf numFmtId="0" fontId="18" fillId="4" borderId="1" xfId="0" applyFont="1" applyFill="1" applyBorder="1"/>
    <xf numFmtId="0" fontId="10" fillId="4" borderId="1" xfId="0" applyFont="1" applyFill="1" applyBorder="1" applyAlignment="1">
      <alignment wrapText="1"/>
    </xf>
    <xf numFmtId="0" fontId="4" fillId="4" borderId="1" xfId="0" applyFont="1" applyFill="1" applyBorder="1"/>
    <xf numFmtId="0" fontId="3" fillId="4" borderId="1" xfId="0" applyFont="1" applyFill="1" applyBorder="1" applyAlignment="1">
      <alignment horizontal="left" vertical="center" wrapText="1"/>
    </xf>
    <xf numFmtId="0" fontId="3" fillId="4" borderId="1" xfId="0" quotePrefix="1" applyFont="1" applyFill="1" applyBorder="1" applyAlignment="1">
      <alignment horizontal="center" vertical="center"/>
    </xf>
    <xf numFmtId="0" fontId="56" fillId="0" borderId="1" xfId="0" applyFont="1" applyBorder="1" applyAlignment="1">
      <alignment horizontal="center" vertical="center"/>
    </xf>
    <xf numFmtId="0" fontId="0" fillId="0" borderId="1" xfId="0" applyFill="1" applyBorder="1" applyAlignment="1">
      <alignment horizontal="center"/>
    </xf>
    <xf numFmtId="0" fontId="8" fillId="0" borderId="1" xfId="0" applyFont="1" applyBorder="1" applyAlignment="1">
      <alignment wrapText="1"/>
    </xf>
    <xf numFmtId="0" fontId="59" fillId="2" borderId="1" xfId="0" applyFont="1" applyFill="1" applyBorder="1" applyAlignment="1">
      <alignment horizontal="left" vertical="center" wrapText="1"/>
    </xf>
    <xf numFmtId="0" fontId="60" fillId="2" borderId="1" xfId="1" applyFont="1" applyFill="1" applyBorder="1" applyAlignment="1">
      <alignment horizontal="left" vertical="center" wrapText="1"/>
    </xf>
    <xf numFmtId="0" fontId="59" fillId="0" borderId="1" xfId="0" applyFont="1" applyBorder="1" applyAlignment="1">
      <alignment horizontal="left" vertical="center" wrapText="1"/>
    </xf>
    <xf numFmtId="0" fontId="60" fillId="2" borderId="1" xfId="1" quotePrefix="1" applyFont="1" applyFill="1" applyBorder="1" applyAlignment="1">
      <alignment horizontal="left" vertical="center" wrapText="1"/>
    </xf>
    <xf numFmtId="0" fontId="60" fillId="2" borderId="1" xfId="1" applyFont="1" applyFill="1" applyBorder="1" applyAlignment="1">
      <alignment horizontal="left" wrapText="1"/>
    </xf>
    <xf numFmtId="0" fontId="60" fillId="0" borderId="1" xfId="1" applyFont="1" applyBorder="1" applyAlignment="1">
      <alignment horizontal="left" vertical="center"/>
    </xf>
    <xf numFmtId="0" fontId="61" fillId="2" borderId="5" xfId="1" applyFont="1" applyFill="1" applyBorder="1" applyAlignment="1">
      <alignment horizontal="left" vertical="center" wrapText="1"/>
    </xf>
    <xf numFmtId="0" fontId="61" fillId="2" borderId="1" xfId="1" applyFont="1" applyFill="1" applyBorder="1" applyAlignment="1">
      <alignment horizontal="left" vertical="center" wrapText="1"/>
    </xf>
    <xf numFmtId="0" fontId="61" fillId="0" borderId="1" xfId="1" applyFont="1" applyBorder="1"/>
    <xf numFmtId="0" fontId="61" fillId="2" borderId="6" xfId="1" applyFont="1" applyFill="1" applyBorder="1" applyAlignment="1">
      <alignment horizontal="left" vertical="center" wrapText="1"/>
    </xf>
    <xf numFmtId="0" fontId="61" fillId="2" borderId="4" xfId="1" applyFont="1" applyFill="1" applyBorder="1" applyAlignment="1">
      <alignment horizontal="left" vertical="center" wrapText="1"/>
    </xf>
    <xf numFmtId="0" fontId="61" fillId="0" borderId="5" xfId="1" applyFont="1" applyBorder="1" applyAlignment="1">
      <alignment horizontal="left" vertical="center" wrapText="1"/>
    </xf>
    <xf numFmtId="0" fontId="61" fillId="0" borderId="4" xfId="1" applyFont="1" applyBorder="1" applyAlignment="1">
      <alignment horizontal="left" vertical="center" wrapText="1"/>
    </xf>
    <xf numFmtId="0" fontId="61" fillId="0" borderId="1" xfId="1" applyFont="1" applyBorder="1" applyAlignment="1">
      <alignment horizontal="left" vertical="center" wrapText="1"/>
    </xf>
    <xf numFmtId="0" fontId="61" fillId="0" borderId="1" xfId="1" applyFont="1" applyBorder="1" applyAlignment="1">
      <alignment horizontal="left" vertical="center"/>
    </xf>
    <xf numFmtId="0" fontId="61" fillId="4" borderId="1" xfId="1" applyFont="1" applyFill="1" applyBorder="1" applyAlignment="1">
      <alignment horizontal="left" vertical="center" wrapText="1"/>
    </xf>
    <xf numFmtId="0" fontId="61" fillId="0" borderId="1" xfId="1" applyFont="1" applyFill="1" applyBorder="1" applyAlignment="1">
      <alignment horizontal="left" vertical="center" wrapText="1"/>
    </xf>
    <xf numFmtId="0" fontId="17" fillId="2" borderId="1" xfId="0" applyFont="1" applyFill="1" applyBorder="1" applyAlignment="1">
      <alignment horizontal="left" wrapText="1"/>
    </xf>
    <xf numFmtId="0" fontId="61" fillId="0" borderId="5" xfId="1" applyFont="1" applyFill="1" applyBorder="1" applyAlignment="1">
      <alignment horizontal="left" vertical="center" wrapText="1"/>
    </xf>
    <xf numFmtId="0" fontId="61" fillId="0" borderId="1" xfId="1" applyFont="1" applyFill="1" applyBorder="1" applyAlignment="1">
      <alignment horizontal="left" wrapText="1"/>
    </xf>
    <xf numFmtId="0" fontId="8" fillId="0" borderId="0" xfId="0" applyFont="1"/>
    <xf numFmtId="0" fontId="4" fillId="2" borderId="0" xfId="0" applyFont="1" applyFill="1" applyBorder="1" applyAlignment="1">
      <alignment horizontal="left" vertical="center" wrapText="1"/>
    </xf>
    <xf numFmtId="0" fontId="1" fillId="8" borderId="2" xfId="0" applyFont="1" applyFill="1" applyBorder="1" applyAlignment="1">
      <alignment horizontal="center" wrapText="1"/>
    </xf>
    <xf numFmtId="0" fontId="3" fillId="8" borderId="1" xfId="0" quotePrefix="1" applyFont="1" applyFill="1" applyBorder="1" applyAlignment="1">
      <alignment horizontal="center" vertical="center"/>
    </xf>
    <xf numFmtId="0" fontId="4" fillId="8" borderId="1" xfId="0" applyFont="1" applyFill="1" applyBorder="1" applyAlignment="1">
      <alignment horizontal="left" vertical="center" wrapText="1"/>
    </xf>
    <xf numFmtId="0" fontId="18" fillId="8" borderId="1" xfId="0" applyFont="1" applyFill="1" applyBorder="1" applyAlignment="1">
      <alignment horizontal="left" vertical="center" wrapText="1"/>
    </xf>
    <xf numFmtId="0" fontId="12" fillId="8" borderId="1" xfId="1" quotePrefix="1" applyFill="1" applyBorder="1"/>
    <xf numFmtId="0" fontId="18" fillId="8" borderId="1" xfId="0" applyFont="1" applyFill="1" applyBorder="1"/>
    <xf numFmtId="0" fontId="18" fillId="8" borderId="1" xfId="0" applyFont="1" applyFill="1" applyBorder="1" applyAlignment="1">
      <alignment horizontal="center"/>
    </xf>
    <xf numFmtId="0" fontId="0" fillId="8" borderId="1" xfId="0" applyFont="1" applyFill="1" applyBorder="1" applyAlignment="1">
      <alignment horizontal="center"/>
    </xf>
    <xf numFmtId="0" fontId="10" fillId="8" borderId="1" xfId="0" applyFont="1" applyFill="1" applyBorder="1" applyAlignment="1">
      <alignment wrapText="1"/>
    </xf>
    <xf numFmtId="0" fontId="61" fillId="8" borderId="1" xfId="1" applyFont="1" applyFill="1" applyBorder="1" applyAlignment="1">
      <alignment horizontal="left" vertical="center" wrapText="1"/>
    </xf>
    <xf numFmtId="0" fontId="0" fillId="8" borderId="0" xfId="0" applyFill="1"/>
    <xf numFmtId="0" fontId="12" fillId="2" borderId="5" xfId="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4" xfId="0" applyFont="1" applyFill="1" applyBorder="1" applyAlignment="1">
      <alignment horizontal="left" vertical="center" wrapText="1"/>
    </xf>
    <xf numFmtId="0" fontId="12" fillId="0" borderId="0" xfId="1" applyFont="1"/>
    <xf numFmtId="0" fontId="12" fillId="0" borderId="1" xfId="1" applyFill="1" applyBorder="1" applyAlignment="1">
      <alignment wrapText="1"/>
    </xf>
    <xf numFmtId="0" fontId="12" fillId="4" borderId="5" xfId="1" applyFill="1" applyBorder="1" applyAlignment="1">
      <alignment horizontal="center"/>
    </xf>
    <xf numFmtId="0" fontId="12" fillId="4" borderId="1" xfId="1" applyFill="1" applyBorder="1" applyAlignment="1">
      <alignment horizontal="center"/>
    </xf>
    <xf numFmtId="0" fontId="12" fillId="4" borderId="4" xfId="1" applyFill="1" applyBorder="1" applyAlignment="1">
      <alignment horizontal="center"/>
    </xf>
    <xf numFmtId="0" fontId="12" fillId="2" borderId="4" xfId="1" applyFill="1" applyBorder="1" applyAlignment="1">
      <alignment horizontal="left" vertical="center" wrapText="1"/>
    </xf>
    <xf numFmtId="0" fontId="10" fillId="0" borderId="1" xfId="0" applyFont="1" applyBorder="1" applyAlignment="1">
      <alignment horizontal="left" wrapText="1"/>
    </xf>
    <xf numFmtId="0" fontId="4" fillId="0" borderId="0" xfId="0" applyFont="1" applyAlignment="1">
      <alignment horizontal="center"/>
    </xf>
    <xf numFmtId="0" fontId="62" fillId="2" borderId="4"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12" fillId="2" borderId="6" xfId="1" applyFill="1" applyBorder="1" applyAlignment="1">
      <alignment horizontal="left" vertical="center" wrapText="1"/>
    </xf>
    <xf numFmtId="0" fontId="4" fillId="0" borderId="37" xfId="0" applyFont="1" applyBorder="1" applyAlignment="1">
      <alignment horizontal="center"/>
    </xf>
    <xf numFmtId="0" fontId="6" fillId="10" borderId="1" xfId="0" applyFont="1" applyFill="1" applyBorder="1"/>
    <xf numFmtId="1" fontId="6" fillId="10" borderId="1" xfId="0" applyNumberFormat="1" applyFont="1" applyFill="1" applyBorder="1" applyAlignment="1">
      <alignment horizontal="center"/>
    </xf>
    <xf numFmtId="44" fontId="6" fillId="10" borderId="1" xfId="7" applyFont="1" applyFill="1" applyBorder="1"/>
    <xf numFmtId="0" fontId="33" fillId="10" borderId="1" xfId="0" applyFont="1" applyFill="1" applyBorder="1" applyAlignment="1">
      <alignment horizontal="right"/>
    </xf>
    <xf numFmtId="0" fontId="28" fillId="0" borderId="0" xfId="0" applyFont="1" applyAlignment="1">
      <alignment horizontal="center"/>
    </xf>
    <xf numFmtId="0" fontId="6" fillId="0" borderId="0" xfId="0" applyFont="1" applyAlignment="1">
      <alignment wrapText="1"/>
    </xf>
    <xf numFmtId="0" fontId="0" fillId="0" borderId="0" xfId="0" applyAlignment="1">
      <alignment horizontal="center" wrapText="1"/>
    </xf>
    <xf numFmtId="1" fontId="0" fillId="0" borderId="1" xfId="0" applyNumberFormat="1" applyBorder="1" applyAlignment="1">
      <alignment horizontal="center"/>
    </xf>
    <xf numFmtId="44" fontId="0" fillId="0" borderId="1" xfId="7" applyFont="1" applyBorder="1"/>
    <xf numFmtId="44" fontId="28" fillId="0" borderId="1" xfId="0" applyNumberFormat="1" applyFont="1" applyBorder="1"/>
    <xf numFmtId="44" fontId="28" fillId="0" borderId="1" xfId="0" applyNumberFormat="1" applyFont="1" applyBorder="1" applyAlignment="1">
      <alignment horizontal="left"/>
    </xf>
    <xf numFmtId="9" fontId="0" fillId="0" borderId="1" xfId="8" applyFont="1" applyBorder="1" applyAlignment="1">
      <alignment horizontal="center" wrapText="1"/>
    </xf>
    <xf numFmtId="1" fontId="0" fillId="0" borderId="0" xfId="0" applyNumberFormat="1" applyAlignment="1">
      <alignment horizontal="center"/>
    </xf>
    <xf numFmtId="44" fontId="6" fillId="4" borderId="1" xfId="7" applyFont="1" applyFill="1" applyBorder="1"/>
    <xf numFmtId="9" fontId="0" fillId="4" borderId="1" xfId="8" applyFont="1" applyFill="1" applyBorder="1" applyAlignment="1">
      <alignment horizontal="center" wrapText="1"/>
    </xf>
    <xf numFmtId="0" fontId="28" fillId="0" borderId="0" xfId="0" applyFont="1" applyAlignment="1">
      <alignment horizontal="left"/>
    </xf>
    <xf numFmtId="0" fontId="28" fillId="0" borderId="0" xfId="0" applyFont="1" applyAlignment="1">
      <alignment horizontal="center" wrapText="1"/>
    </xf>
    <xf numFmtId="0" fontId="0" fillId="2" borderId="0" xfId="0" applyFill="1"/>
    <xf numFmtId="1" fontId="0" fillId="2" borderId="0" xfId="0" applyNumberFormat="1" applyFill="1" applyAlignment="1">
      <alignment horizontal="center"/>
    </xf>
    <xf numFmtId="0" fontId="33" fillId="2" borderId="0" xfId="0" applyFont="1" applyFill="1" applyAlignment="1">
      <alignment horizontal="center" vertical="center"/>
    </xf>
    <xf numFmtId="0" fontId="33" fillId="2" borderId="0" xfId="0" applyFont="1" applyFill="1" applyAlignment="1">
      <alignment horizontal="left" vertical="center"/>
    </xf>
    <xf numFmtId="0" fontId="28" fillId="2" borderId="0" xfId="0" applyFont="1" applyFill="1" applyAlignment="1">
      <alignment horizontal="center" vertical="center"/>
    </xf>
    <xf numFmtId="0" fontId="28" fillId="2" borderId="0" xfId="0" applyFont="1" applyFill="1" applyAlignment="1">
      <alignment horizontal="left" vertical="center"/>
    </xf>
    <xf numFmtId="0" fontId="7" fillId="0" borderId="42" xfId="0" applyFont="1" applyBorder="1" applyAlignment="1">
      <alignment horizontal="center" vertical="center" wrapText="1"/>
    </xf>
    <xf numFmtId="0" fontId="7" fillId="0" borderId="1" xfId="0" applyFont="1" applyBorder="1" applyAlignment="1">
      <alignment horizontal="center" vertical="center" wrapText="1"/>
    </xf>
    <xf numFmtId="0" fontId="33" fillId="2" borderId="43" xfId="0" applyFont="1" applyFill="1" applyBorder="1" applyAlignment="1">
      <alignment horizontal="center" vertical="center" wrapText="1"/>
    </xf>
    <xf numFmtId="1" fontId="33" fillId="2" borderId="43" xfId="0" applyNumberFormat="1" applyFont="1" applyFill="1" applyBorder="1" applyAlignment="1">
      <alignment horizontal="center" vertical="center" wrapText="1"/>
    </xf>
    <xf numFmtId="0" fontId="33" fillId="2" borderId="43" xfId="0" applyFont="1" applyFill="1" applyBorder="1" applyAlignment="1">
      <alignment horizontal="left" vertical="center"/>
    </xf>
    <xf numFmtId="0" fontId="33" fillId="2" borderId="44" xfId="0" applyFont="1" applyFill="1" applyBorder="1" applyAlignment="1">
      <alignment horizontal="center" vertical="center"/>
    </xf>
    <xf numFmtId="0" fontId="63" fillId="12" borderId="45" xfId="6" applyNumberFormat="1" applyFont="1" applyFill="1" applyBorder="1" applyAlignment="1">
      <alignment horizontal="center" vertical="center" wrapText="1"/>
    </xf>
    <xf numFmtId="0" fontId="63" fillId="12" borderId="46" xfId="6" applyNumberFormat="1" applyFont="1" applyFill="1" applyBorder="1" applyAlignment="1">
      <alignment horizontal="center" vertical="center" wrapText="1"/>
    </xf>
    <xf numFmtId="165" fontId="63" fillId="12" borderId="47" xfId="6" applyNumberFormat="1" applyFont="1" applyFill="1" applyBorder="1" applyAlignment="1">
      <alignment horizontal="center" vertical="center" wrapText="1"/>
    </xf>
    <xf numFmtId="165" fontId="63" fillId="12" borderId="48" xfId="6" applyNumberFormat="1" applyFont="1" applyFill="1" applyBorder="1" applyAlignment="1">
      <alignment horizontal="center" vertical="center" wrapText="1"/>
    </xf>
    <xf numFmtId="0" fontId="64" fillId="12" borderId="45" xfId="6" applyNumberFormat="1" applyFont="1" applyFill="1" applyBorder="1" applyAlignment="1">
      <alignment horizontal="center" vertical="center" wrapText="1"/>
    </xf>
    <xf numFmtId="165" fontId="63" fillId="12" borderId="49" xfId="6" applyNumberFormat="1" applyFont="1" applyFill="1" applyBorder="1" applyAlignment="1">
      <alignment horizontal="center" vertical="center" wrapText="1"/>
    </xf>
    <xf numFmtId="165" fontId="65" fillId="12" borderId="50" xfId="6" applyNumberFormat="1" applyFont="1" applyFill="1" applyBorder="1" applyAlignment="1">
      <alignment horizontal="center" vertical="center" wrapText="1"/>
    </xf>
    <xf numFmtId="0" fontId="63" fillId="13" borderId="45" xfId="6" applyNumberFormat="1" applyFont="1" applyFill="1" applyBorder="1" applyAlignment="1">
      <alignment horizontal="center" vertical="center" wrapText="1"/>
    </xf>
    <xf numFmtId="0" fontId="63" fillId="13" borderId="46" xfId="6" applyNumberFormat="1" applyFont="1" applyFill="1" applyBorder="1" applyAlignment="1">
      <alignment horizontal="center" vertical="center" wrapText="1"/>
    </xf>
    <xf numFmtId="165" fontId="63" fillId="13" borderId="47" xfId="6" applyNumberFormat="1" applyFont="1" applyFill="1" applyBorder="1" applyAlignment="1">
      <alignment horizontal="center" vertical="center" wrapText="1"/>
    </xf>
    <xf numFmtId="165" fontId="63" fillId="13" borderId="48" xfId="6" applyNumberFormat="1" applyFont="1" applyFill="1" applyBorder="1" applyAlignment="1">
      <alignment horizontal="center" vertical="center" wrapText="1"/>
    </xf>
    <xf numFmtId="165" fontId="65" fillId="13" borderId="50" xfId="6" applyNumberFormat="1" applyFont="1" applyFill="1" applyBorder="1" applyAlignment="1">
      <alignment horizontal="center" vertical="center" wrapText="1"/>
    </xf>
    <xf numFmtId="0" fontId="63" fillId="14" borderId="45" xfId="6" applyNumberFormat="1" applyFont="1" applyFill="1" applyBorder="1" applyAlignment="1">
      <alignment horizontal="center" vertical="center" wrapText="1"/>
    </xf>
    <xf numFmtId="0" fontId="63" fillId="14" borderId="46" xfId="6" applyNumberFormat="1" applyFont="1" applyFill="1" applyBorder="1" applyAlignment="1">
      <alignment horizontal="center" vertical="center" wrapText="1"/>
    </xf>
    <xf numFmtId="165" fontId="63" fillId="14" borderId="49" xfId="6" applyNumberFormat="1" applyFont="1" applyFill="1" applyBorder="1" applyAlignment="1">
      <alignment horizontal="center" vertical="center" wrapText="1"/>
    </xf>
    <xf numFmtId="165" fontId="63" fillId="14" borderId="48" xfId="6" applyNumberFormat="1" applyFont="1" applyFill="1" applyBorder="1" applyAlignment="1">
      <alignment horizontal="center" vertical="center" wrapText="1"/>
    </xf>
    <xf numFmtId="165" fontId="65" fillId="14" borderId="50" xfId="6" applyNumberFormat="1" applyFont="1" applyFill="1" applyBorder="1" applyAlignment="1">
      <alignment horizontal="center" vertical="center" wrapText="1"/>
    </xf>
    <xf numFmtId="0" fontId="63" fillId="15" borderId="45" xfId="6" applyNumberFormat="1" applyFont="1" applyFill="1" applyBorder="1" applyAlignment="1">
      <alignment horizontal="center" vertical="center" wrapText="1"/>
    </xf>
    <xf numFmtId="0" fontId="63" fillId="15" borderId="46" xfId="6" applyNumberFormat="1" applyFont="1" applyFill="1" applyBorder="1" applyAlignment="1">
      <alignment horizontal="center" vertical="center" wrapText="1"/>
    </xf>
    <xf numFmtId="165" fontId="63" fillId="15" borderId="49" xfId="6" applyNumberFormat="1" applyFont="1" applyFill="1" applyBorder="1" applyAlignment="1">
      <alignment horizontal="center" vertical="center" wrapText="1"/>
    </xf>
    <xf numFmtId="165" fontId="65" fillId="15" borderId="51" xfId="6" applyNumberFormat="1" applyFont="1" applyFill="1" applyBorder="1" applyAlignment="1">
      <alignment horizontal="center" vertical="center" wrapText="1"/>
    </xf>
    <xf numFmtId="49" fontId="0" fillId="0" borderId="1" xfId="0" applyNumberFormat="1" applyBorder="1" applyAlignment="1">
      <alignment horizontal="center"/>
    </xf>
    <xf numFmtId="0" fontId="28" fillId="0" borderId="1" xfId="0" applyFont="1" applyBorder="1"/>
    <xf numFmtId="0" fontId="28" fillId="0" borderId="1" xfId="0" applyFont="1" applyBorder="1" applyAlignment="1">
      <alignment horizontal="left"/>
    </xf>
    <xf numFmtId="0" fontId="28" fillId="0" borderId="1" xfId="0" applyFont="1" applyBorder="1" applyAlignment="1">
      <alignment horizontal="center"/>
    </xf>
    <xf numFmtId="0" fontId="11" fillId="0" borderId="47" xfId="0" applyFont="1" applyBorder="1" applyAlignment="1">
      <alignment horizontal="center"/>
    </xf>
    <xf numFmtId="0" fontId="28" fillId="0" borderId="46" xfId="0" applyFont="1" applyBorder="1" applyAlignment="1">
      <alignment horizontal="center" wrapText="1"/>
    </xf>
    <xf numFmtId="44" fontId="0" fillId="0" borderId="47" xfId="7" applyFont="1" applyBorder="1" applyAlignment="1">
      <alignment wrapText="1"/>
    </xf>
    <xf numFmtId="44" fontId="28" fillId="0" borderId="49" xfId="7" applyFont="1" applyBorder="1" applyAlignment="1">
      <alignment wrapText="1"/>
    </xf>
    <xf numFmtId="0" fontId="28" fillId="0" borderId="45" xfId="7" applyNumberFormat="1" applyFont="1" applyBorder="1" applyAlignment="1">
      <alignment horizontal="center" wrapText="1"/>
    </xf>
    <xf numFmtId="0" fontId="0" fillId="0" borderId="46" xfId="7" applyNumberFormat="1" applyFont="1" applyBorder="1" applyAlignment="1">
      <alignment horizontal="center" wrapText="1"/>
    </xf>
    <xf numFmtId="44" fontId="6" fillId="0" borderId="50" xfId="7" applyFont="1" applyBorder="1" applyAlignment="1">
      <alignment wrapText="1"/>
    </xf>
    <xf numFmtId="0" fontId="11" fillId="0" borderId="45" xfId="7" applyNumberFormat="1" applyFont="1" applyBorder="1" applyAlignment="1">
      <alignment horizontal="center" wrapText="1"/>
    </xf>
    <xf numFmtId="0" fontId="0" fillId="0" borderId="45" xfId="7" applyNumberFormat="1" applyFont="1" applyBorder="1" applyAlignment="1">
      <alignment horizontal="center" wrapText="1"/>
    </xf>
    <xf numFmtId="44" fontId="0" fillId="0" borderId="49" xfId="7" applyFont="1" applyBorder="1" applyAlignment="1">
      <alignment wrapText="1"/>
    </xf>
    <xf numFmtId="0" fontId="0" fillId="0" borderId="46" xfId="7" applyNumberFormat="1" applyFont="1" applyFill="1" applyBorder="1" applyAlignment="1">
      <alignment horizontal="center" wrapText="1"/>
    </xf>
    <xf numFmtId="44" fontId="0" fillId="0" borderId="49" xfId="7" applyFont="1" applyFill="1" applyBorder="1" applyAlignment="1">
      <alignment wrapText="1"/>
    </xf>
    <xf numFmtId="44" fontId="0" fillId="0" borderId="49" xfId="7" applyFont="1" applyBorder="1"/>
    <xf numFmtId="44" fontId="6" fillId="0" borderId="49" xfId="7" applyFont="1" applyBorder="1"/>
    <xf numFmtId="164" fontId="0" fillId="11" borderId="0" xfId="0" applyNumberFormat="1" applyFill="1"/>
    <xf numFmtId="44" fontId="0" fillId="0" borderId="0" xfId="0" applyNumberFormat="1"/>
    <xf numFmtId="0" fontId="28" fillId="0" borderId="47" xfId="0" applyFont="1" applyBorder="1" applyAlignment="1">
      <alignment horizontal="center"/>
    </xf>
    <xf numFmtId="0" fontId="34" fillId="0" borderId="1" xfId="4" applyFont="1" applyBorder="1" applyAlignment="1">
      <alignment vertical="center"/>
    </xf>
    <xf numFmtId="0" fontId="34" fillId="0" borderId="47" xfId="4" applyFont="1" applyBorder="1" applyAlignment="1">
      <alignment horizontal="center" vertical="center"/>
    </xf>
    <xf numFmtId="0" fontId="34" fillId="0" borderId="46" xfId="4" applyFont="1" applyBorder="1" applyAlignment="1">
      <alignment horizontal="center" vertical="center" wrapText="1"/>
    </xf>
    <xf numFmtId="44" fontId="0" fillId="0" borderId="47" xfId="7" applyFont="1" applyFill="1" applyBorder="1" applyAlignment="1">
      <alignment wrapText="1"/>
    </xf>
    <xf numFmtId="0" fontId="0" fillId="0" borderId="1" xfId="0" applyBorder="1" applyAlignment="1">
      <alignment vertical="center"/>
    </xf>
    <xf numFmtId="0" fontId="28" fillId="0" borderId="1" xfId="0" applyFont="1" applyBorder="1" applyAlignment="1">
      <alignment wrapText="1"/>
    </xf>
    <xf numFmtId="0" fontId="28" fillId="0" borderId="47" xfId="0" applyFont="1" applyBorder="1" applyAlignment="1">
      <alignment horizontal="center" wrapText="1"/>
    </xf>
    <xf numFmtId="44" fontId="6" fillId="0" borderId="50" xfId="7" applyFont="1" applyFill="1" applyBorder="1" applyAlignment="1">
      <alignment wrapText="1"/>
    </xf>
    <xf numFmtId="0" fontId="0" fillId="0" borderId="45" xfId="7" applyNumberFormat="1" applyFont="1" applyFill="1" applyBorder="1" applyAlignment="1">
      <alignment horizontal="center" wrapText="1"/>
    </xf>
    <xf numFmtId="44" fontId="0" fillId="0" borderId="49" xfId="7" applyFont="1" applyFill="1" applyBorder="1"/>
    <xf numFmtId="0" fontId="28" fillId="0" borderId="1" xfId="0" applyFont="1" applyBorder="1" applyAlignment="1">
      <alignment vertical="center"/>
    </xf>
    <xf numFmtId="0" fontId="28" fillId="0" borderId="47" xfId="0" applyFont="1" applyBorder="1" applyAlignment="1">
      <alignment horizontal="center" vertical="center"/>
    </xf>
    <xf numFmtId="0" fontId="28" fillId="0" borderId="46" xfId="0" applyFont="1" applyBorder="1" applyAlignment="1">
      <alignment horizontal="center" vertical="center" wrapText="1"/>
    </xf>
    <xf numFmtId="44" fontId="0" fillId="0" borderId="47" xfId="7" applyFont="1" applyBorder="1" applyAlignment="1">
      <alignment vertical="center" wrapText="1"/>
    </xf>
    <xf numFmtId="44" fontId="0" fillId="0" borderId="49" xfId="7" applyFont="1" applyBorder="1" applyAlignment="1">
      <alignment vertical="center" wrapText="1"/>
    </xf>
    <xf numFmtId="44" fontId="6" fillId="0" borderId="50" xfId="7" applyFont="1" applyBorder="1" applyAlignment="1">
      <alignment vertical="center" wrapText="1"/>
    </xf>
    <xf numFmtId="0" fontId="0" fillId="0" borderId="45" xfId="7" applyNumberFormat="1" applyFont="1" applyBorder="1" applyAlignment="1">
      <alignment horizontal="center" vertical="center" wrapText="1"/>
    </xf>
    <xf numFmtId="0" fontId="0" fillId="0" borderId="46" xfId="7" applyNumberFormat="1" applyFont="1" applyBorder="1" applyAlignment="1">
      <alignment horizontal="center" vertical="center" wrapText="1"/>
    </xf>
    <xf numFmtId="44" fontId="0" fillId="0" borderId="49" xfId="7" applyFont="1" applyFill="1" applyBorder="1" applyAlignment="1">
      <alignment vertical="center" wrapText="1"/>
    </xf>
    <xf numFmtId="44" fontId="0" fillId="0" borderId="49" xfId="7" applyFont="1" applyBorder="1" applyAlignment="1">
      <alignment vertical="center"/>
    </xf>
    <xf numFmtId="164" fontId="0" fillId="16" borderId="0" xfId="0" applyNumberFormat="1" applyFill="1"/>
    <xf numFmtId="0" fontId="0" fillId="16" borderId="0" xfId="0" applyFill="1"/>
    <xf numFmtId="0" fontId="37" fillId="0" borderId="1" xfId="9" applyFill="1" applyBorder="1"/>
    <xf numFmtId="0" fontId="28" fillId="0" borderId="1" xfId="9" applyFont="1" applyFill="1" applyBorder="1"/>
    <xf numFmtId="0" fontId="28" fillId="0" borderId="46" xfId="9" applyNumberFormat="1" applyFont="1" applyFill="1" applyBorder="1" applyAlignment="1">
      <alignment horizontal="center" wrapText="1"/>
    </xf>
    <xf numFmtId="0" fontId="28" fillId="0" borderId="47" xfId="9" applyNumberFormat="1" applyFont="1" applyFill="1" applyBorder="1" applyAlignment="1">
      <alignment horizontal="center"/>
    </xf>
    <xf numFmtId="0" fontId="0" fillId="2" borderId="46" xfId="7" applyNumberFormat="1" applyFont="1" applyFill="1" applyBorder="1" applyAlignment="1">
      <alignment horizontal="center" wrapText="1"/>
    </xf>
    <xf numFmtId="0" fontId="0" fillId="0" borderId="0" xfId="0" applyAlignment="1">
      <alignment vertical="center"/>
    </xf>
    <xf numFmtId="44" fontId="0" fillId="0" borderId="0" xfId="7" applyFont="1" applyBorder="1" applyAlignment="1">
      <alignment wrapText="1"/>
    </xf>
    <xf numFmtId="44" fontId="6" fillId="0" borderId="52" xfId="7" applyFont="1" applyBorder="1" applyAlignment="1">
      <alignment wrapText="1"/>
    </xf>
    <xf numFmtId="0" fontId="0" fillId="0" borderId="52" xfId="7" applyNumberFormat="1" applyFont="1" applyBorder="1" applyAlignment="1">
      <alignment horizontal="center" wrapText="1"/>
    </xf>
    <xf numFmtId="0" fontId="0" fillId="0" borderId="0" xfId="7" applyNumberFormat="1" applyFont="1" applyBorder="1" applyAlignment="1">
      <alignment horizontal="center" wrapText="1"/>
    </xf>
    <xf numFmtId="44" fontId="0" fillId="0" borderId="0" xfId="7" applyFont="1" applyFill="1" applyBorder="1" applyAlignment="1">
      <alignment wrapText="1"/>
    </xf>
    <xf numFmtId="44" fontId="0" fillId="0" borderId="0" xfId="7" applyFont="1" applyBorder="1"/>
    <xf numFmtId="44" fontId="6" fillId="0" borderId="0" xfId="7" applyFont="1" applyBorder="1" applyAlignment="1">
      <alignment wrapText="1"/>
    </xf>
    <xf numFmtId="0" fontId="0" fillId="0" borderId="0" xfId="7" applyNumberFormat="1" applyFont="1" applyFill="1" applyBorder="1" applyAlignment="1">
      <alignment horizontal="center" wrapText="1"/>
    </xf>
    <xf numFmtId="44" fontId="6" fillId="0" borderId="0" xfId="7" applyFont="1" applyFill="1" applyBorder="1" applyAlignment="1">
      <alignment wrapText="1"/>
    </xf>
    <xf numFmtId="0" fontId="12" fillId="0" borderId="5" xfId="1" quotePrefix="1" applyFill="1" applyBorder="1" applyAlignment="1">
      <alignment horizontal="left" vertical="center" wrapText="1"/>
    </xf>
    <xf numFmtId="0" fontId="13" fillId="0" borderId="1" xfId="0" applyFont="1" applyBorder="1" applyAlignment="1">
      <alignment horizontal="center"/>
    </xf>
    <xf numFmtId="0" fontId="41" fillId="2" borderId="34" xfId="0" applyFont="1" applyFill="1" applyBorder="1" applyAlignment="1">
      <alignment horizontal="center" vertical="center" wrapText="1"/>
    </xf>
    <xf numFmtId="0" fontId="41" fillId="2" borderId="35" xfId="0" applyFont="1" applyFill="1" applyBorder="1" applyAlignment="1">
      <alignment horizontal="center" vertical="center" wrapText="1"/>
    </xf>
    <xf numFmtId="0" fontId="42" fillId="0" borderId="34" xfId="0" applyFont="1" applyBorder="1" applyAlignment="1">
      <alignment horizontal="center" vertical="center" wrapText="1"/>
    </xf>
    <xf numFmtId="0" fontId="42" fillId="0" borderId="36" xfId="0" applyFont="1" applyBorder="1" applyAlignment="1">
      <alignment horizontal="center" vertical="center" wrapText="1"/>
    </xf>
    <xf numFmtId="0" fontId="42" fillId="0" borderId="3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0" fillId="6" borderId="26" xfId="0" applyFill="1" applyBorder="1" applyAlignment="1">
      <alignment horizontal="center" wrapText="1"/>
    </xf>
    <xf numFmtId="0" fontId="0" fillId="6" borderId="15" xfId="0" applyFill="1" applyBorder="1" applyAlignment="1">
      <alignment horizontal="center" wrapText="1"/>
    </xf>
    <xf numFmtId="0" fontId="0" fillId="6" borderId="27" xfId="0" applyFill="1" applyBorder="1" applyAlignment="1">
      <alignment horizontal="center" wrapText="1"/>
    </xf>
    <xf numFmtId="0" fontId="33" fillId="10" borderId="21" xfId="0" applyFont="1" applyFill="1" applyBorder="1" applyAlignment="1">
      <alignment horizontal="center"/>
    </xf>
    <xf numFmtId="0" fontId="33" fillId="10" borderId="37" xfId="0" applyFont="1" applyFill="1" applyBorder="1" applyAlignment="1">
      <alignment horizontal="center"/>
    </xf>
    <xf numFmtId="0" fontId="33" fillId="10" borderId="13" xfId="0" applyFont="1" applyFill="1" applyBorder="1" applyAlignment="1">
      <alignment horizontal="center"/>
    </xf>
    <xf numFmtId="0" fontId="33" fillId="10" borderId="0" xfId="0" applyFont="1" applyFill="1" applyAlignment="1">
      <alignment horizontal="center"/>
    </xf>
    <xf numFmtId="44" fontId="28" fillId="0" borderId="21" xfId="0" applyNumberFormat="1" applyFont="1" applyBorder="1" applyAlignment="1">
      <alignment horizontal="center"/>
    </xf>
    <xf numFmtId="44" fontId="28" fillId="0" borderId="37" xfId="0" applyNumberFormat="1" applyFont="1" applyBorder="1" applyAlignment="1">
      <alignment horizontal="center"/>
    </xf>
    <xf numFmtId="44" fontId="28" fillId="0" borderId="1" xfId="0" applyNumberFormat="1" applyFont="1" applyBorder="1" applyAlignment="1">
      <alignment horizontal="center"/>
    </xf>
    <xf numFmtId="44" fontId="33" fillId="4" borderId="21" xfId="0" applyNumberFormat="1" applyFont="1" applyFill="1" applyBorder="1" applyAlignment="1">
      <alignment horizontal="center"/>
    </xf>
    <xf numFmtId="44" fontId="33" fillId="4" borderId="37" xfId="0" applyNumberFormat="1" applyFont="1" applyFill="1" applyBorder="1" applyAlignment="1">
      <alignment horizontal="center"/>
    </xf>
    <xf numFmtId="44" fontId="33" fillId="4" borderId="1" xfId="0" applyNumberFormat="1" applyFont="1" applyFill="1" applyBorder="1" applyAlignment="1">
      <alignment horizontal="center"/>
    </xf>
    <xf numFmtId="0" fontId="5" fillId="0" borderId="21"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7" xfId="0" applyFont="1" applyBorder="1" applyAlignment="1">
      <alignment horizontal="center" vertical="center" wrapText="1"/>
    </xf>
    <xf numFmtId="0" fontId="5" fillId="11" borderId="13"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8" fillId="0" borderId="41" xfId="0" applyFont="1" applyBorder="1" applyAlignment="1">
      <alignment horizontal="center" vertical="center" wrapText="1"/>
    </xf>
    <xf numFmtId="0" fontId="10" fillId="0" borderId="5" xfId="0" applyFont="1" applyBorder="1" applyAlignment="1">
      <alignment horizontal="left" vertical="top" wrapText="1"/>
    </xf>
    <xf numFmtId="0" fontId="10" fillId="0" borderId="4" xfId="0" applyFont="1" applyBorder="1" applyAlignment="1">
      <alignment horizontal="left" vertical="top" wrapText="1"/>
    </xf>
    <xf numFmtId="0" fontId="31" fillId="0" borderId="0" xfId="0" quotePrefix="1" applyFont="1" applyFill="1" applyAlignment="1">
      <alignment horizontal="left" wrapText="1"/>
    </xf>
    <xf numFmtId="0" fontId="31" fillId="0" borderId="0" xfId="0" applyFont="1" applyFill="1" applyAlignment="1">
      <alignment horizontal="left" wrapText="1"/>
    </xf>
    <xf numFmtId="0" fontId="30" fillId="0" borderId="0" xfId="0" applyFont="1" applyAlignment="1">
      <alignment horizontal="left" wrapText="1"/>
    </xf>
    <xf numFmtId="0" fontId="3" fillId="2" borderId="6"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0">
    <cellStyle name="20% - Accent1" xfId="9" builtinId="30"/>
    <cellStyle name="Comma" xfId="6" builtinId="3"/>
    <cellStyle name="Currency" xfId="7" builtinId="4"/>
    <cellStyle name="Heading 1" xfId="2" builtinId="16"/>
    <cellStyle name="Heading 4" xfId="3" builtinId="19"/>
    <cellStyle name="Hyperlink" xfId="1" builtinId="8"/>
    <cellStyle name="Normal" xfId="0" builtinId="0"/>
    <cellStyle name="Normal 2" xfId="4" xr:uid="{00000000-0005-0000-0000-000004000000}"/>
    <cellStyle name="Normal 3" xfId="5" xr:uid="{00000000-0005-0000-0000-00000500000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theme" Target="theme/theme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styles" Target="styles.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sharedStrings" Target="sharedStrings.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microsoft.com/office/2017/10/relationships/person" Target="persons/person.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calcChain" Target="calcChain.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customXml" Target="../customXml/item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customXml" Target="../customXml/item3.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customXml" Target="../customXml/item4.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externalLink" Target="externalLinks/externalLink1.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314853</xdr:colOff>
      <xdr:row>44</xdr:row>
      <xdr:rowOff>95250</xdr:rowOff>
    </xdr:from>
    <xdr:to>
      <xdr:col>2</xdr:col>
      <xdr:colOff>934664</xdr:colOff>
      <xdr:row>105</xdr:row>
      <xdr:rowOff>123881</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314853" y="10382250"/>
          <a:ext cx="7992161" cy="11649131"/>
        </a:xfrm>
        <a:prstGeom prst="rect">
          <a:avLst/>
        </a:prstGeom>
      </xdr:spPr>
    </xdr:pic>
    <xdr:clientData/>
  </xdr:twoCellAnchor>
  <xdr:twoCellAnchor editAs="oneCell">
    <xdr:from>
      <xdr:col>4</xdr:col>
      <xdr:colOff>207037</xdr:colOff>
      <xdr:row>0</xdr:row>
      <xdr:rowOff>0</xdr:rowOff>
    </xdr:from>
    <xdr:to>
      <xdr:col>16</xdr:col>
      <xdr:colOff>258760</xdr:colOff>
      <xdr:row>47</xdr:row>
      <xdr:rowOff>114843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10622624" y="0"/>
          <a:ext cx="7819361" cy="103732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9</xdr:col>
      <xdr:colOff>530709</xdr:colOff>
      <xdr:row>43</xdr:row>
      <xdr:rowOff>0</xdr:rowOff>
    </xdr:to>
    <xdr:pic>
      <xdr:nvPicPr>
        <xdr:cNvPr id="2" name="Picture 1">
          <a:extLst>
            <a:ext uri="{FF2B5EF4-FFF2-40B4-BE49-F238E27FC236}">
              <a16:creationId xmlns:a16="http://schemas.microsoft.com/office/drawing/2014/main" id="{00000000-0008-0000-EA00-000002000000}"/>
            </a:ext>
          </a:extLst>
        </xdr:cNvPr>
        <xdr:cNvPicPr>
          <a:picLocks noChangeAspect="1"/>
        </xdr:cNvPicPr>
      </xdr:nvPicPr>
      <xdr:blipFill>
        <a:blip xmlns:r="http://schemas.openxmlformats.org/officeDocument/2006/relationships" r:embed="rId1"/>
        <a:stretch>
          <a:fillRect/>
        </a:stretch>
      </xdr:blipFill>
      <xdr:spPr>
        <a:xfrm>
          <a:off x="0" y="552450"/>
          <a:ext cx="6017109" cy="7366000"/>
        </a:xfrm>
        <a:prstGeom prst="rect">
          <a:avLst/>
        </a:prstGeom>
      </xdr:spPr>
    </xdr:pic>
    <xdr:clientData/>
  </xdr:twoCellAnchor>
  <xdr:twoCellAnchor editAs="oneCell">
    <xdr:from>
      <xdr:col>10</xdr:col>
      <xdr:colOff>0</xdr:colOff>
      <xdr:row>2</xdr:row>
      <xdr:rowOff>165100</xdr:rowOff>
    </xdr:from>
    <xdr:to>
      <xdr:col>19</xdr:col>
      <xdr:colOff>368601</xdr:colOff>
      <xdr:row>42</xdr:row>
      <xdr:rowOff>44822</xdr:rowOff>
    </xdr:to>
    <xdr:pic>
      <xdr:nvPicPr>
        <xdr:cNvPr id="3" name="Picture 2">
          <a:extLst>
            <a:ext uri="{FF2B5EF4-FFF2-40B4-BE49-F238E27FC236}">
              <a16:creationId xmlns:a16="http://schemas.microsoft.com/office/drawing/2014/main" id="{00000000-0008-0000-EA00-000003000000}"/>
            </a:ext>
          </a:extLst>
        </xdr:cNvPr>
        <xdr:cNvPicPr>
          <a:picLocks noChangeAspect="1"/>
        </xdr:cNvPicPr>
      </xdr:nvPicPr>
      <xdr:blipFill>
        <a:blip xmlns:r="http://schemas.openxmlformats.org/officeDocument/2006/relationships" r:embed="rId2"/>
        <a:stretch>
          <a:fillRect/>
        </a:stretch>
      </xdr:blipFill>
      <xdr:spPr>
        <a:xfrm>
          <a:off x="6096000" y="533400"/>
          <a:ext cx="5855001" cy="7245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1762125</xdr:colOff>
          <xdr:row>6</xdr:row>
          <xdr:rowOff>171450</xdr:rowOff>
        </xdr:from>
        <xdr:to>
          <xdr:col>1</xdr:col>
          <xdr:colOff>1962150</xdr:colOff>
          <xdr:row>8</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28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3019425</xdr:colOff>
          <xdr:row>6</xdr:row>
          <xdr:rowOff>171450</xdr:rowOff>
        </xdr:from>
        <xdr:to>
          <xdr:col>1</xdr:col>
          <xdr:colOff>3219450</xdr:colOff>
          <xdr:row>8</xdr:row>
          <xdr:rowOff>38100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28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4676775</xdr:colOff>
          <xdr:row>6</xdr:row>
          <xdr:rowOff>161925</xdr:rowOff>
        </xdr:from>
        <xdr:to>
          <xdr:col>1</xdr:col>
          <xdr:colOff>4876800</xdr:colOff>
          <xdr:row>8</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28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95250</xdr:colOff>
      <xdr:row>30</xdr:row>
      <xdr:rowOff>88582</xdr:rowOff>
    </xdr:to>
    <xdr:pic>
      <xdr:nvPicPr>
        <xdr:cNvPr id="3" name="Picture 2">
          <a:extLst>
            <a:ext uri="{FF2B5EF4-FFF2-40B4-BE49-F238E27FC236}">
              <a16:creationId xmlns:a16="http://schemas.microsoft.com/office/drawing/2014/main" id="{00000000-0008-0000-6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068050" cy="56130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568962</xdr:colOff>
      <xdr:row>23</xdr:row>
      <xdr:rowOff>76200</xdr:rowOff>
    </xdr:to>
    <xdr:pic>
      <xdr:nvPicPr>
        <xdr:cNvPr id="3" name="Picture 2">
          <a:extLst>
            <a:ext uri="{FF2B5EF4-FFF2-40B4-BE49-F238E27FC236}">
              <a16:creationId xmlns:a16="http://schemas.microsoft.com/office/drawing/2014/main" id="{00000000-0008-0000-9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03362" cy="4311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86238</xdr:colOff>
      <xdr:row>59</xdr:row>
      <xdr:rowOff>19050</xdr:rowOff>
    </xdr:to>
    <xdr:pic>
      <xdr:nvPicPr>
        <xdr:cNvPr id="2" name="Picture 1">
          <a:extLst>
            <a:ext uri="{FF2B5EF4-FFF2-40B4-BE49-F238E27FC236}">
              <a16:creationId xmlns:a16="http://schemas.microsoft.com/office/drawing/2014/main" id="{00000000-0008-0000-B000-000002000000}"/>
            </a:ext>
          </a:extLst>
        </xdr:cNvPr>
        <xdr:cNvPicPr>
          <a:picLocks noChangeAspect="1"/>
        </xdr:cNvPicPr>
      </xdr:nvPicPr>
      <xdr:blipFill>
        <a:blip xmlns:r="http://schemas.openxmlformats.org/officeDocument/2006/relationships" r:embed="rId1"/>
        <a:stretch>
          <a:fillRect/>
        </a:stretch>
      </xdr:blipFill>
      <xdr:spPr>
        <a:xfrm>
          <a:off x="0" y="0"/>
          <a:ext cx="8620638" cy="10883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7</xdr:row>
      <xdr:rowOff>5557</xdr:rowOff>
    </xdr:from>
    <xdr:to>
      <xdr:col>2</xdr:col>
      <xdr:colOff>51783</xdr:colOff>
      <xdr:row>17</xdr:row>
      <xdr:rowOff>12700</xdr:rowOff>
    </xdr:to>
    <xdr:pic>
      <xdr:nvPicPr>
        <xdr:cNvPr id="2" name="Picture 1">
          <a:extLst>
            <a:ext uri="{FF2B5EF4-FFF2-40B4-BE49-F238E27FC236}">
              <a16:creationId xmlns:a16="http://schemas.microsoft.com/office/drawing/2014/main" id="{00000000-0008-0000-B200-000002000000}"/>
            </a:ext>
          </a:extLst>
        </xdr:cNvPr>
        <xdr:cNvPicPr>
          <a:picLocks noChangeAspect="1"/>
        </xdr:cNvPicPr>
      </xdr:nvPicPr>
      <xdr:blipFill>
        <a:blip xmlns:r="http://schemas.openxmlformats.org/officeDocument/2006/relationships" r:embed="rId1"/>
        <a:stretch>
          <a:fillRect/>
        </a:stretch>
      </xdr:blipFill>
      <xdr:spPr>
        <a:xfrm>
          <a:off x="0" y="1294607"/>
          <a:ext cx="1594833" cy="10040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444961</xdr:colOff>
      <xdr:row>17</xdr:row>
      <xdr:rowOff>133</xdr:rowOff>
    </xdr:to>
    <xdr:pic>
      <xdr:nvPicPr>
        <xdr:cNvPr id="3" name="Picture 2">
          <a:extLst>
            <a:ext uri="{FF2B5EF4-FFF2-40B4-BE49-F238E27FC236}">
              <a16:creationId xmlns:a16="http://schemas.microsoft.com/office/drawing/2014/main" id="{00000000-0008-0000-B300-000003000000}"/>
            </a:ext>
          </a:extLst>
        </xdr:cNvPr>
        <xdr:cNvPicPr>
          <a:picLocks noChangeAspect="1"/>
        </xdr:cNvPicPr>
      </xdr:nvPicPr>
      <xdr:blipFill>
        <a:blip xmlns:r="http://schemas.openxmlformats.org/officeDocument/2006/relationships" r:embed="rId1"/>
        <a:stretch>
          <a:fillRect/>
        </a:stretch>
      </xdr:blipFill>
      <xdr:spPr>
        <a:xfrm>
          <a:off x="0" y="552450"/>
          <a:ext cx="8979361" cy="25782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35</xdr:row>
      <xdr:rowOff>50524</xdr:rowOff>
    </xdr:to>
    <xdr:pic>
      <xdr:nvPicPr>
        <xdr:cNvPr id="3" name="Picture 2">
          <a:extLst>
            <a:ext uri="{FF2B5EF4-FFF2-40B4-BE49-F238E27FC236}">
              <a16:creationId xmlns:a16="http://schemas.microsoft.com/office/drawing/2014/main" id="{00000000-0008-0000-C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64957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36</xdr:row>
      <xdr:rowOff>17896</xdr:rowOff>
    </xdr:to>
    <xdr:pic>
      <xdr:nvPicPr>
        <xdr:cNvPr id="3" name="Picture 2">
          <a:extLst>
            <a:ext uri="{FF2B5EF4-FFF2-40B4-BE49-F238E27FC236}">
              <a16:creationId xmlns:a16="http://schemas.microsoft.com/office/drawing/2014/main" id="{00000000-0008-0000-D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66472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CHEUNG\Desktop\HC%202024\Dictionary\Cost%202024\CAPTN-1000006514-J014645-CTYAPSD-915_Allied.xlsx" TargetMode="External"/><Relationship Id="rId1" Type="http://schemas.openxmlformats.org/officeDocument/2006/relationships/externalLinkPath" Target="file:///C:\Users\KCHEUNG\Desktop\HC%202024\Dictionary\Cost%202024\CAPTN-1000006514-J014645-CTYAPSD-915_All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iginal"/>
      <sheetName val="Sheet1"/>
    </sheetNames>
    <sheetDataSet>
      <sheetData sheetId="0"/>
      <sheetData sheetId="1">
        <row r="1">
          <cell r="B1" t="str">
            <v>Bldg Description</v>
          </cell>
          <cell r="C1" t="str">
            <v>Alias Name</v>
          </cell>
          <cell r="D1" t="str">
            <v>BMS Code</v>
          </cell>
          <cell r="E1" t="str">
            <v>EAM Code</v>
          </cell>
          <cell r="F1" t="str">
            <v xml:space="preserve">Common Address </v>
          </cell>
          <cell r="G1" t="str">
            <v xml:space="preserve">Parcel Address </v>
          </cell>
          <cell r="H1" t="str">
            <v>Bldg Stewardship</v>
          </cell>
          <cell r="I1" t="str">
            <v>District</v>
          </cell>
          <cell r="J1" t="str">
            <v>Zone</v>
          </cell>
          <cell r="K1" t="str">
            <v>Dept ID#</v>
          </cell>
          <cell r="L1" t="str">
            <v>Activity#</v>
          </cell>
          <cell r="M1" t="str">
            <v>Bldg
Reference Code</v>
          </cell>
        </row>
        <row r="2">
          <cell r="B2" t="str">
            <v>ANIMAL SERVICES CENTRE</v>
          </cell>
          <cell r="C2">
            <v>0</v>
          </cell>
          <cell r="D2" t="str">
            <v>AS</v>
          </cell>
          <cell r="E2" t="str">
            <v>ASCTR</v>
          </cell>
          <cell r="F2" t="str">
            <v>2201 PORTLAND ST SE</v>
          </cell>
          <cell r="G2" t="str">
            <v>2201 PORTLAND ST SE</v>
          </cell>
          <cell r="H2" t="str">
            <v>FACILITY MANAGEMENT</v>
          </cell>
          <cell r="I2" t="str">
            <v>SOUTH</v>
          </cell>
          <cell r="J2" t="str">
            <v>SE</v>
          </cell>
          <cell r="K2">
            <v>12437</v>
          </cell>
          <cell r="L2">
            <v>201535</v>
          </cell>
          <cell r="M2" t="str">
            <v>15109FM000</v>
          </cell>
        </row>
        <row r="3">
          <cell r="B3" t="str">
            <v>BELTLINE YWCA</v>
          </cell>
          <cell r="C3">
            <v>0</v>
          </cell>
          <cell r="D3" t="str">
            <v>FORMERYWCA</v>
          </cell>
          <cell r="E3" t="str">
            <v>BYWCA</v>
          </cell>
          <cell r="F3" t="str">
            <v>223 12 AV SW</v>
          </cell>
          <cell r="G3" t="str">
            <v>223 12 AV SW</v>
          </cell>
          <cell r="H3" t="str">
            <v>FACILITY MANAGEMENT</v>
          </cell>
          <cell r="I3" t="str">
            <v>SOUTH</v>
          </cell>
          <cell r="J3" t="str">
            <v>SW</v>
          </cell>
          <cell r="K3">
            <v>12437</v>
          </cell>
          <cell r="L3">
            <v>201535</v>
          </cell>
          <cell r="M3" t="str">
            <v>11375CP000</v>
          </cell>
        </row>
        <row r="4">
          <cell r="B4" t="str">
            <v>DARTMOUTH PLACE</v>
          </cell>
          <cell r="C4">
            <v>0</v>
          </cell>
          <cell r="D4" t="str">
            <v>DMP</v>
          </cell>
          <cell r="E4" t="str">
            <v>DARTP</v>
          </cell>
          <cell r="F4" t="str">
            <v>480 36 AV SE</v>
          </cell>
          <cell r="G4" t="str">
            <v>480 36 AV SE</v>
          </cell>
          <cell r="H4" t="str">
            <v>FACILITY MANAGEMENT</v>
          </cell>
          <cell r="I4" t="str">
            <v>SOUTH</v>
          </cell>
          <cell r="J4" t="str">
            <v>SE</v>
          </cell>
          <cell r="K4">
            <v>12437</v>
          </cell>
          <cell r="L4">
            <v>201535</v>
          </cell>
          <cell r="M4" t="str">
            <v>17531CP000</v>
          </cell>
        </row>
        <row r="5">
          <cell r="B5" t="str">
            <v>EAU CLAIRE &amp; BOW RIVER LUMBER</v>
          </cell>
          <cell r="C5" t="str">
            <v>DOWNTOWN COMMUNITY</v>
          </cell>
          <cell r="D5">
            <v>0</v>
          </cell>
          <cell r="E5" t="str">
            <v xml:space="preserve"> ECBRL</v>
          </cell>
          <cell r="F5" t="str">
            <v>381 2 AVE SW</v>
          </cell>
          <cell r="G5">
            <v>0</v>
          </cell>
          <cell r="H5" t="str">
            <v>FACILITY MANAGEMENT</v>
          </cell>
          <cell r="I5" t="str">
            <v>SOUTH</v>
          </cell>
          <cell r="J5" t="str">
            <v>SW</v>
          </cell>
          <cell r="K5">
            <v>12437</v>
          </cell>
          <cell r="L5">
            <v>201535</v>
          </cell>
          <cell r="M5" t="str">
            <v>11753FM000</v>
          </cell>
        </row>
        <row r="6">
          <cell r="B6" t="str">
            <v>EMS #3</v>
          </cell>
          <cell r="C6" t="str">
            <v>FIRE HALL #2/HERITAGE</v>
          </cell>
          <cell r="D6" t="str">
            <v>EMS3</v>
          </cell>
          <cell r="E6" t="str">
            <v>EMSB3</v>
          </cell>
          <cell r="F6" t="str">
            <v>1807 MACLEOD TR SE</v>
          </cell>
          <cell r="G6" t="str">
            <v>1807 MACLEOD TR SE; 231 18 AV SE</v>
          </cell>
          <cell r="H6" t="str">
            <v>FACILITY MANAGEMENT</v>
          </cell>
          <cell r="I6" t="str">
            <v>SOUTH</v>
          </cell>
          <cell r="J6" t="str">
            <v>SW</v>
          </cell>
          <cell r="K6">
            <v>12437</v>
          </cell>
          <cell r="L6">
            <v>201535</v>
          </cell>
          <cell r="M6" t="str">
            <v>11363CP000</v>
          </cell>
        </row>
        <row r="7">
          <cell r="B7" t="str">
            <v>EMS #3 GARAGE</v>
          </cell>
          <cell r="C7">
            <v>0</v>
          </cell>
          <cell r="D7" t="str">
            <v>EMS3GARAGE</v>
          </cell>
          <cell r="E7" t="str">
            <v>EMS3G</v>
          </cell>
          <cell r="F7" t="str">
            <v>1807 MACLEOD TR SE</v>
          </cell>
          <cell r="G7" t="str">
            <v>1800 PARK RD SE; 231 18 AV SE</v>
          </cell>
          <cell r="H7" t="str">
            <v>FACILITY MANAGEMENT</v>
          </cell>
          <cell r="I7" t="str">
            <v>SOUTH</v>
          </cell>
          <cell r="J7" t="str">
            <v>SW</v>
          </cell>
          <cell r="K7">
            <v>12437</v>
          </cell>
          <cell r="L7">
            <v>201535</v>
          </cell>
          <cell r="M7" t="str">
            <v>31152CP000</v>
          </cell>
        </row>
        <row r="8">
          <cell r="B8" t="str">
            <v>FOOTHILLS HOMELESS SHELTER</v>
          </cell>
          <cell r="C8" t="str">
            <v>MUSTARD SEED</v>
          </cell>
          <cell r="D8" t="str">
            <v>FHS</v>
          </cell>
          <cell r="E8" t="str">
            <v>FHSHL</v>
          </cell>
          <cell r="F8" t="str">
            <v>7025 44 ST SE</v>
          </cell>
          <cell r="G8" t="str">
            <v>7025 44 ST SE</v>
          </cell>
          <cell r="H8" t="str">
            <v>FACILITY MANAGEMENT</v>
          </cell>
          <cell r="I8" t="str">
            <v>SOUTH</v>
          </cell>
          <cell r="J8" t="str">
            <v>SE</v>
          </cell>
          <cell r="K8">
            <v>12437</v>
          </cell>
          <cell r="L8">
            <v>201535</v>
          </cell>
          <cell r="M8" t="str">
            <v>11447CP000</v>
          </cell>
        </row>
        <row r="9">
          <cell r="B9" t="str">
            <v>FOREST LAWN BUILDING</v>
          </cell>
          <cell r="C9" t="str">
            <v>FOREST LAWN TRI-SERVICES</v>
          </cell>
          <cell r="D9" t="str">
            <v>FLH</v>
          </cell>
          <cell r="E9" t="str">
            <v>FLBDG</v>
          </cell>
          <cell r="F9" t="str">
            <v>3810 17 AV SE</v>
          </cell>
          <cell r="G9" t="str">
            <v>3810 17 AV SE</v>
          </cell>
          <cell r="H9" t="str">
            <v>FACILITY MANAGEMENT</v>
          </cell>
          <cell r="I9" t="str">
            <v>SOUTH</v>
          </cell>
          <cell r="J9" t="str">
            <v>SE</v>
          </cell>
          <cell r="K9">
            <v>12437</v>
          </cell>
          <cell r="L9">
            <v>201535</v>
          </cell>
          <cell r="M9" t="str">
            <v>11651CP000</v>
          </cell>
        </row>
        <row r="10">
          <cell r="B10" t="str">
            <v>HISTORIC HOLY ANGELS SCHOOL</v>
          </cell>
          <cell r="C10" t="str">
            <v>CIVIC BUILDING</v>
          </cell>
          <cell r="D10" t="str">
            <v>Holy Angels</v>
          </cell>
          <cell r="E10" t="str">
            <v>HHASC</v>
          </cell>
          <cell r="F10" t="str">
            <v>2105 CLIFF ST SW</v>
          </cell>
          <cell r="G10" t="str">
            <v>2105 CLIFF ST SW</v>
          </cell>
          <cell r="H10" t="str">
            <v>FACILITY MANAGEMENT</v>
          </cell>
          <cell r="I10" t="str">
            <v>SOUTH</v>
          </cell>
          <cell r="J10" t="str">
            <v>SW</v>
          </cell>
          <cell r="K10">
            <v>12437</v>
          </cell>
          <cell r="L10">
            <v>201535</v>
          </cell>
          <cell r="M10" t="str">
            <v>12416CP000</v>
          </cell>
        </row>
        <row r="11">
          <cell r="B11" t="str">
            <v>MANCHESTER NEW ASPHALT SPRAY BUILDING</v>
          </cell>
          <cell r="C11">
            <v>0</v>
          </cell>
          <cell r="D11">
            <v>0</v>
          </cell>
          <cell r="E11" t="str">
            <v>MANAB</v>
          </cell>
          <cell r="F11" t="str">
            <v>651 25 AV SE</v>
          </cell>
          <cell r="G11">
            <v>0</v>
          </cell>
          <cell r="H11" t="str">
            <v>FACILITY MANAGEMENT</v>
          </cell>
          <cell r="I11" t="str">
            <v>SOUTH</v>
          </cell>
          <cell r="J11" t="str">
            <v>SW</v>
          </cell>
          <cell r="K11">
            <v>12437</v>
          </cell>
          <cell r="L11">
            <v>201535</v>
          </cell>
          <cell r="M11" t="str">
            <v>31585FM000</v>
          </cell>
        </row>
        <row r="12">
          <cell r="B12" t="str">
            <v>MANCHESTER BUILDING A</v>
          </cell>
          <cell r="C12" t="str">
            <v>LOGISTICS BUILDING</v>
          </cell>
          <cell r="D12" t="str">
            <v>MLC</v>
          </cell>
          <cell r="E12" t="str">
            <v>MANBA</v>
          </cell>
          <cell r="F12" t="str">
            <v>3063 DARTMOUTH RD SE</v>
          </cell>
          <cell r="G12" t="str">
            <v>651 25 AV SE</v>
          </cell>
          <cell r="H12" t="str">
            <v>FACILITY MANAGEMENT</v>
          </cell>
          <cell r="I12" t="str">
            <v>SOUTH</v>
          </cell>
          <cell r="J12" t="str">
            <v>SW</v>
          </cell>
          <cell r="K12">
            <v>12437</v>
          </cell>
          <cell r="L12">
            <v>201535</v>
          </cell>
          <cell r="M12" t="str">
            <v>11558CP000</v>
          </cell>
        </row>
        <row r="13">
          <cell r="B13" t="str">
            <v>MANCHESTER BUILDING A1</v>
          </cell>
          <cell r="C13" t="str">
            <v xml:space="preserve">SNOW AND ICE CONTROL (SNIC) AGGREGATE STORAGE (AGGREGATE BLENDED WITH ROAD SALTS) </v>
          </cell>
          <cell r="D13">
            <v>0</v>
          </cell>
          <cell r="E13" t="str">
            <v>MANA1</v>
          </cell>
          <cell r="F13" t="str">
            <v>3435 DARTMOUTH RD SE</v>
          </cell>
          <cell r="G13">
            <v>0</v>
          </cell>
          <cell r="H13" t="str">
            <v>FACILITY MANAGEMENT</v>
          </cell>
          <cell r="I13" t="str">
            <v>SOUTH</v>
          </cell>
          <cell r="J13" t="str">
            <v>SW</v>
          </cell>
          <cell r="K13">
            <v>12437</v>
          </cell>
          <cell r="L13">
            <v>201535</v>
          </cell>
          <cell r="M13" t="str">
            <v>31583FM000</v>
          </cell>
        </row>
        <row r="14">
          <cell r="B14" t="str">
            <v>MANCHESTER BUILDING B</v>
          </cell>
          <cell r="C14">
            <v>0</v>
          </cell>
          <cell r="D14" t="str">
            <v>MNB</v>
          </cell>
          <cell r="E14" t="str">
            <v>MANBB</v>
          </cell>
          <cell r="F14" t="str">
            <v>651B 25 AV SE</v>
          </cell>
          <cell r="G14" t="str">
            <v>651 25 AV SE</v>
          </cell>
          <cell r="H14" t="str">
            <v>FACILITY MANAGEMENT</v>
          </cell>
          <cell r="I14" t="str">
            <v>SOUTH</v>
          </cell>
          <cell r="J14" t="str">
            <v>SW</v>
          </cell>
          <cell r="K14">
            <v>12437</v>
          </cell>
          <cell r="L14">
            <v>201535</v>
          </cell>
          <cell r="M14" t="str">
            <v>11565CP000</v>
          </cell>
        </row>
        <row r="15">
          <cell r="B15" t="str">
            <v>MANCHESTER BUILDING B1</v>
          </cell>
          <cell r="C15" t="str">
            <v>SALT STORAGE</v>
          </cell>
          <cell r="D15">
            <v>0</v>
          </cell>
          <cell r="E15" t="str">
            <v>MANB1</v>
          </cell>
          <cell r="F15" t="str">
            <v>3455 DARTMOUTH RD SE</v>
          </cell>
          <cell r="G15">
            <v>0</v>
          </cell>
          <cell r="H15" t="str">
            <v>FACILITY MANAGEMENT</v>
          </cell>
          <cell r="I15" t="str">
            <v>SOUTH</v>
          </cell>
          <cell r="J15" t="str">
            <v>SW</v>
          </cell>
          <cell r="K15">
            <v>12437</v>
          </cell>
          <cell r="L15">
            <v>201535</v>
          </cell>
          <cell r="M15" t="str">
            <v>31584FM000</v>
          </cell>
        </row>
        <row r="16">
          <cell r="B16" t="str">
            <v>MANCHESTER BUILDING C</v>
          </cell>
          <cell r="C16">
            <v>0</v>
          </cell>
          <cell r="D16" t="str">
            <v>MNC</v>
          </cell>
          <cell r="E16" t="str">
            <v>MANBC</v>
          </cell>
          <cell r="F16" t="str">
            <v xml:space="preserve">651C 25 AV SE </v>
          </cell>
          <cell r="G16" t="str">
            <v>651 25 AV SE</v>
          </cell>
          <cell r="H16" t="str">
            <v>FACILITY MANAGEMENT</v>
          </cell>
          <cell r="I16" t="str">
            <v>SOUTH</v>
          </cell>
          <cell r="J16" t="str">
            <v>SW</v>
          </cell>
          <cell r="K16">
            <v>12437</v>
          </cell>
          <cell r="L16">
            <v>201535</v>
          </cell>
          <cell r="M16" t="str">
            <v>11557CP000</v>
          </cell>
        </row>
        <row r="17">
          <cell r="B17" t="str">
            <v>MANCHESTER BUILDING E ANNEX</v>
          </cell>
          <cell r="C17" t="str">
            <v>ANNEX BUILDING 3</v>
          </cell>
          <cell r="D17" t="str">
            <v>MNE3</v>
          </cell>
          <cell r="E17" t="str">
            <v>MANEA</v>
          </cell>
          <cell r="F17" t="str">
            <v>2808 SPILLER RD SE</v>
          </cell>
          <cell r="G17" t="str">
            <v>651 25 AV SE</v>
          </cell>
          <cell r="H17" t="str">
            <v>FACILITY MANAGEMENT</v>
          </cell>
          <cell r="I17" t="str">
            <v>SOUTH</v>
          </cell>
          <cell r="J17" t="str">
            <v>SW</v>
          </cell>
          <cell r="K17">
            <v>12437</v>
          </cell>
          <cell r="L17">
            <v>201535</v>
          </cell>
          <cell r="M17" t="str">
            <v>11566CP000</v>
          </cell>
        </row>
        <row r="18">
          <cell r="B18" t="str">
            <v>MANCHESTER BUTLER BUILDING</v>
          </cell>
          <cell r="C18" t="str">
            <v>REHABILITATION BUILDING</v>
          </cell>
          <cell r="D18" t="str">
            <v>MNE4</v>
          </cell>
          <cell r="E18" t="str">
            <v>MANBT</v>
          </cell>
          <cell r="F18" t="str">
            <v>651 25 AV SE</v>
          </cell>
          <cell r="G18" t="str">
            <v>651 25 AV SE</v>
          </cell>
          <cell r="H18" t="str">
            <v>FACILITY MANAGEMENT</v>
          </cell>
          <cell r="I18" t="str">
            <v>SOUTH</v>
          </cell>
          <cell r="J18" t="str">
            <v>SW</v>
          </cell>
          <cell r="K18">
            <v>12437</v>
          </cell>
          <cell r="L18">
            <v>201535</v>
          </cell>
          <cell r="M18" t="str">
            <v>11556CP000</v>
          </cell>
        </row>
        <row r="19">
          <cell r="B19" t="str">
            <v>MANCHESTER BUILDING E NORTH TOWER</v>
          </cell>
          <cell r="C19" t="str">
            <v>TOWER 1</v>
          </cell>
          <cell r="D19" t="str">
            <v>MNE1</v>
          </cell>
          <cell r="E19" t="str">
            <v>MANEN</v>
          </cell>
          <cell r="F19" t="str">
            <v>2808 SPILLER RD SE</v>
          </cell>
          <cell r="G19" t="str">
            <v>651 25 AV SE</v>
          </cell>
          <cell r="H19" t="str">
            <v>FACILITY MANAGEMENT</v>
          </cell>
          <cell r="I19" t="str">
            <v>SOUTH</v>
          </cell>
          <cell r="J19" t="str">
            <v>SW</v>
          </cell>
          <cell r="K19">
            <v>12437</v>
          </cell>
          <cell r="L19">
            <v>201535</v>
          </cell>
          <cell r="M19" t="str">
            <v>15010CP000</v>
          </cell>
        </row>
        <row r="20">
          <cell r="B20" t="str">
            <v>MANCHESTER BUILDING E SOUTH TOWER</v>
          </cell>
          <cell r="C20" t="str">
            <v>TOWER 2</v>
          </cell>
          <cell r="D20" t="str">
            <v>MNE2</v>
          </cell>
          <cell r="E20" t="str">
            <v>MANES</v>
          </cell>
          <cell r="F20" t="str">
            <v>2808 SPILLER RD SE</v>
          </cell>
          <cell r="G20" t="str">
            <v>651 25 AV SE</v>
          </cell>
          <cell r="H20" t="str">
            <v>FACILITY MANAGEMENT</v>
          </cell>
          <cell r="I20" t="str">
            <v>SOUTH</v>
          </cell>
          <cell r="J20" t="str">
            <v>SW</v>
          </cell>
          <cell r="K20">
            <v>12437</v>
          </cell>
          <cell r="L20">
            <v>201535</v>
          </cell>
          <cell r="M20" t="str">
            <v>15009CP000</v>
          </cell>
        </row>
        <row r="21">
          <cell r="B21" t="str">
            <v>MANCHESTER BUILDING H</v>
          </cell>
          <cell r="C21">
            <v>0</v>
          </cell>
          <cell r="D21" t="str">
            <v>MNH</v>
          </cell>
          <cell r="E21" t="str">
            <v>MANBH</v>
          </cell>
          <cell r="F21" t="str">
            <v>651H 25 AV SE</v>
          </cell>
          <cell r="G21" t="str">
            <v>651 25 AV SE</v>
          </cell>
          <cell r="H21" t="str">
            <v>FACILITY MANAGEMENT</v>
          </cell>
          <cell r="I21" t="str">
            <v>SOUTH</v>
          </cell>
          <cell r="J21" t="str">
            <v>SW</v>
          </cell>
          <cell r="K21">
            <v>12437</v>
          </cell>
          <cell r="L21">
            <v>201535</v>
          </cell>
          <cell r="M21" t="str">
            <v>15014CP000</v>
          </cell>
        </row>
        <row r="22">
          <cell r="B22" t="str">
            <v>MANCHESTER BUILDING J</v>
          </cell>
          <cell r="C22">
            <v>0</v>
          </cell>
          <cell r="D22" t="str">
            <v>MNJ</v>
          </cell>
          <cell r="E22" t="str">
            <v>MANBJ</v>
          </cell>
          <cell r="F22" t="str">
            <v>651J 25 AV SE</v>
          </cell>
          <cell r="G22" t="str">
            <v>651 25 AV SE</v>
          </cell>
          <cell r="H22" t="str">
            <v>FACILITY MANAGEMENT</v>
          </cell>
          <cell r="I22" t="str">
            <v>SOUTH</v>
          </cell>
          <cell r="J22" t="str">
            <v>SW</v>
          </cell>
          <cell r="K22">
            <v>12437</v>
          </cell>
          <cell r="L22">
            <v>201535</v>
          </cell>
          <cell r="M22" t="str">
            <v>11551CP000</v>
          </cell>
        </row>
        <row r="23">
          <cell r="B23" t="str">
            <v>MANCHESTER BUILDING K</v>
          </cell>
          <cell r="C23">
            <v>0</v>
          </cell>
          <cell r="D23" t="str">
            <v>MNK</v>
          </cell>
          <cell r="E23" t="str">
            <v>MANBK</v>
          </cell>
          <cell r="F23" t="str">
            <v>651K 25 AV SE</v>
          </cell>
          <cell r="G23" t="str">
            <v>651 25 AV SE</v>
          </cell>
          <cell r="H23" t="str">
            <v>FACILITY MANAGEMENT</v>
          </cell>
          <cell r="I23" t="str">
            <v>SOUTH</v>
          </cell>
          <cell r="J23" t="str">
            <v>SW</v>
          </cell>
          <cell r="K23">
            <v>12437</v>
          </cell>
          <cell r="L23">
            <v>201535</v>
          </cell>
          <cell r="M23" t="str">
            <v>15015CP000</v>
          </cell>
        </row>
        <row r="24">
          <cell r="B24" t="str">
            <v>MANCHESTER BUILDING L</v>
          </cell>
          <cell r="C24">
            <v>0</v>
          </cell>
          <cell r="D24" t="str">
            <v>MNL</v>
          </cell>
          <cell r="E24" t="str">
            <v>MANBL</v>
          </cell>
          <cell r="F24" t="str">
            <v>655L 25 AV SE</v>
          </cell>
          <cell r="G24" t="str">
            <v>651 25 AV SE</v>
          </cell>
          <cell r="H24" t="str">
            <v>FACILITY MANAGEMENT</v>
          </cell>
          <cell r="I24" t="str">
            <v>SOUTH</v>
          </cell>
          <cell r="J24" t="str">
            <v>SW</v>
          </cell>
          <cell r="K24">
            <v>12437</v>
          </cell>
          <cell r="L24">
            <v>201535</v>
          </cell>
          <cell r="M24" t="str">
            <v>12018CP000</v>
          </cell>
        </row>
        <row r="25">
          <cell r="B25" t="str">
            <v>MANCHESTER BUILDING M</v>
          </cell>
          <cell r="C25">
            <v>0</v>
          </cell>
          <cell r="D25" t="str">
            <v>MNM</v>
          </cell>
          <cell r="E25" t="str">
            <v>MANBM</v>
          </cell>
          <cell r="F25" t="str">
            <v>651M 25 AV SE</v>
          </cell>
          <cell r="G25" t="str">
            <v>651 25 AV SE</v>
          </cell>
          <cell r="H25" t="str">
            <v>FACILITY MANAGEMENT</v>
          </cell>
          <cell r="I25" t="str">
            <v>SOUTH</v>
          </cell>
          <cell r="J25" t="str">
            <v>SW</v>
          </cell>
          <cell r="K25">
            <v>12437</v>
          </cell>
          <cell r="L25">
            <v>201535</v>
          </cell>
          <cell r="M25" t="str">
            <v>11559CP000</v>
          </cell>
        </row>
        <row r="26">
          <cell r="B26" t="str">
            <v>MANCHESTER BUILDING N</v>
          </cell>
          <cell r="C26">
            <v>0</v>
          </cell>
          <cell r="D26" t="str">
            <v>MNN</v>
          </cell>
          <cell r="E26" t="str">
            <v>MANBN</v>
          </cell>
          <cell r="F26" t="str">
            <v>651L 25 AV SE</v>
          </cell>
          <cell r="G26" t="str">
            <v>651 25 AV SE</v>
          </cell>
          <cell r="H26" t="str">
            <v>FACILITY MANAGEMENT</v>
          </cell>
          <cell r="I26" t="str">
            <v>SOUTH</v>
          </cell>
          <cell r="J26" t="str">
            <v>SW</v>
          </cell>
          <cell r="K26">
            <v>12437</v>
          </cell>
          <cell r="L26">
            <v>201535</v>
          </cell>
          <cell r="M26" t="str">
            <v>11554CP000</v>
          </cell>
        </row>
        <row r="27">
          <cell r="B27" t="str">
            <v>MANCHESTER BUILDING Q</v>
          </cell>
          <cell r="C27">
            <v>0</v>
          </cell>
          <cell r="D27" t="str">
            <v>MNQ</v>
          </cell>
          <cell r="E27" t="str">
            <v>MANBQ</v>
          </cell>
          <cell r="F27" t="str">
            <v>655Q 25 AV SE</v>
          </cell>
          <cell r="G27" t="str">
            <v>651 25 AV SE</v>
          </cell>
          <cell r="H27" t="str">
            <v>FACILITY MANAGEMENT</v>
          </cell>
          <cell r="I27" t="str">
            <v>SOUTH</v>
          </cell>
          <cell r="J27" t="str">
            <v>SW</v>
          </cell>
          <cell r="K27">
            <v>12437</v>
          </cell>
          <cell r="L27">
            <v>201535</v>
          </cell>
          <cell r="M27" t="str">
            <v>11547CP000</v>
          </cell>
        </row>
        <row r="28">
          <cell r="B28" t="str">
            <v>MANCHESTER BUILDING R</v>
          </cell>
          <cell r="C28">
            <v>0</v>
          </cell>
          <cell r="D28" t="str">
            <v>MNR</v>
          </cell>
          <cell r="E28" t="str">
            <v>MANBR</v>
          </cell>
          <cell r="F28" t="str">
            <v>655R 25 AV SE</v>
          </cell>
          <cell r="G28" t="str">
            <v>651 25 AV SE</v>
          </cell>
          <cell r="H28" t="str">
            <v>FACILITY MANAGEMENT</v>
          </cell>
          <cell r="I28" t="str">
            <v>SOUTH</v>
          </cell>
          <cell r="J28" t="str">
            <v>SW</v>
          </cell>
          <cell r="K28">
            <v>12437</v>
          </cell>
          <cell r="L28">
            <v>201535</v>
          </cell>
          <cell r="M28" t="str">
            <v>11549CP000</v>
          </cell>
        </row>
        <row r="29">
          <cell r="B29" t="str">
            <v>MANCHESTER BUILDING S FLEET SERVICES BUILDING</v>
          </cell>
          <cell r="C29">
            <v>0</v>
          </cell>
          <cell r="D29">
            <v>0</v>
          </cell>
          <cell r="E29" t="str">
            <v>MANSF</v>
          </cell>
          <cell r="F29" t="str">
            <v xml:space="preserve">655S 25 AV SE </v>
          </cell>
          <cell r="G29" t="str">
            <v>651 25 AV SE</v>
          </cell>
          <cell r="H29" t="str">
            <v>FACILITY MANAGEMENT</v>
          </cell>
          <cell r="I29" t="str">
            <v>SOUTH</v>
          </cell>
          <cell r="J29" t="str">
            <v>SW</v>
          </cell>
          <cell r="K29">
            <v>12437</v>
          </cell>
          <cell r="L29">
            <v>201535</v>
          </cell>
          <cell r="M29" t="str">
            <v>11555CP000</v>
          </cell>
        </row>
        <row r="30">
          <cell r="B30" t="str">
            <v>MANCHESTER BUILDING S PIPE LAYER SHOP</v>
          </cell>
          <cell r="C30">
            <v>0</v>
          </cell>
          <cell r="D30" t="str">
            <v>MNS</v>
          </cell>
          <cell r="E30" t="str">
            <v>MANSP</v>
          </cell>
          <cell r="F30" t="str">
            <v xml:space="preserve">655S 25 AV SE </v>
          </cell>
          <cell r="G30" t="str">
            <v>651 25 AV SE</v>
          </cell>
          <cell r="H30" t="str">
            <v>FACILITY MANAGEMENT</v>
          </cell>
          <cell r="I30" t="str">
            <v>SOUTH</v>
          </cell>
          <cell r="J30" t="str">
            <v>SW</v>
          </cell>
          <cell r="K30">
            <v>12437</v>
          </cell>
          <cell r="L30">
            <v>201535</v>
          </cell>
          <cell r="M30" t="str">
            <v>15004CP000</v>
          </cell>
        </row>
        <row r="31">
          <cell r="B31" t="str">
            <v>MANCHESTER BUILDING S PIPEMAN TRAINING TRAILER</v>
          </cell>
          <cell r="C31">
            <v>0</v>
          </cell>
          <cell r="D31" t="str">
            <v>MNST</v>
          </cell>
          <cell r="E31" t="str">
            <v>MANST</v>
          </cell>
          <cell r="F31" t="str">
            <v>655S 25 AV SE</v>
          </cell>
          <cell r="G31" t="str">
            <v>651 25 AV SE</v>
          </cell>
          <cell r="H31" t="str">
            <v>FACILITY MANAGEMENT</v>
          </cell>
          <cell r="I31" t="str">
            <v>SOUTH</v>
          </cell>
          <cell r="J31" t="str">
            <v>SW</v>
          </cell>
          <cell r="K31">
            <v>12437</v>
          </cell>
          <cell r="L31">
            <v>201535</v>
          </cell>
          <cell r="M31" t="str">
            <v>16535CP000</v>
          </cell>
        </row>
        <row r="32">
          <cell r="B32" t="str">
            <v>MANCHESTER BUILDING U</v>
          </cell>
          <cell r="C32">
            <v>0</v>
          </cell>
          <cell r="D32" t="str">
            <v xml:space="preserve">MNU </v>
          </cell>
          <cell r="E32" t="str">
            <v>MANBU</v>
          </cell>
          <cell r="F32" t="str">
            <v>677 25 AV SE</v>
          </cell>
          <cell r="G32" t="str">
            <v>651 25 AV SE</v>
          </cell>
          <cell r="H32" t="str">
            <v>FACILITY MANAGEMENT</v>
          </cell>
          <cell r="I32" t="str">
            <v>SOUTH</v>
          </cell>
          <cell r="J32" t="str">
            <v>SW</v>
          </cell>
          <cell r="K32">
            <v>12437</v>
          </cell>
          <cell r="L32">
            <v>201535</v>
          </cell>
          <cell r="M32" t="str">
            <v>11567CP000</v>
          </cell>
        </row>
        <row r="33">
          <cell r="B33" t="str">
            <v>MANCHESTER BUILDING W</v>
          </cell>
          <cell r="C33" t="str">
            <v>FLEET SERVICES</v>
          </cell>
          <cell r="D33" t="str">
            <v>MNW</v>
          </cell>
          <cell r="E33" t="str">
            <v>MANBW</v>
          </cell>
          <cell r="F33" t="str">
            <v>655W 25 AV SE</v>
          </cell>
          <cell r="G33" t="str">
            <v>651 25 AV SE</v>
          </cell>
          <cell r="H33" t="str">
            <v>FACILITY MANAGEMENT</v>
          </cell>
          <cell r="I33" t="str">
            <v>SOUTH</v>
          </cell>
          <cell r="J33" t="str">
            <v>SW</v>
          </cell>
          <cell r="K33">
            <v>12437</v>
          </cell>
          <cell r="L33">
            <v>201535</v>
          </cell>
          <cell r="M33" t="str">
            <v>11568CP000</v>
          </cell>
        </row>
        <row r="34">
          <cell r="B34" t="str">
            <v>MANCHESTER BUILDING Z</v>
          </cell>
          <cell r="C34" t="str">
            <v>GUARD ROOM/RADIO ROOM</v>
          </cell>
          <cell r="D34" t="str">
            <v>MNZ</v>
          </cell>
          <cell r="E34" t="str">
            <v>MANBZ</v>
          </cell>
          <cell r="F34" t="str">
            <v>651 25 AV SE</v>
          </cell>
          <cell r="G34" t="str">
            <v>651 25 AV SE</v>
          </cell>
          <cell r="H34" t="str">
            <v>FACILITY MANAGEMENT</v>
          </cell>
          <cell r="I34" t="str">
            <v>SOUTH</v>
          </cell>
          <cell r="J34" t="str">
            <v>SW</v>
          </cell>
          <cell r="K34">
            <v>12437</v>
          </cell>
          <cell r="L34">
            <v>201535</v>
          </cell>
          <cell r="M34" t="str">
            <v>11571CP000</v>
          </cell>
        </row>
        <row r="35">
          <cell r="B35" t="str">
            <v>MANCHESTER BRIDGE CREW BUILDING E4</v>
          </cell>
          <cell r="C35">
            <v>0</v>
          </cell>
          <cell r="D35" t="str">
            <v>MN-BRIDGE</v>
          </cell>
          <cell r="E35" t="str">
            <v>MNBE4</v>
          </cell>
          <cell r="F35" t="str">
            <v>651 25 AV SE</v>
          </cell>
          <cell r="G35" t="str">
            <v>651 25 AV SE</v>
          </cell>
          <cell r="H35" t="str">
            <v>FACILITY MANAGEMENT</v>
          </cell>
          <cell r="I35" t="str">
            <v>SOUTH</v>
          </cell>
          <cell r="J35" t="str">
            <v>SW</v>
          </cell>
          <cell r="K35">
            <v>12437</v>
          </cell>
          <cell r="L35">
            <v>201535</v>
          </cell>
          <cell r="M35" t="str">
            <v>12019CP000</v>
          </cell>
        </row>
        <row r="36">
          <cell r="B36" t="str">
            <v>MANCHESTER GAS METER BUILDING</v>
          </cell>
          <cell r="C36">
            <v>0</v>
          </cell>
          <cell r="D36" t="str">
            <v>MGM</v>
          </cell>
          <cell r="E36" t="str">
            <v>MANGM</v>
          </cell>
          <cell r="F36" t="str">
            <v>651 25 AV SE</v>
          </cell>
          <cell r="G36" t="str">
            <v>651 25 AV SE</v>
          </cell>
          <cell r="H36" t="str">
            <v>CORPORATE OWNED - NEEDS CONFIRMATION</v>
          </cell>
          <cell r="I36" t="str">
            <v>SOUTH</v>
          </cell>
          <cell r="J36" t="str">
            <v>SW</v>
          </cell>
          <cell r="K36">
            <v>12437</v>
          </cell>
          <cell r="L36">
            <v>201535</v>
          </cell>
          <cell r="M36" t="str">
            <v>15231CP000</v>
          </cell>
        </row>
        <row r="37">
          <cell r="B37" t="str">
            <v>MANCHESTER IT BUILDING</v>
          </cell>
          <cell r="C37">
            <v>0</v>
          </cell>
          <cell r="D37" t="str">
            <v>MNB-BUNKER</v>
          </cell>
          <cell r="E37" t="str">
            <v>MANIT</v>
          </cell>
          <cell r="F37" t="str">
            <v>651 25 AV SE</v>
          </cell>
          <cell r="G37" t="str">
            <v>651 25 AV SE</v>
          </cell>
          <cell r="H37" t="str">
            <v>FACILITY MANAGEMENT</v>
          </cell>
          <cell r="I37" t="str">
            <v>SOUTH</v>
          </cell>
          <cell r="J37" t="str">
            <v>SW</v>
          </cell>
          <cell r="K37">
            <v>12437</v>
          </cell>
          <cell r="L37">
            <v>201535</v>
          </cell>
          <cell r="M37" t="str">
            <v>11564CP000</v>
          </cell>
        </row>
        <row r="38">
          <cell r="B38" t="str">
            <v>MANCHESTER LARGE QUONSET</v>
          </cell>
          <cell r="C38">
            <v>0</v>
          </cell>
          <cell r="D38" t="str">
            <v>MLQ</v>
          </cell>
          <cell r="E38" t="str">
            <v>MANLQ</v>
          </cell>
          <cell r="F38" t="str">
            <v>655 25 AV SE</v>
          </cell>
          <cell r="G38" t="str">
            <v>651 25 AV SE</v>
          </cell>
          <cell r="H38" t="str">
            <v>FACILITY MANAGEMENT</v>
          </cell>
          <cell r="I38" t="str">
            <v>SOUTH</v>
          </cell>
          <cell r="J38" t="str">
            <v>SW</v>
          </cell>
          <cell r="K38">
            <v>12437</v>
          </cell>
          <cell r="L38">
            <v>201535</v>
          </cell>
          <cell r="M38" t="str">
            <v>15017CP000</v>
          </cell>
        </row>
        <row r="39">
          <cell r="B39" t="str">
            <v>MANCHESTER SMALL QUONSET</v>
          </cell>
          <cell r="C39">
            <v>0</v>
          </cell>
          <cell r="D39" t="str">
            <v>MSQ</v>
          </cell>
          <cell r="E39" t="str">
            <v>MANSQ</v>
          </cell>
          <cell r="F39" t="str">
            <v>655 25 AV SE</v>
          </cell>
          <cell r="G39" t="str">
            <v>651 25 AV SE</v>
          </cell>
          <cell r="H39" t="str">
            <v>FACILITY MANAGEMENT</v>
          </cell>
          <cell r="I39" t="str">
            <v>SOUTH</v>
          </cell>
          <cell r="J39" t="str">
            <v>SW</v>
          </cell>
          <cell r="K39">
            <v>12437</v>
          </cell>
          <cell r="L39">
            <v>201535</v>
          </cell>
          <cell r="M39" t="str">
            <v>15016CP000</v>
          </cell>
        </row>
        <row r="40">
          <cell r="B40" t="str">
            <v>SARCEE ACCESSORY STORAGE BUILDING</v>
          </cell>
          <cell r="C40">
            <v>0</v>
          </cell>
          <cell r="D40" t="str">
            <v>SC-AS</v>
          </cell>
          <cell r="E40" t="str">
            <v>SCAST</v>
          </cell>
          <cell r="F40" t="str">
            <v>130 WESTHILLS WY SW</v>
          </cell>
          <cell r="G40" t="str">
            <v>100 WESTHILLS WY SW</v>
          </cell>
          <cell r="H40" t="str">
            <v>FACILITY MANAGEMENT</v>
          </cell>
          <cell r="I40" t="str">
            <v>SOUTH</v>
          </cell>
          <cell r="J40" t="str">
            <v>SW</v>
          </cell>
          <cell r="K40">
            <v>12437</v>
          </cell>
          <cell r="L40">
            <v>201535</v>
          </cell>
          <cell r="M40" t="str">
            <v>30029CP000</v>
          </cell>
        </row>
        <row r="41">
          <cell r="B41" t="str">
            <v>SARCEE ADMINISTRATION BUILDING</v>
          </cell>
          <cell r="C41">
            <v>0</v>
          </cell>
          <cell r="D41" t="str">
            <v>SC-ADM</v>
          </cell>
          <cell r="E41" t="str">
            <v>SCADM</v>
          </cell>
          <cell r="F41" t="str">
            <v>110 WESTHILLS WY SW</v>
          </cell>
          <cell r="G41" t="str">
            <v>100 WESTHILLS WY SW</v>
          </cell>
          <cell r="H41" t="str">
            <v>FACILITY MANAGEMENT</v>
          </cell>
          <cell r="I41" t="str">
            <v>SOUTH</v>
          </cell>
          <cell r="J41" t="str">
            <v>SW</v>
          </cell>
          <cell r="K41">
            <v>12437</v>
          </cell>
          <cell r="L41">
            <v>201535</v>
          </cell>
          <cell r="M41" t="str">
            <v>17539CP000</v>
          </cell>
        </row>
        <row r="42">
          <cell r="B42" t="str">
            <v>SARCEE VEHICLE STORAGE BUILDING</v>
          </cell>
          <cell r="C42">
            <v>0</v>
          </cell>
          <cell r="D42" t="str">
            <v>SC-VS</v>
          </cell>
          <cell r="E42" t="str">
            <v>SCVST</v>
          </cell>
          <cell r="F42" t="str">
            <v>120 WESTHILLS WY SW</v>
          </cell>
          <cell r="G42" t="str">
            <v>100 WESTHILLS WY SW</v>
          </cell>
          <cell r="H42" t="str">
            <v>FACILITY MANAGEMENT</v>
          </cell>
          <cell r="I42" t="str">
            <v>SOUTH</v>
          </cell>
          <cell r="J42" t="str">
            <v>SW</v>
          </cell>
          <cell r="K42">
            <v>12437</v>
          </cell>
          <cell r="L42">
            <v>201535</v>
          </cell>
          <cell r="M42" t="str">
            <v>17540CP000</v>
          </cell>
        </row>
        <row r="43">
          <cell r="B43" t="str">
            <v>SENIOR SERVICES</v>
          </cell>
          <cell r="C43" t="str">
            <v>FORMERLY CITY LINKS</v>
          </cell>
          <cell r="D43" t="str">
            <v>CL</v>
          </cell>
          <cell r="E43" t="str">
            <v>SSERV</v>
          </cell>
          <cell r="F43" t="str">
            <v>311 34 AV SE</v>
          </cell>
          <cell r="G43" t="str">
            <v>311 34 AV SE</v>
          </cell>
          <cell r="H43" t="str">
            <v>FACILITY MANAGEMENT</v>
          </cell>
          <cell r="I43" t="str">
            <v>SOUTH</v>
          </cell>
          <cell r="J43" t="str">
            <v>SE</v>
          </cell>
          <cell r="K43">
            <v>12437</v>
          </cell>
          <cell r="L43">
            <v>201535</v>
          </cell>
          <cell r="M43" t="str">
            <v>11545CP000</v>
          </cell>
        </row>
        <row r="44">
          <cell r="B44" t="str">
            <v>SHAGANAPPI TRI-SERVICES BUILDING</v>
          </cell>
          <cell r="C44">
            <v>0</v>
          </cell>
          <cell r="D44" t="str">
            <v>SH</v>
          </cell>
          <cell r="E44" t="str">
            <v>STRIS</v>
          </cell>
          <cell r="F44" t="str">
            <v>3415 8 AV SW</v>
          </cell>
          <cell r="G44" t="str">
            <v>3307 SPRUCE DR SW</v>
          </cell>
          <cell r="H44" t="str">
            <v>FACILITY MANAGEMENT</v>
          </cell>
          <cell r="I44" t="str">
            <v>SOUTH</v>
          </cell>
          <cell r="J44" t="str">
            <v>SW</v>
          </cell>
          <cell r="K44">
            <v>12437</v>
          </cell>
          <cell r="L44">
            <v>201535</v>
          </cell>
          <cell r="M44" t="str">
            <v>11241CP000</v>
          </cell>
        </row>
        <row r="45">
          <cell r="B45" t="str">
            <v>SHEPARD OWC BUILDING B</v>
          </cell>
          <cell r="C45" t="str">
            <v>ADMIN ANNEX 2</v>
          </cell>
          <cell r="D45" t="str">
            <v>SHOWC-B</v>
          </cell>
          <cell r="E45" t="str">
            <v>SHOBB</v>
          </cell>
          <cell r="F45" t="str">
            <v>6695 114 AV SE</v>
          </cell>
          <cell r="G45" t="str">
            <v>6727 114 AV SE</v>
          </cell>
          <cell r="H45" t="str">
            <v>FACILITY MANAGEMENT</v>
          </cell>
          <cell r="I45" t="str">
            <v>SOUTH</v>
          </cell>
          <cell r="J45" t="str">
            <v>SE</v>
          </cell>
          <cell r="K45">
            <v>12437</v>
          </cell>
          <cell r="L45">
            <v>201535</v>
          </cell>
          <cell r="M45" t="str">
            <v>17532CP000</v>
          </cell>
        </row>
        <row r="46">
          <cell r="B46" t="str">
            <v>SHEPARD OWC BUILDING H</v>
          </cell>
          <cell r="C46">
            <v>0</v>
          </cell>
          <cell r="D46" t="str">
            <v>SHOWC-H</v>
          </cell>
          <cell r="E46" t="str">
            <v>SHOBH</v>
          </cell>
          <cell r="F46" t="str">
            <v>6685 114 AV SE</v>
          </cell>
          <cell r="G46" t="str">
            <v>6727 114 AV SE</v>
          </cell>
          <cell r="H46" t="str">
            <v>FACILITY MANAGEMENT</v>
          </cell>
          <cell r="I46" t="str">
            <v>SOUTH</v>
          </cell>
          <cell r="J46" t="str">
            <v>SE</v>
          </cell>
          <cell r="K46">
            <v>12437</v>
          </cell>
          <cell r="L46">
            <v>201535</v>
          </cell>
          <cell r="M46" t="str">
            <v>20019CP000</v>
          </cell>
        </row>
        <row r="47">
          <cell r="B47" t="str">
            <v>SHEPARD OWC BUILDING K</v>
          </cell>
          <cell r="C47" t="str">
            <v>FACILITY OPERATIONS STORAGE GARAGE</v>
          </cell>
          <cell r="D47" t="str">
            <v>SHOWC-K</v>
          </cell>
          <cell r="E47" t="str">
            <v>SHOBK</v>
          </cell>
          <cell r="F47" t="str">
            <v>6559 114 AV SE</v>
          </cell>
          <cell r="G47" t="str">
            <v>6727 114 AV SE</v>
          </cell>
          <cell r="H47" t="str">
            <v>FACILITY MANAGEMENT</v>
          </cell>
          <cell r="I47" t="str">
            <v>SOUTH</v>
          </cell>
          <cell r="J47" t="str">
            <v>SE</v>
          </cell>
          <cell r="K47">
            <v>12437</v>
          </cell>
          <cell r="L47">
            <v>201535</v>
          </cell>
          <cell r="M47" t="str">
            <v>31128CP000</v>
          </cell>
        </row>
        <row r="48">
          <cell r="B48" t="str">
            <v>SHEPARD OWC BUILDING D</v>
          </cell>
          <cell r="C48" t="str">
            <v>VEHICLE STORAGE 2</v>
          </cell>
          <cell r="D48" t="str">
            <v>SHOWC-D</v>
          </cell>
          <cell r="E48" t="str">
            <v>SHOBD</v>
          </cell>
          <cell r="F48" t="str">
            <v>6689 114 AV SE</v>
          </cell>
          <cell r="G48" t="str">
            <v>6727 114 AV SE</v>
          </cell>
          <cell r="H48" t="str">
            <v>FACILITY MANAGEMENT</v>
          </cell>
          <cell r="I48" t="str">
            <v>SOUTH</v>
          </cell>
          <cell r="J48" t="str">
            <v>SE</v>
          </cell>
          <cell r="K48">
            <v>12437</v>
          </cell>
          <cell r="L48">
            <v>201535</v>
          </cell>
          <cell r="M48" t="str">
            <v>17521CP000</v>
          </cell>
        </row>
        <row r="49">
          <cell r="B49" t="str">
            <v>SHEPARD WMF BUILDING F1</v>
          </cell>
          <cell r="C49" t="str">
            <v>SH - BLDG F1 (FLEET &amp; SUPPLY MANAGEMENT (MAINTENANCE SHOP))</v>
          </cell>
          <cell r="D49" t="str">
            <v>SHF1</v>
          </cell>
          <cell r="E49" t="str">
            <v>SHWF1</v>
          </cell>
          <cell r="F49" t="str">
            <v>11530 52 ST SE</v>
          </cell>
          <cell r="G49" t="str">
            <v>11820 52 ST SE</v>
          </cell>
          <cell r="H49" t="str">
            <v>FACILITY MANAGEMENT</v>
          </cell>
          <cell r="I49" t="str">
            <v>SOUTH</v>
          </cell>
          <cell r="J49" t="str">
            <v>SE</v>
          </cell>
          <cell r="K49">
            <v>12437</v>
          </cell>
          <cell r="L49">
            <v>201535</v>
          </cell>
          <cell r="M49" t="str">
            <v>15119CP000</v>
          </cell>
        </row>
        <row r="50">
          <cell r="B50" t="str">
            <v>SHEPARD WMF BUILDING L</v>
          </cell>
          <cell r="C50">
            <v>0</v>
          </cell>
          <cell r="D50" t="str">
            <v>SHL</v>
          </cell>
          <cell r="E50" t="str">
            <v>SHWBL</v>
          </cell>
          <cell r="F50" t="str">
            <v>11520 52 ST SE</v>
          </cell>
          <cell r="G50" t="str">
            <v>11820 52 ST SE</v>
          </cell>
          <cell r="H50" t="str">
            <v>FACILITY MANAGEMENT</v>
          </cell>
          <cell r="I50" t="str">
            <v>SOUTH</v>
          </cell>
          <cell r="J50" t="str">
            <v>SE</v>
          </cell>
          <cell r="K50">
            <v>12437</v>
          </cell>
          <cell r="L50">
            <v>201535</v>
          </cell>
          <cell r="M50" t="str">
            <v>11398CP000</v>
          </cell>
        </row>
        <row r="51">
          <cell r="B51" t="str">
            <v>FAIRVIEW MECHANICAL BUILDING</v>
          </cell>
          <cell r="C51">
            <v>0</v>
          </cell>
          <cell r="D51">
            <v>0</v>
          </cell>
          <cell r="E51" t="str">
            <v>FMFCA</v>
          </cell>
          <cell r="F51" t="str">
            <v>8038 FAIRMOUNT DR SE</v>
          </cell>
          <cell r="G51" t="str">
            <v>8038 FAIRMOUNT DR SE</v>
          </cell>
          <cell r="H51" t="str">
            <v>FACILITY MANAGEMENT</v>
          </cell>
          <cell r="I51" t="str">
            <v>South</v>
          </cell>
          <cell r="J51" t="str">
            <v>SE</v>
          </cell>
          <cell r="K51">
            <v>12437</v>
          </cell>
          <cell r="L51">
            <v>201546</v>
          </cell>
          <cell r="M51" t="str">
            <v>11437FM000</v>
          </cell>
        </row>
        <row r="52">
          <cell r="B52" t="str">
            <v>KINGSLAND ELEMENTARY SCHOOL</v>
          </cell>
          <cell r="C52">
            <v>0</v>
          </cell>
          <cell r="D52">
            <v>0</v>
          </cell>
          <cell r="E52" t="str">
            <v>KLESC</v>
          </cell>
          <cell r="F52" t="str">
            <v>7430 5 ST SW</v>
          </cell>
          <cell r="G52" t="str">
            <v>7430 5 ST SW</v>
          </cell>
          <cell r="H52" t="str">
            <v>FACILITY MANAGEMENT</v>
          </cell>
          <cell r="I52" t="str">
            <v>SOUTH</v>
          </cell>
          <cell r="J52" t="str">
            <v>SW</v>
          </cell>
          <cell r="K52">
            <v>12437</v>
          </cell>
          <cell r="L52">
            <v>201546</v>
          </cell>
          <cell r="M52" t="str">
            <v>31537FM000</v>
          </cell>
        </row>
        <row r="53">
          <cell r="B53" t="str">
            <v>KOHUT BUILDING</v>
          </cell>
          <cell r="C53">
            <v>0</v>
          </cell>
          <cell r="D53" t="str">
            <v>KB</v>
          </cell>
          <cell r="E53" t="str">
            <v>KOHUT</v>
          </cell>
          <cell r="F53" t="str">
            <v>4820 MACLEOD TR SW</v>
          </cell>
          <cell r="G53" t="str">
            <v>4820 MACLEOD TR SW</v>
          </cell>
          <cell r="H53" t="str">
            <v>REAL ESTATE &amp; DEVELOPMENT SERVICES</v>
          </cell>
          <cell r="I53" t="str">
            <v>SOUTH</v>
          </cell>
          <cell r="J53" t="str">
            <v>SE</v>
          </cell>
          <cell r="K53">
            <v>12437</v>
          </cell>
          <cell r="L53">
            <v>201540</v>
          </cell>
          <cell r="M53" t="str">
            <v>15059LS000</v>
          </cell>
        </row>
        <row r="54">
          <cell r="B54" t="str">
            <v>CHINOOK &amp; HOBBY WEST</v>
          </cell>
          <cell r="C54" t="str">
            <v>COMMERCIAL LEASE</v>
          </cell>
          <cell r="D54" t="str">
            <v>LB10, LB10A, LB10B</v>
          </cell>
          <cell r="E54" t="str">
            <v>CHIHW</v>
          </cell>
          <cell r="F54" t="str">
            <v>5011 MACLEOD TR SW</v>
          </cell>
          <cell r="G54" t="str">
            <v>5011 MACLEOD TR SW</v>
          </cell>
          <cell r="H54" t="str">
            <v>REAL ESTATE &amp; DEVELOPMENT SERVICES</v>
          </cell>
          <cell r="I54" t="str">
            <v>SOUTH</v>
          </cell>
          <cell r="J54" t="str">
            <v>SE</v>
          </cell>
          <cell r="K54">
            <v>12437</v>
          </cell>
          <cell r="L54">
            <v>201540</v>
          </cell>
          <cell r="M54" t="str">
            <v>11496LS000</v>
          </cell>
        </row>
        <row r="55">
          <cell r="B55" t="str">
            <v>ARTPOINT GALLERY</v>
          </cell>
          <cell r="C55" t="str">
            <v>COMMERCIAL LEASE</v>
          </cell>
          <cell r="D55" t="str">
            <v>LB1</v>
          </cell>
          <cell r="E55" t="str">
            <v>ARTPG</v>
          </cell>
          <cell r="F55" t="str">
            <v>1141 11 ST SE</v>
          </cell>
          <cell r="G55" t="str">
            <v>1038 17 AV SE</v>
          </cell>
          <cell r="H55" t="str">
            <v>FACILITY MANAGEMENT</v>
          </cell>
          <cell r="I55" t="str">
            <v>SOUTH</v>
          </cell>
          <cell r="J55" t="str">
            <v>SE</v>
          </cell>
          <cell r="K55">
            <v>12437</v>
          </cell>
          <cell r="L55">
            <v>201540</v>
          </cell>
          <cell r="M55" t="str">
            <v>11654CP000</v>
          </cell>
        </row>
        <row r="56">
          <cell r="B56" t="str">
            <v>CALGARY HORTICULTURAL SOCIETY</v>
          </cell>
          <cell r="C56">
            <v>0</v>
          </cell>
          <cell r="D56" t="str">
            <v>LB3</v>
          </cell>
          <cell r="E56" t="str">
            <v>CALHS</v>
          </cell>
          <cell r="F56" t="str">
            <v>208 50 AV SW</v>
          </cell>
          <cell r="G56" t="str">
            <v>5011 MACLEOD TR SW</v>
          </cell>
          <cell r="H56" t="str">
            <v>NOT CORPORATE OWNED</v>
          </cell>
          <cell r="I56" t="str">
            <v>SOUTH</v>
          </cell>
          <cell r="J56" t="str">
            <v>SW</v>
          </cell>
          <cell r="K56">
            <v>12437</v>
          </cell>
          <cell r="L56">
            <v>201540</v>
          </cell>
          <cell r="M56" t="str">
            <v>10411CP000</v>
          </cell>
        </row>
        <row r="57">
          <cell r="B57" t="str">
            <v>CALGARY POLICE</v>
          </cell>
          <cell r="C57" t="str">
            <v>COMMERCIAL LEASE</v>
          </cell>
          <cell r="D57" t="str">
            <v>LB16</v>
          </cell>
          <cell r="E57" t="str">
            <v>CALPS</v>
          </cell>
          <cell r="F57" t="str">
            <v>75 HERITAGE RO SW</v>
          </cell>
          <cell r="G57" t="str">
            <v>515 HERITAGE DR SW</v>
          </cell>
          <cell r="H57" t="str">
            <v>FACILITY MANAGEMENT</v>
          </cell>
          <cell r="I57" t="str">
            <v>SOUTH</v>
          </cell>
          <cell r="J57" t="str">
            <v>SW</v>
          </cell>
          <cell r="K57">
            <v>12437</v>
          </cell>
          <cell r="L57">
            <v>201540</v>
          </cell>
          <cell r="M57" t="str">
            <v>11946CP000</v>
          </cell>
        </row>
        <row r="58">
          <cell r="B58" t="str">
            <v>EAST CALGARY WMF BUILDING A</v>
          </cell>
          <cell r="C58" t="str">
            <v>EC - BLDG A  (MAIN OFFICE &amp; TRUCK STORAGE BUILDING)</v>
          </cell>
          <cell r="D58" t="str">
            <v>ECA</v>
          </cell>
          <cell r="E58" t="str">
            <v>ECWBA</v>
          </cell>
          <cell r="F58" t="str">
            <v>1825 68 ST SE</v>
          </cell>
          <cell r="G58" t="str">
            <v>1827 68 ST SE</v>
          </cell>
          <cell r="H58" t="str">
            <v>WASTE &amp; RECYCLING SERVICES</v>
          </cell>
          <cell r="I58" t="str">
            <v>SOUTH</v>
          </cell>
          <cell r="J58" t="str">
            <v>SE</v>
          </cell>
          <cell r="K58">
            <v>12437</v>
          </cell>
          <cell r="L58">
            <v>201540</v>
          </cell>
          <cell r="M58" t="str">
            <v>11624WR000</v>
          </cell>
        </row>
        <row r="59">
          <cell r="B59" t="str">
            <v>EAST CALGARY WMF BUILDING B</v>
          </cell>
          <cell r="C59" t="str">
            <v>EC - BLDG B  (NORTH TRUCK STORAGE BUILDING)</v>
          </cell>
          <cell r="D59" t="str">
            <v>ECB</v>
          </cell>
          <cell r="E59" t="str">
            <v>ECWBB</v>
          </cell>
          <cell r="F59" t="str">
            <v>1821 68 ST SE</v>
          </cell>
          <cell r="G59" t="str">
            <v>1827 68 ST SE</v>
          </cell>
          <cell r="H59" t="str">
            <v>WASTE &amp; RECYCLING SERVICES</v>
          </cell>
          <cell r="I59" t="str">
            <v>SOUTH</v>
          </cell>
          <cell r="J59" t="str">
            <v>SE</v>
          </cell>
          <cell r="K59">
            <v>12437</v>
          </cell>
          <cell r="L59">
            <v>201540</v>
          </cell>
          <cell r="M59" t="str">
            <v>11629WR000</v>
          </cell>
        </row>
        <row r="60">
          <cell r="B60" t="str">
            <v>EAST CALGARY WMF BUILDING C1</v>
          </cell>
          <cell r="C60" t="str">
            <v>EC - BLDG C1 (EAST SCALEHOUSE BUILDING)</v>
          </cell>
          <cell r="D60" t="str">
            <v>ECC1</v>
          </cell>
          <cell r="E60" t="str">
            <v>ECWC1</v>
          </cell>
          <cell r="F60" t="str">
            <v>3212 68 ST SE</v>
          </cell>
          <cell r="G60" t="str">
            <v>3020 68 ST SE</v>
          </cell>
          <cell r="H60" t="str">
            <v>WASTE &amp; RECYCLING SERVICES</v>
          </cell>
          <cell r="I60" t="str">
            <v>SOUTH</v>
          </cell>
          <cell r="J60" t="str">
            <v>SE</v>
          </cell>
          <cell r="K60">
            <v>12437</v>
          </cell>
          <cell r="L60">
            <v>201540</v>
          </cell>
          <cell r="M60" t="str">
            <v>19012WR000</v>
          </cell>
        </row>
        <row r="61">
          <cell r="B61" t="str">
            <v>EAST CALGARY WMF BUILDING D</v>
          </cell>
          <cell r="C61" t="str">
            <v>EC - BLDG D  (THROW AND GO STORAGE BUILDING)</v>
          </cell>
          <cell r="D61" t="str">
            <v>ECD</v>
          </cell>
          <cell r="E61" t="str">
            <v>ECWBD</v>
          </cell>
          <cell r="F61" t="str">
            <v>6911 34 AV SE</v>
          </cell>
          <cell r="G61" t="str">
            <v>4920 68 ST SE</v>
          </cell>
          <cell r="H61" t="str">
            <v>WASTE &amp; RECYCLING SERVICES</v>
          </cell>
          <cell r="I61" t="str">
            <v>SOUTH</v>
          </cell>
          <cell r="J61" t="str">
            <v>SE</v>
          </cell>
          <cell r="K61">
            <v>12437</v>
          </cell>
          <cell r="L61">
            <v>201540</v>
          </cell>
          <cell r="M61" t="str">
            <v>19014WR000</v>
          </cell>
        </row>
        <row r="62">
          <cell r="B62" t="str">
            <v>EAST CALGARY WMF BUILDING D1</v>
          </cell>
          <cell r="C62">
            <v>0</v>
          </cell>
          <cell r="D62">
            <v>0</v>
          </cell>
          <cell r="E62" t="str">
            <v>ECWD1</v>
          </cell>
          <cell r="F62" t="str">
            <v>4920 68 ST SE</v>
          </cell>
          <cell r="G62" t="str">
            <v>4920 68 ST SE</v>
          </cell>
          <cell r="H62" t="str">
            <v>WASTE &amp; RECYCLING SERVICES</v>
          </cell>
          <cell r="I62" t="str">
            <v>SOUTH</v>
          </cell>
          <cell r="J62" t="str">
            <v>SE</v>
          </cell>
          <cell r="K62">
            <v>12437</v>
          </cell>
          <cell r="L62">
            <v>201540</v>
          </cell>
          <cell r="M62" t="str">
            <v>19013WR000</v>
          </cell>
        </row>
        <row r="63">
          <cell r="B63" t="str">
            <v>EAST CALGARY WMF BUILDING F1</v>
          </cell>
          <cell r="C63" t="str">
            <v>EC - BLDG F1 (FLEET &amp; SUPPLY MANAGEMENT (MAINTENANCE SHOP))</v>
          </cell>
          <cell r="D63" t="str">
            <v>ECF1</v>
          </cell>
          <cell r="E63" t="str">
            <v>ECWF1</v>
          </cell>
          <cell r="F63" t="str">
            <v>1827 68 ST SE</v>
          </cell>
          <cell r="G63" t="str">
            <v>1827 68 ST SE</v>
          </cell>
          <cell r="H63" t="str">
            <v>WASTE &amp; RECYCLING SERVICES</v>
          </cell>
          <cell r="I63" t="str">
            <v>SOUTH</v>
          </cell>
          <cell r="J63" t="str">
            <v>SE</v>
          </cell>
          <cell r="K63">
            <v>12437</v>
          </cell>
          <cell r="L63">
            <v>201540</v>
          </cell>
          <cell r="M63" t="str">
            <v>15162WR000</v>
          </cell>
        </row>
        <row r="64">
          <cell r="B64" t="str">
            <v>EAST CALGARY WMF BUILDING H</v>
          </cell>
          <cell r="C64" t="str">
            <v>EC - BLDG H  (SOUTH TRANSFER STATION BUILDING (PAINT))</v>
          </cell>
          <cell r="D64" t="str">
            <v>ECH</v>
          </cell>
          <cell r="E64" t="str">
            <v>ECWBH</v>
          </cell>
          <cell r="F64" t="str">
            <v>3805 68 ST SE</v>
          </cell>
          <cell r="G64" t="str">
            <v>3801 68 ST SE</v>
          </cell>
          <cell r="H64" t="str">
            <v>WASTE &amp; RECYCLING SERVICES</v>
          </cell>
          <cell r="I64" t="str">
            <v>SOUTH</v>
          </cell>
          <cell r="J64" t="str">
            <v>SE</v>
          </cell>
          <cell r="K64">
            <v>12437</v>
          </cell>
          <cell r="L64">
            <v>201540</v>
          </cell>
          <cell r="M64" t="str">
            <v>11993WR000</v>
          </cell>
        </row>
        <row r="65">
          <cell r="B65" t="str">
            <v>EAST CALGARY WMF BUILDING H1</v>
          </cell>
          <cell r="C65" t="str">
            <v>EC - BLDG H1 (HHW OFFICE BUILDING)</v>
          </cell>
          <cell r="D65" t="str">
            <v>ECH1</v>
          </cell>
          <cell r="E65" t="str">
            <v>ECWH1</v>
          </cell>
          <cell r="F65" t="str">
            <v>3801 68 ST SE</v>
          </cell>
          <cell r="G65" t="str">
            <v>3801 68 ST SE</v>
          </cell>
          <cell r="H65" t="str">
            <v>WASTE &amp; RECYCLING SERVICES</v>
          </cell>
          <cell r="I65" t="str">
            <v>SOUTH</v>
          </cell>
          <cell r="J65" t="str">
            <v>SE</v>
          </cell>
          <cell r="K65">
            <v>12437</v>
          </cell>
          <cell r="L65">
            <v>201540</v>
          </cell>
          <cell r="M65" t="str">
            <v>30006WR000</v>
          </cell>
        </row>
        <row r="66">
          <cell r="B66" t="str">
            <v>EAST CALGARY WMF BUILDING R</v>
          </cell>
          <cell r="C66" t="str">
            <v>EC - BLDG R  (LANDFILL GAS CONTROL BUILDING)</v>
          </cell>
          <cell r="D66">
            <v>0</v>
          </cell>
          <cell r="E66" t="str">
            <v>ECWBR</v>
          </cell>
          <cell r="F66" t="str">
            <v>3801 68 ST SE</v>
          </cell>
          <cell r="G66" t="str">
            <v>3801 68 ST SE</v>
          </cell>
          <cell r="H66" t="str">
            <v>WASTE &amp; RECYCLING SERVICES</v>
          </cell>
          <cell r="I66" t="str">
            <v>SOUTH</v>
          </cell>
          <cell r="J66" t="str">
            <v>SE</v>
          </cell>
          <cell r="K66">
            <v>12437</v>
          </cell>
          <cell r="L66">
            <v>201540</v>
          </cell>
          <cell r="M66" t="str">
            <v>17425WR000</v>
          </cell>
        </row>
        <row r="67">
          <cell r="B67" t="str">
            <v>EAST CALGARY WMF BUILDING S</v>
          </cell>
          <cell r="C67" t="str">
            <v>EC - BLDG S  (OFFICE ANNEX)</v>
          </cell>
          <cell r="D67" t="str">
            <v>ECS</v>
          </cell>
          <cell r="E67" t="str">
            <v>ECWBS</v>
          </cell>
          <cell r="F67" t="str">
            <v>3030 68 ST SE</v>
          </cell>
          <cell r="G67" t="str">
            <v>3020 68 ST SE</v>
          </cell>
          <cell r="H67" t="str">
            <v>WASTE &amp; RECYCLING SERVICES</v>
          </cell>
          <cell r="I67" t="str">
            <v>SOUTH</v>
          </cell>
          <cell r="J67" t="str">
            <v>SE</v>
          </cell>
          <cell r="K67">
            <v>12437</v>
          </cell>
          <cell r="L67">
            <v>201540</v>
          </cell>
          <cell r="M67" t="str">
            <v>20015WR000</v>
          </cell>
        </row>
        <row r="68">
          <cell r="B68" t="str">
            <v>EAST CALGARY WMF BUILDING T</v>
          </cell>
          <cell r="C68" t="str">
            <v xml:space="preserve">EC - BLDG T  (TRUCK SHELTER) </v>
          </cell>
          <cell r="D68" t="str">
            <v>ECT</v>
          </cell>
          <cell r="E68" t="str">
            <v>ECWBT</v>
          </cell>
          <cell r="F68" t="str">
            <v>3050 68 ST SE</v>
          </cell>
          <cell r="G68" t="str">
            <v>3020 68 ST SE</v>
          </cell>
          <cell r="H68" t="str">
            <v>WASTE &amp; RECYCLING SERVICES</v>
          </cell>
          <cell r="I68" t="str">
            <v>SOUTH</v>
          </cell>
          <cell r="J68" t="str">
            <v>SE</v>
          </cell>
          <cell r="K68">
            <v>12437</v>
          </cell>
          <cell r="L68">
            <v>201540</v>
          </cell>
          <cell r="M68" t="str">
            <v>20016WR000</v>
          </cell>
        </row>
        <row r="69">
          <cell r="B69" t="str">
            <v>IN-DEFINITE ARTS SOCIETY BUILDING</v>
          </cell>
          <cell r="C69" t="str">
            <v>IN-DEFINITE ARTS CENTRE</v>
          </cell>
          <cell r="D69">
            <v>0</v>
          </cell>
          <cell r="E69" t="str">
            <v>IDASB</v>
          </cell>
          <cell r="F69" t="str">
            <v>8038 FAIRMOUNT DR SE</v>
          </cell>
          <cell r="G69" t="str">
            <v>8038 FAIRMOUNT DR SE</v>
          </cell>
          <cell r="H69" t="str">
            <v>N/A</v>
          </cell>
          <cell r="I69" t="str">
            <v>SOUTH</v>
          </cell>
          <cell r="J69" t="str">
            <v>SE</v>
          </cell>
          <cell r="K69">
            <v>12437</v>
          </cell>
          <cell r="L69">
            <v>201540</v>
          </cell>
          <cell r="M69" t="str">
            <v>31508XX000</v>
          </cell>
        </row>
        <row r="70">
          <cell r="B70" t="str">
            <v>JBW PIPE &amp; SUPPLY</v>
          </cell>
          <cell r="C70" t="str">
            <v>VACANT DEMO</v>
          </cell>
          <cell r="D70" t="str">
            <v>LB4</v>
          </cell>
          <cell r="E70" t="str">
            <v>JBWPS</v>
          </cell>
          <cell r="F70" t="str">
            <v>220 50 AV SE</v>
          </cell>
          <cell r="G70" t="str">
            <v>220 50 AV SE</v>
          </cell>
          <cell r="H70" t="str">
            <v>REAL ESTATE &amp; DEVELOPMENT SERVICES</v>
          </cell>
          <cell r="I70" t="str">
            <v>SOUTH</v>
          </cell>
          <cell r="J70" t="str">
            <v>SE</v>
          </cell>
          <cell r="K70">
            <v>12437</v>
          </cell>
          <cell r="L70">
            <v>201540</v>
          </cell>
          <cell r="M70" t="str">
            <v>11495LS000</v>
          </cell>
        </row>
        <row r="71">
          <cell r="B71" t="str">
            <v>LAKEVIEW SANITARY LIFT STATION PUBLIC WASHROOMS</v>
          </cell>
          <cell r="C71">
            <v>0</v>
          </cell>
          <cell r="D71">
            <v>0</v>
          </cell>
          <cell r="E71">
            <v>0</v>
          </cell>
          <cell r="F71" t="str">
            <v>7305 CROWCHILD TR SW</v>
          </cell>
          <cell r="G71" t="str">
            <v>7305 CROWCHILD TR SW</v>
          </cell>
          <cell r="H71" t="str">
            <v>WATER SERVICES</v>
          </cell>
          <cell r="I71" t="str">
            <v>SOUTH</v>
          </cell>
          <cell r="J71" t="str">
            <v>SW</v>
          </cell>
          <cell r="K71">
            <v>12437</v>
          </cell>
          <cell r="L71">
            <v>201540</v>
          </cell>
          <cell r="M71" t="str">
            <v>31594WB000</v>
          </cell>
        </row>
        <row r="72">
          <cell r="B72" t="str">
            <v>MANCHESTER ASPHALT</v>
          </cell>
          <cell r="C72">
            <v>0</v>
          </cell>
          <cell r="D72" t="str">
            <v>MN-ASPELEC</v>
          </cell>
          <cell r="E72" t="str">
            <v>MANAS</v>
          </cell>
          <cell r="F72" t="str">
            <v>651P 25 AV SE</v>
          </cell>
          <cell r="G72" t="str">
            <v>651 25 AV SE</v>
          </cell>
          <cell r="H72" t="str">
            <v>ROADS</v>
          </cell>
          <cell r="I72" t="str">
            <v>SOUTH</v>
          </cell>
          <cell r="J72" t="str">
            <v>SW</v>
          </cell>
          <cell r="K72">
            <v>12437</v>
          </cell>
          <cell r="L72">
            <v>201540</v>
          </cell>
          <cell r="M72" t="str">
            <v>12015RD000</v>
          </cell>
        </row>
        <row r="73">
          <cell r="B73" t="str">
            <v>MANCHESTER ASPHALT PLANT CONTROL TOWER</v>
          </cell>
          <cell r="C73">
            <v>0</v>
          </cell>
          <cell r="D73" t="str">
            <v>MN-ASPTOWER</v>
          </cell>
          <cell r="E73" t="str">
            <v>MANAC</v>
          </cell>
          <cell r="F73" t="str">
            <v>651P 25 AV SE</v>
          </cell>
          <cell r="G73" t="str">
            <v>651 25 AV SE</v>
          </cell>
          <cell r="H73" t="str">
            <v>ROADS</v>
          </cell>
          <cell r="I73" t="str">
            <v>SOUTH</v>
          </cell>
          <cell r="J73" t="str">
            <v>SW</v>
          </cell>
          <cell r="K73">
            <v>12437</v>
          </cell>
          <cell r="L73">
            <v>201540</v>
          </cell>
          <cell r="M73" t="str">
            <v>15115RD000</v>
          </cell>
        </row>
        <row r="74">
          <cell r="B74" t="str">
            <v>MANCHESTER ASPHALT PLANT HEATER BUILDING</v>
          </cell>
          <cell r="C74">
            <v>0</v>
          </cell>
          <cell r="D74" t="str">
            <v>MN-ASPHEATER</v>
          </cell>
          <cell r="E74" t="str">
            <v>MANAP</v>
          </cell>
          <cell r="F74" t="str">
            <v>651P 25 AV SE</v>
          </cell>
          <cell r="G74" t="str">
            <v>651 25 AV SE</v>
          </cell>
          <cell r="H74" t="str">
            <v>ROADS</v>
          </cell>
          <cell r="I74" t="str">
            <v>SOUTH</v>
          </cell>
          <cell r="J74" t="str">
            <v>SW</v>
          </cell>
          <cell r="K74">
            <v>12437</v>
          </cell>
          <cell r="L74">
            <v>201540</v>
          </cell>
          <cell r="M74" t="str">
            <v>15114RD000</v>
          </cell>
        </row>
        <row r="75">
          <cell r="B75" t="str">
            <v>MANCHESTER ASPHALT PLANT TOOL BUILDING</v>
          </cell>
          <cell r="C75">
            <v>0</v>
          </cell>
          <cell r="D75" t="str">
            <v>MN-TOOLN</v>
          </cell>
          <cell r="E75" t="str">
            <v>MANPT</v>
          </cell>
          <cell r="F75" t="str">
            <v>651P 25 AV SE</v>
          </cell>
          <cell r="G75" t="str">
            <v>651 25 AV SE</v>
          </cell>
          <cell r="H75" t="str">
            <v>ROADS</v>
          </cell>
          <cell r="I75" t="str">
            <v>SOUTH</v>
          </cell>
          <cell r="J75" t="str">
            <v>SW</v>
          </cell>
          <cell r="K75">
            <v>12437</v>
          </cell>
          <cell r="L75">
            <v>201540</v>
          </cell>
          <cell r="M75" t="str">
            <v>15112RD000</v>
          </cell>
        </row>
        <row r="76">
          <cell r="B76" t="str">
            <v>MANCHESTER ASPHALT PLANT OLD TOOL BUILDING</v>
          </cell>
          <cell r="C76">
            <v>0</v>
          </cell>
          <cell r="D76" t="str">
            <v>MN-TOOLO</v>
          </cell>
          <cell r="E76" t="str">
            <v>MANOT</v>
          </cell>
          <cell r="F76" t="str">
            <v>651P 25 AV SE</v>
          </cell>
          <cell r="G76" t="str">
            <v>651 25 AV SE</v>
          </cell>
          <cell r="H76" t="str">
            <v>ROADS</v>
          </cell>
          <cell r="I76" t="str">
            <v>SOUTH</v>
          </cell>
          <cell r="J76" t="str">
            <v>SW</v>
          </cell>
          <cell r="K76">
            <v>12437</v>
          </cell>
          <cell r="L76">
            <v>201540</v>
          </cell>
          <cell r="M76" t="str">
            <v>15113RD000</v>
          </cell>
        </row>
        <row r="77">
          <cell r="B77" t="str">
            <v>MANCHESTER BUILDING D</v>
          </cell>
          <cell r="C77">
            <v>0</v>
          </cell>
          <cell r="D77" t="str">
            <v>MND</v>
          </cell>
          <cell r="E77" t="str">
            <v>MANBD</v>
          </cell>
          <cell r="F77" t="str">
            <v>651D 25 AV SE</v>
          </cell>
          <cell r="G77" t="str">
            <v>651 25 AV SE</v>
          </cell>
          <cell r="H77" t="str">
            <v>ROADS</v>
          </cell>
          <cell r="I77" t="str">
            <v>SOUTH</v>
          </cell>
          <cell r="J77" t="str">
            <v>SW</v>
          </cell>
          <cell r="K77">
            <v>12437</v>
          </cell>
          <cell r="L77">
            <v>201540</v>
          </cell>
          <cell r="M77" t="str">
            <v>15011RD000</v>
          </cell>
        </row>
        <row r="78">
          <cell r="B78" t="str">
            <v>MANCHESTER BUILDING F</v>
          </cell>
          <cell r="C78">
            <v>0</v>
          </cell>
          <cell r="D78" t="str">
            <v>MNF</v>
          </cell>
          <cell r="E78" t="str">
            <v>MANBF</v>
          </cell>
          <cell r="F78" t="str">
            <v>651F 25 AV SE</v>
          </cell>
          <cell r="G78" t="str">
            <v>651 25 AV SE</v>
          </cell>
          <cell r="H78" t="str">
            <v>ROADS</v>
          </cell>
          <cell r="I78" t="str">
            <v>SOUTH</v>
          </cell>
          <cell r="J78" t="str">
            <v>SW</v>
          </cell>
          <cell r="K78">
            <v>12437</v>
          </cell>
          <cell r="L78">
            <v>201540</v>
          </cell>
          <cell r="M78" t="str">
            <v>15012RD000</v>
          </cell>
        </row>
        <row r="79">
          <cell r="B79" t="str">
            <v>MANCHESTER BUILDING G</v>
          </cell>
          <cell r="C79">
            <v>0</v>
          </cell>
          <cell r="D79" t="str">
            <v>MNG</v>
          </cell>
          <cell r="E79" t="str">
            <v>MANBG</v>
          </cell>
          <cell r="F79" t="str">
            <v>651G 25 AV SE</v>
          </cell>
          <cell r="G79" t="str">
            <v>651 25 AV SE</v>
          </cell>
          <cell r="H79" t="str">
            <v>ROADS</v>
          </cell>
          <cell r="I79" t="str">
            <v>SOUTH</v>
          </cell>
          <cell r="J79" t="str">
            <v>SW</v>
          </cell>
          <cell r="K79">
            <v>12437</v>
          </cell>
          <cell r="L79">
            <v>201540</v>
          </cell>
          <cell r="M79" t="str">
            <v>15013RD000</v>
          </cell>
        </row>
        <row r="80">
          <cell r="B80" t="str">
            <v>MANCHESTER BUILDING I</v>
          </cell>
          <cell r="C80">
            <v>0</v>
          </cell>
          <cell r="D80" t="str">
            <v>MNI</v>
          </cell>
          <cell r="E80" t="str">
            <v>MANBI</v>
          </cell>
          <cell r="F80" t="str">
            <v>651I 25 AV SE</v>
          </cell>
          <cell r="G80" t="str">
            <v>651 25 AV SE</v>
          </cell>
          <cell r="H80" t="str">
            <v>ROADS</v>
          </cell>
          <cell r="I80" t="str">
            <v>SOUTH</v>
          </cell>
          <cell r="J80" t="str">
            <v>SW</v>
          </cell>
          <cell r="K80">
            <v>12437</v>
          </cell>
          <cell r="L80">
            <v>201540</v>
          </cell>
          <cell r="M80" t="str">
            <v>11562RD000</v>
          </cell>
        </row>
        <row r="81">
          <cell r="B81" t="str">
            <v>MANCHESTER BUILDING I REMOTE</v>
          </cell>
          <cell r="C81">
            <v>0</v>
          </cell>
          <cell r="D81" t="str">
            <v>MNI-REMOTE</v>
          </cell>
          <cell r="E81" t="str">
            <v>MANIR</v>
          </cell>
          <cell r="F81" t="str">
            <v>651I 25 AV SE</v>
          </cell>
          <cell r="G81" t="str">
            <v>651 25 AV SE</v>
          </cell>
          <cell r="H81" t="str">
            <v>ROADS</v>
          </cell>
          <cell r="I81" t="str">
            <v>SOUTH</v>
          </cell>
          <cell r="J81" t="str">
            <v>SW</v>
          </cell>
          <cell r="K81">
            <v>12437</v>
          </cell>
          <cell r="L81">
            <v>201540</v>
          </cell>
          <cell r="M81" t="str">
            <v>11560RD000</v>
          </cell>
        </row>
        <row r="82">
          <cell r="B82" t="str">
            <v>MANCHESTER BUILDING P</v>
          </cell>
          <cell r="C82" t="str">
            <v>SCALE HOUSE</v>
          </cell>
          <cell r="D82" t="str">
            <v>MNX</v>
          </cell>
          <cell r="E82" t="str">
            <v>MANBP</v>
          </cell>
          <cell r="F82" t="str">
            <v>651P 25 AV SE</v>
          </cell>
          <cell r="G82" t="str">
            <v>651 25 AV SE</v>
          </cell>
          <cell r="H82" t="str">
            <v>ROADS</v>
          </cell>
          <cell r="I82" t="str">
            <v>SOUTH</v>
          </cell>
          <cell r="J82" t="str">
            <v>SW</v>
          </cell>
          <cell r="K82">
            <v>12437</v>
          </cell>
          <cell r="L82">
            <v>201540</v>
          </cell>
          <cell r="M82" t="str">
            <v>11548RD000</v>
          </cell>
        </row>
        <row r="83">
          <cell r="B83" t="str">
            <v>MANCHESTER BUILDING X</v>
          </cell>
          <cell r="C83" t="str">
            <v>LABORATORY</v>
          </cell>
          <cell r="D83" t="str">
            <v>MNP</v>
          </cell>
          <cell r="E83" t="str">
            <v>MANBX</v>
          </cell>
          <cell r="F83" t="str">
            <v>651P 25 AV SE</v>
          </cell>
          <cell r="G83" t="str">
            <v>651 25 AV SE</v>
          </cell>
          <cell r="H83" t="str">
            <v>ROADS</v>
          </cell>
          <cell r="I83" t="str">
            <v>SOUTH</v>
          </cell>
          <cell r="J83" t="str">
            <v>SW</v>
          </cell>
          <cell r="K83">
            <v>12437</v>
          </cell>
          <cell r="L83">
            <v>201540</v>
          </cell>
          <cell r="M83" t="str">
            <v>15522RD000</v>
          </cell>
        </row>
        <row r="84">
          <cell r="B84" t="str">
            <v>MANCHESTER NEW LAB</v>
          </cell>
          <cell r="C84">
            <v>0</v>
          </cell>
          <cell r="D84">
            <v>0</v>
          </cell>
          <cell r="E84" t="str">
            <v>MANLB</v>
          </cell>
          <cell r="F84" t="str">
            <v>651 25 AV SE</v>
          </cell>
          <cell r="G84" t="str">
            <v>651 25 AV SE</v>
          </cell>
          <cell r="H84" t="str">
            <v>ROADS</v>
          </cell>
          <cell r="I84" t="str">
            <v>SOUTH</v>
          </cell>
          <cell r="J84" t="str">
            <v>SW</v>
          </cell>
          <cell r="K84">
            <v>12437</v>
          </cell>
          <cell r="L84">
            <v>201540</v>
          </cell>
          <cell r="M84" t="str">
            <v>17139RD000</v>
          </cell>
        </row>
        <row r="85">
          <cell r="B85" t="str">
            <v>ROADS DISTRICT 5 CALCIUM CHLORIDE TANK</v>
          </cell>
          <cell r="C85">
            <v>0</v>
          </cell>
          <cell r="D85">
            <v>0</v>
          </cell>
          <cell r="E85" t="str">
            <v> RD5CT</v>
          </cell>
          <cell r="F85" t="str">
            <v>7315 40 ST NE</v>
          </cell>
          <cell r="G85" t="str">
            <v>2539 33 AV SW</v>
          </cell>
          <cell r="H85" t="str">
            <v>ROADS</v>
          </cell>
          <cell r="I85" t="str">
            <v>SOUTH</v>
          </cell>
          <cell r="J85" t="str">
            <v>SW</v>
          </cell>
          <cell r="K85">
            <v>12437</v>
          </cell>
          <cell r="L85">
            <v>201540</v>
          </cell>
          <cell r="M85" t="str">
            <v>30023RD000</v>
          </cell>
        </row>
        <row r="86">
          <cell r="B86" t="str">
            <v>ROADS DISTRICT 5 GARAGE</v>
          </cell>
          <cell r="C86">
            <v>0</v>
          </cell>
          <cell r="D86" t="str">
            <v>RD5</v>
          </cell>
          <cell r="E86" t="str">
            <v>RD5GA</v>
          </cell>
          <cell r="F86" t="str">
            <v>3611 CROWCHILD TR SW</v>
          </cell>
          <cell r="G86" t="str">
            <v>2539 33 AV SW</v>
          </cell>
          <cell r="H86" t="str">
            <v>ROADS</v>
          </cell>
          <cell r="I86" t="str">
            <v>SOUTH</v>
          </cell>
          <cell r="J86" t="str">
            <v>SW</v>
          </cell>
          <cell r="K86">
            <v>12437</v>
          </cell>
          <cell r="L86">
            <v>201540</v>
          </cell>
          <cell r="M86" t="str">
            <v>11542RD000</v>
          </cell>
        </row>
        <row r="87">
          <cell r="B87" t="str">
            <v>ROADS DISTRICT 5 OFFICE</v>
          </cell>
          <cell r="C87">
            <v>0</v>
          </cell>
          <cell r="D87" t="str">
            <v>RD5-TRAILER2</v>
          </cell>
          <cell r="E87" t="str">
            <v>RD5OF</v>
          </cell>
          <cell r="F87" t="str">
            <v>N/A</v>
          </cell>
          <cell r="G87" t="str">
            <v>2539 33 AV SW</v>
          </cell>
          <cell r="H87" t="str">
            <v>ROADS</v>
          </cell>
          <cell r="I87" t="str">
            <v>SOUTH</v>
          </cell>
          <cell r="J87" t="str">
            <v>SW</v>
          </cell>
          <cell r="K87">
            <v>12437</v>
          </cell>
          <cell r="L87">
            <v>201540</v>
          </cell>
          <cell r="M87" t="str">
            <v>15364RD000</v>
          </cell>
        </row>
        <row r="88">
          <cell r="B88" t="str">
            <v>ROADS DISTRICT 5 COLD STORAGE</v>
          </cell>
          <cell r="C88" t="str">
            <v>STEEL STRUCTURE</v>
          </cell>
          <cell r="D88" t="str">
            <v>RD5-SALTSILO</v>
          </cell>
          <cell r="E88" t="str">
            <v>RD5CS</v>
          </cell>
          <cell r="F88" t="str">
            <v>3611 CROWCHILD TR SW</v>
          </cell>
          <cell r="G88" t="str">
            <v>2539 33 AV SW</v>
          </cell>
          <cell r="H88" t="str">
            <v>ROADS</v>
          </cell>
          <cell r="I88" t="str">
            <v>SOUTH</v>
          </cell>
          <cell r="J88" t="str">
            <v>SW</v>
          </cell>
          <cell r="K88">
            <v>12437</v>
          </cell>
          <cell r="L88">
            <v>201540</v>
          </cell>
          <cell r="M88" t="str">
            <v>11997RD000</v>
          </cell>
        </row>
        <row r="89">
          <cell r="B89" t="str">
            <v>ROADS DISTRICT 5 COLD STORAGE 2</v>
          </cell>
          <cell r="C89">
            <v>0</v>
          </cell>
          <cell r="D89">
            <v>0</v>
          </cell>
          <cell r="E89" t="str">
            <v>RD5C2</v>
          </cell>
          <cell r="F89" t="str">
            <v>2519 33 AV SW</v>
          </cell>
          <cell r="G89">
            <v>0</v>
          </cell>
          <cell r="H89" t="str">
            <v>ROADS</v>
          </cell>
          <cell r="I89" t="str">
            <v>SOUTH</v>
          </cell>
          <cell r="J89" t="str">
            <v>SW</v>
          </cell>
          <cell r="K89">
            <v>12437</v>
          </cell>
          <cell r="L89">
            <v>201540</v>
          </cell>
          <cell r="M89" t="str">
            <v>31541RD000</v>
          </cell>
        </row>
        <row r="90">
          <cell r="B90" t="str">
            <v>ROADS DISTRICT 5 SALT SILO</v>
          </cell>
          <cell r="C90">
            <v>0</v>
          </cell>
          <cell r="D90">
            <v>0</v>
          </cell>
          <cell r="E90" t="str">
            <v xml:space="preserve"> RD5SS</v>
          </cell>
          <cell r="F90" t="str">
            <v>3611 CROWCHILD TR SW</v>
          </cell>
          <cell r="G90" t="str">
            <v>2539 33 AV SW</v>
          </cell>
          <cell r="H90" t="str">
            <v>ROADS</v>
          </cell>
          <cell r="I90" t="str">
            <v>SOUTH</v>
          </cell>
          <cell r="J90" t="str">
            <v>SW</v>
          </cell>
          <cell r="K90">
            <v>12437</v>
          </cell>
          <cell r="L90">
            <v>201540</v>
          </cell>
          <cell r="M90" t="str">
            <v>11996RD000</v>
          </cell>
        </row>
        <row r="91">
          <cell r="B91" t="str">
            <v>ROADS DISTRICT 5 TOOL STORAGE</v>
          </cell>
          <cell r="C91">
            <v>0</v>
          </cell>
          <cell r="D91">
            <v>0</v>
          </cell>
          <cell r="E91" t="str">
            <v xml:space="preserve"> RD5TS</v>
          </cell>
          <cell r="F91" t="str">
            <v>3611 CROWCHILD TR SW</v>
          </cell>
          <cell r="G91" t="str">
            <v>2539 33 AV SW</v>
          </cell>
          <cell r="H91" t="str">
            <v>ROADS</v>
          </cell>
          <cell r="I91" t="str">
            <v>SOUTH</v>
          </cell>
          <cell r="J91" t="str">
            <v>SW</v>
          </cell>
          <cell r="K91">
            <v>12437</v>
          </cell>
          <cell r="L91">
            <v>201540</v>
          </cell>
          <cell r="M91" t="str">
            <v>11995RD000</v>
          </cell>
        </row>
        <row r="92">
          <cell r="B92" t="str">
            <v>ROADS DISTRICT 6 OFFICE/GARAGE</v>
          </cell>
          <cell r="C92">
            <v>0</v>
          </cell>
          <cell r="D92" t="str">
            <v>RD6</v>
          </cell>
          <cell r="E92" t="str">
            <v>RD6OG</v>
          </cell>
          <cell r="F92" t="str">
            <v>340 HADDON RD SW</v>
          </cell>
          <cell r="G92" t="str">
            <v>340 HADDON RD SW</v>
          </cell>
          <cell r="H92" t="str">
            <v>ROADS</v>
          </cell>
          <cell r="I92" t="str">
            <v>SOUTH</v>
          </cell>
          <cell r="J92" t="str">
            <v>SW</v>
          </cell>
          <cell r="K92">
            <v>12437</v>
          </cell>
          <cell r="L92">
            <v>201540</v>
          </cell>
          <cell r="M92" t="str">
            <v>11922RD000</v>
          </cell>
        </row>
        <row r="93">
          <cell r="B93" t="str">
            <v>ROADS DISTRICT 6 COLD STORAGE</v>
          </cell>
          <cell r="C93">
            <v>0</v>
          </cell>
          <cell r="D93" t="str">
            <v>RD6-SALTSILO</v>
          </cell>
          <cell r="E93" t="str">
            <v>RD6CS</v>
          </cell>
          <cell r="F93" t="str">
            <v>340 HADDON RD SW</v>
          </cell>
          <cell r="G93" t="str">
            <v>340 HADDON RD SW</v>
          </cell>
          <cell r="H93" t="str">
            <v>ROADS</v>
          </cell>
          <cell r="I93" t="str">
            <v>SOUTH</v>
          </cell>
          <cell r="J93" t="str">
            <v>SW</v>
          </cell>
          <cell r="K93">
            <v>12437</v>
          </cell>
          <cell r="L93">
            <v>201540</v>
          </cell>
          <cell r="M93" t="str">
            <v>11925RD000</v>
          </cell>
        </row>
        <row r="94">
          <cell r="B94" t="str">
            <v>ROADS DISTRICT 6 SALT SILO</v>
          </cell>
          <cell r="C94">
            <v>0</v>
          </cell>
          <cell r="D94">
            <v>0</v>
          </cell>
          <cell r="E94" t="str">
            <v>RD6SS</v>
          </cell>
          <cell r="F94" t="str">
            <v>340 HADDON RD SW</v>
          </cell>
          <cell r="G94" t="str">
            <v>340 HADDON RD SW</v>
          </cell>
          <cell r="H94" t="str">
            <v>ROADS</v>
          </cell>
          <cell r="I94" t="str">
            <v>SOUTH</v>
          </cell>
          <cell r="J94" t="str">
            <v>SW</v>
          </cell>
          <cell r="K94">
            <v>12437</v>
          </cell>
          <cell r="L94">
            <v>201540</v>
          </cell>
          <cell r="M94" t="str">
            <v>11924RD000</v>
          </cell>
        </row>
        <row r="95">
          <cell r="B95" t="str">
            <v>ROADS DISTRICT 6 STORAGE SHED</v>
          </cell>
          <cell r="C95">
            <v>0</v>
          </cell>
          <cell r="D95">
            <v>0</v>
          </cell>
          <cell r="E95" t="str">
            <v>RD6ST</v>
          </cell>
          <cell r="F95" t="str">
            <v>340 HADDON RD SW</v>
          </cell>
          <cell r="G95" t="str">
            <v>340 HADDON RD SW</v>
          </cell>
          <cell r="H95" t="str">
            <v>ROADS</v>
          </cell>
          <cell r="I95" t="str">
            <v>SOUTH</v>
          </cell>
          <cell r="J95" t="str">
            <v>SW</v>
          </cell>
          <cell r="K95">
            <v>12437</v>
          </cell>
          <cell r="L95">
            <v>201540</v>
          </cell>
          <cell r="M95" t="str">
            <v>11927RD000</v>
          </cell>
        </row>
        <row r="96">
          <cell r="B96" t="str">
            <v>ROADS DISTRICT 6 TOOL ROOM</v>
          </cell>
          <cell r="C96">
            <v>0</v>
          </cell>
          <cell r="D96">
            <v>0</v>
          </cell>
          <cell r="E96" t="str">
            <v>RD6TR</v>
          </cell>
          <cell r="F96" t="str">
            <v>340 HADDON RD SW</v>
          </cell>
          <cell r="G96" t="str">
            <v>340 HADDON RD SW</v>
          </cell>
          <cell r="H96" t="str">
            <v>ROADS</v>
          </cell>
          <cell r="I96" t="str">
            <v>SOUTH</v>
          </cell>
          <cell r="J96" t="str">
            <v>SW</v>
          </cell>
          <cell r="K96">
            <v>12437</v>
          </cell>
          <cell r="L96">
            <v>201540</v>
          </cell>
          <cell r="M96" t="str">
            <v>11923RD000</v>
          </cell>
        </row>
        <row r="97">
          <cell r="B97" t="str">
            <v>ROADS DISTRICT 7 ADMIN BUILDING</v>
          </cell>
          <cell r="C97" t="str">
            <v>VEHICLE STORAGE</v>
          </cell>
          <cell r="D97" t="str">
            <v>RD7 &amp; RD7A</v>
          </cell>
          <cell r="E97" t="str">
            <v>RD7AB</v>
          </cell>
          <cell r="F97" t="str">
            <v>5603 24 ST SE</v>
          </cell>
          <cell r="G97" t="str">
            <v>5603 24 ST SE</v>
          </cell>
          <cell r="H97" t="str">
            <v>ROADS</v>
          </cell>
          <cell r="I97" t="str">
            <v>SOUTH</v>
          </cell>
          <cell r="J97" t="str">
            <v>SE</v>
          </cell>
          <cell r="K97">
            <v>12437</v>
          </cell>
          <cell r="L97">
            <v>201540</v>
          </cell>
          <cell r="M97" t="str">
            <v>12381RD000</v>
          </cell>
        </row>
        <row r="98">
          <cell r="B98" t="str">
            <v>ROADS DISTRICT 7 GRADER BARN</v>
          </cell>
          <cell r="C98">
            <v>0</v>
          </cell>
          <cell r="D98" t="str">
            <v>RD7-FUEL</v>
          </cell>
          <cell r="E98" t="str">
            <v>RD7GB</v>
          </cell>
          <cell r="F98" t="str">
            <v>5603 24 ST SE</v>
          </cell>
          <cell r="G98" t="str">
            <v>5603 24 ST SE; 5611 24 ST SE</v>
          </cell>
          <cell r="H98" t="str">
            <v>ROADS</v>
          </cell>
          <cell r="I98" t="str">
            <v>SOUTH</v>
          </cell>
          <cell r="J98" t="str">
            <v>SE</v>
          </cell>
          <cell r="K98">
            <v>12437</v>
          </cell>
          <cell r="L98">
            <v>201540</v>
          </cell>
          <cell r="M98" t="str">
            <v>11463RD000</v>
          </cell>
        </row>
        <row r="99">
          <cell r="B99" t="str">
            <v>ROADS DISTRICT 7 GRADER LOADER</v>
          </cell>
          <cell r="C99" t="str">
            <v>STORAGE</v>
          </cell>
          <cell r="D99" t="str">
            <v>RD7-SALTSILO</v>
          </cell>
          <cell r="E99" t="str">
            <v>RD7GL</v>
          </cell>
          <cell r="F99" t="str">
            <v>5603 24 ST SE</v>
          </cell>
          <cell r="G99" t="str">
            <v>5603 24 ST SE</v>
          </cell>
          <cell r="H99" t="str">
            <v>ROADS</v>
          </cell>
          <cell r="I99" t="str">
            <v>SOUTH</v>
          </cell>
          <cell r="J99" t="str">
            <v>SE</v>
          </cell>
          <cell r="K99">
            <v>12437</v>
          </cell>
          <cell r="L99">
            <v>201540</v>
          </cell>
          <cell r="M99" t="str">
            <v>11462RD000</v>
          </cell>
        </row>
        <row r="100">
          <cell r="B100" t="str">
            <v>ROADS DISTRICT 7 SALT SILO</v>
          </cell>
          <cell r="C100">
            <v>0</v>
          </cell>
          <cell r="D100">
            <v>0</v>
          </cell>
          <cell r="E100" t="str">
            <v>RD7SS</v>
          </cell>
          <cell r="F100" t="str">
            <v>5603 24 ST SE</v>
          </cell>
          <cell r="G100" t="str">
            <v>5603 24 ST SE</v>
          </cell>
          <cell r="H100" t="str">
            <v>ROADS</v>
          </cell>
          <cell r="I100" t="str">
            <v>SOUTH</v>
          </cell>
          <cell r="J100" t="str">
            <v>SE</v>
          </cell>
          <cell r="K100">
            <v>12437</v>
          </cell>
          <cell r="L100">
            <v>201540</v>
          </cell>
          <cell r="M100" t="str">
            <v>11459RD000</v>
          </cell>
        </row>
        <row r="101">
          <cell r="B101" t="str">
            <v>ROADS DISTRICT 7 STORAGE SHED 1</v>
          </cell>
          <cell r="C101">
            <v>0</v>
          </cell>
          <cell r="D101">
            <v>0</v>
          </cell>
          <cell r="E101" t="str">
            <v>RD7S1</v>
          </cell>
          <cell r="F101" t="str">
            <v>5603 24 ST SE</v>
          </cell>
          <cell r="G101">
            <v>0</v>
          </cell>
          <cell r="H101" t="str">
            <v>ROADS</v>
          </cell>
          <cell r="I101" t="str">
            <v>SOUTH</v>
          </cell>
          <cell r="J101" t="str">
            <v>SE</v>
          </cell>
          <cell r="K101">
            <v>12437</v>
          </cell>
          <cell r="L101">
            <v>201540</v>
          </cell>
          <cell r="M101" t="str">
            <v>31542RD000</v>
          </cell>
        </row>
        <row r="102">
          <cell r="B102" t="str">
            <v>ROADS DISTRICT 9 BUILDING A</v>
          </cell>
          <cell r="C102" t="str">
            <v>COLD STORAGE</v>
          </cell>
          <cell r="D102" t="str">
            <v>RD9-COLD</v>
          </cell>
          <cell r="E102" t="str">
            <v>RD9BA</v>
          </cell>
          <cell r="F102" t="str">
            <v xml:space="preserve">115 SHERIFF KING PT SW </v>
          </cell>
          <cell r="G102" t="str">
            <v xml:space="preserve">115 SHERIFF KING PT SW </v>
          </cell>
          <cell r="H102" t="str">
            <v>ROADS</v>
          </cell>
          <cell r="I102" t="str">
            <v>SOUTH</v>
          </cell>
          <cell r="J102" t="str">
            <v>SE</v>
          </cell>
          <cell r="K102">
            <v>12437</v>
          </cell>
          <cell r="L102">
            <v>201540</v>
          </cell>
          <cell r="M102" t="str">
            <v>11380RD000</v>
          </cell>
        </row>
        <row r="103">
          <cell r="B103" t="str">
            <v>ROADS DISTRICT 9 BUILDING B</v>
          </cell>
          <cell r="C103" t="str">
            <v>SALT STORAGE</v>
          </cell>
          <cell r="D103" t="str">
            <v>RD9-SALT</v>
          </cell>
          <cell r="E103" t="str">
            <v>RD9BB</v>
          </cell>
          <cell r="F103" t="str">
            <v xml:space="preserve">115 SHERIFF KING PT SW </v>
          </cell>
          <cell r="G103" t="str">
            <v xml:space="preserve">115 SHERIFF KING PT SW </v>
          </cell>
          <cell r="H103" t="str">
            <v>ROADS</v>
          </cell>
          <cell r="I103" t="str">
            <v>SOUTH</v>
          </cell>
          <cell r="J103" t="str">
            <v>SE</v>
          </cell>
          <cell r="K103">
            <v>12437</v>
          </cell>
          <cell r="L103">
            <v>201540</v>
          </cell>
          <cell r="M103" t="str">
            <v>11379RD000</v>
          </cell>
        </row>
        <row r="104">
          <cell r="B104" t="str">
            <v>ROADS DISTRICT 9 BUILDING C</v>
          </cell>
          <cell r="C104" t="str">
            <v>ROADS STORAGE</v>
          </cell>
          <cell r="D104">
            <v>0</v>
          </cell>
          <cell r="E104" t="str">
            <v>RD9BC</v>
          </cell>
          <cell r="F104" t="str">
            <v>115 SHERIFF KING PT SW</v>
          </cell>
          <cell r="G104" t="str">
            <v>115 SHERIFF KING PT SW</v>
          </cell>
          <cell r="H104" t="str">
            <v>ROADS</v>
          </cell>
          <cell r="I104" t="str">
            <v>SOUTH</v>
          </cell>
          <cell r="J104" t="str">
            <v>SE</v>
          </cell>
          <cell r="K104">
            <v>12437</v>
          </cell>
          <cell r="L104">
            <v>201540</v>
          </cell>
          <cell r="M104" t="str">
            <v>30007RD000</v>
          </cell>
        </row>
        <row r="105">
          <cell r="B105" t="str">
            <v>ROADS DISTRICT 9 BUILDING E</v>
          </cell>
          <cell r="C105" t="str">
            <v>VEHICLE STORAGE</v>
          </cell>
          <cell r="D105" t="str">
            <v>RD9</v>
          </cell>
          <cell r="E105" t="str">
            <v>RD9BE</v>
          </cell>
          <cell r="F105" t="str">
            <v xml:space="preserve">115 SHERIFF KING PT SW </v>
          </cell>
          <cell r="G105" t="str">
            <v xml:space="preserve">115 SHERIFF KING PT SW </v>
          </cell>
          <cell r="H105" t="str">
            <v>ROADS</v>
          </cell>
          <cell r="I105" t="str">
            <v>SOUTH</v>
          </cell>
          <cell r="J105" t="str">
            <v>SE</v>
          </cell>
          <cell r="K105">
            <v>12437</v>
          </cell>
          <cell r="L105">
            <v>201540</v>
          </cell>
          <cell r="M105" t="str">
            <v>11378RD000</v>
          </cell>
        </row>
        <row r="106">
          <cell r="B106" t="str">
            <v>ROADS DISTRICT 9 BUILDING F</v>
          </cell>
          <cell r="C106" t="str">
            <v>TOOL STORAGE</v>
          </cell>
          <cell r="D106" t="str">
            <v>RD9-TOOL</v>
          </cell>
          <cell r="E106" t="str">
            <v>RD9BF</v>
          </cell>
          <cell r="F106" t="str">
            <v xml:space="preserve">115 SHERIFF KING PT SW </v>
          </cell>
          <cell r="G106" t="str">
            <v xml:space="preserve">115 SHERIFF KING PT SW </v>
          </cell>
          <cell r="H106" t="str">
            <v>ROADS</v>
          </cell>
          <cell r="I106" t="str">
            <v>SOUTH</v>
          </cell>
          <cell r="J106" t="str">
            <v>SE</v>
          </cell>
          <cell r="K106">
            <v>12437</v>
          </cell>
          <cell r="L106">
            <v>201540</v>
          </cell>
          <cell r="M106" t="str">
            <v>11862RD000</v>
          </cell>
        </row>
        <row r="107">
          <cell r="B107" t="str">
            <v>ROADS DISTRICT 9 BUILDING H &amp; I</v>
          </cell>
          <cell r="C107" t="str">
            <v>OFFICE TRAILER 1</v>
          </cell>
          <cell r="D107" t="str">
            <v>RD9-OFFICE1</v>
          </cell>
          <cell r="E107" t="str">
            <v>RD9BH</v>
          </cell>
          <cell r="F107" t="str">
            <v xml:space="preserve">115 SHERIFF KING PT SW </v>
          </cell>
          <cell r="G107" t="str">
            <v xml:space="preserve">115 SHERIFF KING PT SW </v>
          </cell>
          <cell r="H107" t="str">
            <v>ROADS</v>
          </cell>
          <cell r="I107" t="str">
            <v>SOUTH</v>
          </cell>
          <cell r="J107" t="str">
            <v>SE</v>
          </cell>
          <cell r="K107">
            <v>12437</v>
          </cell>
          <cell r="L107">
            <v>201540</v>
          </cell>
          <cell r="M107" t="str">
            <v>11861RD000</v>
          </cell>
        </row>
        <row r="108">
          <cell r="B108" t="str">
            <v>ROADS DISTRICT 9 BUILDING J</v>
          </cell>
          <cell r="C108" t="str">
            <v>ADMIN/OFFICE</v>
          </cell>
          <cell r="D108" t="str">
            <v>RD9-TRAILERA</v>
          </cell>
          <cell r="E108" t="str">
            <v>RD9BJ</v>
          </cell>
          <cell r="F108" t="str">
            <v xml:space="preserve">115 SHERIFF KING PT SW </v>
          </cell>
          <cell r="G108" t="str">
            <v xml:space="preserve">115 SHERIFF KING PT SW </v>
          </cell>
          <cell r="H108" t="str">
            <v>ROADS</v>
          </cell>
          <cell r="I108" t="str">
            <v>SOUTH</v>
          </cell>
          <cell r="J108" t="str">
            <v>SE</v>
          </cell>
          <cell r="K108">
            <v>12437</v>
          </cell>
          <cell r="L108">
            <v>201540</v>
          </cell>
          <cell r="M108" t="str">
            <v>11860RD000</v>
          </cell>
        </row>
        <row r="109">
          <cell r="B109" t="str">
            <v>ROADS DISTRICT 9 BUILDING K</v>
          </cell>
          <cell r="C109" t="str">
            <v>ADMIN/OFFICE</v>
          </cell>
          <cell r="D109" t="str">
            <v>RD9-TRAILERB</v>
          </cell>
          <cell r="E109" t="str">
            <v>RD9BK</v>
          </cell>
          <cell r="F109" t="str">
            <v xml:space="preserve">115 SHERIFF KING PT SW </v>
          </cell>
          <cell r="G109" t="str">
            <v xml:space="preserve">115 SHERIFF KING PT SW </v>
          </cell>
          <cell r="H109" t="str">
            <v>ROADS</v>
          </cell>
          <cell r="I109" t="str">
            <v>SOUTH</v>
          </cell>
          <cell r="J109" t="str">
            <v>SE</v>
          </cell>
          <cell r="K109">
            <v>12437</v>
          </cell>
          <cell r="L109">
            <v>201540</v>
          </cell>
          <cell r="M109" t="str">
            <v>11859RD000</v>
          </cell>
        </row>
        <row r="110">
          <cell r="B110" t="str">
            <v>ROADS DISTRICT 9 BUILDING L</v>
          </cell>
          <cell r="C110" t="str">
            <v>VEHICLE STORAGE</v>
          </cell>
          <cell r="D110" t="str">
            <v>WR194</v>
          </cell>
          <cell r="E110" t="str">
            <v>RD9BL</v>
          </cell>
          <cell r="F110" t="str">
            <v xml:space="preserve">115 SHERIFF KING PT SW </v>
          </cell>
          <cell r="G110" t="str">
            <v xml:space="preserve">115 SHERIFF KING PT SW </v>
          </cell>
          <cell r="H110" t="str">
            <v>ROADS</v>
          </cell>
          <cell r="I110" t="str">
            <v>SOUTH</v>
          </cell>
          <cell r="J110" t="str">
            <v>SE</v>
          </cell>
          <cell r="K110">
            <v>12437</v>
          </cell>
          <cell r="L110">
            <v>201540</v>
          </cell>
          <cell r="M110" t="str">
            <v>15062RD000</v>
          </cell>
        </row>
        <row r="111">
          <cell r="B111" t="str">
            <v>ROADS DISTRICT 9 BUILDING M</v>
          </cell>
          <cell r="C111" t="str">
            <v>ROADS STORAGE</v>
          </cell>
          <cell r="D111">
            <v>0</v>
          </cell>
          <cell r="E111" t="str">
            <v>RD9BM</v>
          </cell>
          <cell r="F111" t="str">
            <v>115 SHERIFF KING PT SW</v>
          </cell>
          <cell r="G111" t="str">
            <v>115 SHERIFF KING PT SW</v>
          </cell>
          <cell r="H111" t="str">
            <v>ROADS</v>
          </cell>
          <cell r="I111" t="str">
            <v>SOUTH</v>
          </cell>
          <cell r="J111" t="str">
            <v>SE</v>
          </cell>
          <cell r="K111">
            <v>12437</v>
          </cell>
          <cell r="L111">
            <v>201540</v>
          </cell>
          <cell r="M111" t="str">
            <v>15373RD000</v>
          </cell>
        </row>
        <row r="112">
          <cell r="B112" t="str">
            <v>ROADS DISTRICT 9 BUILDING N</v>
          </cell>
          <cell r="C112" t="str">
            <v>CALCIUM STORAGE</v>
          </cell>
          <cell r="D112" t="str">
            <v>RD9-CALCIUM</v>
          </cell>
          <cell r="E112" t="str">
            <v>RD9BN</v>
          </cell>
          <cell r="F112" t="str">
            <v xml:space="preserve">115 SHERIFF KING PT SW </v>
          </cell>
          <cell r="G112" t="str">
            <v xml:space="preserve">115 SHERIFF KING PT SW </v>
          </cell>
          <cell r="H112" t="str">
            <v>ROADS</v>
          </cell>
          <cell r="I112" t="str">
            <v>SOUTH</v>
          </cell>
          <cell r="J112" t="str">
            <v>SE</v>
          </cell>
          <cell r="K112">
            <v>12437</v>
          </cell>
          <cell r="L112">
            <v>201540</v>
          </cell>
          <cell r="M112" t="str">
            <v>30005RD000</v>
          </cell>
        </row>
        <row r="113">
          <cell r="B113" t="str">
            <v>ROADS DISTRICT 9 BUILDING O</v>
          </cell>
          <cell r="C113">
            <v>0</v>
          </cell>
          <cell r="D113">
            <v>0</v>
          </cell>
          <cell r="E113" t="str">
            <v>RD9BO</v>
          </cell>
          <cell r="F113" t="str">
            <v>115 SHERIFF KING PT SW</v>
          </cell>
          <cell r="G113" t="str">
            <v>115 SHERIFF KING PT SW</v>
          </cell>
          <cell r="H113" t="str">
            <v>ROADS</v>
          </cell>
          <cell r="I113" t="str">
            <v>SOUTH</v>
          </cell>
          <cell r="J113" t="str">
            <v>SE</v>
          </cell>
          <cell r="K113">
            <v>12437</v>
          </cell>
          <cell r="L113">
            <v>201540</v>
          </cell>
          <cell r="M113" t="str">
            <v>30008RD000</v>
          </cell>
        </row>
        <row r="114">
          <cell r="B114" t="str">
            <v>SARCEE ADMIN TRAILER</v>
          </cell>
          <cell r="C114" t="str">
            <v>SCALE HOUSE</v>
          </cell>
          <cell r="D114" t="str">
            <v>SS</v>
          </cell>
          <cell r="E114" t="str">
            <v>SCATR</v>
          </cell>
          <cell r="F114" t="str">
            <v>N/A</v>
          </cell>
          <cell r="G114" t="str">
            <v>100 WESTHILLS WY SW</v>
          </cell>
          <cell r="H114" t="str">
            <v>ROADS</v>
          </cell>
          <cell r="I114" t="str">
            <v>SOUTH</v>
          </cell>
          <cell r="J114" t="str">
            <v>SW</v>
          </cell>
          <cell r="K114">
            <v>12437</v>
          </cell>
          <cell r="L114">
            <v>201540</v>
          </cell>
          <cell r="M114" t="str">
            <v>15006RD000</v>
          </cell>
        </row>
        <row r="115">
          <cell r="B115" t="str">
            <v>SARCEE SALT STORAGE BUILDING</v>
          </cell>
          <cell r="C115">
            <v>0</v>
          </cell>
          <cell r="D115">
            <v>0</v>
          </cell>
          <cell r="E115" t="str">
            <v>SCSSB</v>
          </cell>
          <cell r="F115" t="str">
            <v>N/A</v>
          </cell>
          <cell r="G115" t="str">
            <v>100 WESTHILLS WY SW</v>
          </cell>
          <cell r="H115" t="str">
            <v>ROADS</v>
          </cell>
          <cell r="I115" t="str">
            <v>SOUTH</v>
          </cell>
          <cell r="J115" t="str">
            <v>SW</v>
          </cell>
          <cell r="K115">
            <v>12437</v>
          </cell>
          <cell r="L115">
            <v>201540</v>
          </cell>
          <cell r="M115" t="str">
            <v>17065RD000</v>
          </cell>
        </row>
        <row r="116">
          <cell r="B116" t="str">
            <v>SHAGANAPPI COMMUNICATION SITE</v>
          </cell>
          <cell r="C116">
            <v>0</v>
          </cell>
          <cell r="D116" t="str">
            <v>COM6</v>
          </cell>
          <cell r="E116" t="str">
            <v>SCOMS</v>
          </cell>
          <cell r="F116" t="str">
            <v>1200 26 ST SW</v>
          </cell>
          <cell r="G116" t="str">
            <v>800 29 ST SW</v>
          </cell>
          <cell r="H116" t="str">
            <v>CORPORATE OWNED - NEEDS CONFIRMATION</v>
          </cell>
          <cell r="I116" t="str">
            <v>SOUTH</v>
          </cell>
          <cell r="J116" t="str">
            <v>SW</v>
          </cell>
          <cell r="K116">
            <v>12437</v>
          </cell>
          <cell r="L116">
            <v>201540</v>
          </cell>
          <cell r="M116" t="str">
            <v>31132CP000</v>
          </cell>
        </row>
        <row r="117">
          <cell r="B117" t="str">
            <v>SHEPARD OWC BUILDING A</v>
          </cell>
          <cell r="C117" t="str">
            <v>SHOWC - BLDG A  (ADMIN ANNEX A)</v>
          </cell>
          <cell r="D117" t="str">
            <v>SHOWC-A</v>
          </cell>
          <cell r="E117" t="str">
            <v>SHOBA</v>
          </cell>
          <cell r="F117" t="str">
            <v>6655 114 AV SE</v>
          </cell>
          <cell r="G117" t="str">
            <v>6727 114 AV SE</v>
          </cell>
          <cell r="H117" t="str">
            <v>WASTE &amp; RECYCLING SERVICES</v>
          </cell>
          <cell r="I117" t="str">
            <v>SOUTH</v>
          </cell>
          <cell r="J117" t="str">
            <v>SE</v>
          </cell>
          <cell r="K117">
            <v>12437</v>
          </cell>
          <cell r="L117">
            <v>201540</v>
          </cell>
          <cell r="M117" t="str">
            <v>17070WR000</v>
          </cell>
        </row>
        <row r="118">
          <cell r="B118" t="str">
            <v>SHEPARD OWC BUILDING J</v>
          </cell>
          <cell r="C118" t="str">
            <v>WATER RESOURCES TRAILER</v>
          </cell>
          <cell r="D118" t="str">
            <v>SHOWC-J</v>
          </cell>
          <cell r="E118" t="str">
            <v>SHOBJ</v>
          </cell>
          <cell r="F118" t="str">
            <v>6129 114 AV SE</v>
          </cell>
          <cell r="G118" t="str">
            <v>6727 114 AV SE</v>
          </cell>
          <cell r="H118" t="str">
            <v>WATER</v>
          </cell>
          <cell r="I118" t="str">
            <v>SOUTH</v>
          </cell>
          <cell r="J118" t="str">
            <v>SE</v>
          </cell>
          <cell r="K118">
            <v>12437</v>
          </cell>
          <cell r="L118">
            <v>201540</v>
          </cell>
          <cell r="M118" t="str">
            <v>30003WA000</v>
          </cell>
        </row>
        <row r="119">
          <cell r="B119" t="str">
            <v>SHEPARD OWC BUILDING C</v>
          </cell>
          <cell r="C119" t="str">
            <v>SHOWC - BLDG C  (VEHICLE STORAGE BUILDING #1)</v>
          </cell>
          <cell r="D119" t="str">
            <v>SHOWC-C</v>
          </cell>
          <cell r="E119" t="str">
            <v>SHOBC</v>
          </cell>
          <cell r="F119" t="str">
            <v>6679 114 AV SE</v>
          </cell>
          <cell r="G119" t="str">
            <v>6727 114 AV SE</v>
          </cell>
          <cell r="H119" t="str">
            <v>WASTE &amp; RECYCLING SERVICES</v>
          </cell>
          <cell r="I119" t="str">
            <v>SOUTH</v>
          </cell>
          <cell r="J119" t="str">
            <v>SE</v>
          </cell>
          <cell r="K119">
            <v>12437</v>
          </cell>
          <cell r="L119">
            <v>201540</v>
          </cell>
          <cell r="M119" t="str">
            <v>17069WR000</v>
          </cell>
        </row>
        <row r="120">
          <cell r="B120" t="str">
            <v>SHEPARD WMF BUILDING D</v>
          </cell>
          <cell r="C120" t="str">
            <v>SH - BLDG D  (TOOL CRIB)</v>
          </cell>
          <cell r="D120" t="str">
            <v>SHD</v>
          </cell>
          <cell r="E120" t="str">
            <v>SHWBD</v>
          </cell>
          <cell r="F120" t="str">
            <v>13420 52 ST SE</v>
          </cell>
          <cell r="G120" t="str">
            <v>13420 52 ST SE</v>
          </cell>
          <cell r="H120" t="str">
            <v>WASTE &amp; RECYCLING SERVICES</v>
          </cell>
          <cell r="I120" t="str">
            <v>SOUTH</v>
          </cell>
          <cell r="J120" t="str">
            <v>SE</v>
          </cell>
          <cell r="K120">
            <v>12437</v>
          </cell>
          <cell r="L120">
            <v>201540</v>
          </cell>
          <cell r="M120" t="str">
            <v>11893WR000</v>
          </cell>
        </row>
        <row r="121">
          <cell r="B121" t="str">
            <v>SHEPARD WMF BUILDING I</v>
          </cell>
          <cell r="C121" t="str">
            <v>SH - BLDG I  (INDUSTRIAL OPERATIONS BUILDING)</v>
          </cell>
          <cell r="D121" t="str">
            <v>SHI</v>
          </cell>
          <cell r="E121" t="str">
            <v>SHWBI</v>
          </cell>
          <cell r="F121" t="str">
            <v>11820 52 ST SE</v>
          </cell>
          <cell r="G121" t="str">
            <v>11820 52 ST SE</v>
          </cell>
          <cell r="H121" t="str">
            <v>WASTE &amp; RECYCLING SERVICES</v>
          </cell>
          <cell r="I121" t="str">
            <v>SOUTH</v>
          </cell>
          <cell r="J121" t="str">
            <v>SE</v>
          </cell>
          <cell r="K121">
            <v>12437</v>
          </cell>
          <cell r="L121">
            <v>201540</v>
          </cell>
          <cell r="M121" t="str">
            <v>19011WR000</v>
          </cell>
        </row>
        <row r="122">
          <cell r="B122" t="str">
            <v>SHEPARD WMF BUILDING P</v>
          </cell>
          <cell r="C122" t="str">
            <v>SH - BLDG P  (SCALEHOUSE BUILDING)</v>
          </cell>
          <cell r="D122" t="str">
            <v>SHP</v>
          </cell>
          <cell r="E122" t="str">
            <v>SHWBP</v>
          </cell>
          <cell r="F122" t="str">
            <v>12111 68 ST SE</v>
          </cell>
          <cell r="G122" t="str">
            <v>6727 114 AV SE</v>
          </cell>
          <cell r="H122" t="str">
            <v>WASTE &amp; RECYCLING SERVICES</v>
          </cell>
          <cell r="I122" t="str">
            <v>SOUTH</v>
          </cell>
          <cell r="J122" t="str">
            <v>SE</v>
          </cell>
          <cell r="K122">
            <v>12437</v>
          </cell>
          <cell r="L122">
            <v>201540</v>
          </cell>
          <cell r="M122" t="str">
            <v>17071WR000</v>
          </cell>
        </row>
        <row r="123">
          <cell r="B123" t="str">
            <v>SHEPARD WMF BUILDING Q</v>
          </cell>
          <cell r="C123" t="str">
            <v>SH - BLDG Q  (GAS CONDITIONING &amp; CONTROL BUILDING)</v>
          </cell>
          <cell r="D123">
            <v>0</v>
          </cell>
          <cell r="E123" t="str">
            <v>SHWBQ</v>
          </cell>
          <cell r="F123" t="str">
            <v>11820 52 ST SE</v>
          </cell>
          <cell r="G123" t="str">
            <v>11820 52 ST SE</v>
          </cell>
          <cell r="H123" t="str">
            <v>WASTE &amp; RECYCLING SERVICES</v>
          </cell>
          <cell r="I123" t="str">
            <v>SOUTH</v>
          </cell>
          <cell r="J123" t="str">
            <v>SE</v>
          </cell>
          <cell r="K123">
            <v>12437</v>
          </cell>
          <cell r="L123">
            <v>201540</v>
          </cell>
          <cell r="M123" t="str">
            <v>12274WR000</v>
          </cell>
        </row>
        <row r="124">
          <cell r="B124" t="str">
            <v>SHEPARD WMF BUILDING R</v>
          </cell>
          <cell r="C124" t="str">
            <v>SH - BLDG R  (THROW AND GO STORAGE BUILDING)</v>
          </cell>
          <cell r="D124" t="str">
            <v>SHR</v>
          </cell>
          <cell r="E124" t="str">
            <v>SHWBR</v>
          </cell>
          <cell r="F124" t="str">
            <v>6727 114 AV SE</v>
          </cell>
          <cell r="G124" t="str">
            <v>6727 114 AV SE</v>
          </cell>
          <cell r="H124" t="str">
            <v>WASTE &amp; RECYCLING SERVICES</v>
          </cell>
          <cell r="I124" t="str">
            <v>SOUTH</v>
          </cell>
          <cell r="J124" t="str">
            <v>SE</v>
          </cell>
          <cell r="K124">
            <v>12437</v>
          </cell>
          <cell r="L124">
            <v>201540</v>
          </cell>
          <cell r="M124" t="str">
            <v>30031WR000</v>
          </cell>
        </row>
        <row r="125">
          <cell r="B125" t="str">
            <v>SHEPARD WMF BUILDING S</v>
          </cell>
          <cell r="C125" t="str">
            <v>SH - BLDG S  (THROW AND GO WARM-UP BUILDING)</v>
          </cell>
          <cell r="D125" t="str">
            <v>SHS</v>
          </cell>
          <cell r="E125" t="str">
            <v>SHWBS</v>
          </cell>
          <cell r="F125" t="str">
            <v>6727 114 AV SE</v>
          </cell>
          <cell r="G125" t="str">
            <v>6727 114 AV SE</v>
          </cell>
          <cell r="H125" t="str">
            <v>WASTE &amp; RECYCLING SERVICES</v>
          </cell>
          <cell r="I125" t="str">
            <v>SOUTH</v>
          </cell>
          <cell r="J125" t="str">
            <v>SE</v>
          </cell>
          <cell r="K125">
            <v>12437</v>
          </cell>
          <cell r="L125">
            <v>201540</v>
          </cell>
          <cell r="M125" t="str">
            <v>30030WR000</v>
          </cell>
        </row>
        <row r="126">
          <cell r="B126" t="str">
            <v>WATER CENTRE</v>
          </cell>
          <cell r="C126">
            <v>0</v>
          </cell>
          <cell r="D126" t="str">
            <v>WC</v>
          </cell>
          <cell r="E126" t="str">
            <v>MANWC</v>
          </cell>
          <cell r="F126" t="str">
            <v>625 25 AV SE</v>
          </cell>
          <cell r="G126" t="str">
            <v>625 25 AV SE; 651 25 AV SE</v>
          </cell>
          <cell r="H126" t="str">
            <v>WATER</v>
          </cell>
          <cell r="I126" t="str">
            <v>SOUTH</v>
          </cell>
          <cell r="J126" t="str">
            <v>SW</v>
          </cell>
          <cell r="K126">
            <v>12437</v>
          </cell>
          <cell r="L126">
            <v>201540</v>
          </cell>
          <cell r="M126" t="str">
            <v>15143WA000</v>
          </cell>
        </row>
        <row r="127">
          <cell r="B127" t="str">
            <v>WESTSIDE WINDOWS AND DOORS</v>
          </cell>
          <cell r="C127" t="str">
            <v>COMMERCIAL LEASE</v>
          </cell>
          <cell r="D127" t="str">
            <v>LB2</v>
          </cell>
          <cell r="E127" t="str">
            <v>WESWD</v>
          </cell>
          <cell r="F127" t="str">
            <v>2042 10 AV SW</v>
          </cell>
          <cell r="G127" t="str">
            <v>2042 10 AV SW</v>
          </cell>
          <cell r="H127" t="str">
            <v>REAL ESTATE &amp; DEVELOPMENT SERVICES</v>
          </cell>
          <cell r="I127" t="str">
            <v>SOUTH</v>
          </cell>
          <cell r="J127" t="str">
            <v>SW</v>
          </cell>
          <cell r="K127">
            <v>12437</v>
          </cell>
          <cell r="L127">
            <v>201540</v>
          </cell>
          <cell r="M127" t="str">
            <v>11359LS000</v>
          </cell>
        </row>
        <row r="128">
          <cell r="B128" t="str">
            <v>FIRE HEADQUARTERS</v>
          </cell>
          <cell r="C128">
            <v>0</v>
          </cell>
          <cell r="D128">
            <v>0</v>
          </cell>
          <cell r="E128" t="str">
            <v>FIRHQ</v>
          </cell>
          <cell r="F128" t="str">
            <v>4144 11 ST SE</v>
          </cell>
          <cell r="G128" t="str">
            <v>4124 11 ST SE</v>
          </cell>
          <cell r="H128" t="str">
            <v>FACILITY MANAGEMENT</v>
          </cell>
          <cell r="I128" t="str">
            <v>SOUTH</v>
          </cell>
          <cell r="J128" t="str">
            <v>SE</v>
          </cell>
          <cell r="K128">
            <v>12437</v>
          </cell>
          <cell r="L128">
            <v>201536</v>
          </cell>
          <cell r="M128" t="str">
            <v>30980FM000</v>
          </cell>
        </row>
        <row r="129">
          <cell r="B129" t="str">
            <v>FIRE STATION #1</v>
          </cell>
          <cell r="C129" t="str">
            <v>DOWNTOWN/NON-HERITAGE</v>
          </cell>
          <cell r="D129">
            <v>0</v>
          </cell>
          <cell r="E129" t="str">
            <v>FIFS1</v>
          </cell>
          <cell r="F129" t="str">
            <v>450 1 ST SE</v>
          </cell>
          <cell r="G129" t="str">
            <v>450 1 ST SE</v>
          </cell>
          <cell r="H129" t="str">
            <v>FACILITY MANAGEMENT</v>
          </cell>
          <cell r="I129" t="str">
            <v>SOUTH</v>
          </cell>
          <cell r="J129" t="str">
            <v>SW</v>
          </cell>
          <cell r="K129">
            <v>12437</v>
          </cell>
          <cell r="L129">
            <v>201536</v>
          </cell>
          <cell r="M129" t="str">
            <v>11731FM000</v>
          </cell>
        </row>
        <row r="130">
          <cell r="B130" t="str">
            <v>FIRE STATION #2</v>
          </cell>
          <cell r="C130" t="str">
            <v>BELTLINE</v>
          </cell>
          <cell r="D130">
            <v>0</v>
          </cell>
          <cell r="E130" t="str">
            <v>FIFS2</v>
          </cell>
          <cell r="F130" t="str">
            <v>1010 10 AV SW</v>
          </cell>
          <cell r="G130" t="str">
            <v>1010 10 AV SW</v>
          </cell>
          <cell r="H130" t="str">
            <v>FACILITY MANAGEMENT</v>
          </cell>
          <cell r="I130" t="str">
            <v>SOUTH</v>
          </cell>
          <cell r="J130" t="str">
            <v>SW</v>
          </cell>
          <cell r="K130">
            <v>12437</v>
          </cell>
          <cell r="L130">
            <v>201536</v>
          </cell>
          <cell r="M130" t="str">
            <v>12080FM000</v>
          </cell>
        </row>
        <row r="131">
          <cell r="B131" t="str">
            <v>FIRE STATION #5</v>
          </cell>
          <cell r="C131" t="str">
            <v>SOUTH CALGARY</v>
          </cell>
          <cell r="D131">
            <v>0</v>
          </cell>
          <cell r="E131" t="str">
            <v>FIFS5</v>
          </cell>
          <cell r="F131" t="str">
            <v>3129 14 ST SW</v>
          </cell>
          <cell r="G131" t="str">
            <v>3129 14 ST SW</v>
          </cell>
          <cell r="H131" t="str">
            <v>FACILITY MANAGEMENT</v>
          </cell>
          <cell r="I131" t="str">
            <v>SOUTH</v>
          </cell>
          <cell r="J131" t="str">
            <v>SW</v>
          </cell>
          <cell r="K131">
            <v>12437</v>
          </cell>
          <cell r="L131">
            <v>201536</v>
          </cell>
          <cell r="M131" t="str">
            <v>17565FM000</v>
          </cell>
        </row>
        <row r="132">
          <cell r="B132" t="str">
            <v>FIRE STATION #6</v>
          </cell>
          <cell r="C132" t="str">
            <v>EAU CLAIRE/LOUISE STATION</v>
          </cell>
          <cell r="D132">
            <v>0</v>
          </cell>
          <cell r="E132" t="str">
            <v>FIFS6</v>
          </cell>
          <cell r="F132" t="str">
            <v>360 8 ST SW</v>
          </cell>
          <cell r="G132" t="str">
            <v>360 8 ST SW; 872 4 AV SW</v>
          </cell>
          <cell r="H132" t="str">
            <v>FACILITY MANAGEMENT</v>
          </cell>
          <cell r="I132" t="str">
            <v>SOUTH</v>
          </cell>
          <cell r="J132" t="str">
            <v>SW</v>
          </cell>
          <cell r="K132">
            <v>12437</v>
          </cell>
          <cell r="L132">
            <v>201536</v>
          </cell>
          <cell r="M132" t="str">
            <v>17050FM000</v>
          </cell>
        </row>
        <row r="133">
          <cell r="B133" t="str">
            <v>FIRE STATION #8</v>
          </cell>
          <cell r="C133" t="str">
            <v>ROSSCARROCK</v>
          </cell>
          <cell r="D133">
            <v>0</v>
          </cell>
          <cell r="E133" t="str">
            <v>FIFS8</v>
          </cell>
          <cell r="F133" t="str">
            <v>1720 45 ST SW</v>
          </cell>
          <cell r="G133" t="str">
            <v>1720 45 ST SW</v>
          </cell>
          <cell r="H133" t="str">
            <v>FACILITY MANAGEMENT</v>
          </cell>
          <cell r="I133" t="str">
            <v>SOUTH</v>
          </cell>
          <cell r="J133" t="str">
            <v>SW</v>
          </cell>
          <cell r="K133">
            <v>12437</v>
          </cell>
          <cell r="L133">
            <v>201536</v>
          </cell>
          <cell r="M133" t="str">
            <v>11658FM000</v>
          </cell>
        </row>
        <row r="134">
          <cell r="B134" t="str">
            <v>FIRE STATION #9</v>
          </cell>
          <cell r="C134" t="str">
            <v>ODGEN</v>
          </cell>
          <cell r="D134">
            <v>0</v>
          </cell>
          <cell r="E134" t="str">
            <v>FIFS9</v>
          </cell>
          <cell r="F134" t="str">
            <v>2515 78 AV SE</v>
          </cell>
          <cell r="G134" t="str">
            <v>2515 78 AV SE</v>
          </cell>
          <cell r="H134" t="str">
            <v>FACILITY MANAGEMENT</v>
          </cell>
          <cell r="I134" t="str">
            <v>SOUTH</v>
          </cell>
          <cell r="J134" t="str">
            <v>SE</v>
          </cell>
          <cell r="K134">
            <v>12437</v>
          </cell>
          <cell r="L134">
            <v>201536</v>
          </cell>
          <cell r="M134" t="str">
            <v>11439FM000</v>
          </cell>
        </row>
        <row r="135">
          <cell r="B135" t="str">
            <v>FIRE STATION #11</v>
          </cell>
          <cell r="C135" t="str">
            <v>WINDSOR PARK</v>
          </cell>
          <cell r="D135">
            <v>0</v>
          </cell>
          <cell r="E135" t="str">
            <v>FIF11</v>
          </cell>
          <cell r="F135" t="str">
            <v>5506 4 ST SW</v>
          </cell>
          <cell r="G135" t="str">
            <v>5506 4 ST SW</v>
          </cell>
          <cell r="H135" t="str">
            <v>FACILITY MANAGEMENT</v>
          </cell>
          <cell r="I135" t="str">
            <v>SOUTH</v>
          </cell>
          <cell r="J135" t="str">
            <v>SW</v>
          </cell>
          <cell r="K135">
            <v>12437</v>
          </cell>
          <cell r="L135">
            <v>201536</v>
          </cell>
          <cell r="M135" t="str">
            <v>19002FM000</v>
          </cell>
        </row>
        <row r="136">
          <cell r="B136" t="str">
            <v>FIRE STATION #12</v>
          </cell>
          <cell r="C136" t="str">
            <v>FOREST HEIGHTS</v>
          </cell>
          <cell r="D136">
            <v>0</v>
          </cell>
          <cell r="E136" t="str">
            <v>FIF12</v>
          </cell>
          <cell r="F136" t="str">
            <v>123 44 ST SE</v>
          </cell>
          <cell r="G136" t="str">
            <v>123 44 ST SE</v>
          </cell>
          <cell r="H136" t="str">
            <v>FACILITY MANAGEMENT</v>
          </cell>
          <cell r="I136" t="str">
            <v>SOUTH</v>
          </cell>
          <cell r="J136" t="str">
            <v>SE</v>
          </cell>
          <cell r="K136">
            <v>12437</v>
          </cell>
          <cell r="L136">
            <v>201536</v>
          </cell>
          <cell r="M136" t="str">
            <v>11747FM000</v>
          </cell>
        </row>
        <row r="137">
          <cell r="B137" t="str">
            <v>FIRE STATION #14</v>
          </cell>
          <cell r="C137" t="str">
            <v>HAYSBORO</v>
          </cell>
          <cell r="D137">
            <v>0</v>
          </cell>
          <cell r="E137" t="str">
            <v>FIF14</v>
          </cell>
          <cell r="F137" t="str">
            <v>9840 HORTON RD SW</v>
          </cell>
          <cell r="G137" t="str">
            <v>9737 MACLEOD TR SW; 9840 HORTON RD SW</v>
          </cell>
          <cell r="H137" t="str">
            <v>FACILITY MANAGEMENT</v>
          </cell>
          <cell r="I137" t="str">
            <v>SOUTH</v>
          </cell>
          <cell r="J137" t="str">
            <v>SW</v>
          </cell>
          <cell r="K137">
            <v>12437</v>
          </cell>
          <cell r="L137">
            <v>201536</v>
          </cell>
          <cell r="M137" t="str">
            <v>15146FM000</v>
          </cell>
        </row>
        <row r="138">
          <cell r="B138" t="str">
            <v>FIRE STATION #16</v>
          </cell>
          <cell r="C138" t="str">
            <v>HIGHFIELD</v>
          </cell>
          <cell r="D138">
            <v>0</v>
          </cell>
          <cell r="E138" t="str">
            <v>FIF16</v>
          </cell>
          <cell r="F138" t="str">
            <v>4124 11 ST SE</v>
          </cell>
          <cell r="G138" t="str">
            <v>4124 11 ST SE</v>
          </cell>
          <cell r="H138" t="str">
            <v>FACILITY MANAGEMENT</v>
          </cell>
          <cell r="I138" t="str">
            <v>SOUTH</v>
          </cell>
          <cell r="J138" t="str">
            <v>SE</v>
          </cell>
          <cell r="K138">
            <v>12437</v>
          </cell>
          <cell r="L138">
            <v>201536</v>
          </cell>
          <cell r="M138" t="str">
            <v>10087FM000</v>
          </cell>
        </row>
        <row r="139">
          <cell r="B139" t="str">
            <v>FIRE STATION #19</v>
          </cell>
          <cell r="C139" t="str">
            <v>PARKLAND</v>
          </cell>
          <cell r="D139">
            <v>0</v>
          </cell>
          <cell r="E139" t="str">
            <v>FIF19</v>
          </cell>
          <cell r="F139" t="str">
            <v>13807 PARKLAND BV SE</v>
          </cell>
          <cell r="G139" t="str">
            <v>13807 PARKLAND BV SE</v>
          </cell>
          <cell r="H139" t="str">
            <v>FACILITY MANAGEMENT</v>
          </cell>
          <cell r="I139" t="str">
            <v>SOUTH</v>
          </cell>
          <cell r="J139" t="str">
            <v>SE</v>
          </cell>
          <cell r="K139">
            <v>12437</v>
          </cell>
          <cell r="L139">
            <v>201536</v>
          </cell>
          <cell r="M139" t="str">
            <v>11889FM000</v>
          </cell>
        </row>
        <row r="140">
          <cell r="B140" t="str">
            <v>FIRE STATION #20</v>
          </cell>
          <cell r="C140" t="str">
            <v>LINCOLN PARK, BULK WATER STATION - FIRE HALL #20</v>
          </cell>
          <cell r="D140">
            <v>0</v>
          </cell>
          <cell r="E140" t="str">
            <v>BWF20</v>
          </cell>
          <cell r="F140" t="str">
            <v>2800 PEACEKEEPERS WY SW</v>
          </cell>
          <cell r="G140" t="str">
            <v>2800 PEACEKEEPERS WY SW</v>
          </cell>
          <cell r="H140" t="str">
            <v>FACILITY MANAGEMENT</v>
          </cell>
          <cell r="I140" t="str">
            <v>SOUTH</v>
          </cell>
          <cell r="J140" t="str">
            <v>SW</v>
          </cell>
          <cell r="K140">
            <v>12437</v>
          </cell>
          <cell r="L140">
            <v>201536</v>
          </cell>
          <cell r="M140" t="str">
            <v>11475FM000</v>
          </cell>
        </row>
        <row r="141">
          <cell r="B141" t="str">
            <v>FIRE STATION #23</v>
          </cell>
          <cell r="C141" t="str">
            <v>SOUTHVIEW</v>
          </cell>
          <cell r="D141">
            <v>0</v>
          </cell>
          <cell r="E141" t="str">
            <v>FIF23</v>
          </cell>
          <cell r="F141" t="str">
            <v>2727 26 AV SE</v>
          </cell>
          <cell r="G141" t="str">
            <v>2727 26 AV SE</v>
          </cell>
          <cell r="H141" t="str">
            <v>FACILITY MANAGEMENT</v>
          </cell>
          <cell r="I141" t="str">
            <v>SOUTH</v>
          </cell>
          <cell r="J141" t="str">
            <v>SE</v>
          </cell>
          <cell r="K141">
            <v>12437</v>
          </cell>
          <cell r="L141">
            <v>201536</v>
          </cell>
          <cell r="M141" t="str">
            <v>12407FM000</v>
          </cell>
        </row>
        <row r="142">
          <cell r="B142" t="str">
            <v>FIRE STATION #24</v>
          </cell>
          <cell r="C142" t="str">
            <v>CEDARBRAE</v>
          </cell>
          <cell r="D142">
            <v>0</v>
          </cell>
          <cell r="E142" t="str">
            <v>FIF24</v>
          </cell>
          <cell r="F142" t="str">
            <v>2607 106 AV SW</v>
          </cell>
          <cell r="G142" t="str">
            <v>2607 106 AV SW</v>
          </cell>
          <cell r="H142" t="str">
            <v>FACILITY MANAGEMENT</v>
          </cell>
          <cell r="I142" t="str">
            <v>SOUTH</v>
          </cell>
          <cell r="J142" t="str">
            <v>SW</v>
          </cell>
          <cell r="K142">
            <v>12437</v>
          </cell>
          <cell r="L142">
            <v>201536</v>
          </cell>
          <cell r="M142" t="str">
            <v>11361FM000</v>
          </cell>
        </row>
        <row r="143">
          <cell r="B143" t="str">
            <v>FIRE STATION #25</v>
          </cell>
          <cell r="C143" t="str">
            <v>FOOTHILLS</v>
          </cell>
          <cell r="D143">
            <v>0</v>
          </cell>
          <cell r="E143" t="str">
            <v>FIF25</v>
          </cell>
          <cell r="F143" t="str">
            <v>4705 76 AV SE</v>
          </cell>
          <cell r="G143" t="str">
            <v>4705 76 AV SE</v>
          </cell>
          <cell r="H143" t="str">
            <v>FACILITY MANAGEMENT</v>
          </cell>
          <cell r="I143" t="str">
            <v>SOUTH</v>
          </cell>
          <cell r="J143" t="str">
            <v>SE</v>
          </cell>
          <cell r="K143">
            <v>12437</v>
          </cell>
          <cell r="L143">
            <v>201536</v>
          </cell>
          <cell r="M143" t="str">
            <v>11444FM000</v>
          </cell>
        </row>
        <row r="144">
          <cell r="B144" t="str">
            <v>FIRE STATION #29</v>
          </cell>
          <cell r="C144" t="str">
            <v>COACH HILL</v>
          </cell>
          <cell r="D144">
            <v>0</v>
          </cell>
          <cell r="E144" t="str">
            <v>FIF29</v>
          </cell>
          <cell r="F144" t="str">
            <v>7027 COACH HILL RD SW</v>
          </cell>
          <cell r="G144" t="str">
            <v>7027 COACH HILL RD SW</v>
          </cell>
          <cell r="H144" t="str">
            <v>FACILITY MANAGEMENT</v>
          </cell>
          <cell r="I144" t="str">
            <v>SOUTH</v>
          </cell>
          <cell r="J144" t="str">
            <v>SW</v>
          </cell>
          <cell r="K144">
            <v>12437</v>
          </cell>
          <cell r="L144">
            <v>201536</v>
          </cell>
          <cell r="M144" t="str">
            <v>11758FM000</v>
          </cell>
        </row>
        <row r="145">
          <cell r="B145" t="str">
            <v>FIRE STATION #30</v>
          </cell>
          <cell r="C145" t="str">
            <v>MCKENZIE TOWNE</v>
          </cell>
          <cell r="D145">
            <v>0</v>
          </cell>
          <cell r="E145" t="str">
            <v>FIF30</v>
          </cell>
          <cell r="F145" t="str">
            <v>6 MCKENZIE TOWNE GA SE</v>
          </cell>
          <cell r="G145" t="str">
            <v>6 MCKENZIE TOWNE GA SE</v>
          </cell>
          <cell r="H145" t="str">
            <v>FACILITY MANAGEMENT</v>
          </cell>
          <cell r="I145" t="str">
            <v>SOUTH</v>
          </cell>
          <cell r="J145" t="str">
            <v>SE</v>
          </cell>
          <cell r="K145">
            <v>12437</v>
          </cell>
          <cell r="L145">
            <v>201536</v>
          </cell>
          <cell r="M145" t="str">
            <v>11886FM000</v>
          </cell>
        </row>
        <row r="146">
          <cell r="B146" t="str">
            <v>FIRE STATION #33</v>
          </cell>
          <cell r="C146" t="str">
            <v>SIGNAL HILL</v>
          </cell>
          <cell r="D146">
            <v>0</v>
          </cell>
          <cell r="E146" t="str">
            <v>FIF33</v>
          </cell>
          <cell r="F146" t="str">
            <v>3800 69 ST SW</v>
          </cell>
          <cell r="G146" t="str">
            <v>3800 69 ST SW</v>
          </cell>
          <cell r="H146" t="str">
            <v>FACILITY MANAGEMENT</v>
          </cell>
          <cell r="I146" t="str">
            <v>SOUTH</v>
          </cell>
          <cell r="J146" t="str">
            <v>SW</v>
          </cell>
          <cell r="K146">
            <v>12437</v>
          </cell>
          <cell r="L146">
            <v>201536</v>
          </cell>
          <cell r="M146" t="str">
            <v>15174FM000</v>
          </cell>
        </row>
        <row r="147">
          <cell r="B147" t="str">
            <v>FIRE STATION #37</v>
          </cell>
          <cell r="C147" t="str">
            <v>EVERGREEN</v>
          </cell>
          <cell r="D147">
            <v>0</v>
          </cell>
          <cell r="E147" t="str">
            <v>FIF37</v>
          </cell>
          <cell r="F147" t="str">
            <v>2511 EVERSYDE AV SW</v>
          </cell>
          <cell r="G147" t="str">
            <v>2511 EVERSYDE AV SW</v>
          </cell>
          <cell r="H147" t="str">
            <v>FACILITY MANAGEMENT</v>
          </cell>
          <cell r="I147" t="str">
            <v>SOUTH</v>
          </cell>
          <cell r="J147" t="str">
            <v>SW</v>
          </cell>
          <cell r="K147">
            <v>12437</v>
          </cell>
          <cell r="L147">
            <v>201536</v>
          </cell>
          <cell r="M147" t="str">
            <v>19000FM000</v>
          </cell>
        </row>
        <row r="148">
          <cell r="B148" t="str">
            <v>FIRE STATION #39</v>
          </cell>
          <cell r="C148" t="str">
            <v>DOUGLAS GLEN</v>
          </cell>
          <cell r="D148">
            <v>0</v>
          </cell>
          <cell r="E148" t="str">
            <v>FIF39</v>
          </cell>
          <cell r="F148" t="str">
            <v>4199 114 AV SE</v>
          </cell>
          <cell r="G148" t="str">
            <v>4199 114 AV SE</v>
          </cell>
          <cell r="H148" t="str">
            <v>FACILITY MANAGEMENT</v>
          </cell>
          <cell r="I148" t="str">
            <v>SOUTH</v>
          </cell>
          <cell r="J148" t="str">
            <v>SE</v>
          </cell>
          <cell r="K148">
            <v>12437</v>
          </cell>
          <cell r="L148">
            <v>201536</v>
          </cell>
          <cell r="M148" t="str">
            <v>17566FM000</v>
          </cell>
        </row>
        <row r="149">
          <cell r="B149" t="str">
            <v>FIRE STATION #41</v>
          </cell>
          <cell r="C149" t="str">
            <v>SETON MULTI-SERVICE FACILITY</v>
          </cell>
          <cell r="D149">
            <v>0</v>
          </cell>
          <cell r="E149" t="str">
            <v>FIF41</v>
          </cell>
          <cell r="F149" t="str">
            <v>3795 SETON LI SE</v>
          </cell>
          <cell r="G149" t="str">
            <v>3795 SETON LI SE</v>
          </cell>
          <cell r="H149" t="str">
            <v>FACILITY MANAGEMENT</v>
          </cell>
          <cell r="I149" t="str">
            <v>SOUTH</v>
          </cell>
          <cell r="J149" t="str">
            <v>SE</v>
          </cell>
          <cell r="K149">
            <v>12437</v>
          </cell>
          <cell r="L149">
            <v>201536</v>
          </cell>
          <cell r="M149" t="str">
            <v>19001FM000</v>
          </cell>
        </row>
        <row r="150">
          <cell r="B150" t="str">
            <v>FIRE STATION #45-TEMPORARY TRAILERS</v>
          </cell>
          <cell r="C150">
            <v>0</v>
          </cell>
          <cell r="D150">
            <v>0</v>
          </cell>
          <cell r="E150" t="str">
            <v>FIF45</v>
          </cell>
          <cell r="F150" t="str">
            <v>5727 23 AV SE</v>
          </cell>
          <cell r="G150" t="str">
            <v>5727 23 AV SE</v>
          </cell>
          <cell r="H150" t="str">
            <v>FACILITY MANAGEMENT</v>
          </cell>
          <cell r="I150" t="str">
            <v>SOUTH</v>
          </cell>
          <cell r="J150" t="str">
            <v>SE</v>
          </cell>
          <cell r="K150">
            <v>12437</v>
          </cell>
          <cell r="L150">
            <v>201535</v>
          </cell>
          <cell r="M150" t="str">
            <v>31610FM000</v>
          </cell>
        </row>
        <row r="151">
          <cell r="B151" t="str">
            <v>MID-SUN EMERGENCY RESPONSE CENTRE - GARAGE</v>
          </cell>
          <cell r="C151" t="str">
            <v>CPS DISTRICT 8, FIRE STATION/EMS #26</v>
          </cell>
          <cell r="D151">
            <v>0</v>
          </cell>
          <cell r="E151" t="str">
            <v>MSERG</v>
          </cell>
          <cell r="F151" t="str">
            <v>450 MIDPARK WY SE</v>
          </cell>
          <cell r="G151" t="str">
            <v>450 MIDPARK WY SE</v>
          </cell>
          <cell r="H151" t="str">
            <v>FACILITY MANAGEMENT</v>
          </cell>
          <cell r="I151" t="str">
            <v>SOUTH</v>
          </cell>
          <cell r="J151" t="str">
            <v>SE</v>
          </cell>
          <cell r="K151">
            <v>12437</v>
          </cell>
          <cell r="L151">
            <v>201536</v>
          </cell>
          <cell r="M151" t="str">
            <v>11383FM000</v>
          </cell>
        </row>
        <row r="152">
          <cell r="B152" t="str">
            <v>MID-SUN EMERGENCY RESPONSE CENTRE</v>
          </cell>
          <cell r="C152" t="str">
            <v>CPS DISTRICT 8, FIRE STATION/EMS #26, BULK WATER STATION - FIRE HALL #26</v>
          </cell>
          <cell r="D152">
            <v>0</v>
          </cell>
          <cell r="E152" t="str">
            <v>BWF26</v>
          </cell>
          <cell r="F152" t="str">
            <v>450 MIDPARK WY SE</v>
          </cell>
          <cell r="G152" t="str">
            <v>450 MIDPARK WY SE</v>
          </cell>
          <cell r="H152" t="str">
            <v>FACILITY MANAGEMENT</v>
          </cell>
          <cell r="I152" t="str">
            <v>SOUTH</v>
          </cell>
          <cell r="J152" t="str">
            <v>SE</v>
          </cell>
          <cell r="K152">
            <v>12437</v>
          </cell>
          <cell r="L152">
            <v>201536</v>
          </cell>
          <cell r="M152" t="str">
            <v>11382FM000</v>
          </cell>
        </row>
        <row r="153">
          <cell r="B153" t="str">
            <v>FIRE TRAINING ACADEMY</v>
          </cell>
          <cell r="C153">
            <v>0</v>
          </cell>
          <cell r="D153">
            <v>0</v>
          </cell>
          <cell r="E153" t="str">
            <v>FIFTA</v>
          </cell>
          <cell r="F153" t="str">
            <v>5727 23 AV SE</v>
          </cell>
          <cell r="G153" t="str">
            <v>6015 23 AV SE</v>
          </cell>
          <cell r="H153" t="str">
            <v>FACILITY MANAGEMENT</v>
          </cell>
          <cell r="I153" t="str">
            <v>SOUTH</v>
          </cell>
          <cell r="J153" t="str">
            <v>SE</v>
          </cell>
          <cell r="K153">
            <v>12437</v>
          </cell>
          <cell r="L153">
            <v>201536</v>
          </cell>
          <cell r="M153" t="str">
            <v>12037FM000</v>
          </cell>
        </row>
        <row r="154">
          <cell r="B154" t="str">
            <v>FIRE TRAINING ACADEMY STORAGE SHED</v>
          </cell>
          <cell r="C154">
            <v>0</v>
          </cell>
          <cell r="D154">
            <v>0</v>
          </cell>
          <cell r="E154" t="str">
            <v>FFTSS</v>
          </cell>
          <cell r="F154" t="str">
            <v>5701 23 AV SE</v>
          </cell>
          <cell r="G154" t="str">
            <v>6015 23 AV SE</v>
          </cell>
          <cell r="H154" t="str">
            <v>FACILITY MANAGEMENT</v>
          </cell>
          <cell r="I154" t="str">
            <v>SOUTH</v>
          </cell>
          <cell r="J154" t="str">
            <v>SE</v>
          </cell>
          <cell r="K154">
            <v>12437</v>
          </cell>
          <cell r="L154">
            <v>201536</v>
          </cell>
          <cell r="M154" t="str">
            <v>15469FM000</v>
          </cell>
        </row>
        <row r="155">
          <cell r="B155" t="str">
            <v>FIRE TRAINING ACADEMY DUTY GEAR ROOM</v>
          </cell>
          <cell r="C155">
            <v>0</v>
          </cell>
          <cell r="D155">
            <v>0</v>
          </cell>
          <cell r="E155" t="str">
            <v>FFTDG</v>
          </cell>
          <cell r="F155" t="str">
            <v>5811 23 AV SE</v>
          </cell>
          <cell r="G155" t="str">
            <v>6015 23 AV SE</v>
          </cell>
          <cell r="H155" t="str">
            <v>FACILITY MANAGEMENT</v>
          </cell>
          <cell r="I155" t="str">
            <v>SOUTH</v>
          </cell>
          <cell r="J155" t="str">
            <v>SE</v>
          </cell>
          <cell r="K155">
            <v>12437</v>
          </cell>
          <cell r="L155">
            <v>201536</v>
          </cell>
          <cell r="M155" t="str">
            <v>11601FM000</v>
          </cell>
        </row>
        <row r="156">
          <cell r="B156" t="str">
            <v>FIRE TRAINING ACADEMY WATER REUSE ELECTRICAL BUILDING</v>
          </cell>
          <cell r="C156">
            <v>0</v>
          </cell>
          <cell r="D156">
            <v>0</v>
          </cell>
          <cell r="E156" t="str">
            <v>FIWRE</v>
          </cell>
          <cell r="F156" t="str">
            <v>6015 23 AV SE</v>
          </cell>
          <cell r="G156" t="str">
            <v>6015 23 AV SE</v>
          </cell>
          <cell r="H156" t="str">
            <v>FACILITY MANAGEMENT</v>
          </cell>
          <cell r="I156" t="str">
            <v>SOUTH</v>
          </cell>
          <cell r="J156" t="str">
            <v>SE</v>
          </cell>
          <cell r="K156">
            <v>12437</v>
          </cell>
          <cell r="L156">
            <v>201536</v>
          </cell>
          <cell r="M156" t="str">
            <v>31516FM000</v>
          </cell>
        </row>
        <row r="157">
          <cell r="B157" t="str">
            <v>FIRE TRAINING ACADEMY GENERATOR BUILDING</v>
          </cell>
          <cell r="C157">
            <v>0</v>
          </cell>
          <cell r="D157">
            <v>0</v>
          </cell>
          <cell r="E157" t="str">
            <v>FITGB</v>
          </cell>
          <cell r="F157" t="str">
            <v>6015 23 AV SE</v>
          </cell>
          <cell r="G157" t="str">
            <v>6015 23 AV SE</v>
          </cell>
          <cell r="H157" t="str">
            <v>FACILITY MANAGEMENT</v>
          </cell>
          <cell r="I157" t="str">
            <v>SOUTH</v>
          </cell>
          <cell r="J157" t="str">
            <v>SE</v>
          </cell>
          <cell r="K157">
            <v>12437</v>
          </cell>
          <cell r="L157">
            <v>201536</v>
          </cell>
          <cell r="M157" t="str">
            <v>31517FM000</v>
          </cell>
        </row>
        <row r="158">
          <cell r="B158" t="str">
            <v>FIRE TRAINING SMOKE TOWER</v>
          </cell>
          <cell r="C158">
            <v>0</v>
          </cell>
          <cell r="D158">
            <v>0</v>
          </cell>
          <cell r="E158" t="str">
            <v>FFTST</v>
          </cell>
          <cell r="F158" t="str">
            <v>6015 23 AV SE</v>
          </cell>
          <cell r="G158" t="str">
            <v>6015 23 AV SE</v>
          </cell>
          <cell r="H158" t="str">
            <v>FACILITY MANAGEMENT</v>
          </cell>
          <cell r="I158" t="str">
            <v>SOUTH</v>
          </cell>
          <cell r="J158" t="str">
            <v>SE</v>
          </cell>
          <cell r="K158">
            <v>12437</v>
          </cell>
          <cell r="L158">
            <v>201536</v>
          </cell>
          <cell r="M158" t="str">
            <v>20017FM000</v>
          </cell>
        </row>
        <row r="159">
          <cell r="B159" t="str">
            <v>HIGHFIELD ADMINISTRATION BUILDING</v>
          </cell>
          <cell r="C159">
            <v>0</v>
          </cell>
          <cell r="D159">
            <v>0</v>
          </cell>
          <cell r="E159" t="str">
            <v>FIRFH</v>
          </cell>
          <cell r="F159" t="str">
            <v>4124 11 ST SE</v>
          </cell>
          <cell r="G159" t="str">
            <v>4124 11 ST SE</v>
          </cell>
          <cell r="H159" t="str">
            <v>FACILITY MANAGEMENT</v>
          </cell>
          <cell r="I159" t="str">
            <v>SOUTH</v>
          </cell>
          <cell r="J159" t="str">
            <v>SE</v>
          </cell>
          <cell r="K159">
            <v>12437</v>
          </cell>
          <cell r="L159">
            <v>201536</v>
          </cell>
          <cell r="M159" t="str">
            <v>31199FM000</v>
          </cell>
        </row>
        <row r="160">
          <cell r="B160" t="str">
            <v>MULTI-AGENCY TRAINING CENTRE</v>
          </cell>
          <cell r="C160" t="str">
            <v>MAT CENTRE</v>
          </cell>
          <cell r="D160">
            <v>0</v>
          </cell>
          <cell r="E160" t="str">
            <v>FIMTC</v>
          </cell>
          <cell r="F160" t="str">
            <v>5705 23 AV SE</v>
          </cell>
          <cell r="G160" t="str">
            <v>6015 23 AV SE</v>
          </cell>
          <cell r="H160" t="str">
            <v>FACILITY MANAGEMENT</v>
          </cell>
          <cell r="I160" t="str">
            <v>SOUTH</v>
          </cell>
          <cell r="J160" t="str">
            <v>SE</v>
          </cell>
          <cell r="K160">
            <v>12437</v>
          </cell>
          <cell r="L160">
            <v>201536</v>
          </cell>
          <cell r="M160" t="str">
            <v>11596FM000</v>
          </cell>
        </row>
        <row r="161">
          <cell r="B161" t="str">
            <v>OLD FIRE STATION #26</v>
          </cell>
          <cell r="C161" t="str">
            <v>WELLNESS CENTRE</v>
          </cell>
          <cell r="D161">
            <v>0</v>
          </cell>
          <cell r="E161" t="str">
            <v>FOF26</v>
          </cell>
          <cell r="F161" t="str">
            <v>271 MIDPARK BV SE</v>
          </cell>
          <cell r="G161" t="str">
            <v>271 MIDPARK BV SE</v>
          </cell>
          <cell r="H161" t="str">
            <v>FACILITY MANAGEMENT</v>
          </cell>
          <cell r="I161" t="str">
            <v>SOUTH</v>
          </cell>
          <cell r="J161" t="str">
            <v>SE</v>
          </cell>
          <cell r="K161">
            <v>12437</v>
          </cell>
          <cell r="L161">
            <v>201536</v>
          </cell>
          <cell r="M161" t="str">
            <v>11385FM000</v>
          </cell>
        </row>
        <row r="162">
          <cell r="B162" t="str">
            <v>TEMPORARY FIRE STATION #43</v>
          </cell>
          <cell r="C162" t="str">
            <v>WALDEN FIRE STATION</v>
          </cell>
          <cell r="D162">
            <v>0</v>
          </cell>
          <cell r="E162" t="str">
            <v>FTF43</v>
          </cell>
          <cell r="F162" t="str">
            <v>5 WALDEN COMMON SE</v>
          </cell>
          <cell r="G162" t="str">
            <v>5 WALDEN COMMON SE</v>
          </cell>
          <cell r="H162" t="str">
            <v>Fire</v>
          </cell>
          <cell r="I162" t="str">
            <v>South</v>
          </cell>
          <cell r="J162" t="str">
            <v>SE</v>
          </cell>
          <cell r="K162">
            <v>12437</v>
          </cell>
          <cell r="L162">
            <v>201536</v>
          </cell>
          <cell r="M162" t="str">
            <v>31521FM000</v>
          </cell>
        </row>
        <row r="163">
          <cell r="B163" t="str">
            <v>FIRE NEW VEHICLE STORAGE FACILITY</v>
          </cell>
          <cell r="C163">
            <v>0</v>
          </cell>
          <cell r="D163">
            <v>0</v>
          </cell>
          <cell r="E163" t="str">
            <v>FIRVS</v>
          </cell>
          <cell r="F163" t="str">
            <v>5701 23 AV SE</v>
          </cell>
          <cell r="G163" t="str">
            <v>6015 23 AV SE</v>
          </cell>
          <cell r="H163" t="str">
            <v>FACILITY MANAGEMENT</v>
          </cell>
          <cell r="I163" t="str">
            <v>SOUTH</v>
          </cell>
          <cell r="J163" t="str">
            <v>SE</v>
          </cell>
          <cell r="K163">
            <v>12437</v>
          </cell>
          <cell r="L163">
            <v>201536</v>
          </cell>
          <cell r="M163" t="str">
            <v>19003FM000</v>
          </cell>
        </row>
        <row r="164">
          <cell r="B164" t="str">
            <v>WATER REUSE STRUCTURE</v>
          </cell>
          <cell r="C164">
            <v>0</v>
          </cell>
          <cell r="D164">
            <v>0</v>
          </cell>
          <cell r="E164" t="str">
            <v>FIWRS</v>
          </cell>
          <cell r="F164" t="str">
            <v>N/A</v>
          </cell>
          <cell r="G164" t="str">
            <v>6015 23 AV SE</v>
          </cell>
          <cell r="H164" t="str">
            <v>FACILITY MANAGEMENT</v>
          </cell>
          <cell r="I164" t="str">
            <v>SOUTH</v>
          </cell>
          <cell r="J164" t="str">
            <v>SE</v>
          </cell>
          <cell r="K164">
            <v>12437</v>
          </cell>
          <cell r="L164">
            <v>201536</v>
          </cell>
          <cell r="M164" t="str">
            <v>31146FM000</v>
          </cell>
        </row>
        <row r="165">
          <cell r="B165" t="str">
            <v>52 ST EAST AREA OFFICE</v>
          </cell>
          <cell r="C165">
            <v>0</v>
          </cell>
          <cell r="D165">
            <v>0</v>
          </cell>
          <cell r="E165" t="str">
            <v>P52EA</v>
          </cell>
          <cell r="F165" t="str">
            <v>1011 52 ST SE</v>
          </cell>
          <cell r="G165" t="str">
            <v>1425 52 ST SE</v>
          </cell>
          <cell r="H165" t="str">
            <v>FACILITY MANAGEMENT</v>
          </cell>
          <cell r="I165" t="str">
            <v>SOUTH</v>
          </cell>
          <cell r="J165" t="str">
            <v>SE</v>
          </cell>
          <cell r="K165">
            <v>12437</v>
          </cell>
          <cell r="L165">
            <v>201537</v>
          </cell>
          <cell r="M165" t="str">
            <v>12076FM000</v>
          </cell>
        </row>
        <row r="166">
          <cell r="B166" t="str">
            <v>90 AV DEPOT</v>
          </cell>
          <cell r="C166">
            <v>0</v>
          </cell>
          <cell r="D166">
            <v>0</v>
          </cell>
          <cell r="E166" t="str">
            <v>P90DE</v>
          </cell>
          <cell r="F166" t="str">
            <v>3520 90 AV SW</v>
          </cell>
          <cell r="G166" t="str">
            <v>3520 90 AV SW</v>
          </cell>
          <cell r="H166" t="str">
            <v>FACILITY MANAGEMENT</v>
          </cell>
          <cell r="I166" t="str">
            <v>SOUTH</v>
          </cell>
          <cell r="J166" t="str">
            <v>SW</v>
          </cell>
          <cell r="K166">
            <v>12437</v>
          </cell>
          <cell r="L166">
            <v>201537</v>
          </cell>
          <cell r="M166" t="str">
            <v>12293FM000</v>
          </cell>
        </row>
        <row r="167">
          <cell r="B167" t="str">
            <v>BLACKFOOT DEPOT</v>
          </cell>
          <cell r="C167" t="str">
            <v>MAPLE RIDGE DEPOT</v>
          </cell>
          <cell r="D167">
            <v>0</v>
          </cell>
          <cell r="E167" t="str">
            <v>PABLD</v>
          </cell>
          <cell r="F167" t="str">
            <v>1025 SOUTHLAND DR SE</v>
          </cell>
          <cell r="G167" t="str">
            <v>1025 SOUTHLAND DR SE</v>
          </cell>
          <cell r="H167" t="str">
            <v>FACILITY MANAGEMENT</v>
          </cell>
          <cell r="I167" t="str">
            <v>SOUTH</v>
          </cell>
          <cell r="J167" t="str">
            <v>SE</v>
          </cell>
          <cell r="K167">
            <v>12437</v>
          </cell>
          <cell r="L167">
            <v>201537</v>
          </cell>
          <cell r="M167" t="str">
            <v>11921FM000</v>
          </cell>
        </row>
        <row r="168">
          <cell r="B168" t="str">
            <v>BURNSLAND CEMETERY DEPOT</v>
          </cell>
          <cell r="C168" t="str">
            <v>BURNSLAND SERVICE BUILDING</v>
          </cell>
          <cell r="D168">
            <v>0</v>
          </cell>
          <cell r="E168" t="str">
            <v>PABCD</v>
          </cell>
          <cell r="F168" t="str">
            <v>3020 SPILLER RD SE</v>
          </cell>
          <cell r="G168" t="str">
            <v>3020 SPILLER RD SE; 651 25 AV SE</v>
          </cell>
          <cell r="H168" t="str">
            <v>PARKS</v>
          </cell>
          <cell r="I168" t="str">
            <v>SOUTH</v>
          </cell>
          <cell r="J168" t="str">
            <v>SW</v>
          </cell>
          <cell r="K168">
            <v>12437</v>
          </cell>
          <cell r="L168">
            <v>201537</v>
          </cell>
          <cell r="M168" t="str">
            <v>12017FM000</v>
          </cell>
        </row>
        <row r="169">
          <cell r="B169" t="str">
            <v>CARBURN PARK DEPOT</v>
          </cell>
          <cell r="C169">
            <v>0</v>
          </cell>
          <cell r="D169">
            <v>0</v>
          </cell>
          <cell r="E169" t="str">
            <v>PACRD</v>
          </cell>
          <cell r="F169" t="str">
            <v>67 RIVERVIEW DR SE</v>
          </cell>
          <cell r="G169" t="str">
            <v>67 RIVERVIEW DR SE</v>
          </cell>
          <cell r="H169" t="str">
            <v>FACILITY MANAGEMENT</v>
          </cell>
          <cell r="I169" t="str">
            <v>SOUTH</v>
          </cell>
          <cell r="J169" t="str">
            <v>SE</v>
          </cell>
          <cell r="K169">
            <v>12437</v>
          </cell>
          <cell r="L169">
            <v>201537</v>
          </cell>
          <cell r="M169" t="str">
            <v>12287FM000</v>
          </cell>
        </row>
        <row r="170">
          <cell r="B170" t="str">
            <v>CENTRAL MEMORIAL PARK CAFÉ</v>
          </cell>
          <cell r="C170">
            <v>0</v>
          </cell>
          <cell r="D170">
            <v>0</v>
          </cell>
          <cell r="E170" t="str">
            <v>PCMPC</v>
          </cell>
          <cell r="F170" t="str">
            <v>340 13 AV SW</v>
          </cell>
          <cell r="G170" t="str">
            <v>1221 2 ST SW</v>
          </cell>
          <cell r="H170" t="str">
            <v>PARKS</v>
          </cell>
          <cell r="I170" t="str">
            <v>SOUTH</v>
          </cell>
          <cell r="J170" t="str">
            <v>SW</v>
          </cell>
          <cell r="K170">
            <v>12437</v>
          </cell>
          <cell r="L170">
            <v>201537</v>
          </cell>
          <cell r="M170" t="str">
            <v>12886FM000</v>
          </cell>
        </row>
        <row r="171">
          <cell r="B171" t="str">
            <v>CENTRAL MEMORIAL PARK MAINTENANCE BUILDING</v>
          </cell>
          <cell r="C171">
            <v>0</v>
          </cell>
          <cell r="D171">
            <v>0</v>
          </cell>
          <cell r="E171" t="str">
            <v>PCMPM</v>
          </cell>
          <cell r="F171" t="str">
            <v>320 13 AV SW</v>
          </cell>
          <cell r="G171" t="str">
            <v>1221 2 ST SW</v>
          </cell>
          <cell r="H171" t="str">
            <v>PARKS</v>
          </cell>
          <cell r="I171" t="str">
            <v>SOUTH</v>
          </cell>
          <cell r="J171" t="str">
            <v>SW</v>
          </cell>
          <cell r="K171">
            <v>12437</v>
          </cell>
          <cell r="L171">
            <v>201537</v>
          </cell>
          <cell r="M171" t="str">
            <v>12885FM000</v>
          </cell>
        </row>
        <row r="172">
          <cell r="B172" t="str">
            <v>RICHMOND CENTRE WEST OFFICE</v>
          </cell>
          <cell r="C172" t="str">
            <v>RICHMOND GREEN GOLF COURSE CLUBHOUSE</v>
          </cell>
          <cell r="D172">
            <v>0</v>
          </cell>
          <cell r="E172" t="str">
            <v>PACWO</v>
          </cell>
          <cell r="F172" t="str">
            <v>2539 33 AV SW</v>
          </cell>
          <cell r="G172" t="str">
            <v>2539 33 AV SW</v>
          </cell>
          <cell r="H172" t="str">
            <v>FACILITY MANAGEMENT</v>
          </cell>
          <cell r="I172" t="str">
            <v>SOUTH</v>
          </cell>
          <cell r="J172" t="str">
            <v>SW</v>
          </cell>
          <cell r="K172">
            <v>12437</v>
          </cell>
          <cell r="L172">
            <v>201537</v>
          </cell>
          <cell r="M172" t="str">
            <v>12005FM000</v>
          </cell>
        </row>
        <row r="173">
          <cell r="B173" t="str">
            <v>CENTURY GARDENS NORTH PAVILION</v>
          </cell>
          <cell r="C173" t="str">
            <v>WEST PAVILION</v>
          </cell>
          <cell r="D173">
            <v>0</v>
          </cell>
          <cell r="E173" t="str">
            <v>CGDNP</v>
          </cell>
          <cell r="F173" t="str">
            <v>730 8 ST SW</v>
          </cell>
          <cell r="G173" t="str">
            <v>826 8 AV SW</v>
          </cell>
          <cell r="H173" t="str">
            <v>FACILITY MANAGEMENT</v>
          </cell>
          <cell r="I173" t="str">
            <v>SOUTH</v>
          </cell>
          <cell r="J173" t="str">
            <v>SW</v>
          </cell>
          <cell r="K173">
            <v>12437</v>
          </cell>
          <cell r="L173">
            <v>201537</v>
          </cell>
          <cell r="M173" t="str">
            <v>31505FM000</v>
          </cell>
        </row>
        <row r="174">
          <cell r="B174" t="str">
            <v>CENTURY GARDENS SOUTH PAVILION</v>
          </cell>
          <cell r="C174" t="str">
            <v>CENTURY GARDENS PARK DEPOT &amp; PUMPHOUSE</v>
          </cell>
          <cell r="D174">
            <v>0</v>
          </cell>
          <cell r="E174" t="str">
            <v>PCGPD</v>
          </cell>
          <cell r="F174" t="str">
            <v>840 8 AV SW</v>
          </cell>
          <cell r="G174" t="str">
            <v>826 8 AV SW</v>
          </cell>
          <cell r="H174" t="str">
            <v>FACILITY MANAGEMENT</v>
          </cell>
          <cell r="I174" t="str">
            <v>SOUTH</v>
          </cell>
          <cell r="J174" t="str">
            <v>SW</v>
          </cell>
          <cell r="K174">
            <v>12437</v>
          </cell>
          <cell r="L174">
            <v>201537</v>
          </cell>
          <cell r="M174" t="str">
            <v>15090FM000</v>
          </cell>
        </row>
        <row r="175">
          <cell r="B175" t="str">
            <v>CHINOOK STABLES DEPOT</v>
          </cell>
          <cell r="C175">
            <v>0</v>
          </cell>
          <cell r="D175">
            <v>0</v>
          </cell>
          <cell r="E175" t="str">
            <v>PCHSD</v>
          </cell>
          <cell r="F175" t="str">
            <v>2525 EVERSYDE AV SW</v>
          </cell>
          <cell r="G175" t="str">
            <v>2525 EVERSYDE AV SW</v>
          </cell>
          <cell r="H175" t="str">
            <v>FACILITY MANAGEMENT</v>
          </cell>
          <cell r="I175" t="str">
            <v>SOUTH</v>
          </cell>
          <cell r="J175" t="str">
            <v>SW</v>
          </cell>
          <cell r="K175">
            <v>12437</v>
          </cell>
          <cell r="L175">
            <v>201537</v>
          </cell>
          <cell r="M175" t="str">
            <v>15107FM000</v>
          </cell>
        </row>
        <row r="176">
          <cell r="B176" t="str">
            <v>CORRAL OPERATIONS DEPOT</v>
          </cell>
          <cell r="C176" t="str">
            <v>PARKS OPERATIONS/MAINTENANCE &amp; PARKS WATER MANAGEMENT</v>
          </cell>
          <cell r="D176">
            <v>0</v>
          </cell>
          <cell r="E176" t="str">
            <v>PACOR</v>
          </cell>
          <cell r="F176" t="str">
            <v>5510 23 AV SE</v>
          </cell>
          <cell r="G176" t="str">
            <v>5510 23 AV SE</v>
          </cell>
          <cell r="H176" t="str">
            <v>FACILITY MANAGEMENT</v>
          </cell>
          <cell r="I176" t="str">
            <v>SOUTH</v>
          </cell>
          <cell r="J176" t="str">
            <v>SE</v>
          </cell>
          <cell r="K176">
            <v>12437</v>
          </cell>
          <cell r="L176">
            <v>201537</v>
          </cell>
          <cell r="M176" t="str">
            <v>11616FM000</v>
          </cell>
        </row>
        <row r="177">
          <cell r="B177" t="str">
            <v>CORRAL CARRIAGE HOUSE</v>
          </cell>
          <cell r="C177" t="str">
            <v>PARKS IPM - PEST MANAGEMENT</v>
          </cell>
          <cell r="D177">
            <v>0</v>
          </cell>
          <cell r="E177" t="str">
            <v>PRGO3</v>
          </cell>
          <cell r="F177" t="str">
            <v>5510 23 AV SE</v>
          </cell>
          <cell r="G177" t="str">
            <v>5510 23 AV SE</v>
          </cell>
          <cell r="H177" t="str">
            <v>FACILITY MANAGEMENT</v>
          </cell>
          <cell r="I177" t="str">
            <v>SOUTH</v>
          </cell>
          <cell r="J177" t="str">
            <v>SE</v>
          </cell>
          <cell r="K177">
            <v>12437</v>
          </cell>
          <cell r="L177">
            <v>201537</v>
          </cell>
          <cell r="M177" t="str">
            <v>31112FM000</v>
          </cell>
        </row>
        <row r="178">
          <cell r="B178" t="str">
            <v>EDWORTHY HOUSE &amp; SANDSTONE QUARRY</v>
          </cell>
          <cell r="C178">
            <v>0</v>
          </cell>
          <cell r="D178">
            <v>0</v>
          </cell>
          <cell r="E178" t="str">
            <v>PEHSQ</v>
          </cell>
          <cell r="F178" t="str">
            <v>5050 SPRUCE DR SW</v>
          </cell>
          <cell r="G178" t="str">
            <v>5050 SPRUCE DR SW</v>
          </cell>
          <cell r="H178" t="str">
            <v>PARKS</v>
          </cell>
          <cell r="I178" t="str">
            <v>SOUTH</v>
          </cell>
          <cell r="J178" t="str">
            <v>SW</v>
          </cell>
          <cell r="K178">
            <v>12437</v>
          </cell>
          <cell r="L178">
            <v>201537</v>
          </cell>
          <cell r="M178" t="str">
            <v>12512FM000</v>
          </cell>
        </row>
        <row r="179">
          <cell r="B179" t="str">
            <v>EDWORTHY HOUSE &amp; SANDSTONE QUARRY (GARAGE)</v>
          </cell>
          <cell r="C179">
            <v>0</v>
          </cell>
          <cell r="D179">
            <v>0</v>
          </cell>
          <cell r="E179" t="str">
            <v>PEHSG</v>
          </cell>
          <cell r="F179" t="str">
            <v>5050 SPRUCE DR SW</v>
          </cell>
          <cell r="G179" t="str">
            <v>5050 SPRUCE DR SW</v>
          </cell>
          <cell r="H179" t="str">
            <v>PARKS</v>
          </cell>
          <cell r="I179" t="str">
            <v>SOUTH</v>
          </cell>
          <cell r="J179" t="str">
            <v>SW</v>
          </cell>
          <cell r="K179">
            <v>12437</v>
          </cell>
          <cell r="L179">
            <v>201537</v>
          </cell>
          <cell r="M179" t="str">
            <v>10132FM000</v>
          </cell>
        </row>
        <row r="180">
          <cell r="B180" t="str">
            <v>EDWORTHY PARK STORAGE SHED</v>
          </cell>
          <cell r="C180">
            <v>0</v>
          </cell>
          <cell r="D180">
            <v>0</v>
          </cell>
          <cell r="E180" t="str">
            <v>PEPSS</v>
          </cell>
          <cell r="F180" t="str">
            <v>N/A</v>
          </cell>
          <cell r="G180" t="str">
            <v>5050 SPRUCE DR SW</v>
          </cell>
          <cell r="H180" t="str">
            <v>FACILITY MANAGEMENT</v>
          </cell>
          <cell r="I180" t="str">
            <v>SOUTH</v>
          </cell>
          <cell r="J180" t="str">
            <v>SW</v>
          </cell>
          <cell r="K180">
            <v>12437</v>
          </cell>
          <cell r="L180">
            <v>201537</v>
          </cell>
          <cell r="M180" t="str">
            <v>31109FM000</v>
          </cell>
        </row>
        <row r="181">
          <cell r="B181" t="str">
            <v>EDWORTHY PARK WASHROOM &amp; OFFICE</v>
          </cell>
          <cell r="C181">
            <v>0</v>
          </cell>
          <cell r="D181">
            <v>0</v>
          </cell>
          <cell r="E181" t="str">
            <v>PEPCS</v>
          </cell>
          <cell r="F181" t="str">
            <v>N/A</v>
          </cell>
          <cell r="G181" t="str">
            <v>5050 SPRUCE DR SW</v>
          </cell>
          <cell r="H181" t="str">
            <v>FACILITY MANAGEMENT</v>
          </cell>
          <cell r="I181" t="str">
            <v>SOUTH</v>
          </cell>
          <cell r="J181" t="str">
            <v>SW</v>
          </cell>
          <cell r="K181">
            <v>12437</v>
          </cell>
          <cell r="L181">
            <v>201537</v>
          </cell>
          <cell r="M181" t="str">
            <v>31108FM000</v>
          </cell>
        </row>
        <row r="182">
          <cell r="B182" t="str">
            <v>EDWORTHY PARK WASHROOM &amp; PICNIC SHELTER #1</v>
          </cell>
          <cell r="C182">
            <v>0</v>
          </cell>
          <cell r="D182">
            <v>0</v>
          </cell>
          <cell r="E182" t="str">
            <v>PEPCP</v>
          </cell>
          <cell r="F182" t="str">
            <v>5050 SPRUCE DR SW</v>
          </cell>
          <cell r="G182" t="str">
            <v>5050 SPRUCE DR SW</v>
          </cell>
          <cell r="H182" t="str">
            <v>FACILITY MANAGEMENT</v>
          </cell>
          <cell r="I182" t="str">
            <v>SOUTH</v>
          </cell>
          <cell r="J182" t="str">
            <v>SW</v>
          </cell>
          <cell r="K182">
            <v>12437</v>
          </cell>
          <cell r="L182">
            <v>201537</v>
          </cell>
          <cell r="M182" t="str">
            <v>12510FM000</v>
          </cell>
        </row>
        <row r="183">
          <cell r="B183" t="str">
            <v>ELLISTON PARK WASHROOM</v>
          </cell>
          <cell r="C183">
            <v>0</v>
          </cell>
          <cell r="D183">
            <v>0</v>
          </cell>
          <cell r="E183" t="str">
            <v>PAEPC</v>
          </cell>
          <cell r="F183" t="str">
            <v>2024 60 ST SE</v>
          </cell>
          <cell r="G183" t="str">
            <v>1827 68 ST SE</v>
          </cell>
          <cell r="H183" t="str">
            <v>FACILITY MANAGEMENT</v>
          </cell>
          <cell r="I183" t="str">
            <v>SOUTH</v>
          </cell>
          <cell r="J183" t="str">
            <v>SE</v>
          </cell>
          <cell r="K183">
            <v>12437</v>
          </cell>
          <cell r="L183">
            <v>201537</v>
          </cell>
          <cell r="M183" t="str">
            <v>31157FM000</v>
          </cell>
        </row>
        <row r="184">
          <cell r="B184" t="str">
            <v>GEORGE MOSS DEPOT</v>
          </cell>
          <cell r="C184">
            <v>0</v>
          </cell>
          <cell r="D184">
            <v>0</v>
          </cell>
          <cell r="E184" t="str">
            <v>PGMSB</v>
          </cell>
          <cell r="F184" t="str">
            <v>7225 24 ST SE</v>
          </cell>
          <cell r="G184" t="str">
            <v>7225 24 ST SE</v>
          </cell>
          <cell r="H184" t="str">
            <v>FACILITY MANAGEMENT</v>
          </cell>
          <cell r="I184" t="str">
            <v>SOUTH</v>
          </cell>
          <cell r="J184" t="str">
            <v>SE</v>
          </cell>
          <cell r="K184">
            <v>12437</v>
          </cell>
          <cell r="L184">
            <v>201537</v>
          </cell>
          <cell r="M184" t="str">
            <v>12368FM000</v>
          </cell>
        </row>
        <row r="185">
          <cell r="B185" t="str">
            <v>GRIFFITH WOODS WASHROOM</v>
          </cell>
          <cell r="C185">
            <v>0</v>
          </cell>
          <cell r="D185">
            <v>0</v>
          </cell>
          <cell r="E185" t="str">
            <v>PGWCS</v>
          </cell>
          <cell r="F185" t="str">
            <v>45 DISCOVERY RIDGE LI SW</v>
          </cell>
          <cell r="G185" t="str">
            <v>8450 50 AV SW</v>
          </cell>
          <cell r="H185" t="str">
            <v>FACILITY MANAGEMENT</v>
          </cell>
          <cell r="I185" t="str">
            <v>SOUTH</v>
          </cell>
          <cell r="J185" t="str">
            <v>SW</v>
          </cell>
          <cell r="K185">
            <v>12437</v>
          </cell>
          <cell r="L185">
            <v>201537</v>
          </cell>
          <cell r="M185" t="str">
            <v>12387FM000</v>
          </cell>
        </row>
        <row r="186">
          <cell r="B186" t="str">
            <v>HAULTAIN SCHOOL OF FINE ARTS</v>
          </cell>
          <cell r="C186">
            <v>0</v>
          </cell>
          <cell r="D186">
            <v>0</v>
          </cell>
          <cell r="E186" t="str">
            <v>PHSFA</v>
          </cell>
          <cell r="F186" t="str">
            <v>225 13 AV SW</v>
          </cell>
          <cell r="G186" t="str">
            <v>221 13 AV SW</v>
          </cell>
          <cell r="H186" t="str">
            <v>PARKS</v>
          </cell>
          <cell r="I186" t="str">
            <v>SOUTH</v>
          </cell>
          <cell r="J186" t="str">
            <v>SW</v>
          </cell>
          <cell r="K186">
            <v>12437</v>
          </cell>
          <cell r="L186">
            <v>201537</v>
          </cell>
          <cell r="M186" t="str">
            <v>12423FM000</v>
          </cell>
        </row>
        <row r="187">
          <cell r="B187" t="str">
            <v>INGLEWOOD BIRD SANCTUARY COLONEL WALKER GARAGE</v>
          </cell>
          <cell r="C187">
            <v>0</v>
          </cell>
          <cell r="D187">
            <v>0</v>
          </cell>
          <cell r="E187" t="str">
            <v>PIBSG</v>
          </cell>
          <cell r="F187" t="str">
            <v>3020 SANCTUARY RD SE</v>
          </cell>
          <cell r="G187" t="str">
            <v>3020 SANCTUARY RD SE</v>
          </cell>
          <cell r="H187" t="str">
            <v>PARKS</v>
          </cell>
          <cell r="I187" t="str">
            <v>SOUTH</v>
          </cell>
          <cell r="J187" t="str">
            <v>SE</v>
          </cell>
          <cell r="K187">
            <v>12437</v>
          </cell>
          <cell r="L187">
            <v>201537</v>
          </cell>
          <cell r="M187" t="str">
            <v>10088FM000</v>
          </cell>
        </row>
        <row r="188">
          <cell r="B188" t="str">
            <v>INGLEWOOD BIRD SANCTUARY COLONEL WALKER HOUSE</v>
          </cell>
          <cell r="C188" t="str">
            <v>COLONEL WALKER HOUSE CARRIAGE HOUSE</v>
          </cell>
          <cell r="D188">
            <v>0</v>
          </cell>
          <cell r="E188" t="str">
            <v>PIBSH</v>
          </cell>
          <cell r="F188" t="str">
            <v>3020 SANCTUARY RD SE</v>
          </cell>
          <cell r="G188" t="str">
            <v>3020 SANCTUARY RD SE</v>
          </cell>
          <cell r="H188" t="str">
            <v>PARKS</v>
          </cell>
          <cell r="I188" t="str">
            <v>SOUTH</v>
          </cell>
          <cell r="J188" t="str">
            <v>SE</v>
          </cell>
          <cell r="K188">
            <v>12437</v>
          </cell>
          <cell r="L188">
            <v>201537</v>
          </cell>
          <cell r="M188" t="str">
            <v>10519FM000</v>
          </cell>
        </row>
        <row r="189">
          <cell r="B189" t="str">
            <v>INGLEWOOD BIRD SANCTUARY VISITOR SERVICES</v>
          </cell>
          <cell r="C189">
            <v>0</v>
          </cell>
          <cell r="D189">
            <v>0</v>
          </cell>
          <cell r="E189" t="str">
            <v>PIBSV</v>
          </cell>
          <cell r="F189" t="str">
            <v>2425 9 AV SE</v>
          </cell>
          <cell r="G189" t="str">
            <v>2425 9 AV SE</v>
          </cell>
          <cell r="H189" t="str">
            <v>FACILITY MANAGEMENT</v>
          </cell>
          <cell r="I189" t="str">
            <v>SOUTH</v>
          </cell>
          <cell r="J189" t="str">
            <v>SE</v>
          </cell>
          <cell r="K189">
            <v>12437</v>
          </cell>
          <cell r="L189">
            <v>201537</v>
          </cell>
          <cell r="M189" t="str">
            <v>15093FM000</v>
          </cell>
        </row>
        <row r="190">
          <cell r="B190" t="str">
            <v>LEGACY IRRIGATION PUMPHOUSE</v>
          </cell>
          <cell r="C190">
            <v>0</v>
          </cell>
          <cell r="D190">
            <v>0</v>
          </cell>
          <cell r="E190" t="str">
            <v>PLPIP</v>
          </cell>
          <cell r="F190" t="str">
            <v>216 LEGACY BV SE</v>
          </cell>
          <cell r="G190" t="str">
            <v>216 LEGACY BV SE</v>
          </cell>
          <cell r="H190" t="str">
            <v>PARKS</v>
          </cell>
          <cell r="I190" t="str">
            <v>SOUTH</v>
          </cell>
          <cell r="J190" t="str">
            <v>SE</v>
          </cell>
          <cell r="K190">
            <v>12437</v>
          </cell>
          <cell r="L190">
            <v>201537</v>
          </cell>
          <cell r="M190" t="str">
            <v>31162FM000</v>
          </cell>
        </row>
        <row r="191">
          <cell r="B191" t="str">
            <v>J. H. WOODS PARK STORAGE BUILDING</v>
          </cell>
          <cell r="C191">
            <v>0</v>
          </cell>
          <cell r="D191">
            <v>0</v>
          </cell>
          <cell r="E191" t="str">
            <v>PJHPS</v>
          </cell>
          <cell r="F191" t="str">
            <v>3016 ELBOW DR SW</v>
          </cell>
          <cell r="G191" t="str">
            <v>3016 ELBOW DR SW</v>
          </cell>
          <cell r="H191" t="str">
            <v>PARKS</v>
          </cell>
          <cell r="I191" t="str">
            <v>SOUTH</v>
          </cell>
          <cell r="J191" t="str">
            <v>SW</v>
          </cell>
          <cell r="K191">
            <v>12437</v>
          </cell>
          <cell r="L191">
            <v>201537</v>
          </cell>
          <cell r="M191" t="str">
            <v>12404FM000</v>
          </cell>
        </row>
        <row r="192">
          <cell r="B192" t="str">
            <v>JAMES SHORT PARK CUPOLA</v>
          </cell>
          <cell r="C192">
            <v>0</v>
          </cell>
          <cell r="D192">
            <v>0</v>
          </cell>
          <cell r="E192" t="str">
            <v>PJSPC</v>
          </cell>
          <cell r="F192" t="str">
            <v>N/A</v>
          </cell>
          <cell r="G192" t="str">
            <v>115 4 AV SW</v>
          </cell>
          <cell r="H192" t="str">
            <v>FACILITY MANAGEMENT</v>
          </cell>
          <cell r="I192" t="str">
            <v>SOUTH</v>
          </cell>
          <cell r="J192" t="str">
            <v>SW</v>
          </cell>
          <cell r="K192">
            <v>12437</v>
          </cell>
          <cell r="L192">
            <v>201537</v>
          </cell>
          <cell r="M192" t="str">
            <v>15846FM000</v>
          </cell>
        </row>
        <row r="193">
          <cell r="B193" t="str">
            <v>KILLARNEY/GLENGARRY MAINTENANCE SHED</v>
          </cell>
          <cell r="C193">
            <v>0</v>
          </cell>
          <cell r="D193">
            <v>0</v>
          </cell>
          <cell r="E193" t="str">
            <v>PAKMS</v>
          </cell>
          <cell r="F193" t="str">
            <v>2680 21 AV SW</v>
          </cell>
          <cell r="G193" t="str">
            <v>2609 19 AV SW</v>
          </cell>
          <cell r="H193" t="str">
            <v>FACILITY MANAGEMENT</v>
          </cell>
          <cell r="I193" t="str">
            <v>SOUTH</v>
          </cell>
          <cell r="J193" t="str">
            <v>SW</v>
          </cell>
          <cell r="K193">
            <v>12437</v>
          </cell>
          <cell r="L193">
            <v>201537</v>
          </cell>
          <cell r="M193" t="str">
            <v>12418FM000</v>
          </cell>
        </row>
        <row r="194">
          <cell r="B194" t="str">
            <v>MCHUGH HOUSE</v>
          </cell>
          <cell r="C194">
            <v>0</v>
          </cell>
          <cell r="D194">
            <v>0</v>
          </cell>
          <cell r="E194" t="str">
            <v>PARMH</v>
          </cell>
          <cell r="F194" t="str">
            <v>102 17 AV SW</v>
          </cell>
          <cell r="G194" t="str">
            <v>1515 CENTRE ST SW</v>
          </cell>
          <cell r="H194" t="str">
            <v>PARKS</v>
          </cell>
          <cell r="I194" t="str">
            <v>SOUTH</v>
          </cell>
          <cell r="J194" t="str">
            <v>SW</v>
          </cell>
          <cell r="K194">
            <v>12437</v>
          </cell>
          <cell r="L194">
            <v>201537</v>
          </cell>
          <cell r="M194" t="str">
            <v>30000FM000</v>
          </cell>
        </row>
        <row r="195">
          <cell r="B195" t="str">
            <v>MEDICINE HILL ADMINISTRATION BUILDING</v>
          </cell>
          <cell r="C195">
            <v>0</v>
          </cell>
          <cell r="D195">
            <v>0</v>
          </cell>
          <cell r="E195" t="str">
            <v>MDHAB</v>
          </cell>
          <cell r="F195" t="str">
            <v>390 PIITA RISE SW</v>
          </cell>
          <cell r="G195">
            <v>0</v>
          </cell>
          <cell r="H195" t="str">
            <v>FACILITY MANAGEMENT</v>
          </cell>
          <cell r="I195" t="str">
            <v>SOUTH</v>
          </cell>
          <cell r="J195" t="str">
            <v>SW</v>
          </cell>
          <cell r="K195">
            <v>12437</v>
          </cell>
          <cell r="L195">
            <v>201537</v>
          </cell>
          <cell r="M195" t="str">
            <v>31595FM000</v>
          </cell>
        </row>
        <row r="196">
          <cell r="B196" t="str">
            <v>MEDICINE HILL RESIDENTIAL</v>
          </cell>
          <cell r="C196">
            <v>0</v>
          </cell>
          <cell r="D196">
            <v>0</v>
          </cell>
          <cell r="E196" t="str">
            <v>MDHRS</v>
          </cell>
          <cell r="F196" t="str">
            <v>390 PIITA RISE SW</v>
          </cell>
          <cell r="G196">
            <v>0</v>
          </cell>
          <cell r="H196" t="str">
            <v>FACILITY MANAGEMENT</v>
          </cell>
          <cell r="I196" t="str">
            <v>SOUTH</v>
          </cell>
          <cell r="J196" t="str">
            <v>SW</v>
          </cell>
          <cell r="K196">
            <v>12437</v>
          </cell>
          <cell r="L196">
            <v>201537</v>
          </cell>
          <cell r="M196" t="str">
            <v>31596FM000</v>
          </cell>
        </row>
        <row r="197">
          <cell r="B197" t="str">
            <v>MEDICINE HILL GARAGE</v>
          </cell>
          <cell r="C197">
            <v>0</v>
          </cell>
          <cell r="D197">
            <v>0</v>
          </cell>
          <cell r="E197" t="str">
            <v>MDHGA</v>
          </cell>
          <cell r="F197" t="str">
            <v>390 PIITA RISE SW</v>
          </cell>
          <cell r="G197">
            <v>0</v>
          </cell>
          <cell r="H197" t="str">
            <v>FACILITY MANAGEMENT</v>
          </cell>
          <cell r="I197" t="str">
            <v>SOUTH</v>
          </cell>
          <cell r="J197" t="str">
            <v>SW</v>
          </cell>
          <cell r="K197">
            <v>12437</v>
          </cell>
          <cell r="L197">
            <v>201537</v>
          </cell>
          <cell r="M197" t="str">
            <v>31597FM000</v>
          </cell>
        </row>
        <row r="198">
          <cell r="B198" t="str">
            <v>MEDICINE HILL SHOP</v>
          </cell>
          <cell r="C198">
            <v>0</v>
          </cell>
          <cell r="D198">
            <v>0</v>
          </cell>
          <cell r="E198" t="str">
            <v>MDHIS</v>
          </cell>
          <cell r="F198" t="str">
            <v>390 PIITA RISE SW</v>
          </cell>
          <cell r="G198">
            <v>0</v>
          </cell>
          <cell r="H198" t="str">
            <v>FACILITY MANAGEMENT</v>
          </cell>
          <cell r="I198" t="str">
            <v>SOUTH</v>
          </cell>
          <cell r="J198" t="str">
            <v>SW</v>
          </cell>
          <cell r="K198">
            <v>12437</v>
          </cell>
          <cell r="L198">
            <v>201537</v>
          </cell>
          <cell r="M198" t="str">
            <v>31598FM000</v>
          </cell>
        </row>
        <row r="199">
          <cell r="B199" t="str">
            <v>NORTH GLENMORE PARK DEPOT</v>
          </cell>
          <cell r="C199">
            <v>0</v>
          </cell>
          <cell r="D199">
            <v>0</v>
          </cell>
          <cell r="E199" t="str">
            <v>PNGPD</v>
          </cell>
          <cell r="F199" t="str">
            <v>6720 37 ST SW</v>
          </cell>
          <cell r="G199" t="str">
            <v>7305 CROWCHILD TR SW</v>
          </cell>
          <cell r="H199" t="str">
            <v>FACILITY MANAGEMENT</v>
          </cell>
          <cell r="I199" t="str">
            <v>SOUTH</v>
          </cell>
          <cell r="J199" t="str">
            <v>SW</v>
          </cell>
          <cell r="K199">
            <v>12437</v>
          </cell>
          <cell r="L199">
            <v>201537</v>
          </cell>
          <cell r="M199" t="str">
            <v>11956FM000</v>
          </cell>
        </row>
        <row r="200">
          <cell r="B200" t="str">
            <v>NORTH GLENMORE PARK WASHROOM 1</v>
          </cell>
          <cell r="C200">
            <v>0</v>
          </cell>
          <cell r="D200">
            <v>0</v>
          </cell>
          <cell r="E200" t="str">
            <v>PNGCS</v>
          </cell>
          <cell r="F200" t="str">
            <v>6705 37 ST SW</v>
          </cell>
          <cell r="G200" t="str">
            <v>7305 CROWCHILD TR SW</v>
          </cell>
          <cell r="H200" t="str">
            <v>FACILITY MANAGEMENT</v>
          </cell>
          <cell r="I200" t="str">
            <v>SOUTH</v>
          </cell>
          <cell r="J200" t="str">
            <v>SW</v>
          </cell>
          <cell r="K200">
            <v>12437</v>
          </cell>
          <cell r="L200">
            <v>201537</v>
          </cell>
          <cell r="M200" t="str">
            <v>12375FM000</v>
          </cell>
        </row>
        <row r="201">
          <cell r="B201" t="str">
            <v>NORTH GLENMORE PARK WASHROOM 2</v>
          </cell>
          <cell r="C201">
            <v>0</v>
          </cell>
          <cell r="D201">
            <v>0</v>
          </cell>
          <cell r="E201" t="str">
            <v>PNGC2</v>
          </cell>
          <cell r="F201" t="str">
            <v>7305 CROWCHILD TR SW</v>
          </cell>
          <cell r="G201" t="str">
            <v>7305 CROWCHILD TR SW</v>
          </cell>
          <cell r="H201" t="str">
            <v>FACILITY MANAGEMENT</v>
          </cell>
          <cell r="I201" t="str">
            <v>SOUTH</v>
          </cell>
          <cell r="J201" t="str">
            <v>SW</v>
          </cell>
          <cell r="K201">
            <v>12437</v>
          </cell>
          <cell r="L201">
            <v>201537</v>
          </cell>
          <cell r="M201" t="str">
            <v>31164FM000</v>
          </cell>
        </row>
        <row r="202">
          <cell r="B202" t="str">
            <v>PEARCE ESTATE PARK WASHROOM</v>
          </cell>
          <cell r="C202">
            <v>0</v>
          </cell>
          <cell r="D202">
            <v>0</v>
          </cell>
          <cell r="E202" t="str">
            <v>PPEPC</v>
          </cell>
          <cell r="F202" t="str">
            <v>1450 17A ST SE</v>
          </cell>
          <cell r="G202" t="str">
            <v>1440 17A ST SE</v>
          </cell>
          <cell r="H202" t="str">
            <v>FACILITY MANAGEMENT</v>
          </cell>
          <cell r="I202" t="str">
            <v>SOUTH</v>
          </cell>
          <cell r="J202" t="str">
            <v>SE</v>
          </cell>
          <cell r="K202">
            <v>12437</v>
          </cell>
          <cell r="L202">
            <v>201537</v>
          </cell>
          <cell r="M202" t="str">
            <v>12073FM000</v>
          </cell>
        </row>
        <row r="203">
          <cell r="B203" t="str">
            <v>PINE CREEK NURSERY DEPOT</v>
          </cell>
          <cell r="C203">
            <v>0</v>
          </cell>
          <cell r="D203">
            <v>0</v>
          </cell>
          <cell r="E203" t="str">
            <v>PPCND</v>
          </cell>
          <cell r="F203" t="str">
            <v>N/A</v>
          </cell>
          <cell r="G203" t="str">
            <v>3023 210 AV SE</v>
          </cell>
          <cell r="H203" t="str">
            <v>FACILITY MANAGEMENT</v>
          </cell>
          <cell r="I203" t="str">
            <v>SOUTH</v>
          </cell>
          <cell r="J203" t="str">
            <v>SE</v>
          </cell>
          <cell r="K203">
            <v>12437</v>
          </cell>
          <cell r="L203">
            <v>201537</v>
          </cell>
          <cell r="M203" t="str">
            <v>15106FM000</v>
          </cell>
        </row>
        <row r="204">
          <cell r="B204" t="str">
            <v>PINE CREEK NURSERY GARAGE</v>
          </cell>
          <cell r="C204">
            <v>0</v>
          </cell>
          <cell r="D204">
            <v>0</v>
          </cell>
          <cell r="E204" t="str">
            <v>PPCNG</v>
          </cell>
          <cell r="F204" t="str">
            <v>3023 210 AV SE</v>
          </cell>
          <cell r="G204" t="str">
            <v>3023 210 AV SE</v>
          </cell>
          <cell r="H204" t="str">
            <v>FACILITY MANAGEMENT</v>
          </cell>
          <cell r="I204" t="str">
            <v>SOUTH</v>
          </cell>
          <cell r="J204" t="str">
            <v>SE</v>
          </cell>
          <cell r="K204">
            <v>12437</v>
          </cell>
          <cell r="L204">
            <v>201537</v>
          </cell>
          <cell r="M204" t="str">
            <v>15104FM000</v>
          </cell>
        </row>
        <row r="205">
          <cell r="B205" t="str">
            <v>PINE CREEK NURSERY QUONSET</v>
          </cell>
          <cell r="C205">
            <v>0</v>
          </cell>
          <cell r="D205">
            <v>0</v>
          </cell>
          <cell r="E205" t="str">
            <v>PPCNQ</v>
          </cell>
          <cell r="F205" t="str">
            <v>N/A</v>
          </cell>
          <cell r="G205" t="str">
            <v>3023 210 AV SE</v>
          </cell>
          <cell r="H205" t="str">
            <v>FACILITY MANAGEMENT</v>
          </cell>
          <cell r="I205" t="str">
            <v>SOUTH</v>
          </cell>
          <cell r="J205" t="str">
            <v>SE</v>
          </cell>
          <cell r="K205">
            <v>12437</v>
          </cell>
          <cell r="L205">
            <v>201537</v>
          </cell>
          <cell r="M205" t="str">
            <v>15105FM000</v>
          </cell>
        </row>
        <row r="206">
          <cell r="B206" t="str">
            <v>PRAIRIE SKY CEMETERY DEPOT</v>
          </cell>
          <cell r="C206" t="str">
            <v>SE CEMETERY OPS BUILDING</v>
          </cell>
          <cell r="D206">
            <v>0</v>
          </cell>
          <cell r="E206" t="str">
            <v>PPSCD</v>
          </cell>
          <cell r="F206" t="str">
            <v>12800 100 ST SE</v>
          </cell>
          <cell r="G206" t="str">
            <v>12800 100 ST SE</v>
          </cell>
          <cell r="H206" t="str">
            <v>PARKS</v>
          </cell>
          <cell r="I206" t="str">
            <v>SOUTH</v>
          </cell>
          <cell r="J206" t="str">
            <v>SE</v>
          </cell>
          <cell r="K206">
            <v>12437</v>
          </cell>
          <cell r="L206">
            <v>201537</v>
          </cell>
          <cell r="M206" t="str">
            <v>31509FM000</v>
          </cell>
        </row>
        <row r="207">
          <cell r="B207" t="str">
            <v>PRINCE'S ISLAND PARK DEPOT</v>
          </cell>
          <cell r="C207">
            <v>0</v>
          </cell>
          <cell r="D207">
            <v>0</v>
          </cell>
          <cell r="E207" t="str">
            <v>PPDPI</v>
          </cell>
          <cell r="F207" t="str">
            <v>27 PRINCE'S ISLAND PA SW</v>
          </cell>
          <cell r="G207" t="str">
            <v>27 PRINCE'S ISLAND PA SW</v>
          </cell>
          <cell r="H207" t="str">
            <v>FACILITY MANAGEMENT</v>
          </cell>
          <cell r="I207" t="str">
            <v>SOUTH</v>
          </cell>
          <cell r="J207" t="str">
            <v>SW</v>
          </cell>
          <cell r="K207">
            <v>12437</v>
          </cell>
          <cell r="L207">
            <v>201537</v>
          </cell>
          <cell r="M207" t="str">
            <v>12101FM000</v>
          </cell>
        </row>
        <row r="208">
          <cell r="B208" t="str">
            <v>PRINCE'S ISLAND PARK DEPOT STORAGE SHED</v>
          </cell>
          <cell r="C208">
            <v>0</v>
          </cell>
          <cell r="D208">
            <v>0</v>
          </cell>
          <cell r="E208" t="str">
            <v>PPIPD</v>
          </cell>
          <cell r="F208" t="str">
            <v>N/A</v>
          </cell>
          <cell r="G208" t="str">
            <v>27 PRINCE'S ISLAND PA SW</v>
          </cell>
          <cell r="H208" t="str">
            <v>FACILITY MANAGEMENT</v>
          </cell>
          <cell r="I208" t="str">
            <v>SOUTH</v>
          </cell>
          <cell r="J208" t="str">
            <v>SW</v>
          </cell>
          <cell r="K208">
            <v>12437</v>
          </cell>
          <cell r="L208">
            <v>201537</v>
          </cell>
          <cell r="M208" t="str">
            <v>17115FM000</v>
          </cell>
        </row>
        <row r="209">
          <cell r="B209" t="str">
            <v>PUMP HOUSE DEPOT</v>
          </cell>
          <cell r="C209">
            <v>0</v>
          </cell>
          <cell r="D209">
            <v>0</v>
          </cell>
          <cell r="E209" t="str">
            <v>PAPHD</v>
          </cell>
          <cell r="F209" t="str">
            <v>2140 PUMPHOUSE AV SW</v>
          </cell>
          <cell r="G209" t="str">
            <v>2140 PUMPHOUSE AV SW</v>
          </cell>
          <cell r="H209" t="str">
            <v>FACILITY MANAGEMENT</v>
          </cell>
          <cell r="I209" t="str">
            <v>SOUTH</v>
          </cell>
          <cell r="J209" t="str">
            <v>SW</v>
          </cell>
          <cell r="K209">
            <v>12437</v>
          </cell>
          <cell r="L209">
            <v>201537</v>
          </cell>
          <cell r="M209" t="str">
            <v>15097FM000</v>
          </cell>
        </row>
        <row r="210">
          <cell r="B210" t="str">
            <v>RALPH KLEIN PARK INTERPRETIVE CENTRE</v>
          </cell>
          <cell r="C210">
            <v>0</v>
          </cell>
          <cell r="D210">
            <v>0</v>
          </cell>
          <cell r="E210" t="str">
            <v>PRKIC</v>
          </cell>
          <cell r="F210" t="str">
            <v>12350 84 ST SE</v>
          </cell>
          <cell r="G210" t="str">
            <v>12350 84 ST SE</v>
          </cell>
          <cell r="H210" t="str">
            <v>FACILITY MANAGEMENT</v>
          </cell>
          <cell r="I210" t="str">
            <v>SOUTH</v>
          </cell>
          <cell r="J210" t="str">
            <v>SE</v>
          </cell>
          <cell r="K210">
            <v>12437</v>
          </cell>
          <cell r="L210">
            <v>201537</v>
          </cell>
          <cell r="M210" t="str">
            <v>17072FM000</v>
          </cell>
        </row>
        <row r="211">
          <cell r="B211" t="str">
            <v>RALPH KLEIN PARK MAINTENANCE BUILDING</v>
          </cell>
          <cell r="C211" t="str">
            <v>RALPH KLEIN PARK COMFORT STATION</v>
          </cell>
          <cell r="D211">
            <v>0</v>
          </cell>
          <cell r="E211" t="str">
            <v>PRKIB</v>
          </cell>
          <cell r="F211" t="str">
            <v>12370 84 ST SE</v>
          </cell>
          <cell r="G211" t="str">
            <v>12350 84 ST SE</v>
          </cell>
          <cell r="H211" t="str">
            <v>FACILITY MANAGEMENT</v>
          </cell>
          <cell r="I211" t="str">
            <v>SOUTH</v>
          </cell>
          <cell r="J211" t="str">
            <v>SE</v>
          </cell>
          <cell r="K211">
            <v>12437</v>
          </cell>
          <cell r="L211">
            <v>201537</v>
          </cell>
          <cell r="M211" t="str">
            <v>17536FM000</v>
          </cell>
        </row>
        <row r="212">
          <cell r="B212" t="str">
            <v>RALPH KLEIN PARK IRRIGATION BUILDING</v>
          </cell>
          <cell r="C212" t="str">
            <v>RALPH KLEIN PARK PUMPHOUSE</v>
          </cell>
          <cell r="D212">
            <v>0</v>
          </cell>
          <cell r="E212" t="str">
            <v>PRKMB</v>
          </cell>
          <cell r="F212" t="str">
            <v>12360 84 ST SE</v>
          </cell>
          <cell r="G212" t="str">
            <v>12350 84 ST SE</v>
          </cell>
          <cell r="H212" t="str">
            <v>FACILITY MANAGEMENT</v>
          </cell>
          <cell r="I212" t="str">
            <v>SOUTH</v>
          </cell>
          <cell r="J212" t="str">
            <v>SE</v>
          </cell>
          <cell r="K212">
            <v>12437</v>
          </cell>
          <cell r="L212">
            <v>201537</v>
          </cell>
          <cell r="M212" t="str">
            <v>17535FM000</v>
          </cell>
        </row>
        <row r="213">
          <cell r="B213" t="str">
            <v>READER ROCK GARDEN DEPOT</v>
          </cell>
          <cell r="C213">
            <v>0</v>
          </cell>
          <cell r="D213">
            <v>0</v>
          </cell>
          <cell r="E213" t="str">
            <v>PRRGD</v>
          </cell>
          <cell r="F213" t="str">
            <v>3025 SPILLER RD SE</v>
          </cell>
          <cell r="G213" t="str">
            <v>3025 SPILLER RD SE</v>
          </cell>
          <cell r="H213" t="str">
            <v>PARKS</v>
          </cell>
          <cell r="I213" t="str">
            <v>SOUTH</v>
          </cell>
          <cell r="J213" t="str">
            <v>SW</v>
          </cell>
          <cell r="K213">
            <v>12437</v>
          </cell>
          <cell r="L213">
            <v>201537</v>
          </cell>
          <cell r="M213" t="str">
            <v>11580FM000</v>
          </cell>
        </row>
        <row r="214">
          <cell r="B214" t="str">
            <v>READER ROCK GARDEN RESIDENCE</v>
          </cell>
          <cell r="C214">
            <v>0</v>
          </cell>
          <cell r="D214">
            <v>0</v>
          </cell>
          <cell r="E214" t="str">
            <v>PRRGR</v>
          </cell>
          <cell r="F214" t="str">
            <v>311 25 AV SE</v>
          </cell>
          <cell r="G214" t="str">
            <v>3025 SPILLER RD SE</v>
          </cell>
          <cell r="H214" t="str">
            <v>PARKS</v>
          </cell>
          <cell r="I214" t="str">
            <v>SOUTH</v>
          </cell>
          <cell r="J214" t="str">
            <v>SW</v>
          </cell>
          <cell r="K214">
            <v>12437</v>
          </cell>
          <cell r="L214">
            <v>201537</v>
          </cell>
          <cell r="M214" t="str">
            <v>15098FM000</v>
          </cell>
        </row>
        <row r="215">
          <cell r="B215" t="str">
            <v>RICHMOND GREEN DEPOT</v>
          </cell>
          <cell r="C215">
            <v>0</v>
          </cell>
          <cell r="D215">
            <v>0</v>
          </cell>
          <cell r="E215" t="str">
            <v>PARGD</v>
          </cell>
          <cell r="F215" t="str">
            <v>2539 33 AV SW</v>
          </cell>
          <cell r="G215" t="str">
            <v>2539 33 AV SW</v>
          </cell>
          <cell r="H215" t="str">
            <v>FACILITY MANAGEMENT</v>
          </cell>
          <cell r="I215" t="str">
            <v>SOUTH</v>
          </cell>
          <cell r="J215" t="str">
            <v>SW</v>
          </cell>
          <cell r="K215">
            <v>12437</v>
          </cell>
          <cell r="L215">
            <v>201537</v>
          </cell>
          <cell r="M215" t="str">
            <v>11543FM000</v>
          </cell>
        </row>
        <row r="216">
          <cell r="B216" t="str">
            <v>RICHMOND GREEN URBAN FORESTRY BUILDING</v>
          </cell>
          <cell r="C216">
            <v>0</v>
          </cell>
          <cell r="D216">
            <v>0</v>
          </cell>
          <cell r="E216" t="str">
            <v>PRGOT</v>
          </cell>
          <cell r="F216" t="str">
            <v>2539 33 AV SW</v>
          </cell>
          <cell r="G216" t="str">
            <v>2539 33 AV SW</v>
          </cell>
          <cell r="H216" t="str">
            <v>FACILITY MANAGEMENT</v>
          </cell>
          <cell r="I216" t="str">
            <v>SOUTH</v>
          </cell>
          <cell r="J216" t="str">
            <v>SW</v>
          </cell>
          <cell r="K216">
            <v>12437</v>
          </cell>
          <cell r="L216">
            <v>201537</v>
          </cell>
          <cell r="M216" t="str">
            <v>15092FM000</v>
          </cell>
        </row>
        <row r="217">
          <cell r="B217" t="str">
            <v>RICHMOND GREEN GARAGE</v>
          </cell>
          <cell r="C217">
            <v>0</v>
          </cell>
          <cell r="D217">
            <v>0</v>
          </cell>
          <cell r="E217" t="str">
            <v>PARGA</v>
          </cell>
          <cell r="F217" t="str">
            <v>2539 33 AV SW</v>
          </cell>
          <cell r="G217" t="str">
            <v>2539 33 AV SW</v>
          </cell>
          <cell r="H217" t="str">
            <v>FACILITY MANAGEMENT</v>
          </cell>
          <cell r="I217" t="str">
            <v>SOUTH</v>
          </cell>
          <cell r="J217" t="str">
            <v>SW</v>
          </cell>
          <cell r="K217">
            <v>12437</v>
          </cell>
          <cell r="L217">
            <v>201537</v>
          </cell>
          <cell r="M217" t="str">
            <v>31205FM000</v>
          </cell>
        </row>
        <row r="218">
          <cell r="B218" t="str">
            <v>BLACKFOOT DEPOT OFFICE TRAILER</v>
          </cell>
          <cell r="C218" t="str">
            <v>SOP BUILDING</v>
          </cell>
          <cell r="D218">
            <v>0</v>
          </cell>
          <cell r="E218" t="str">
            <v>PRGO4</v>
          </cell>
          <cell r="F218" t="str">
            <v>1025 SOUTHLAND DR SE</v>
          </cell>
          <cell r="G218" t="str">
            <v>1025 SOUTHLAND DR SE</v>
          </cell>
          <cell r="H218" t="str">
            <v>FACILITY MANAGEMENT</v>
          </cell>
          <cell r="I218" t="str">
            <v>SOUTH</v>
          </cell>
          <cell r="J218" t="str">
            <v>SE</v>
          </cell>
          <cell r="K218">
            <v>12437</v>
          </cell>
          <cell r="L218">
            <v>201537</v>
          </cell>
          <cell r="M218" t="str">
            <v>31123FM000</v>
          </cell>
        </row>
        <row r="219">
          <cell r="B219" t="str">
            <v>RIVER PARK/SANDY BEACH WASHROOM</v>
          </cell>
          <cell r="C219">
            <v>0</v>
          </cell>
          <cell r="D219">
            <v>0</v>
          </cell>
          <cell r="E219" t="str">
            <v>PRPBC</v>
          </cell>
          <cell r="F219" t="str">
            <v>1220 50 AV SW</v>
          </cell>
          <cell r="G219" t="str">
            <v>4500 14A ST SW</v>
          </cell>
          <cell r="H219" t="str">
            <v>FACILITY MANAGEMENT</v>
          </cell>
          <cell r="I219" t="str">
            <v>SOUTH</v>
          </cell>
          <cell r="J219" t="str">
            <v>SW</v>
          </cell>
          <cell r="K219">
            <v>12437</v>
          </cell>
          <cell r="L219">
            <v>201537</v>
          </cell>
          <cell r="M219" t="str">
            <v>12389FM000</v>
          </cell>
        </row>
        <row r="220">
          <cell r="B220" t="str">
            <v>RIVEREDGE WASHROOM</v>
          </cell>
          <cell r="C220" t="str">
            <v>CALGARY BETWEEN FRIENDS CLUB</v>
          </cell>
          <cell r="D220">
            <v>0</v>
          </cell>
          <cell r="E220" t="str">
            <v>PARCS</v>
          </cell>
          <cell r="F220" t="str">
            <v>1215 50 AV SW</v>
          </cell>
          <cell r="G220" t="str">
            <v>1215 50 AV SW; 1301R 50 AV SW; 1411 50 AV SW</v>
          </cell>
          <cell r="H220" t="str">
            <v>FACILITY MANAGEMENT</v>
          </cell>
          <cell r="I220" t="str">
            <v>SOUTH</v>
          </cell>
          <cell r="J220" t="str">
            <v>SW</v>
          </cell>
          <cell r="K220">
            <v>12437</v>
          </cell>
          <cell r="L220">
            <v>201537</v>
          </cell>
          <cell r="M220" t="str">
            <v>12385FM000</v>
          </cell>
        </row>
        <row r="221">
          <cell r="B221" t="str">
            <v>RIVER CAFÉ</v>
          </cell>
          <cell r="C221">
            <v>0</v>
          </cell>
          <cell r="D221">
            <v>0</v>
          </cell>
          <cell r="E221" t="str">
            <v>PARRC</v>
          </cell>
          <cell r="F221" t="str">
            <v>25 PRINCE'S ISLAND PA SW</v>
          </cell>
          <cell r="G221" t="str">
            <v>21 PRINCE'S ISLAND PA SW; 27 PRINCE'S ISLAND PA SW</v>
          </cell>
          <cell r="H221" t="str">
            <v>PARKS</v>
          </cell>
          <cell r="I221" t="str">
            <v>SOUTH</v>
          </cell>
          <cell r="J221" t="str">
            <v>SW</v>
          </cell>
          <cell r="K221">
            <v>12437</v>
          </cell>
          <cell r="L221">
            <v>201537</v>
          </cell>
          <cell r="M221" t="str">
            <v>12103FM000</v>
          </cell>
        </row>
        <row r="222">
          <cell r="B222" t="str">
            <v>RIVERS EDGE RESIDENTIAL BUILDING</v>
          </cell>
          <cell r="C222">
            <v>0</v>
          </cell>
          <cell r="D222">
            <v>0</v>
          </cell>
          <cell r="E222" t="str">
            <v>PRERB</v>
          </cell>
          <cell r="F222" t="str">
            <v>N/A</v>
          </cell>
          <cell r="G222" t="str">
            <v>1215 50 AV SW; 1235 50 AV SW</v>
          </cell>
          <cell r="H222" t="str">
            <v>PARKS</v>
          </cell>
          <cell r="I222" t="str">
            <v>SOUTH</v>
          </cell>
          <cell r="J222" t="str">
            <v>SW</v>
          </cell>
          <cell r="K222">
            <v>12437</v>
          </cell>
          <cell r="L222">
            <v>201537</v>
          </cell>
          <cell r="M222" t="str">
            <v>11189FM000</v>
          </cell>
        </row>
        <row r="223">
          <cell r="B223" t="str">
            <v>RIVERSEDGE STORAGE</v>
          </cell>
          <cell r="C223">
            <v>0</v>
          </cell>
          <cell r="D223">
            <v>0</v>
          </cell>
          <cell r="E223" t="str">
            <v>PARES</v>
          </cell>
          <cell r="F223" t="str">
            <v>N/A</v>
          </cell>
          <cell r="G223" t="str">
            <v>1215 50 AV SW</v>
          </cell>
          <cell r="H223" t="str">
            <v>FACILITY MANAGEMENT</v>
          </cell>
          <cell r="I223" t="str">
            <v>SOUTH</v>
          </cell>
          <cell r="J223" t="str">
            <v>SW</v>
          </cell>
          <cell r="K223">
            <v>12437</v>
          </cell>
          <cell r="L223">
            <v>201537</v>
          </cell>
          <cell r="M223" t="str">
            <v>17322FM000</v>
          </cell>
        </row>
        <row r="224">
          <cell r="B224" t="str">
            <v>ROADS DISTRICT 9 BUILDING D</v>
          </cell>
          <cell r="C224" t="str">
            <v>PARKS OFFICE, IPM TRAILER</v>
          </cell>
          <cell r="D224">
            <v>0</v>
          </cell>
          <cell r="E224" t="str">
            <v>PRD9D</v>
          </cell>
          <cell r="F224" t="str">
            <v xml:space="preserve">115 SHERIFF KING PT SW </v>
          </cell>
          <cell r="G224" t="str">
            <v xml:space="preserve">115 SHERIFF KING PT SW </v>
          </cell>
          <cell r="H224" t="str">
            <v>FACILITY MANAGEMENT</v>
          </cell>
          <cell r="I224" t="str">
            <v>SOUTH</v>
          </cell>
          <cell r="J224" t="str">
            <v>SE</v>
          </cell>
          <cell r="K224">
            <v>12437</v>
          </cell>
          <cell r="L224">
            <v>201537</v>
          </cell>
          <cell r="M224" t="str">
            <v>15120FM000</v>
          </cell>
        </row>
        <row r="225">
          <cell r="B225" t="str">
            <v>SHAW MILLENNIUM PARK DEPOT</v>
          </cell>
          <cell r="C225">
            <v>0</v>
          </cell>
          <cell r="D225">
            <v>0</v>
          </cell>
          <cell r="E225" t="str">
            <v>PSMPD</v>
          </cell>
          <cell r="F225" t="str">
            <v>1220 9 AV SW</v>
          </cell>
          <cell r="G225" t="str">
            <v>1220 9 AV SW</v>
          </cell>
          <cell r="H225" t="str">
            <v>FACILITY MANAGEMENT</v>
          </cell>
          <cell r="I225" t="str">
            <v>SOUTH</v>
          </cell>
          <cell r="J225" t="str">
            <v>SW</v>
          </cell>
          <cell r="K225">
            <v>12437</v>
          </cell>
          <cell r="L225">
            <v>201537</v>
          </cell>
          <cell r="M225" t="str">
            <v>12479FM000</v>
          </cell>
        </row>
        <row r="226">
          <cell r="B226" t="str">
            <v>SOMERSET PARK SUN SHELTER</v>
          </cell>
          <cell r="C226">
            <v>0</v>
          </cell>
          <cell r="D226">
            <v>0</v>
          </cell>
          <cell r="E226" t="str">
            <v>PASPS</v>
          </cell>
          <cell r="F226" t="str">
            <v>999 SOMERSET DR SW</v>
          </cell>
          <cell r="G226" t="str">
            <v>999 SOMERSET DR SW</v>
          </cell>
          <cell r="H226" t="str">
            <v>Parks</v>
          </cell>
          <cell r="I226" t="str">
            <v>SOUTH</v>
          </cell>
          <cell r="J226" t="str">
            <v>SW</v>
          </cell>
          <cell r="K226">
            <v>12437</v>
          </cell>
          <cell r="L226">
            <v>201537</v>
          </cell>
          <cell r="M226" t="str">
            <v>31514PK000</v>
          </cell>
        </row>
        <row r="227">
          <cell r="B227" t="str">
            <v>SOMERSET SPRAY PARK MECHANICAL BUILDING</v>
          </cell>
          <cell r="C227">
            <v>0</v>
          </cell>
          <cell r="D227">
            <v>0</v>
          </cell>
          <cell r="E227" t="str">
            <v>PASPM</v>
          </cell>
          <cell r="F227" t="str">
            <v xml:space="preserve">999 SOMERSET DR SW </v>
          </cell>
          <cell r="G227" t="str">
            <v>999 SOMERSET DR SW</v>
          </cell>
          <cell r="H227" t="str">
            <v>Parks</v>
          </cell>
          <cell r="I227" t="str">
            <v>SOUTH</v>
          </cell>
          <cell r="J227" t="str">
            <v>SW</v>
          </cell>
          <cell r="K227">
            <v>12437</v>
          </cell>
          <cell r="L227">
            <v>201537</v>
          </cell>
          <cell r="M227" t="str">
            <v>31515PK000</v>
          </cell>
        </row>
        <row r="228">
          <cell r="B228" t="str">
            <v>HERITAGE BOAT LAUNCH WASHROOM</v>
          </cell>
          <cell r="C228" t="str">
            <v>HERITAGE BOAT LAUNCH WASHROOM</v>
          </cell>
          <cell r="D228">
            <v>0</v>
          </cell>
          <cell r="E228" t="str">
            <v>PSGPC</v>
          </cell>
          <cell r="F228" t="str">
            <v>8047 14 ST SW</v>
          </cell>
          <cell r="G228" t="str">
            <v>8003 14 ST SW</v>
          </cell>
          <cell r="H228" t="str">
            <v>FACILITY MANAGEMENT</v>
          </cell>
          <cell r="I228" t="str">
            <v>SOUTH</v>
          </cell>
          <cell r="J228" t="str">
            <v>SW</v>
          </cell>
          <cell r="K228">
            <v>12437</v>
          </cell>
          <cell r="L228">
            <v>201537</v>
          </cell>
          <cell r="M228" t="str">
            <v>12297FM000</v>
          </cell>
        </row>
        <row r="229">
          <cell r="B229" t="str">
            <v>SOUTH MIDNAPORE DEPOT</v>
          </cell>
          <cell r="C229">
            <v>0</v>
          </cell>
          <cell r="D229">
            <v>0</v>
          </cell>
          <cell r="E229" t="str">
            <v>PAPMG</v>
          </cell>
          <cell r="F229" t="str">
            <v>15225 MACLEOD TR SE</v>
          </cell>
          <cell r="G229" t="str">
            <v>15225 MACLEOD TR SE</v>
          </cell>
          <cell r="H229" t="str">
            <v>FACILITY MANAGEMENT</v>
          </cell>
          <cell r="I229" t="str">
            <v>SOUTH</v>
          </cell>
          <cell r="J229" t="str">
            <v>SE</v>
          </cell>
          <cell r="K229">
            <v>12437</v>
          </cell>
          <cell r="L229">
            <v>201537</v>
          </cell>
          <cell r="M229" t="str">
            <v>17066FM000</v>
          </cell>
        </row>
        <row r="230">
          <cell r="B230" t="str">
            <v>SOUTH MIDNAPORE GARAGE</v>
          </cell>
          <cell r="C230">
            <v>0</v>
          </cell>
          <cell r="D230">
            <v>0</v>
          </cell>
          <cell r="E230" t="str">
            <v>PASMG</v>
          </cell>
          <cell r="F230" t="str">
            <v>15225 MACLEOD TR SE</v>
          </cell>
          <cell r="G230" t="str">
            <v>15225 MACLEOD TR SE</v>
          </cell>
          <cell r="H230" t="str">
            <v>FACILITY MANAGEMENT</v>
          </cell>
          <cell r="I230" t="str">
            <v>SOUTH</v>
          </cell>
          <cell r="J230" t="str">
            <v>SE</v>
          </cell>
          <cell r="K230">
            <v>12437</v>
          </cell>
          <cell r="L230">
            <v>201537</v>
          </cell>
          <cell r="M230" t="str">
            <v>15102FM000</v>
          </cell>
        </row>
        <row r="231">
          <cell r="B231" t="str">
            <v>ST MARY'S CEMETERY DEPOT</v>
          </cell>
          <cell r="C231" t="str">
            <v>ST MARY'S SERVICE BLDG</v>
          </cell>
          <cell r="D231">
            <v>0</v>
          </cell>
          <cell r="E231" t="str">
            <v>PSMCD</v>
          </cell>
          <cell r="F231" t="str">
            <v>3304 ERLTON ST SW</v>
          </cell>
          <cell r="G231" t="str">
            <v>3304 ERLTON ST SW</v>
          </cell>
          <cell r="H231" t="str">
            <v>PARKS</v>
          </cell>
          <cell r="I231" t="str">
            <v>SOUTH</v>
          </cell>
          <cell r="J231" t="str">
            <v>SW</v>
          </cell>
          <cell r="K231">
            <v>12437</v>
          </cell>
          <cell r="L231">
            <v>201537</v>
          </cell>
          <cell r="M231" t="str">
            <v>12396FM000</v>
          </cell>
        </row>
        <row r="232">
          <cell r="B232" t="str">
            <v>STANLEY PARK DEPOT</v>
          </cell>
          <cell r="C232">
            <v>0</v>
          </cell>
          <cell r="D232">
            <v>0</v>
          </cell>
          <cell r="E232" t="str">
            <v>PASPD</v>
          </cell>
          <cell r="F232" t="str">
            <v>332 42 AV SW</v>
          </cell>
          <cell r="G232" t="str">
            <v>330 42 AV SW</v>
          </cell>
          <cell r="H232" t="str">
            <v>FACILITY MANAGEMENT</v>
          </cell>
          <cell r="I232" t="str">
            <v>SOUTH</v>
          </cell>
          <cell r="J232" t="str">
            <v>SW</v>
          </cell>
          <cell r="K232">
            <v>12437</v>
          </cell>
          <cell r="L232">
            <v>201537</v>
          </cell>
          <cell r="M232" t="str">
            <v>12391FM000</v>
          </cell>
        </row>
        <row r="233">
          <cell r="B233" t="str">
            <v>STANLEY PARK DEPOT FUEL STORAGE</v>
          </cell>
          <cell r="C233">
            <v>0</v>
          </cell>
          <cell r="D233">
            <v>0</v>
          </cell>
          <cell r="E233" t="str">
            <v>PASPF</v>
          </cell>
          <cell r="F233" t="str">
            <v>332 42 AV SW</v>
          </cell>
          <cell r="G233" t="str">
            <v>332 42 AV SW</v>
          </cell>
          <cell r="H233" t="str">
            <v>FACILITY MANAGEMENT</v>
          </cell>
          <cell r="I233" t="str">
            <v>SOUTH</v>
          </cell>
          <cell r="J233" t="str">
            <v>SW</v>
          </cell>
          <cell r="K233">
            <v>12437</v>
          </cell>
          <cell r="L233">
            <v>201537</v>
          </cell>
          <cell r="M233" t="str">
            <v>31609FM000</v>
          </cell>
        </row>
        <row r="234">
          <cell r="B234" t="str">
            <v>STANLEY PARK OFFICE</v>
          </cell>
          <cell r="C234" t="str">
            <v>STANLEY PARK PAVILION</v>
          </cell>
          <cell r="D234">
            <v>0</v>
          </cell>
          <cell r="E234" t="str">
            <v>PASPO</v>
          </cell>
          <cell r="F234" t="str">
            <v>350 42 AV SW</v>
          </cell>
          <cell r="G234" t="str">
            <v>330 42 AV SW</v>
          </cell>
          <cell r="H234" t="str">
            <v>FACILITY MANAGEMENT</v>
          </cell>
          <cell r="I234" t="str">
            <v>SOUTH</v>
          </cell>
          <cell r="J234" t="str">
            <v>SW</v>
          </cell>
          <cell r="K234">
            <v>12437</v>
          </cell>
          <cell r="L234">
            <v>201537</v>
          </cell>
          <cell r="M234" t="str">
            <v>12390FM000</v>
          </cell>
        </row>
        <row r="235">
          <cell r="B235" t="str">
            <v>SUE HIGGINS STORAGE SHED</v>
          </cell>
          <cell r="C235" t="str">
            <v>STORAGE SHED</v>
          </cell>
          <cell r="D235">
            <v>0</v>
          </cell>
          <cell r="E235" t="str">
            <v>PSHCS</v>
          </cell>
          <cell r="F235" t="str">
            <v>9740 15 ST SE</v>
          </cell>
          <cell r="G235" t="str">
            <v>9800 BLACKFOOT TR SE</v>
          </cell>
          <cell r="H235" t="str">
            <v>FACILITY MANAGEMENT</v>
          </cell>
          <cell r="I235" t="str">
            <v>SOUTH</v>
          </cell>
          <cell r="J235" t="str">
            <v>SE</v>
          </cell>
          <cell r="K235">
            <v>12437</v>
          </cell>
          <cell r="L235">
            <v>201537</v>
          </cell>
          <cell r="M235" t="str">
            <v>31035FM000</v>
          </cell>
        </row>
        <row r="236">
          <cell r="B236" t="str">
            <v>TOMKINS PARK WASHROOM</v>
          </cell>
          <cell r="C236" t="str">
            <v>ATP THOMKINS PARK</v>
          </cell>
          <cell r="D236">
            <v>0</v>
          </cell>
          <cell r="E236" t="str">
            <v>PTPCS</v>
          </cell>
          <cell r="F236" t="str">
            <v>820 17 AV SW</v>
          </cell>
          <cell r="G236" t="str">
            <v>820 17 AV SW</v>
          </cell>
          <cell r="H236" t="str">
            <v>FACILITY MANAGEMENT</v>
          </cell>
          <cell r="I236" t="str">
            <v>SOUTH</v>
          </cell>
          <cell r="J236" t="str">
            <v>SW</v>
          </cell>
          <cell r="K236">
            <v>12437</v>
          </cell>
          <cell r="L236">
            <v>201537</v>
          </cell>
          <cell r="M236" t="str">
            <v>15108FM000</v>
          </cell>
        </row>
        <row r="237">
          <cell r="B237" t="str">
            <v>UNION CEMETERY CARETAKERS COTTAGE</v>
          </cell>
          <cell r="C237" t="str">
            <v>UNION CEMETERY DEPOT, GALLOWAY HOUSE</v>
          </cell>
          <cell r="D237">
            <v>0</v>
          </cell>
          <cell r="E237" t="str">
            <v>PACUN</v>
          </cell>
          <cell r="F237" t="str">
            <v>3025 SPILLER RD SE</v>
          </cell>
          <cell r="G237" t="str">
            <v>3025 SPILLER RD SE; 3025B SPILLER RD SE</v>
          </cell>
          <cell r="H237" t="str">
            <v>PARKS</v>
          </cell>
          <cell r="I237" t="str">
            <v>SOUTH</v>
          </cell>
          <cell r="J237" t="str">
            <v>SW</v>
          </cell>
          <cell r="K237">
            <v>12437</v>
          </cell>
          <cell r="L237">
            <v>201537</v>
          </cell>
          <cell r="M237" t="str">
            <v>10524FM000</v>
          </cell>
        </row>
        <row r="238">
          <cell r="B238" t="str">
            <v>UNION CEMETERY GAS SHACK</v>
          </cell>
          <cell r="C238">
            <v>0</v>
          </cell>
          <cell r="D238">
            <v>0</v>
          </cell>
          <cell r="E238" t="str">
            <v>PAUCM</v>
          </cell>
          <cell r="F238" t="str">
            <v>3025 SPILLER RD SE</v>
          </cell>
          <cell r="G238" t="str">
            <v>3025B SPILLER RD SE</v>
          </cell>
          <cell r="H238" t="str">
            <v>PARKS</v>
          </cell>
          <cell r="I238" t="str">
            <v>SOUTH</v>
          </cell>
          <cell r="J238" t="str">
            <v>SW</v>
          </cell>
          <cell r="K238">
            <v>12437</v>
          </cell>
          <cell r="L238">
            <v>201537</v>
          </cell>
          <cell r="M238" t="str">
            <v>16029FM000</v>
          </cell>
        </row>
        <row r="239">
          <cell r="B239" t="str">
            <v>UNION CEMETERY CHAPEL</v>
          </cell>
          <cell r="C239" t="str">
            <v>UNION CEMETERY MORTUARY</v>
          </cell>
          <cell r="D239">
            <v>0</v>
          </cell>
          <cell r="E239" t="str">
            <v>PCUNI</v>
          </cell>
          <cell r="F239" t="str">
            <v>3025 SPILLER RD SE</v>
          </cell>
          <cell r="G239" t="str">
            <v>3025 SPILLER RD SE</v>
          </cell>
          <cell r="H239" t="str">
            <v>PARKS</v>
          </cell>
          <cell r="I239" t="str">
            <v>SOUTH</v>
          </cell>
          <cell r="J239" t="str">
            <v>SW</v>
          </cell>
          <cell r="K239">
            <v>12437</v>
          </cell>
          <cell r="L239">
            <v>201537</v>
          </cell>
          <cell r="M239" t="str">
            <v>12406FM000</v>
          </cell>
        </row>
        <row r="240">
          <cell r="B240" t="str">
            <v>VALLEYVIEW SPRAY PARK OFFICE</v>
          </cell>
          <cell r="C240">
            <v>0</v>
          </cell>
          <cell r="D240">
            <v>0</v>
          </cell>
          <cell r="E240" t="str">
            <v>PVSPO</v>
          </cell>
          <cell r="F240" t="str">
            <v>3224 26 ST SE</v>
          </cell>
          <cell r="G240" t="str">
            <v>3224 26 ST SE</v>
          </cell>
          <cell r="H240" t="str">
            <v>FACILITY MANAGEMENT</v>
          </cell>
          <cell r="I240" t="str">
            <v>SOUTH</v>
          </cell>
          <cell r="J240" t="str">
            <v>SE</v>
          </cell>
          <cell r="K240">
            <v>12437</v>
          </cell>
          <cell r="L240">
            <v>201537</v>
          </cell>
          <cell r="M240" t="str">
            <v>11347FM000</v>
          </cell>
        </row>
        <row r="241">
          <cell r="B241" t="str">
            <v>VALLEYVIEW SPRAY PARK WASHROOM</v>
          </cell>
          <cell r="C241">
            <v>0</v>
          </cell>
          <cell r="D241">
            <v>0</v>
          </cell>
          <cell r="E241" t="str">
            <v>PVSPC</v>
          </cell>
          <cell r="F241" t="str">
            <v>3224 26 ST SE</v>
          </cell>
          <cell r="G241" t="str">
            <v>3224 26 ST SE</v>
          </cell>
          <cell r="H241" t="str">
            <v>FACILITY MANAGEMENT</v>
          </cell>
          <cell r="I241" t="str">
            <v>SOUTH</v>
          </cell>
          <cell r="J241" t="str">
            <v>SE</v>
          </cell>
          <cell r="K241">
            <v>12437</v>
          </cell>
          <cell r="L241">
            <v>201537</v>
          </cell>
          <cell r="M241" t="str">
            <v>12403FM000</v>
          </cell>
        </row>
        <row r="242">
          <cell r="B242" t="str">
            <v>VARIETY PARK WADING POOL MECH BUILDING</v>
          </cell>
          <cell r="C242">
            <v>0</v>
          </cell>
          <cell r="D242">
            <v>0</v>
          </cell>
          <cell r="E242" t="str">
            <v>PVPWP</v>
          </cell>
          <cell r="F242" t="str">
            <v>8945 24 ST SW</v>
          </cell>
          <cell r="G242" t="str">
            <v>8415 24 ST SW</v>
          </cell>
          <cell r="H242" t="str">
            <v>FACILITY MANAGEMENT</v>
          </cell>
          <cell r="I242" t="str">
            <v>SOUTH</v>
          </cell>
          <cell r="J242" t="str">
            <v>SW</v>
          </cell>
          <cell r="K242">
            <v>12437</v>
          </cell>
          <cell r="L242">
            <v>201537</v>
          </cell>
          <cell r="M242" t="str">
            <v>30017FM000</v>
          </cell>
        </row>
        <row r="243">
          <cell r="B243" t="str">
            <v>VARIETY PARK WASHROOM AND PUMPHOUSE</v>
          </cell>
          <cell r="C243">
            <v>0</v>
          </cell>
          <cell r="D243">
            <v>0</v>
          </cell>
          <cell r="E243" t="str">
            <v>PVPCS</v>
          </cell>
          <cell r="F243" t="str">
            <v>8935 24 ST SW</v>
          </cell>
          <cell r="G243" t="str">
            <v>8415 24 ST SW</v>
          </cell>
          <cell r="H243" t="str">
            <v>FACILITY MANAGEMENT</v>
          </cell>
          <cell r="I243" t="str">
            <v>SOUTH</v>
          </cell>
          <cell r="J243" t="str">
            <v>SW</v>
          </cell>
          <cell r="K243">
            <v>12437</v>
          </cell>
          <cell r="L243">
            <v>201537</v>
          </cell>
          <cell r="M243" t="str">
            <v>12288FM000</v>
          </cell>
        </row>
        <row r="244">
          <cell r="B244" t="str">
            <v>WEASLEHEAD WASHROOM</v>
          </cell>
          <cell r="C244">
            <v>0</v>
          </cell>
          <cell r="D244">
            <v>0</v>
          </cell>
          <cell r="E244" t="str">
            <v>PAWCS</v>
          </cell>
          <cell r="F244" t="str">
            <v>N/A</v>
          </cell>
          <cell r="G244" t="str">
            <v>6615 37 ST SW</v>
          </cell>
          <cell r="H244" t="str">
            <v>FACILITY MANAGEMENT</v>
          </cell>
          <cell r="I244" t="str">
            <v>SOUTH</v>
          </cell>
          <cell r="J244" t="str">
            <v>SW</v>
          </cell>
          <cell r="K244">
            <v>12437</v>
          </cell>
          <cell r="L244">
            <v>201537</v>
          </cell>
          <cell r="M244" t="str">
            <v>31161FM000</v>
          </cell>
        </row>
        <row r="245">
          <cell r="B245" t="str">
            <v>ACADIA AQUATIC &amp; FITNESS CENTRE</v>
          </cell>
          <cell r="C245">
            <v>0</v>
          </cell>
          <cell r="D245">
            <v>0</v>
          </cell>
          <cell r="E245" t="str">
            <v>RCIAC</v>
          </cell>
          <cell r="F245" t="str">
            <v>9009 FAIRMOUNT DR SE</v>
          </cell>
          <cell r="G245" t="str">
            <v>9009 FAIRMOUNT DR SE; 9019 FAIRMOUNT DR SE</v>
          </cell>
          <cell r="H245" t="str">
            <v>FACILITY MANAGEMENT</v>
          </cell>
          <cell r="I245" t="str">
            <v>SOUTH</v>
          </cell>
          <cell r="J245" t="str">
            <v>SE</v>
          </cell>
          <cell r="K245">
            <v>12437</v>
          </cell>
          <cell r="L245">
            <v>201539</v>
          </cell>
          <cell r="M245" t="str">
            <v>15152FM000</v>
          </cell>
        </row>
        <row r="246">
          <cell r="B246" t="str">
            <v xml:space="preserve">ACADIA EQUIPMENT STORAGE SHED </v>
          </cell>
          <cell r="C246">
            <v>0</v>
          </cell>
          <cell r="D246">
            <v>0</v>
          </cell>
          <cell r="E246" t="str">
            <v>AAESS</v>
          </cell>
          <cell r="F246" t="str">
            <v>295 90 AV SE</v>
          </cell>
          <cell r="G246">
            <v>0</v>
          </cell>
          <cell r="H246" t="str">
            <v>FACILITY MANAGEMENT</v>
          </cell>
          <cell r="I246" t="str">
            <v>SOUTH</v>
          </cell>
          <cell r="J246" t="str">
            <v>SE</v>
          </cell>
          <cell r="K246">
            <v>12437</v>
          </cell>
          <cell r="L246">
            <v>201539</v>
          </cell>
          <cell r="M246" t="str">
            <v>31600FM000</v>
          </cell>
        </row>
        <row r="247">
          <cell r="B247" t="str">
            <v>BABE RUTH FIELDHOUSE</v>
          </cell>
          <cell r="C247">
            <v>0</v>
          </cell>
          <cell r="D247">
            <v>0</v>
          </cell>
          <cell r="E247" t="str">
            <v>RPOBB</v>
          </cell>
          <cell r="F247" t="str">
            <v>5020 26 AV SW</v>
          </cell>
          <cell r="G247" t="str">
            <v>5020 26 AV SW</v>
          </cell>
          <cell r="H247" t="str">
            <v>FACILITY MANAGEMENT</v>
          </cell>
          <cell r="I247" t="str">
            <v>SOUTH</v>
          </cell>
          <cell r="J247" t="str">
            <v>SW</v>
          </cell>
          <cell r="K247">
            <v>12437</v>
          </cell>
          <cell r="L247">
            <v>201539</v>
          </cell>
          <cell r="M247" t="str">
            <v>12043FM000</v>
          </cell>
        </row>
        <row r="248">
          <cell r="B248" t="str">
            <v>BELTLINE AQUATIC &amp; FITNESS CENTRE</v>
          </cell>
          <cell r="C248">
            <v>0</v>
          </cell>
          <cell r="D248">
            <v>0</v>
          </cell>
          <cell r="E248" t="str">
            <v>RCIBE</v>
          </cell>
          <cell r="F248" t="str">
            <v>221 12 AV SW</v>
          </cell>
          <cell r="G248" t="str">
            <v>223 12 AV SW</v>
          </cell>
          <cell r="H248" t="str">
            <v>FACILITY MANAGEMENT</v>
          </cell>
          <cell r="I248" t="str">
            <v>SOUTH</v>
          </cell>
          <cell r="J248" t="str">
            <v>SW</v>
          </cell>
          <cell r="K248">
            <v>12437</v>
          </cell>
          <cell r="L248">
            <v>201539</v>
          </cell>
          <cell r="M248" t="str">
            <v>12428FM000</v>
          </cell>
        </row>
        <row r="249">
          <cell r="B249" t="str">
            <v>CALGARY SOCCER CENTRE</v>
          </cell>
          <cell r="C249">
            <v>0</v>
          </cell>
          <cell r="D249">
            <v>0</v>
          </cell>
          <cell r="E249" t="str">
            <v>RCCSC</v>
          </cell>
          <cell r="F249" t="str">
            <v>7000 48 ST SE</v>
          </cell>
          <cell r="G249" t="str">
            <v>7000 48 ST SE</v>
          </cell>
          <cell r="H249" t="str">
            <v>FACILITY MANAGEMENT</v>
          </cell>
          <cell r="I249" t="str">
            <v>SOUTH</v>
          </cell>
          <cell r="J249" t="str">
            <v>SE</v>
          </cell>
          <cell r="K249">
            <v>12437</v>
          </cell>
          <cell r="L249">
            <v>201539</v>
          </cell>
          <cell r="M249" t="str">
            <v>11955FM000</v>
          </cell>
        </row>
        <row r="250">
          <cell r="B250" t="str">
            <v>CALGARY SOCCER CENTRE ANNEX</v>
          </cell>
          <cell r="C250">
            <v>0</v>
          </cell>
          <cell r="D250">
            <v>0</v>
          </cell>
          <cell r="E250" t="str">
            <v>RCCSA</v>
          </cell>
          <cell r="F250" t="str">
            <v>7000 48 ST SE</v>
          </cell>
          <cell r="G250" t="str">
            <v>7000 48 ST SE</v>
          </cell>
          <cell r="H250" t="str">
            <v>FACILITY MANAGEMENT</v>
          </cell>
          <cell r="I250" t="str">
            <v>SOUTH</v>
          </cell>
          <cell r="J250" t="str">
            <v>SE</v>
          </cell>
          <cell r="K250">
            <v>12437</v>
          </cell>
          <cell r="L250">
            <v>201539</v>
          </cell>
          <cell r="M250" t="str">
            <v>31006FM000</v>
          </cell>
        </row>
        <row r="251">
          <cell r="B251" t="str">
            <v>CANYON MEADOWS AQUATIC &amp; FITNESS CENTRE</v>
          </cell>
          <cell r="C251">
            <v>0</v>
          </cell>
          <cell r="D251">
            <v>0</v>
          </cell>
          <cell r="E251" t="str">
            <v>RCICA</v>
          </cell>
          <cell r="F251" t="str">
            <v>89 CANOVA RD SW</v>
          </cell>
          <cell r="G251" t="str">
            <v>220 CANTERBURY DR SW; 75 CANOVA RD SW</v>
          </cell>
          <cell r="H251" t="str">
            <v>FACILITY MANAGEMENT</v>
          </cell>
          <cell r="I251" t="str">
            <v>SOUTH</v>
          </cell>
          <cell r="J251" t="str">
            <v>SW</v>
          </cell>
          <cell r="K251">
            <v>12437</v>
          </cell>
          <cell r="L251">
            <v>201539</v>
          </cell>
          <cell r="M251" t="str">
            <v>15153FM000</v>
          </cell>
        </row>
        <row r="252">
          <cell r="B252" t="str">
            <v>OPTIMIST CONCESSION AND WASHROOM</v>
          </cell>
          <cell r="C252">
            <v>0</v>
          </cell>
          <cell r="D252">
            <v>0</v>
          </cell>
          <cell r="E252" t="str">
            <v>RPOBT</v>
          </cell>
          <cell r="F252" t="str">
            <v>5020 26 AV SW</v>
          </cell>
          <cell r="G252" t="str">
            <v>25 GRANLEA PL SW</v>
          </cell>
          <cell r="H252" t="str">
            <v>FACILITY MANAGEMENT</v>
          </cell>
          <cell r="I252" t="str">
            <v>SOUTH</v>
          </cell>
          <cell r="J252" t="str">
            <v>SW</v>
          </cell>
          <cell r="K252">
            <v>12437</v>
          </cell>
          <cell r="L252">
            <v>201539</v>
          </cell>
          <cell r="M252" t="str">
            <v>12053FM000</v>
          </cell>
        </row>
        <row r="253">
          <cell r="B253" t="str">
            <v>FRANK MCCOOL ARENA</v>
          </cell>
          <cell r="C253">
            <v>0</v>
          </cell>
          <cell r="D253">
            <v>0</v>
          </cell>
          <cell r="E253" t="str">
            <v>RCAFM</v>
          </cell>
          <cell r="F253" t="str">
            <v>1900 LAKE BONAVISTA DR SE</v>
          </cell>
          <cell r="G253" t="str">
            <v>1900 LAKE BONAVISTA DR SE</v>
          </cell>
          <cell r="H253" t="str">
            <v>FACILITY MANAGEMENT</v>
          </cell>
          <cell r="I253" t="str">
            <v>SOUTH</v>
          </cell>
          <cell r="J253" t="str">
            <v>SE</v>
          </cell>
          <cell r="K253">
            <v>12437</v>
          </cell>
          <cell r="L253">
            <v>201539</v>
          </cell>
          <cell r="M253" t="str">
            <v>11218FM000</v>
          </cell>
        </row>
        <row r="254">
          <cell r="B254" t="str">
            <v>FRANK MCCOOL ATHLETIC PARK PUMPHOUSE</v>
          </cell>
          <cell r="C254">
            <v>0</v>
          </cell>
          <cell r="D254">
            <v>0</v>
          </cell>
          <cell r="E254" t="str">
            <v>RFMAP</v>
          </cell>
          <cell r="F254" t="str">
            <v>1900 LAKE BONAVISTA DR SE</v>
          </cell>
          <cell r="G254" t="str">
            <v>1900 LAKE BONAVISTA DR SE</v>
          </cell>
          <cell r="H254" t="str">
            <v>FACILITY MANAGEMENT</v>
          </cell>
          <cell r="I254" t="str">
            <v>SOUTH</v>
          </cell>
          <cell r="J254" t="str">
            <v>SE</v>
          </cell>
          <cell r="K254">
            <v>12437</v>
          </cell>
          <cell r="L254">
            <v>201539</v>
          </cell>
          <cell r="M254" t="str">
            <v>31137FM000</v>
          </cell>
        </row>
        <row r="255">
          <cell r="B255" t="str">
            <v>FRANK MCCOOL ATHLETIC PARK STORAGE</v>
          </cell>
          <cell r="C255">
            <v>0</v>
          </cell>
          <cell r="D255">
            <v>0</v>
          </cell>
          <cell r="E255" t="str">
            <v>RFMAS</v>
          </cell>
          <cell r="F255" t="str">
            <v>1900 LAKE BONAVISTA DR SE</v>
          </cell>
          <cell r="G255" t="str">
            <v>1900 LAKE BONAVISTA DR SE</v>
          </cell>
          <cell r="H255" t="str">
            <v>FACILITY MANAGEMENT</v>
          </cell>
          <cell r="I255" t="str">
            <v>SOUTH</v>
          </cell>
          <cell r="J255" t="str">
            <v>SE</v>
          </cell>
          <cell r="K255">
            <v>12437</v>
          </cell>
          <cell r="L255">
            <v>201539</v>
          </cell>
          <cell r="M255" t="str">
            <v>31190FM000</v>
          </cell>
        </row>
        <row r="256">
          <cell r="B256" t="str">
            <v>GEORGE BLUNDUN ARENA</v>
          </cell>
          <cell r="C256">
            <v>0</v>
          </cell>
          <cell r="D256">
            <v>0</v>
          </cell>
          <cell r="E256" t="str">
            <v>RCABL</v>
          </cell>
          <cell r="F256" t="str">
            <v>5020 26 AV SW</v>
          </cell>
          <cell r="G256" t="str">
            <v>5020 26 AV SW</v>
          </cell>
          <cell r="H256" t="str">
            <v>FACILITY MANAGEMENT</v>
          </cell>
          <cell r="I256" t="str">
            <v>SOUTH</v>
          </cell>
          <cell r="J256" t="str">
            <v>SW</v>
          </cell>
          <cell r="K256">
            <v>12437</v>
          </cell>
          <cell r="L256">
            <v>201539</v>
          </cell>
          <cell r="M256" t="str">
            <v>15145FM000</v>
          </cell>
        </row>
        <row r="257">
          <cell r="B257" t="str">
            <v>GLENMORE AQUATIC CENTRE</v>
          </cell>
          <cell r="C257">
            <v>0</v>
          </cell>
          <cell r="D257">
            <v>0</v>
          </cell>
          <cell r="E257" t="str">
            <v>RCIGL</v>
          </cell>
          <cell r="F257" t="str">
            <v>5330 19 ST SW</v>
          </cell>
          <cell r="G257" t="str">
            <v>5300 19 ST SW</v>
          </cell>
          <cell r="H257" t="str">
            <v>FACILITY MANAGEMENT</v>
          </cell>
          <cell r="I257" t="str">
            <v>SOUTH</v>
          </cell>
          <cell r="J257" t="str">
            <v>SW</v>
          </cell>
          <cell r="K257">
            <v>12437</v>
          </cell>
          <cell r="L257">
            <v>201539</v>
          </cell>
          <cell r="M257" t="str">
            <v>11975FM000</v>
          </cell>
        </row>
        <row r="258">
          <cell r="B258" t="str">
            <v>GLENMORE BLEACHERS</v>
          </cell>
          <cell r="C258">
            <v>0</v>
          </cell>
          <cell r="D258">
            <v>0</v>
          </cell>
          <cell r="E258" t="str">
            <v>GLBCS</v>
          </cell>
          <cell r="F258" t="str">
            <v>5300 19 ST SW</v>
          </cell>
          <cell r="G258">
            <v>0</v>
          </cell>
          <cell r="H258" t="str">
            <v>FACILITY MANAGEMENT</v>
          </cell>
          <cell r="I258" t="str">
            <v>SOUTH</v>
          </cell>
          <cell r="J258" t="str">
            <v>SW</v>
          </cell>
          <cell r="K258">
            <v>12437</v>
          </cell>
          <cell r="L258">
            <v>201539</v>
          </cell>
          <cell r="M258" t="str">
            <v>31605FM000</v>
          </cell>
        </row>
        <row r="259">
          <cell r="B259" t="str">
            <v>GLENMORE BOAT PATROL</v>
          </cell>
          <cell r="C259" t="str">
            <v>BOAT HOUSE</v>
          </cell>
          <cell r="D259">
            <v>0</v>
          </cell>
          <cell r="E259" t="str">
            <v>RRGBP</v>
          </cell>
          <cell r="F259" t="str">
            <v>8601 24 ST SW</v>
          </cell>
          <cell r="G259" t="str">
            <v>8415 24 ST SW</v>
          </cell>
          <cell r="H259" t="str">
            <v>FACILITY MANAGEMENT</v>
          </cell>
          <cell r="I259" t="str">
            <v>SOUTH</v>
          </cell>
          <cell r="J259" t="str">
            <v>SW</v>
          </cell>
          <cell r="K259">
            <v>12437</v>
          </cell>
          <cell r="L259">
            <v>201539</v>
          </cell>
          <cell r="M259" t="str">
            <v>12291FM000</v>
          </cell>
        </row>
        <row r="260">
          <cell r="B260" t="str">
            <v>GLENMORE BOAT PATROL STORAGE</v>
          </cell>
          <cell r="C260" t="str">
            <v>SMALL BOAT OFFICE</v>
          </cell>
          <cell r="D260">
            <v>0</v>
          </cell>
          <cell r="E260" t="str">
            <v>RGBPS</v>
          </cell>
          <cell r="F260" t="str">
            <v>8601 24 ST SW</v>
          </cell>
          <cell r="G260" t="str">
            <v>8415 24 ST SW</v>
          </cell>
          <cell r="H260" t="str">
            <v>FACILITY MANAGEMENT</v>
          </cell>
          <cell r="I260" t="str">
            <v>SOUTH</v>
          </cell>
          <cell r="J260" t="str">
            <v>SW</v>
          </cell>
          <cell r="K260">
            <v>12437</v>
          </cell>
          <cell r="L260">
            <v>201539</v>
          </cell>
          <cell r="M260" t="str">
            <v>15151FM000</v>
          </cell>
        </row>
        <row r="261">
          <cell r="B261" t="str">
            <v>GLENMORE DAY CAMP STORAGE</v>
          </cell>
          <cell r="C261">
            <v>0</v>
          </cell>
          <cell r="D261">
            <v>0</v>
          </cell>
          <cell r="E261" t="str">
            <v>GLDCS</v>
          </cell>
          <cell r="F261" t="str">
            <v>5300 19 ST SW</v>
          </cell>
          <cell r="G261">
            <v>0</v>
          </cell>
          <cell r="H261" t="str">
            <v>FACILITY MANAGEMENT</v>
          </cell>
          <cell r="I261" t="str">
            <v>SOUTH</v>
          </cell>
          <cell r="J261" t="str">
            <v>SW</v>
          </cell>
          <cell r="K261">
            <v>12437</v>
          </cell>
          <cell r="L261">
            <v>201539</v>
          </cell>
          <cell r="M261" t="str">
            <v>31601FM000</v>
          </cell>
        </row>
        <row r="262">
          <cell r="B262" t="str">
            <v>GLENMORE FITNESS STORAGE</v>
          </cell>
          <cell r="C262">
            <v>0</v>
          </cell>
          <cell r="D262">
            <v>0</v>
          </cell>
          <cell r="E262" t="str">
            <v>GLFTS</v>
          </cell>
          <cell r="F262" t="str">
            <v>5300 19 ST SW</v>
          </cell>
          <cell r="G262">
            <v>0</v>
          </cell>
          <cell r="H262" t="str">
            <v>FACILITY MANAGEMENT</v>
          </cell>
          <cell r="I262" t="str">
            <v>SOUTH</v>
          </cell>
          <cell r="J262" t="str">
            <v>SW</v>
          </cell>
          <cell r="K262">
            <v>12437</v>
          </cell>
          <cell r="L262">
            <v>201539</v>
          </cell>
          <cell r="M262" t="str">
            <v>31602FM000</v>
          </cell>
        </row>
        <row r="263">
          <cell r="B263" t="str">
            <v>GLENMORE GOLF CART &amp; LANDSCAPE SHED</v>
          </cell>
          <cell r="C263">
            <v>0</v>
          </cell>
          <cell r="D263">
            <v>0</v>
          </cell>
          <cell r="E263" t="str">
            <v>GLGCS</v>
          </cell>
          <cell r="F263" t="str">
            <v>5300 19 ST SW</v>
          </cell>
          <cell r="G263">
            <v>0</v>
          </cell>
          <cell r="H263" t="str">
            <v>FACILITY MANAGEMENT</v>
          </cell>
          <cell r="I263" t="str">
            <v>SOUTH</v>
          </cell>
          <cell r="J263" t="str">
            <v>SW</v>
          </cell>
          <cell r="K263">
            <v>12437</v>
          </cell>
          <cell r="L263">
            <v>201539</v>
          </cell>
          <cell r="M263" t="str">
            <v>31603FM000</v>
          </cell>
        </row>
        <row r="264">
          <cell r="B264" t="str">
            <v>GLENMORE TRACK AND FIELD STORAGE</v>
          </cell>
          <cell r="C264">
            <v>0</v>
          </cell>
          <cell r="D264">
            <v>0</v>
          </cell>
          <cell r="E264" t="str">
            <v>GLTFS</v>
          </cell>
          <cell r="F264" t="str">
            <v>5300 19 ST SW</v>
          </cell>
          <cell r="G264">
            <v>0</v>
          </cell>
          <cell r="H264" t="str">
            <v>FACILITY MANAGEMENT</v>
          </cell>
          <cell r="I264" t="str">
            <v>SOUTH</v>
          </cell>
          <cell r="J264" t="str">
            <v>SW</v>
          </cell>
          <cell r="K264">
            <v>12437</v>
          </cell>
          <cell r="L264">
            <v>201539</v>
          </cell>
          <cell r="M264" t="str">
            <v>31604FM000</v>
          </cell>
        </row>
        <row r="265">
          <cell r="B265" t="str">
            <v>GLENMORE SAILING SCHOOL</v>
          </cell>
          <cell r="C265">
            <v>0</v>
          </cell>
          <cell r="D265">
            <v>0</v>
          </cell>
          <cell r="E265" t="str">
            <v>RRGSS</v>
          </cell>
          <cell r="F265" t="str">
            <v>8415 24 ST SW</v>
          </cell>
          <cell r="G265" t="str">
            <v>8415 24 ST SW</v>
          </cell>
          <cell r="H265" t="str">
            <v>FACILITY MANAGEMENT</v>
          </cell>
          <cell r="I265" t="str">
            <v>SOUTH</v>
          </cell>
          <cell r="J265" t="str">
            <v>SW</v>
          </cell>
          <cell r="K265">
            <v>12437</v>
          </cell>
          <cell r="L265">
            <v>201539</v>
          </cell>
          <cell r="M265" t="str">
            <v>11421FM000</v>
          </cell>
        </row>
        <row r="266">
          <cell r="B266" t="str">
            <v>GLENMORE SAILING SCHOOL CLASSROOM BUILDING</v>
          </cell>
          <cell r="C266" t="str">
            <v>NEW SAILING SCHOOL</v>
          </cell>
          <cell r="D266">
            <v>0</v>
          </cell>
          <cell r="E266" t="str">
            <v>RRGSC</v>
          </cell>
          <cell r="F266" t="str">
            <v>8415 24 ST SW</v>
          </cell>
          <cell r="G266" t="str">
            <v>8415 24 ST SW</v>
          </cell>
          <cell r="H266" t="str">
            <v>FACILITY MANAGEMENT</v>
          </cell>
          <cell r="I266" t="str">
            <v>SOUTH</v>
          </cell>
          <cell r="J266" t="str">
            <v>SW</v>
          </cell>
          <cell r="K266">
            <v>12437</v>
          </cell>
          <cell r="L266">
            <v>201539</v>
          </cell>
          <cell r="M266" t="str">
            <v>31565FM000</v>
          </cell>
        </row>
        <row r="267">
          <cell r="B267" t="str">
            <v>GLENMORE SAILING SCHOOL STORAGE SHED</v>
          </cell>
          <cell r="C267">
            <v>0</v>
          </cell>
          <cell r="D267">
            <v>0</v>
          </cell>
          <cell r="E267" t="str">
            <v>RCGSS</v>
          </cell>
          <cell r="F267" t="str">
            <v>8415 24 ST SW</v>
          </cell>
          <cell r="G267" t="str">
            <v>8415 24 ST SW</v>
          </cell>
          <cell r="H267" t="str">
            <v>FACILITY MANAGEMENT</v>
          </cell>
          <cell r="I267" t="str">
            <v>SOUTH</v>
          </cell>
          <cell r="J267" t="str">
            <v>SW</v>
          </cell>
          <cell r="K267">
            <v>12437</v>
          </cell>
          <cell r="L267">
            <v>201539</v>
          </cell>
          <cell r="M267" t="str">
            <v>31204FM000</v>
          </cell>
        </row>
        <row r="268">
          <cell r="B268" t="str">
            <v>GLENMORE SAILING SCHOOL STORAGE SHED #2</v>
          </cell>
          <cell r="C268">
            <v>0</v>
          </cell>
          <cell r="D268">
            <v>0</v>
          </cell>
          <cell r="E268" t="str">
            <v>RCGS2</v>
          </cell>
          <cell r="F268" t="str">
            <v>8415 24 ST SW</v>
          </cell>
          <cell r="G268" t="str">
            <v>8415 24 ST SW</v>
          </cell>
          <cell r="H268" t="str">
            <v>FACILITY MANAGEMENT</v>
          </cell>
          <cell r="I268" t="str">
            <v>SOUTH</v>
          </cell>
          <cell r="J268" t="str">
            <v>SW</v>
          </cell>
          <cell r="K268">
            <v>12437</v>
          </cell>
          <cell r="L268">
            <v>201539</v>
          </cell>
          <cell r="M268" t="str">
            <v>31566FM000</v>
          </cell>
        </row>
        <row r="269">
          <cell r="B269" t="str">
            <v>GLENMORE SAILING SCHOOL STORAGE SHED #3</v>
          </cell>
          <cell r="C269" t="str">
            <v>BRONZE</v>
          </cell>
          <cell r="D269">
            <v>0</v>
          </cell>
          <cell r="E269" t="str">
            <v>RCGS3</v>
          </cell>
          <cell r="F269" t="str">
            <v>8415 24 ST SW</v>
          </cell>
          <cell r="G269" t="str">
            <v>8415 24 ST SW</v>
          </cell>
          <cell r="H269" t="str">
            <v>FACILITY MANAGEMENT</v>
          </cell>
          <cell r="I269" t="str">
            <v>SOUTH</v>
          </cell>
          <cell r="J269" t="str">
            <v>SW</v>
          </cell>
          <cell r="K269">
            <v>12437</v>
          </cell>
          <cell r="L269">
            <v>201539</v>
          </cell>
          <cell r="M269" t="str">
            <v>31567FM000</v>
          </cell>
        </row>
        <row r="270">
          <cell r="B270" t="str">
            <v>GLENMORE SAILING SCHOOL STORAGE SHED #4</v>
          </cell>
          <cell r="C270" t="str">
            <v>S-1</v>
          </cell>
          <cell r="D270">
            <v>0</v>
          </cell>
          <cell r="E270" t="str">
            <v>RCGS4</v>
          </cell>
          <cell r="F270" t="str">
            <v>8415 24 ST SW</v>
          </cell>
          <cell r="G270" t="str">
            <v>8415 24 ST SW</v>
          </cell>
          <cell r="H270" t="str">
            <v>FACILITY MANAGEMENT</v>
          </cell>
          <cell r="I270" t="str">
            <v>SOUTH</v>
          </cell>
          <cell r="J270" t="str">
            <v>SW</v>
          </cell>
          <cell r="K270">
            <v>12437</v>
          </cell>
          <cell r="L270">
            <v>201539</v>
          </cell>
          <cell r="M270" t="str">
            <v>31568FM000</v>
          </cell>
        </row>
        <row r="271">
          <cell r="B271" t="str">
            <v>GLENMORE SAILING SCHOOL STORAGE SHED #5</v>
          </cell>
          <cell r="C271" t="str">
            <v>S-3</v>
          </cell>
          <cell r="D271">
            <v>0</v>
          </cell>
          <cell r="E271" t="str">
            <v>RCGS5</v>
          </cell>
          <cell r="F271" t="str">
            <v>8415 24 ST SW</v>
          </cell>
          <cell r="G271" t="str">
            <v>8415 24 ST SW</v>
          </cell>
          <cell r="H271" t="str">
            <v>FACILITY MANAGEMENT</v>
          </cell>
          <cell r="I271" t="str">
            <v>SOUTH</v>
          </cell>
          <cell r="J271" t="str">
            <v>SW</v>
          </cell>
          <cell r="K271">
            <v>12437</v>
          </cell>
          <cell r="L271">
            <v>201539</v>
          </cell>
          <cell r="M271" t="str">
            <v>31570FM000</v>
          </cell>
        </row>
        <row r="272">
          <cell r="B272" t="str">
            <v>GLENMORE SAILING SCHOOL STORAGE SHED #6</v>
          </cell>
          <cell r="C272" t="str">
            <v>S-2</v>
          </cell>
          <cell r="D272">
            <v>0</v>
          </cell>
          <cell r="E272" t="str">
            <v>RCGS6</v>
          </cell>
          <cell r="F272" t="str">
            <v>8415 24 ST SW</v>
          </cell>
          <cell r="G272" t="str">
            <v>8415 24 ST SW</v>
          </cell>
          <cell r="H272" t="str">
            <v>FACILITY MANAGEMENT</v>
          </cell>
          <cell r="I272" t="str">
            <v>SOUTH</v>
          </cell>
          <cell r="J272" t="str">
            <v>SW</v>
          </cell>
          <cell r="K272">
            <v>12437</v>
          </cell>
          <cell r="L272">
            <v>201539</v>
          </cell>
          <cell r="M272" t="str">
            <v>31569FM000</v>
          </cell>
        </row>
        <row r="273">
          <cell r="B273" t="str">
            <v>GLENMORE SEASONAL WASHROOM</v>
          </cell>
          <cell r="C273" t="str">
            <v>GLENMORE RESERVOIR SERVICES</v>
          </cell>
          <cell r="D273">
            <v>0</v>
          </cell>
          <cell r="E273" t="str">
            <v>RRGWA</v>
          </cell>
          <cell r="F273" t="str">
            <v>8415 24 ST SW</v>
          </cell>
          <cell r="G273" t="str">
            <v>8415 24 ST SW</v>
          </cell>
          <cell r="H273" t="str">
            <v>FACILITY MANAGEMENT</v>
          </cell>
          <cell r="I273" t="str">
            <v>SOUTH</v>
          </cell>
          <cell r="J273" t="str">
            <v>SW</v>
          </cell>
          <cell r="K273">
            <v>12437</v>
          </cell>
          <cell r="L273">
            <v>201539</v>
          </cell>
          <cell r="M273" t="str">
            <v>11420FM000</v>
          </cell>
        </row>
        <row r="274">
          <cell r="B274" t="str">
            <v>INGLEWOOD AQUATIC CENTRE</v>
          </cell>
          <cell r="C274">
            <v>0</v>
          </cell>
          <cell r="D274">
            <v>0</v>
          </cell>
          <cell r="E274" t="str">
            <v>RCIIN</v>
          </cell>
          <cell r="F274" t="str">
            <v>1525 17 AV SE</v>
          </cell>
          <cell r="G274" t="str">
            <v>1525 17 AV SE</v>
          </cell>
          <cell r="H274" t="str">
            <v>FACILITY MANAGEMENT</v>
          </cell>
          <cell r="I274" t="str">
            <v>SOUTH</v>
          </cell>
          <cell r="J274" t="str">
            <v>SE</v>
          </cell>
          <cell r="K274">
            <v>12437</v>
          </cell>
          <cell r="L274">
            <v>201539</v>
          </cell>
          <cell r="M274" t="str">
            <v>11643FM000</v>
          </cell>
        </row>
        <row r="275">
          <cell r="B275" t="str">
            <v>JIMMIE CONDON ARENA</v>
          </cell>
          <cell r="C275">
            <v>0</v>
          </cell>
          <cell r="D275">
            <v>0</v>
          </cell>
          <cell r="E275" t="str">
            <v>RCAJC</v>
          </cell>
          <cell r="F275" t="str">
            <v>502 HERITAGE DR SW</v>
          </cell>
          <cell r="G275" t="str">
            <v>498 HERITAGE DR SW; 505 78 AV SW</v>
          </cell>
          <cell r="H275" t="str">
            <v>FACILITY MANAGEMENT</v>
          </cell>
          <cell r="I275" t="str">
            <v>SOUTH</v>
          </cell>
          <cell r="J275" t="str">
            <v>SW</v>
          </cell>
          <cell r="K275">
            <v>12437</v>
          </cell>
          <cell r="L275">
            <v>201539</v>
          </cell>
          <cell r="M275" t="str">
            <v>15150FM000</v>
          </cell>
        </row>
        <row r="276">
          <cell r="B276" t="str">
            <v>KILLARNEY AQUATIC &amp; RECREATION CENTRE</v>
          </cell>
          <cell r="C276">
            <v>0</v>
          </cell>
          <cell r="D276">
            <v>0</v>
          </cell>
          <cell r="E276" t="str">
            <v>RCIKI</v>
          </cell>
          <cell r="F276" t="str">
            <v>1919 29 ST SW</v>
          </cell>
          <cell r="G276" t="str">
            <v>1919 29 ST SW</v>
          </cell>
          <cell r="H276" t="str">
            <v>FACILITY MANAGEMENT</v>
          </cell>
          <cell r="I276" t="str">
            <v>SOUTH</v>
          </cell>
          <cell r="J276" t="str">
            <v>SW</v>
          </cell>
          <cell r="K276">
            <v>12437</v>
          </cell>
          <cell r="L276">
            <v>201539</v>
          </cell>
          <cell r="M276" t="str">
            <v>12062FM000</v>
          </cell>
        </row>
        <row r="277">
          <cell r="B277" t="str">
            <v>LAKEVIEW CLUBHOUSE</v>
          </cell>
          <cell r="C277" t="str">
            <v>GOLF CLUBHOUSE</v>
          </cell>
          <cell r="D277">
            <v>0</v>
          </cell>
          <cell r="E277" t="str">
            <v>RGLAC</v>
          </cell>
          <cell r="F277" t="str">
            <v>5840 19 ST SW</v>
          </cell>
          <cell r="G277" t="str">
            <v>5300 19 ST SW</v>
          </cell>
          <cell r="H277" t="str">
            <v>FACILITY MANAGEMENT</v>
          </cell>
          <cell r="I277" t="str">
            <v>SOUTH</v>
          </cell>
          <cell r="J277" t="str">
            <v>SW</v>
          </cell>
          <cell r="K277">
            <v>12437</v>
          </cell>
          <cell r="L277">
            <v>201539</v>
          </cell>
          <cell r="M277" t="str">
            <v>12378FM000</v>
          </cell>
        </row>
        <row r="278">
          <cell r="B278" t="str">
            <v>LAKEVIEW GOLF COURSE PANABODE #1</v>
          </cell>
          <cell r="C278">
            <v>0</v>
          </cell>
          <cell r="D278">
            <v>0</v>
          </cell>
          <cell r="E278" t="str">
            <v>RLGP4</v>
          </cell>
          <cell r="F278">
            <v>0</v>
          </cell>
          <cell r="G278" t="str">
            <v>5300 19 ST SW</v>
          </cell>
          <cell r="H278" t="str">
            <v>FACILITY MANAGEMENT</v>
          </cell>
          <cell r="I278" t="str">
            <v>SOUTH</v>
          </cell>
          <cell r="J278" t="str">
            <v>SW</v>
          </cell>
          <cell r="K278">
            <v>12437</v>
          </cell>
          <cell r="L278">
            <v>201539</v>
          </cell>
          <cell r="M278" t="str">
            <v>16155FM000</v>
          </cell>
        </row>
        <row r="279">
          <cell r="B279" t="str">
            <v>LAKEVIEW GOLF COURSE PANABODE #2</v>
          </cell>
          <cell r="C279">
            <v>0</v>
          </cell>
          <cell r="D279">
            <v>0</v>
          </cell>
          <cell r="E279" t="str">
            <v>RLGP2</v>
          </cell>
          <cell r="F279">
            <v>0</v>
          </cell>
          <cell r="G279" t="str">
            <v>5300 19 ST SW</v>
          </cell>
          <cell r="H279" t="str">
            <v>FACILITY MANAGEMENT</v>
          </cell>
          <cell r="I279" t="str">
            <v>SOUTH</v>
          </cell>
          <cell r="J279" t="str">
            <v>SW</v>
          </cell>
          <cell r="K279">
            <v>12437</v>
          </cell>
          <cell r="L279">
            <v>201539</v>
          </cell>
          <cell r="M279" t="str">
            <v>16157FM000</v>
          </cell>
        </row>
        <row r="280">
          <cell r="B280" t="str">
            <v>LAKEVIEW GOLF COURSE PANABODE #3</v>
          </cell>
          <cell r="C280">
            <v>0</v>
          </cell>
          <cell r="D280">
            <v>0</v>
          </cell>
          <cell r="E280" t="str">
            <v>RLGP1</v>
          </cell>
          <cell r="F280">
            <v>0</v>
          </cell>
          <cell r="G280" t="str">
            <v>5300 19 ST SW</v>
          </cell>
          <cell r="H280" t="str">
            <v>FACILITY MANAGEMENT</v>
          </cell>
          <cell r="I280" t="str">
            <v>SOUTH</v>
          </cell>
          <cell r="J280" t="str">
            <v>SW</v>
          </cell>
          <cell r="K280">
            <v>12437</v>
          </cell>
          <cell r="L280">
            <v>201539</v>
          </cell>
          <cell r="M280" t="str">
            <v>16156FM000</v>
          </cell>
        </row>
        <row r="281">
          <cell r="B281" t="str">
            <v>LAKEVIEW GOLF COURSE PANABODE #4</v>
          </cell>
          <cell r="C281">
            <v>0</v>
          </cell>
          <cell r="D281">
            <v>0</v>
          </cell>
          <cell r="E281" t="str">
            <v>RLGP3</v>
          </cell>
          <cell r="F281">
            <v>0</v>
          </cell>
          <cell r="G281" t="str">
            <v>5300 19 ST SW</v>
          </cell>
          <cell r="H281" t="str">
            <v>FACILITY MANAGEMENT</v>
          </cell>
          <cell r="I281" t="str">
            <v>SOUTH</v>
          </cell>
          <cell r="J281" t="str">
            <v>SW</v>
          </cell>
          <cell r="K281">
            <v>12437</v>
          </cell>
          <cell r="L281">
            <v>201539</v>
          </cell>
          <cell r="M281" t="str">
            <v>16158FM000</v>
          </cell>
        </row>
        <row r="282">
          <cell r="B282" t="str">
            <v>LAKEVIEW GOLF COURSE STAFF LUNCHROOM</v>
          </cell>
          <cell r="C282">
            <v>0</v>
          </cell>
          <cell r="D282">
            <v>0</v>
          </cell>
          <cell r="E282" t="str">
            <v>RLGSL</v>
          </cell>
          <cell r="F282" t="str">
            <v>5300 19 ST SW</v>
          </cell>
          <cell r="G282" t="str">
            <v>5300 19 ST SW</v>
          </cell>
          <cell r="H282" t="str">
            <v>FACILITY MANAGEMENT</v>
          </cell>
          <cell r="I282" t="str">
            <v>SOUTH</v>
          </cell>
          <cell r="J282" t="str">
            <v>SW</v>
          </cell>
          <cell r="K282">
            <v>12437</v>
          </cell>
          <cell r="L282">
            <v>201539</v>
          </cell>
          <cell r="M282" t="str">
            <v>31197FM000</v>
          </cell>
        </row>
        <row r="283">
          <cell r="B283" t="str">
            <v>MAPLE RIDGE CLUBHOUSE</v>
          </cell>
          <cell r="C283" t="str">
            <v>GOLF CLUBHOUSE</v>
          </cell>
          <cell r="D283">
            <v>0</v>
          </cell>
          <cell r="E283" t="str">
            <v>RGMAC</v>
          </cell>
          <cell r="F283" t="str">
            <v>1240 MAPLEGLADE DR SE</v>
          </cell>
          <cell r="G283" t="str">
            <v>1240 MAPLEGLADE DR SE</v>
          </cell>
          <cell r="H283" t="str">
            <v>FACILITY MANAGEMENT</v>
          </cell>
          <cell r="I283" t="str">
            <v>SOUTH</v>
          </cell>
          <cell r="J283" t="str">
            <v>SE</v>
          </cell>
          <cell r="K283">
            <v>12437</v>
          </cell>
          <cell r="L283">
            <v>201539</v>
          </cell>
          <cell r="M283" t="str">
            <v>11404FM000</v>
          </cell>
        </row>
        <row r="284">
          <cell r="B284" t="str">
            <v>MAPLE RIDGE MAINTENANCE</v>
          </cell>
          <cell r="C284" t="str">
            <v>GOLF MAINTENANCE</v>
          </cell>
          <cell r="D284">
            <v>0</v>
          </cell>
          <cell r="E284" t="str">
            <v>RGMAM</v>
          </cell>
          <cell r="F284" t="str">
            <v>1240 MAPLEGLADE DR SE</v>
          </cell>
          <cell r="G284" t="str">
            <v>1240 MAPLEGLADE DR SE</v>
          </cell>
          <cell r="H284" t="str">
            <v>FACILITY MANAGEMENT</v>
          </cell>
          <cell r="I284" t="str">
            <v>SOUTH</v>
          </cell>
          <cell r="J284" t="str">
            <v>SE</v>
          </cell>
          <cell r="K284">
            <v>12437</v>
          </cell>
          <cell r="L284">
            <v>201539</v>
          </cell>
          <cell r="M284" t="str">
            <v>11403FM000</v>
          </cell>
        </row>
        <row r="285">
          <cell r="B285" t="str">
            <v>MAPLE RIDGE RIVER PUMPHOUSE</v>
          </cell>
          <cell r="C285" t="str">
            <v>GOLF PUMPHOUSE</v>
          </cell>
          <cell r="D285">
            <v>0</v>
          </cell>
          <cell r="E285" t="str">
            <v>RGMAP</v>
          </cell>
          <cell r="F285" t="str">
            <v>1740 114 AV SE</v>
          </cell>
          <cell r="G285" t="str">
            <v>1740 114 AV SE</v>
          </cell>
          <cell r="H285" t="str">
            <v>FACILITY MANAGEMENT</v>
          </cell>
          <cell r="I285" t="str">
            <v>SOUTH</v>
          </cell>
          <cell r="J285" t="str">
            <v>SE</v>
          </cell>
          <cell r="K285">
            <v>12437</v>
          </cell>
          <cell r="L285">
            <v>201539</v>
          </cell>
          <cell r="M285" t="str">
            <v>16052FM000</v>
          </cell>
        </row>
        <row r="286">
          <cell r="B286" t="str">
            <v>MAPLE RIDGE UPPER PUMPHOUSE</v>
          </cell>
          <cell r="C286" t="str">
            <v>GOLF PUMPHOUSE</v>
          </cell>
          <cell r="D286">
            <v>0</v>
          </cell>
          <cell r="E286" t="str">
            <v>RGMAU</v>
          </cell>
          <cell r="F286" t="str">
            <v>1240 MAPLEGLADE DR SE</v>
          </cell>
          <cell r="G286" t="str">
            <v>1240 MAPLEGLADE DR SE</v>
          </cell>
          <cell r="H286" t="str">
            <v>FACILITY MANAGEMENT</v>
          </cell>
          <cell r="I286" t="str">
            <v>SOUTH</v>
          </cell>
          <cell r="J286" t="str">
            <v>SE</v>
          </cell>
          <cell r="K286">
            <v>12437</v>
          </cell>
          <cell r="L286">
            <v>201539</v>
          </cell>
          <cell r="M286" t="str">
            <v>11911FM000</v>
          </cell>
        </row>
        <row r="287">
          <cell r="B287" t="str">
            <v>NEW BRIGHTON ATHLETIC PARK EAST FIELDHOUSE</v>
          </cell>
          <cell r="C287">
            <v>0</v>
          </cell>
          <cell r="D287">
            <v>0</v>
          </cell>
          <cell r="E287" t="str">
            <v>RNBF2</v>
          </cell>
          <cell r="F287" t="str">
            <v>5801 130 AV SE</v>
          </cell>
          <cell r="G287" t="str">
            <v>5801 130 AV SE</v>
          </cell>
          <cell r="H287" t="str">
            <v>FACILITY MANAGEMENT</v>
          </cell>
          <cell r="I287" t="str">
            <v>SOUTH</v>
          </cell>
          <cell r="J287" t="str">
            <v>SE</v>
          </cell>
          <cell r="K287">
            <v>12437</v>
          </cell>
          <cell r="L287">
            <v>201539</v>
          </cell>
          <cell r="M287" t="str">
            <v>30010FM000</v>
          </cell>
        </row>
        <row r="288">
          <cell r="B288" t="str">
            <v>NEW BRIGHTON ATHLETIC PARK WEST FIELDHOUSE</v>
          </cell>
          <cell r="C288">
            <v>0</v>
          </cell>
          <cell r="D288">
            <v>0</v>
          </cell>
          <cell r="E288" t="str">
            <v>RNBF1</v>
          </cell>
          <cell r="F288" t="str">
            <v>5801 130 AV SE</v>
          </cell>
          <cell r="G288" t="str">
            <v>5801 130 AV SE</v>
          </cell>
          <cell r="H288" t="str">
            <v>FACILITY MANAGEMENT</v>
          </cell>
          <cell r="I288" t="str">
            <v>SOUTH</v>
          </cell>
          <cell r="J288" t="str">
            <v>SE</v>
          </cell>
          <cell r="K288">
            <v>12437</v>
          </cell>
          <cell r="L288">
            <v>201539</v>
          </cell>
          <cell r="M288" t="str">
            <v>30011FM000</v>
          </cell>
        </row>
        <row r="289">
          <cell r="B289" t="str">
            <v>NEW BRIGHTON STORAGE SHED #1</v>
          </cell>
          <cell r="C289">
            <v>0</v>
          </cell>
          <cell r="D289">
            <v>0</v>
          </cell>
          <cell r="E289" t="str">
            <v>RNBS1</v>
          </cell>
          <cell r="F289" t="str">
            <v>5801 130 AV SE</v>
          </cell>
          <cell r="G289" t="str">
            <v>5801 130 AV SE</v>
          </cell>
          <cell r="H289" t="str">
            <v>FACILITY MANAGEMENT</v>
          </cell>
          <cell r="I289" t="str">
            <v>SOUTH</v>
          </cell>
          <cell r="J289" t="str">
            <v>SE</v>
          </cell>
          <cell r="K289">
            <v>12437</v>
          </cell>
          <cell r="L289">
            <v>201539</v>
          </cell>
          <cell r="M289" t="str">
            <v>31189FM000</v>
          </cell>
        </row>
        <row r="290">
          <cell r="B290" t="str">
            <v>OPTIMIST ARENA</v>
          </cell>
          <cell r="C290" t="str">
            <v>ARENA</v>
          </cell>
          <cell r="D290">
            <v>0</v>
          </cell>
          <cell r="E290" t="str">
            <v>RCAOP</v>
          </cell>
          <cell r="F290" t="str">
            <v>5020 26 AV SW</v>
          </cell>
          <cell r="G290" t="str">
            <v>5020 26 AV SW</v>
          </cell>
          <cell r="H290" t="str">
            <v>FACILITY MANAGEMENT</v>
          </cell>
          <cell r="I290" t="str">
            <v>SOUTH</v>
          </cell>
          <cell r="J290" t="str">
            <v>SW</v>
          </cell>
          <cell r="K290">
            <v>12437</v>
          </cell>
          <cell r="L290">
            <v>201539</v>
          </cell>
          <cell r="M290" t="str">
            <v>11595FM000</v>
          </cell>
        </row>
        <row r="291">
          <cell r="B291" t="str">
            <v>OPTIMIST STORAGE #1</v>
          </cell>
          <cell r="C291">
            <v>0</v>
          </cell>
          <cell r="D291">
            <v>0</v>
          </cell>
          <cell r="E291" t="str">
            <v>RCOS1</v>
          </cell>
          <cell r="F291" t="str">
            <v>5020 26 AV SW</v>
          </cell>
          <cell r="G291" t="str">
            <v>5020 26 AV SW</v>
          </cell>
          <cell r="H291" t="str">
            <v>FACILITY MANAGEMENT</v>
          </cell>
          <cell r="I291" t="str">
            <v>SOUTH</v>
          </cell>
          <cell r="J291" t="str">
            <v>SW</v>
          </cell>
          <cell r="K291">
            <v>12437</v>
          </cell>
          <cell r="L291">
            <v>201539</v>
          </cell>
          <cell r="M291" t="str">
            <v>11602FM000</v>
          </cell>
        </row>
        <row r="292">
          <cell r="B292" t="str">
            <v>OPTIMIST STORAGE #2</v>
          </cell>
          <cell r="C292">
            <v>0</v>
          </cell>
          <cell r="D292">
            <v>0</v>
          </cell>
          <cell r="E292" t="str">
            <v>RCOS2</v>
          </cell>
          <cell r="F292" t="str">
            <v>5020 26 AV SW</v>
          </cell>
          <cell r="G292" t="str">
            <v>5020 26 AV SW</v>
          </cell>
          <cell r="H292" t="str">
            <v>FACILITY MANAGEMENT</v>
          </cell>
          <cell r="I292" t="str">
            <v>SOUTH</v>
          </cell>
          <cell r="J292" t="str">
            <v>SW</v>
          </cell>
          <cell r="K292">
            <v>12437</v>
          </cell>
          <cell r="L292">
            <v>201539</v>
          </cell>
          <cell r="M292" t="str">
            <v>11600FM000</v>
          </cell>
        </row>
        <row r="293">
          <cell r="B293" t="str">
            <v>OPTIMIST STORAGE #3</v>
          </cell>
          <cell r="C293">
            <v>0</v>
          </cell>
          <cell r="D293">
            <v>0</v>
          </cell>
          <cell r="E293" t="str">
            <v>RCOS3</v>
          </cell>
          <cell r="F293" t="str">
            <v>5020 26 AV SW</v>
          </cell>
          <cell r="G293" t="str">
            <v>5020 26 AV SW</v>
          </cell>
          <cell r="H293" t="str">
            <v>FACILITY MANAGEMENT</v>
          </cell>
          <cell r="I293" t="str">
            <v>SOUTH</v>
          </cell>
          <cell r="J293" t="str">
            <v>SW</v>
          </cell>
          <cell r="K293">
            <v>12437</v>
          </cell>
          <cell r="L293">
            <v>201539</v>
          </cell>
          <cell r="M293" t="str">
            <v>12046FM000</v>
          </cell>
        </row>
        <row r="294">
          <cell r="B294" t="str">
            <v>POP DAVIES STORAGE SHED #1</v>
          </cell>
          <cell r="C294">
            <v>0</v>
          </cell>
          <cell r="D294">
            <v>0</v>
          </cell>
          <cell r="E294" t="str">
            <v>RPDS1</v>
          </cell>
          <cell r="F294" t="str">
            <v>6415 OGDEN RD SE</v>
          </cell>
          <cell r="G294" t="str">
            <v>6415 OGDEN RD SE</v>
          </cell>
          <cell r="H294" t="str">
            <v>FACILITY MANAGEMENT</v>
          </cell>
          <cell r="I294" t="str">
            <v>SOUTH</v>
          </cell>
          <cell r="J294" t="str">
            <v>SE</v>
          </cell>
          <cell r="K294">
            <v>12437</v>
          </cell>
          <cell r="L294">
            <v>201539</v>
          </cell>
          <cell r="M294" t="str">
            <v>31193FM000</v>
          </cell>
        </row>
        <row r="295">
          <cell r="B295" t="str">
            <v>POP DAVIES STORAGE SHED #2</v>
          </cell>
          <cell r="C295">
            <v>0</v>
          </cell>
          <cell r="D295">
            <v>0</v>
          </cell>
          <cell r="E295" t="str">
            <v>RPDS2</v>
          </cell>
          <cell r="F295" t="str">
            <v>6415 OGDEN RD SE</v>
          </cell>
          <cell r="G295" t="str">
            <v>6415 OGDEN RD SE</v>
          </cell>
          <cell r="H295" t="str">
            <v>FACILITY MANAGEMENT</v>
          </cell>
          <cell r="I295" t="str">
            <v>SOUTH</v>
          </cell>
          <cell r="J295" t="str">
            <v>SE</v>
          </cell>
          <cell r="K295">
            <v>12437</v>
          </cell>
          <cell r="L295">
            <v>201539</v>
          </cell>
          <cell r="M295" t="str">
            <v>31194FM000</v>
          </cell>
        </row>
        <row r="296">
          <cell r="B296" t="str">
            <v>POP DAVIES STORAGE SHED #3</v>
          </cell>
          <cell r="C296">
            <v>0</v>
          </cell>
          <cell r="D296">
            <v>0</v>
          </cell>
          <cell r="E296" t="str">
            <v>RPDS3</v>
          </cell>
          <cell r="F296" t="str">
            <v>6415 OGDEN RD SE</v>
          </cell>
          <cell r="G296" t="str">
            <v>6415 OGDEN RD SE</v>
          </cell>
          <cell r="H296" t="str">
            <v>FACILITY MANAGEMENT</v>
          </cell>
          <cell r="I296" t="str">
            <v>SOUTH</v>
          </cell>
          <cell r="J296" t="str">
            <v>SE</v>
          </cell>
          <cell r="K296">
            <v>12437</v>
          </cell>
          <cell r="L296">
            <v>201539</v>
          </cell>
          <cell r="M296" t="str">
            <v>31195FM000</v>
          </cell>
        </row>
        <row r="297">
          <cell r="B297" t="str">
            <v>POP DAVIES STORAGE SHED #4</v>
          </cell>
          <cell r="C297">
            <v>0</v>
          </cell>
          <cell r="D297">
            <v>0</v>
          </cell>
          <cell r="E297" t="str">
            <v>RPDS4</v>
          </cell>
          <cell r="F297" t="str">
            <v>6415 OGDEN RD SE</v>
          </cell>
          <cell r="G297" t="str">
            <v>6415 OGDEN RD SE</v>
          </cell>
          <cell r="H297" t="str">
            <v>FACILITY MANAGEMENT</v>
          </cell>
          <cell r="I297" t="str">
            <v>SOUTH</v>
          </cell>
          <cell r="J297" t="str">
            <v>SE</v>
          </cell>
          <cell r="K297">
            <v>12437</v>
          </cell>
          <cell r="L297">
            <v>201539</v>
          </cell>
          <cell r="M297" t="str">
            <v>31196FM000</v>
          </cell>
        </row>
        <row r="298">
          <cell r="B298" t="str">
            <v>ROSE KOHN ARENA</v>
          </cell>
          <cell r="C298" t="str">
            <v>CNS SOUTH AREA OFFICE</v>
          </cell>
          <cell r="D298">
            <v>0</v>
          </cell>
          <cell r="E298" t="str">
            <v>RCAKC</v>
          </cell>
          <cell r="F298" t="str">
            <v>502 HERITAGE DR SW</v>
          </cell>
          <cell r="G298" t="str">
            <v>505 78 AV SW</v>
          </cell>
          <cell r="H298" t="str">
            <v>FACILITY MANAGEMENT</v>
          </cell>
          <cell r="I298" t="str">
            <v>SOUTH</v>
          </cell>
          <cell r="J298" t="str">
            <v>SW</v>
          </cell>
          <cell r="K298">
            <v>12437</v>
          </cell>
          <cell r="L298">
            <v>201539</v>
          </cell>
          <cell r="M298" t="str">
            <v>11949FM000</v>
          </cell>
        </row>
        <row r="299">
          <cell r="B299" t="str">
            <v>GLENMORE SAILBOAT EQUIPMENT STORAGE BUILDING #1</v>
          </cell>
          <cell r="C299">
            <v>0</v>
          </cell>
          <cell r="D299">
            <v>0</v>
          </cell>
          <cell r="E299" t="str">
            <v>RCES1</v>
          </cell>
          <cell r="F299" t="str">
            <v>8415 24 ST SW</v>
          </cell>
          <cell r="G299" t="str">
            <v>8415 24 ST SW</v>
          </cell>
          <cell r="H299" t="str">
            <v>FACILITY MANAGEMENT</v>
          </cell>
          <cell r="I299" t="str">
            <v>SOUTH</v>
          </cell>
          <cell r="J299" t="str">
            <v>SW</v>
          </cell>
          <cell r="K299">
            <v>12437</v>
          </cell>
          <cell r="L299">
            <v>201539</v>
          </cell>
          <cell r="M299" t="str">
            <v>31200FM000</v>
          </cell>
        </row>
        <row r="300">
          <cell r="B300" t="str">
            <v>GLENMORE SAILBOAT EQUIPMENT STORAGE BUILDING #2</v>
          </cell>
          <cell r="C300">
            <v>0</v>
          </cell>
          <cell r="D300">
            <v>0</v>
          </cell>
          <cell r="E300" t="str">
            <v>RCES2</v>
          </cell>
          <cell r="F300" t="str">
            <v>8415 24 ST SW</v>
          </cell>
          <cell r="G300" t="str">
            <v>8415 24 ST SW</v>
          </cell>
          <cell r="H300" t="str">
            <v>FACILITY MANAGEMENT</v>
          </cell>
          <cell r="I300" t="str">
            <v>SOUTH</v>
          </cell>
          <cell r="J300" t="str">
            <v>SW</v>
          </cell>
          <cell r="K300">
            <v>12437</v>
          </cell>
          <cell r="L300">
            <v>201539</v>
          </cell>
          <cell r="M300" t="str">
            <v>31201FM000</v>
          </cell>
        </row>
        <row r="301">
          <cell r="B301" t="str">
            <v>GLENMORE SAILBOAT EQUIPMENT STORAGE BUILDING #3</v>
          </cell>
          <cell r="C301">
            <v>0</v>
          </cell>
          <cell r="D301">
            <v>0</v>
          </cell>
          <cell r="E301" t="str">
            <v>RCES3</v>
          </cell>
          <cell r="F301" t="str">
            <v>8415 24 ST SW</v>
          </cell>
          <cell r="G301" t="str">
            <v>8415 24 ST SW</v>
          </cell>
          <cell r="H301" t="str">
            <v>FACILITY MANAGEMENT</v>
          </cell>
          <cell r="I301" t="str">
            <v>SOUTH</v>
          </cell>
          <cell r="J301" t="str">
            <v>SW</v>
          </cell>
          <cell r="K301">
            <v>12437</v>
          </cell>
          <cell r="L301">
            <v>201539</v>
          </cell>
          <cell r="M301" t="str">
            <v>31202FM000</v>
          </cell>
        </row>
        <row r="302">
          <cell r="B302" t="str">
            <v>SHAGANAPPI CLUBHOUSE</v>
          </cell>
          <cell r="C302" t="str">
            <v>GOLF CLUBHOUSE</v>
          </cell>
          <cell r="D302">
            <v>0</v>
          </cell>
          <cell r="E302" t="str">
            <v>RGSHC</v>
          </cell>
          <cell r="F302" t="str">
            <v>1200 26 ST SW</v>
          </cell>
          <cell r="G302" t="str">
            <v>800 29 ST SW</v>
          </cell>
          <cell r="H302" t="str">
            <v>FACILITY MANAGEMENT</v>
          </cell>
          <cell r="I302" t="str">
            <v>SOUTH</v>
          </cell>
          <cell r="J302" t="str">
            <v>SW</v>
          </cell>
          <cell r="K302">
            <v>12437</v>
          </cell>
          <cell r="L302">
            <v>201539</v>
          </cell>
          <cell r="M302" t="str">
            <v>11694FM000</v>
          </cell>
        </row>
        <row r="303">
          <cell r="B303" t="str">
            <v>SHAGANAPPI FOREMAN'S OFFICE</v>
          </cell>
          <cell r="C303">
            <v>0</v>
          </cell>
          <cell r="D303">
            <v>0</v>
          </cell>
          <cell r="E303" t="str">
            <v>RGSHF</v>
          </cell>
          <cell r="F303" t="str">
            <v>1200 26 ST SW</v>
          </cell>
          <cell r="G303" t="str">
            <v>800 29 ST SW</v>
          </cell>
          <cell r="H303" t="str">
            <v>FACILITY MANAGEMENT</v>
          </cell>
          <cell r="I303" t="str">
            <v>SOUTH</v>
          </cell>
          <cell r="J303" t="str">
            <v>SW</v>
          </cell>
          <cell r="K303">
            <v>12437</v>
          </cell>
          <cell r="L303">
            <v>201539</v>
          </cell>
          <cell r="M303" t="str">
            <v>15157FM000</v>
          </cell>
        </row>
        <row r="304">
          <cell r="B304" t="str">
            <v>SHAGANAPPI GOLF COURSE - RANGE BUILDING</v>
          </cell>
          <cell r="C304">
            <v>0</v>
          </cell>
          <cell r="D304">
            <v>0</v>
          </cell>
          <cell r="E304" t="str">
            <v>RGSRB</v>
          </cell>
          <cell r="F304" t="str">
            <v>1200 26 ST SW</v>
          </cell>
          <cell r="G304" t="str">
            <v>800 29 ST SW</v>
          </cell>
          <cell r="H304" t="str">
            <v>FACILITY MANAGEMENT</v>
          </cell>
          <cell r="I304" t="str">
            <v>SOUTH</v>
          </cell>
          <cell r="J304" t="str">
            <v>SW</v>
          </cell>
          <cell r="K304">
            <v>12437</v>
          </cell>
          <cell r="L304">
            <v>201539</v>
          </cell>
          <cell r="M304" t="str">
            <v>31330FM000</v>
          </cell>
        </row>
        <row r="305">
          <cell r="B305" t="str">
            <v>SHAGANAPPI GOLF COURSE SHED</v>
          </cell>
          <cell r="C305">
            <v>0</v>
          </cell>
          <cell r="D305">
            <v>0</v>
          </cell>
          <cell r="E305" t="str">
            <v>RGSS1</v>
          </cell>
          <cell r="F305">
            <v>0</v>
          </cell>
          <cell r="G305" t="str">
            <v>800 29 ST SW</v>
          </cell>
          <cell r="H305" t="str">
            <v>FACILITY MANAGEMENT</v>
          </cell>
          <cell r="I305" t="str">
            <v>SOUTH</v>
          </cell>
          <cell r="J305" t="str">
            <v>SW</v>
          </cell>
          <cell r="K305">
            <v>12437</v>
          </cell>
          <cell r="L305">
            <v>201539</v>
          </cell>
          <cell r="M305" t="str">
            <v>31485FM000</v>
          </cell>
        </row>
        <row r="306">
          <cell r="B306" t="str">
            <v>SHAGANAPPI MAINTENANCE BUILDING</v>
          </cell>
          <cell r="C306" t="str">
            <v>GOLF MAINTENANCE</v>
          </cell>
          <cell r="D306">
            <v>0</v>
          </cell>
          <cell r="E306" t="str">
            <v>RGSHM</v>
          </cell>
          <cell r="F306" t="str">
            <v>1200 26 ST SW</v>
          </cell>
          <cell r="G306" t="str">
            <v>800 29 ST SW</v>
          </cell>
          <cell r="H306" t="str">
            <v>FACILITY MANAGEMENT</v>
          </cell>
          <cell r="I306" t="str">
            <v>SOUTH</v>
          </cell>
          <cell r="J306" t="str">
            <v>SW</v>
          </cell>
          <cell r="K306">
            <v>12437</v>
          </cell>
          <cell r="L306">
            <v>201539</v>
          </cell>
          <cell r="M306" t="str">
            <v>12477FM000</v>
          </cell>
        </row>
        <row r="307">
          <cell r="B307" t="str">
            <v>SHAGANAPPI RIVER PUMPHOUSE</v>
          </cell>
          <cell r="C307" t="str">
            <v>GOLF PUMPHOUSE</v>
          </cell>
          <cell r="D307">
            <v>0</v>
          </cell>
          <cell r="E307" t="str">
            <v>RGSHP</v>
          </cell>
          <cell r="F307" t="str">
            <v>1200 26 ST SW</v>
          </cell>
          <cell r="G307" t="str">
            <v>100 29 ST SW</v>
          </cell>
          <cell r="H307" t="str">
            <v>FACILITY MANAGEMENT</v>
          </cell>
          <cell r="I307" t="str">
            <v>SOUTH</v>
          </cell>
          <cell r="J307" t="str">
            <v>SW</v>
          </cell>
          <cell r="K307">
            <v>12437</v>
          </cell>
          <cell r="L307">
            <v>201539</v>
          </cell>
          <cell r="M307" t="str">
            <v>15171FM000</v>
          </cell>
        </row>
        <row r="308">
          <cell r="B308" t="str">
            <v>SHAGANAPPI UPPER PUMPHOUSE</v>
          </cell>
          <cell r="C308" t="str">
            <v>GOLF PUMPHOUSE</v>
          </cell>
          <cell r="D308">
            <v>0</v>
          </cell>
          <cell r="E308" t="str">
            <v>RGSHU</v>
          </cell>
          <cell r="F308" t="str">
            <v>100 29 ST SW</v>
          </cell>
          <cell r="G308" t="str">
            <v>800 29 ST SW</v>
          </cell>
          <cell r="H308" t="str">
            <v>FACILITY MANAGEMENT</v>
          </cell>
          <cell r="I308" t="str">
            <v>SOUTH</v>
          </cell>
          <cell r="J308" t="str">
            <v>SW</v>
          </cell>
          <cell r="K308">
            <v>12437</v>
          </cell>
          <cell r="L308">
            <v>201539</v>
          </cell>
          <cell r="M308" t="str">
            <v>15156FM000</v>
          </cell>
        </row>
        <row r="309">
          <cell r="B309" t="str">
            <v>SOUTHLAND LEISURE CENTRE</v>
          </cell>
          <cell r="C309" t="str">
            <v>LEISURE CENTRE - MUNICIPAL</v>
          </cell>
          <cell r="D309">
            <v>0</v>
          </cell>
          <cell r="E309" t="str">
            <v>RCSLC</v>
          </cell>
          <cell r="F309" t="str">
            <v>2000 SOUTHLAND DR SW</v>
          </cell>
          <cell r="G309" t="str">
            <v>2000 SOUTHLAND DR SW</v>
          </cell>
          <cell r="H309" t="str">
            <v>FACILITY MANAGEMENT</v>
          </cell>
          <cell r="I309" t="str">
            <v>SOUTH</v>
          </cell>
          <cell r="J309" t="str">
            <v>SW</v>
          </cell>
          <cell r="K309">
            <v>12437</v>
          </cell>
          <cell r="L309">
            <v>201539</v>
          </cell>
          <cell r="M309" t="str">
            <v>11919FM000</v>
          </cell>
        </row>
        <row r="310">
          <cell r="B310" t="str">
            <v>STU PEPPARD ARENA</v>
          </cell>
          <cell r="C310" t="str">
            <v>ARENA</v>
          </cell>
          <cell r="D310">
            <v>0</v>
          </cell>
          <cell r="E310" t="str">
            <v>RCASP</v>
          </cell>
          <cell r="F310" t="str">
            <v>5320 19 ST SW</v>
          </cell>
          <cell r="G310" t="str">
            <v>5300 19 ST SW</v>
          </cell>
          <cell r="H310" t="str">
            <v>FACILITY MANAGEMENT</v>
          </cell>
          <cell r="I310" t="str">
            <v>SOUTH</v>
          </cell>
          <cell r="J310" t="str">
            <v>SW</v>
          </cell>
          <cell r="K310">
            <v>12437</v>
          </cell>
          <cell r="L310">
            <v>201539</v>
          </cell>
          <cell r="M310" t="str">
            <v>11976FM000</v>
          </cell>
        </row>
        <row r="311">
          <cell r="B311" t="str">
            <v>WILDFLOWER ARTS CENTRE</v>
          </cell>
          <cell r="C311" t="str">
            <v>ART CENTRE</v>
          </cell>
          <cell r="D311">
            <v>0</v>
          </cell>
          <cell r="E311" t="str">
            <v>RCTWI</v>
          </cell>
          <cell r="F311" t="str">
            <v>3363 SPRUCE DR SW</v>
          </cell>
          <cell r="G311" t="str">
            <v>3363 SPRUCE DR SW</v>
          </cell>
          <cell r="H311" t="str">
            <v>FACILITY MANAGEMENT</v>
          </cell>
          <cell r="I311" t="str">
            <v>SOUTH</v>
          </cell>
          <cell r="J311" t="str">
            <v>SW</v>
          </cell>
          <cell r="K311">
            <v>12437</v>
          </cell>
          <cell r="L311">
            <v>201539</v>
          </cell>
          <cell r="M311" t="str">
            <v>16494FM000</v>
          </cell>
        </row>
        <row r="312">
          <cell r="B312" t="str">
            <v>WOODBINE ATHLETIC PARK STORAGE</v>
          </cell>
          <cell r="C312">
            <v>0</v>
          </cell>
          <cell r="D312">
            <v>0</v>
          </cell>
          <cell r="E312" t="str">
            <v>RCWPS</v>
          </cell>
          <cell r="F312" t="str">
            <v>96 WOODFIELD DR SW</v>
          </cell>
          <cell r="G312" t="str">
            <v>96 WOODFIELD DR SW</v>
          </cell>
          <cell r="H312" t="str">
            <v>FACILITY MANAGEMENT</v>
          </cell>
          <cell r="I312" t="str">
            <v>SOUTH</v>
          </cell>
          <cell r="J312" t="str">
            <v>SW</v>
          </cell>
          <cell r="K312">
            <v>12437</v>
          </cell>
          <cell r="L312">
            <v>201539</v>
          </cell>
          <cell r="M312" t="str">
            <v>16056FM000</v>
          </cell>
        </row>
        <row r="313">
          <cell r="B313" t="str">
            <v>EAST CALGARY WASTE MGMT FACILITY SITE</v>
          </cell>
          <cell r="C313">
            <v>0</v>
          </cell>
          <cell r="D313" t="str">
            <v>EAST CALGARY</v>
          </cell>
          <cell r="E313" t="str">
            <v>EST</v>
          </cell>
          <cell r="F313" t="str">
            <v>1825 68 ST SE</v>
          </cell>
          <cell r="G313" t="str">
            <v>1825 68 ST SE</v>
          </cell>
          <cell r="H313" t="str">
            <v>WASTE &amp; RECYCLING SERVICES</v>
          </cell>
          <cell r="I313" t="str">
            <v>SOUTH</v>
          </cell>
          <cell r="J313" t="str">
            <v>SE</v>
          </cell>
          <cell r="K313">
            <v>12437</v>
          </cell>
          <cell r="L313">
            <v>201540</v>
          </cell>
          <cell r="M313" t="str">
            <v>0013540WR0</v>
          </cell>
        </row>
        <row r="314">
          <cell r="B314" t="str">
            <v>HIGHFIELD COMPOUND</v>
          </cell>
          <cell r="C314" t="str">
            <v xml:space="preserve">Manchester Fleet Storage Yard </v>
          </cell>
          <cell r="D314" t="str">
            <v>HIGHFIELD</v>
          </cell>
          <cell r="E314" t="str">
            <v>HFC</v>
          </cell>
          <cell r="F314" t="str">
            <v>3300 HIGHFIELD RD SE</v>
          </cell>
          <cell r="G314" t="str">
            <v>3300 HIGHFIELD RD SE</v>
          </cell>
          <cell r="H314" t="str">
            <v>ROADS</v>
          </cell>
          <cell r="I314" t="str">
            <v>SOUTH</v>
          </cell>
          <cell r="J314" t="str">
            <v>SE</v>
          </cell>
          <cell r="K314">
            <v>12437</v>
          </cell>
          <cell r="L314">
            <v>201540</v>
          </cell>
          <cell r="M314" t="str">
            <v>1079800RD0</v>
          </cell>
        </row>
        <row r="315">
          <cell r="B315" t="str">
            <v>MANCHESTER CENTRE SITE</v>
          </cell>
          <cell r="C315">
            <v>0</v>
          </cell>
          <cell r="D315" t="str">
            <v>MN</v>
          </cell>
          <cell r="E315" t="str">
            <v>MAN</v>
          </cell>
          <cell r="F315" t="str">
            <v>651 25 AV SE</v>
          </cell>
          <cell r="G315" t="str">
            <v>651 25 AV SE</v>
          </cell>
          <cell r="H315" t="str">
            <v>FACILITY MANAGEMENT</v>
          </cell>
          <cell r="I315" t="str">
            <v>SOUTH</v>
          </cell>
          <cell r="J315" t="str">
            <v>SE</v>
          </cell>
          <cell r="K315">
            <v>12437</v>
          </cell>
          <cell r="L315">
            <v>201535</v>
          </cell>
          <cell r="M315" t="str">
            <v>0044375CP0</v>
          </cell>
        </row>
        <row r="316">
          <cell r="B316" t="str">
            <v>SARCEE SITE</v>
          </cell>
          <cell r="C316">
            <v>0</v>
          </cell>
          <cell r="D316" t="str">
            <v>SARCEE-SITE</v>
          </cell>
          <cell r="E316" t="str">
            <v>SAR</v>
          </cell>
          <cell r="F316" t="str">
            <v>110 WESTHILLS WY SW</v>
          </cell>
          <cell r="G316" t="str">
            <v>110 WESTHILLS WY SW</v>
          </cell>
          <cell r="H316" t="str">
            <v>FACILITY MANAGEMENT</v>
          </cell>
          <cell r="I316" t="str">
            <v>SOUTH</v>
          </cell>
          <cell r="J316" t="str">
            <v>SW</v>
          </cell>
          <cell r="K316">
            <v>12437</v>
          </cell>
          <cell r="L316">
            <v>201535</v>
          </cell>
          <cell r="M316" t="str">
            <v>0119106CP0</v>
          </cell>
        </row>
        <row r="317">
          <cell r="B317" t="str">
            <v>SHEPARD OWC SITE</v>
          </cell>
          <cell r="C317">
            <v>0</v>
          </cell>
          <cell r="D317" t="str">
            <v>SHEPARD-SITE</v>
          </cell>
          <cell r="E317" t="str">
            <v>SHO</v>
          </cell>
          <cell r="F317" t="str">
            <v>6655 114 AV SE</v>
          </cell>
          <cell r="G317" t="str">
            <v>6655 114 AV SE</v>
          </cell>
          <cell r="H317" t="str">
            <v>FACILITY MANAGEMENT</v>
          </cell>
          <cell r="I317" t="str">
            <v>SOUTH</v>
          </cell>
          <cell r="J317" t="str">
            <v>SE</v>
          </cell>
          <cell r="K317">
            <v>12437</v>
          </cell>
          <cell r="L317">
            <v>201535</v>
          </cell>
          <cell r="M317" t="str">
            <v>0014870CP0</v>
          </cell>
        </row>
        <row r="318">
          <cell r="B318" t="str">
            <v>SHEPARD WASTE MGMT FACILITY SITE</v>
          </cell>
          <cell r="C318">
            <v>0</v>
          </cell>
          <cell r="D318" t="str">
            <v>SHEPARD</v>
          </cell>
          <cell r="E318" t="str">
            <v>SHW</v>
          </cell>
          <cell r="F318" t="str">
            <v>13420 52 ST SE</v>
          </cell>
          <cell r="G318" t="str">
            <v>13420 52 ST SE</v>
          </cell>
          <cell r="H318" t="str">
            <v>WASTE &amp; RECYCLING SERVICES</v>
          </cell>
          <cell r="I318" t="str">
            <v>SOUTH</v>
          </cell>
          <cell r="J318" t="str">
            <v>SE</v>
          </cell>
          <cell r="K318">
            <v>12437</v>
          </cell>
          <cell r="L318">
            <v>201540</v>
          </cell>
          <cell r="M318" t="str">
            <v>0116298WR0</v>
          </cell>
        </row>
        <row r="319">
          <cell r="B319" t="str">
            <v>SHEPARD WASTE MANAGEMENT COMPOST FACILITY SITE</v>
          </cell>
          <cell r="C319">
            <v>0</v>
          </cell>
          <cell r="D319" t="str">
            <v xml:space="preserve">SHEPARD-COMPOST </v>
          </cell>
          <cell r="E319" t="str">
            <v>SHC</v>
          </cell>
          <cell r="F319" t="str">
            <v>6727 114 AV SE</v>
          </cell>
          <cell r="G319" t="str">
            <v>6727 114 AV SE</v>
          </cell>
          <cell r="H319" t="str">
            <v>WASTE &amp; RECYCLING SERVICES</v>
          </cell>
          <cell r="I319" t="str">
            <v>SOUTH</v>
          </cell>
          <cell r="J319" t="str">
            <v>SE</v>
          </cell>
          <cell r="K319">
            <v>12437</v>
          </cell>
          <cell r="L319">
            <v>201540</v>
          </cell>
          <cell r="M319" t="str">
            <v>0094793WR0</v>
          </cell>
        </row>
        <row r="320">
          <cell r="B320" t="str">
            <v>Calgary Soccer Centre</v>
          </cell>
          <cell r="C320">
            <v>0</v>
          </cell>
          <cell r="D320">
            <v>0</v>
          </cell>
          <cell r="E320" t="str">
            <v>CSC</v>
          </cell>
          <cell r="F320" t="str">
            <v>7000 48 ST SE</v>
          </cell>
          <cell r="G320" t="str">
            <v>7000 48 ST SE</v>
          </cell>
          <cell r="H320" t="str">
            <v>FACILITY MANAGEMENT</v>
          </cell>
          <cell r="I320" t="str">
            <v>SOUTH</v>
          </cell>
          <cell r="J320" t="str">
            <v>SE</v>
          </cell>
          <cell r="K320">
            <v>12437</v>
          </cell>
          <cell r="L320">
            <v>201539</v>
          </cell>
          <cell r="M320" t="str">
            <v>0096522FM0</v>
          </cell>
        </row>
        <row r="321">
          <cell r="B321" t="str">
            <v>Forest Lawn Athletic Park</v>
          </cell>
          <cell r="C321">
            <v>0</v>
          </cell>
          <cell r="D321">
            <v>0</v>
          </cell>
          <cell r="E321" t="str">
            <v>FLA</v>
          </cell>
          <cell r="F321" t="str">
            <v>4808 14 AV SE</v>
          </cell>
          <cell r="G321" t="str">
            <v>4808 14 AV SE</v>
          </cell>
          <cell r="H321" t="str">
            <v>FACILITY MANAGEMENT</v>
          </cell>
          <cell r="I321" t="str">
            <v>SOUTH</v>
          </cell>
          <cell r="J321" t="str">
            <v>SE</v>
          </cell>
          <cell r="K321">
            <v>12437</v>
          </cell>
          <cell r="L321">
            <v>201539</v>
          </cell>
          <cell r="M321" t="str">
            <v>0047265FM0</v>
          </cell>
        </row>
        <row r="322">
          <cell r="B322" t="str">
            <v>Glenmore Athletic Park</v>
          </cell>
          <cell r="C322">
            <v>0</v>
          </cell>
          <cell r="D322">
            <v>0</v>
          </cell>
          <cell r="E322" t="str">
            <v>GLP</v>
          </cell>
          <cell r="F322" t="str">
            <v>5300 19 ST SW</v>
          </cell>
          <cell r="G322" t="str">
            <v>5300 19 ST SW</v>
          </cell>
          <cell r="H322" t="str">
            <v>FACILITY MANAGEMENT</v>
          </cell>
          <cell r="I322" t="str">
            <v>SOUTH</v>
          </cell>
          <cell r="J322" t="str">
            <v>SW</v>
          </cell>
          <cell r="K322">
            <v>12437</v>
          </cell>
          <cell r="L322">
            <v>201539</v>
          </cell>
          <cell r="M322" t="str">
            <v>0016468FM0</v>
          </cell>
        </row>
        <row r="323">
          <cell r="B323" t="str">
            <v>Glenmore Reservoir / Glenmore Sailing Club</v>
          </cell>
          <cell r="C323">
            <v>0</v>
          </cell>
          <cell r="D323">
            <v>0</v>
          </cell>
          <cell r="E323" t="str">
            <v>GRS</v>
          </cell>
          <cell r="F323" t="str">
            <v>8415 24 ST SW</v>
          </cell>
          <cell r="G323" t="str">
            <v>8415 24 ST SW</v>
          </cell>
          <cell r="H323" t="str">
            <v>FACILITY MANAGEMENT</v>
          </cell>
          <cell r="I323" t="str">
            <v>SOUTH</v>
          </cell>
          <cell r="J323" t="str">
            <v>SW</v>
          </cell>
          <cell r="K323">
            <v>12437</v>
          </cell>
          <cell r="L323">
            <v>201539</v>
          </cell>
          <cell r="M323" t="str">
            <v>0006807WA0</v>
          </cell>
        </row>
        <row r="324">
          <cell r="B324" t="str">
            <v>POP DAVIES ATHLETIC PARK</v>
          </cell>
          <cell r="C324">
            <v>0</v>
          </cell>
          <cell r="D324">
            <v>0</v>
          </cell>
          <cell r="E324" t="str">
            <v>PDP</v>
          </cell>
          <cell r="F324" t="str">
            <v>6415 Ogden Road SE</v>
          </cell>
          <cell r="G324" t="str">
            <v>6415 Ogden Road SE</v>
          </cell>
          <cell r="H324" t="str">
            <v>FACILITY MANAGEMENT</v>
          </cell>
          <cell r="I324" t="str">
            <v>SOUTH</v>
          </cell>
          <cell r="J324" t="str">
            <v>SE</v>
          </cell>
          <cell r="K324">
            <v>12437</v>
          </cell>
          <cell r="L324">
            <v>201539</v>
          </cell>
          <cell r="M324" t="str">
            <v>0023780FM0</v>
          </cell>
        </row>
        <row r="325">
          <cell r="B325" t="str">
            <v>Southland Leisure Centre/ Tom Brooks</v>
          </cell>
          <cell r="C325">
            <v>0</v>
          </cell>
          <cell r="D325">
            <v>0</v>
          </cell>
          <cell r="E325" t="str">
            <v>SLC</v>
          </cell>
          <cell r="F325" t="str">
            <v>2000 SOUTHLAND DR SW</v>
          </cell>
          <cell r="G325" t="str">
            <v>2000 SOUTHLAND DR SW</v>
          </cell>
          <cell r="H325" t="str">
            <v>FACILITY MANAGEMENT</v>
          </cell>
          <cell r="I325" t="str">
            <v>SOUTH</v>
          </cell>
          <cell r="J325" t="str">
            <v>SW</v>
          </cell>
          <cell r="K325">
            <v>12437</v>
          </cell>
          <cell r="L325">
            <v>201539</v>
          </cell>
          <cell r="M325" t="str">
            <v>0069794FM0</v>
          </cell>
        </row>
        <row r="326">
          <cell r="B326" t="str">
            <v>Woodbine Athletic Park</v>
          </cell>
          <cell r="C326">
            <v>0</v>
          </cell>
          <cell r="D326">
            <v>0</v>
          </cell>
          <cell r="E326" t="str">
            <v>WAP</v>
          </cell>
          <cell r="F326" t="str">
            <v>96 WOODFIELD DR SW</v>
          </cell>
          <cell r="G326" t="str">
            <v>96 WOODFIELD DR SW</v>
          </cell>
          <cell r="H326" t="str">
            <v>FACILITY MANAGEMENT</v>
          </cell>
          <cell r="I326" t="str">
            <v>SOUTH</v>
          </cell>
          <cell r="J326" t="str">
            <v>SW</v>
          </cell>
          <cell r="K326">
            <v>12437</v>
          </cell>
          <cell r="L326">
            <v>201539</v>
          </cell>
          <cell r="M326" t="str">
            <v>0085320FM0</v>
          </cell>
        </row>
        <row r="327">
          <cell r="B327" t="str">
            <v>GLENBOW MUSEUM</v>
          </cell>
          <cell r="C327">
            <v>0</v>
          </cell>
          <cell r="D327" t="str">
            <v>Glenbow</v>
          </cell>
          <cell r="E327" t="str">
            <v>GBMUS</v>
          </cell>
          <cell r="F327" t="str">
            <v>130 9 AV SE</v>
          </cell>
          <cell r="G327" t="str">
            <v>130 9 AV SE</v>
          </cell>
          <cell r="H327" t="str">
            <v>PROVINCIALLY OWNED</v>
          </cell>
          <cell r="I327" t="str">
            <v>CENTRE</v>
          </cell>
          <cell r="J327" t="str">
            <v>N/A</v>
          </cell>
          <cell r="K327">
            <v>12438</v>
          </cell>
          <cell r="L327">
            <v>201515</v>
          </cell>
          <cell r="M327" t="str">
            <v>11687CP000</v>
          </cell>
        </row>
        <row r="328">
          <cell r="B328" t="str">
            <v>CITY HALL ADMINISTRATION BUILDING</v>
          </cell>
          <cell r="C328">
            <v>0</v>
          </cell>
          <cell r="D328" t="str">
            <v>AD</v>
          </cell>
          <cell r="E328" t="str">
            <v>MUCHA</v>
          </cell>
          <cell r="F328" t="str">
            <v>323 7 AV SE</v>
          </cell>
          <cell r="G328" t="str">
            <v>323 7 AV SE</v>
          </cell>
          <cell r="H328" t="str">
            <v>FACILITY MANAGEMENT</v>
          </cell>
          <cell r="I328" t="str">
            <v>CENTRE</v>
          </cell>
          <cell r="J328" t="str">
            <v>N/A</v>
          </cell>
          <cell r="K328">
            <v>12438</v>
          </cell>
          <cell r="L328">
            <v>201535</v>
          </cell>
          <cell r="M328" t="str">
            <v>15007CP000</v>
          </cell>
        </row>
        <row r="329">
          <cell r="B329" t="str">
            <v>ALBERTA TRADE CENTRE</v>
          </cell>
          <cell r="C329" t="str">
            <v>CPS</v>
          </cell>
          <cell r="D329" t="str">
            <v>TC</v>
          </cell>
          <cell r="E329" t="str">
            <v>ALBTC</v>
          </cell>
          <cell r="F329" t="str">
            <v>315 10 AV SE</v>
          </cell>
          <cell r="G329" t="str">
            <v>315 10 AV SE</v>
          </cell>
          <cell r="H329" t="str">
            <v>FACILITY MANAGEMENT</v>
          </cell>
          <cell r="I329" t="str">
            <v>CENTRE</v>
          </cell>
          <cell r="J329" t="str">
            <v>N/A</v>
          </cell>
          <cell r="K329">
            <v>12438</v>
          </cell>
          <cell r="L329">
            <v>201535</v>
          </cell>
          <cell r="M329" t="str">
            <v>11673CP000</v>
          </cell>
        </row>
        <row r="330">
          <cell r="B330" t="str">
            <v>ANDREW DAVISON</v>
          </cell>
          <cell r="C330">
            <v>0</v>
          </cell>
          <cell r="D330" t="str">
            <v>ADAV</v>
          </cell>
          <cell r="E330" t="str">
            <v>ANDAV</v>
          </cell>
          <cell r="F330" t="str">
            <v>133 6 AV SE</v>
          </cell>
          <cell r="G330" t="str">
            <v>133 6 AV SE</v>
          </cell>
          <cell r="H330" t="str">
            <v>FACILITY MANAGEMENT</v>
          </cell>
          <cell r="I330" t="str">
            <v>CENTRE</v>
          </cell>
          <cell r="J330" t="str">
            <v>N/A</v>
          </cell>
          <cell r="K330">
            <v>12438</v>
          </cell>
          <cell r="L330">
            <v>201535</v>
          </cell>
          <cell r="M330" t="str">
            <v>11718CP000</v>
          </cell>
        </row>
        <row r="331">
          <cell r="B331" t="str">
            <v>HISTORIC CITY HALL</v>
          </cell>
          <cell r="C331">
            <v>0</v>
          </cell>
          <cell r="D331" t="str">
            <v>CH</v>
          </cell>
          <cell r="E331" t="str">
            <v>MUHCH</v>
          </cell>
          <cell r="F331" t="str">
            <v>700 MACLEOD TR SE</v>
          </cell>
          <cell r="G331" t="str">
            <v>700 MACLEOD TR SE</v>
          </cell>
          <cell r="H331" t="str">
            <v>FACILITY MANAGEMENT</v>
          </cell>
          <cell r="I331" t="str">
            <v>CENTRE</v>
          </cell>
          <cell r="J331" t="str">
            <v>N/A</v>
          </cell>
          <cell r="K331">
            <v>12438</v>
          </cell>
          <cell r="L331">
            <v>201535</v>
          </cell>
          <cell r="M331" t="str">
            <v>11697CP000</v>
          </cell>
        </row>
        <row r="332">
          <cell r="B332" t="str">
            <v>MUNICIPAL BUILDING</v>
          </cell>
          <cell r="C332" t="str">
            <v>MUSEUM OF CONTEMPORARY ART CALGARY</v>
          </cell>
          <cell r="D332" t="str">
            <v>MM</v>
          </cell>
          <cell r="E332" t="str">
            <v>MUMUE</v>
          </cell>
          <cell r="F332" t="str">
            <v>800 MACLEOD TR SE</v>
          </cell>
          <cell r="G332" t="str">
            <v>800 MACLEOD TR SE</v>
          </cell>
          <cell r="H332" t="str">
            <v>FACILITY MANAGEMENT</v>
          </cell>
          <cell r="I332" t="str">
            <v>CENTRE</v>
          </cell>
          <cell r="J332" t="str">
            <v>N/A</v>
          </cell>
          <cell r="K332">
            <v>12438</v>
          </cell>
          <cell r="L332">
            <v>201535</v>
          </cell>
          <cell r="M332" t="str">
            <v>11696CP000</v>
          </cell>
        </row>
        <row r="333">
          <cell r="B333" t="str">
            <v>CALGARY PUBLIC BUILDING</v>
          </cell>
          <cell r="C333">
            <v>0</v>
          </cell>
          <cell r="D333" t="str">
            <v>PB</v>
          </cell>
          <cell r="E333" t="str">
            <v>CALPB</v>
          </cell>
          <cell r="F333" t="str">
            <v>205 8 AV SE</v>
          </cell>
          <cell r="G333" t="str">
            <v>201 8 AV SE</v>
          </cell>
          <cell r="H333" t="str">
            <v>FACILITY MANAGEMENT</v>
          </cell>
          <cell r="I333" t="str">
            <v>CENTRE</v>
          </cell>
          <cell r="J333" t="str">
            <v>N/A</v>
          </cell>
          <cell r="K333">
            <v>12438</v>
          </cell>
          <cell r="L333">
            <v>201535</v>
          </cell>
          <cell r="M333" t="str">
            <v>11680CP000</v>
          </cell>
        </row>
        <row r="334">
          <cell r="B334" t="str">
            <v>NORTH WEST TRAVELERS BUILDING</v>
          </cell>
          <cell r="C334">
            <v>0</v>
          </cell>
          <cell r="D334">
            <v>0</v>
          </cell>
          <cell r="E334" t="str">
            <v>FNWTB</v>
          </cell>
          <cell r="F334" t="str">
            <v>515 1 ST SE</v>
          </cell>
          <cell r="G334" t="str">
            <v>515 1 ST SE</v>
          </cell>
          <cell r="H334" t="str">
            <v>FACILITY MANAGEMENT</v>
          </cell>
          <cell r="I334" t="str">
            <v>CENTRE</v>
          </cell>
          <cell r="J334" t="str">
            <v>N/A</v>
          </cell>
          <cell r="K334">
            <v>12438</v>
          </cell>
          <cell r="L334">
            <v>201535</v>
          </cell>
          <cell r="M334" t="str">
            <v>31506FM000</v>
          </cell>
        </row>
        <row r="335">
          <cell r="B335" t="str">
            <v>HISTORIC FIRE HALL #1</v>
          </cell>
          <cell r="C335">
            <v>0</v>
          </cell>
          <cell r="D335">
            <v>0</v>
          </cell>
          <cell r="E335" t="str">
            <v>HFIF1</v>
          </cell>
          <cell r="F335" t="str">
            <v>140 6 AV SE</v>
          </cell>
          <cell r="G335" t="str">
            <v>140 6 AV SE</v>
          </cell>
          <cell r="H335" t="str">
            <v>FACILITY MANAGEMENT</v>
          </cell>
          <cell r="I335" t="str">
            <v>CENTRE</v>
          </cell>
          <cell r="J335" t="str">
            <v>N/A</v>
          </cell>
          <cell r="K335">
            <v>12438</v>
          </cell>
          <cell r="L335">
            <v>201546</v>
          </cell>
          <cell r="M335" t="str">
            <v>11725FM000</v>
          </cell>
        </row>
        <row r="336">
          <cell r="B336" t="str">
            <v>HISTORIC FIRE HALL #1 GARAGE</v>
          </cell>
          <cell r="C336" t="str">
            <v>BUDGET RENT-A-CAR CALGARY</v>
          </cell>
          <cell r="D336">
            <v>0</v>
          </cell>
          <cell r="E336" t="str">
            <v>HFIFG</v>
          </cell>
          <cell r="F336" t="str">
            <v>140 6 AV SE</v>
          </cell>
          <cell r="G336" t="str">
            <v>140 6 AV SE</v>
          </cell>
          <cell r="H336" t="str">
            <v>FACILITY MANAGEMENT</v>
          </cell>
          <cell r="I336" t="str">
            <v>CENTRE</v>
          </cell>
          <cell r="J336" t="str">
            <v>N/A</v>
          </cell>
          <cell r="K336">
            <v>12438</v>
          </cell>
          <cell r="L336">
            <v>201546</v>
          </cell>
          <cell r="M336" t="str">
            <v>11728FM000</v>
          </cell>
        </row>
        <row r="337">
          <cell r="B337" t="str">
            <v>ANDREW DAVISON BUILDING - CARTER PLACE</v>
          </cell>
          <cell r="C337" t="str">
            <v>+15 ANDREW DAVISON</v>
          </cell>
          <cell r="D337" t="str">
            <v>+15-ADAV</v>
          </cell>
          <cell r="E337" t="str">
            <v>15ADC</v>
          </cell>
          <cell r="F337" t="str">
            <v>629 1 ST SE</v>
          </cell>
          <cell r="G337">
            <v>0</v>
          </cell>
          <cell r="H337" t="str">
            <v>ROADS</v>
          </cell>
          <cell r="I337" t="str">
            <v>CENTRE</v>
          </cell>
          <cell r="J337" t="str">
            <v>N/A</v>
          </cell>
          <cell r="K337">
            <v>12438</v>
          </cell>
          <cell r="L337">
            <v>201540</v>
          </cell>
          <cell r="M337" t="str">
            <v>19214RD000</v>
          </cell>
        </row>
        <row r="338">
          <cell r="B338" t="str">
            <v>BURNS BUILDING - MUNICIPAL BUILDING</v>
          </cell>
          <cell r="C338" t="str">
            <v xml:space="preserve">+15 CIVIC PLAZA PARKADE TO CCPA </v>
          </cell>
          <cell r="D338" t="str">
            <v>CPP</v>
          </cell>
          <cell r="E338" t="str">
            <v>15BBM</v>
          </cell>
          <cell r="F338">
            <v>0</v>
          </cell>
          <cell r="G338">
            <v>0</v>
          </cell>
          <cell r="H338" t="str">
            <v>ROADS</v>
          </cell>
          <cell r="I338" t="str">
            <v>CENTRE</v>
          </cell>
          <cell r="J338" t="str">
            <v>N/A</v>
          </cell>
          <cell r="K338">
            <v>12438</v>
          </cell>
          <cell r="L338">
            <v>201540</v>
          </cell>
          <cell r="M338" t="str">
            <v>15000RD000</v>
          </cell>
        </row>
        <row r="339">
          <cell r="B339" t="str">
            <v>OLD CENTRAL LIBRARY</v>
          </cell>
          <cell r="C339">
            <v>0</v>
          </cell>
          <cell r="D339">
            <v>0</v>
          </cell>
          <cell r="E339" t="str">
            <v>OCLIB</v>
          </cell>
          <cell r="F339" t="str">
            <v>616 MACLEOD TR SE</v>
          </cell>
          <cell r="G339">
            <v>0</v>
          </cell>
          <cell r="H339" t="str">
            <v>FACILITY MANAGEMENT</v>
          </cell>
          <cell r="I339" t="str">
            <v>Centre</v>
          </cell>
          <cell r="J339" t="str">
            <v>N/A</v>
          </cell>
          <cell r="K339">
            <v>12438</v>
          </cell>
          <cell r="L339">
            <v>201540</v>
          </cell>
          <cell r="M339" t="str">
            <v>16543LS000</v>
          </cell>
        </row>
        <row r="340">
          <cell r="B340" t="str">
            <v>CPS ADMINISTRATION BUILDING</v>
          </cell>
          <cell r="C340">
            <v>0</v>
          </cell>
          <cell r="D340">
            <v>0</v>
          </cell>
          <cell r="E340" t="str">
            <v>CPSAB</v>
          </cell>
          <cell r="F340" t="str">
            <v>316 7 AV SE</v>
          </cell>
          <cell r="G340" t="str">
            <v>616 MACLEOD TR SE</v>
          </cell>
          <cell r="H340" t="str">
            <v>FACILITY MANAGEMENT</v>
          </cell>
          <cell r="I340" t="str">
            <v>Centre</v>
          </cell>
          <cell r="J340" t="str">
            <v>N/A</v>
          </cell>
          <cell r="K340">
            <v>12438</v>
          </cell>
          <cell r="L340">
            <v>201540</v>
          </cell>
          <cell r="M340" t="str">
            <v>11711LS000</v>
          </cell>
        </row>
        <row r="341">
          <cell r="B341" t="str">
            <v>POLICE HQ - CITY HALL</v>
          </cell>
          <cell r="C341" t="str">
            <v>+15 ADMIN BUILDING TO POLICE</v>
          </cell>
          <cell r="D341" t="str">
            <v>151</v>
          </cell>
          <cell r="E341" t="str">
            <v>15PCH</v>
          </cell>
          <cell r="F341">
            <v>0</v>
          </cell>
          <cell r="G341">
            <v>0</v>
          </cell>
          <cell r="H341" t="str">
            <v>ROADS</v>
          </cell>
          <cell r="I341" t="str">
            <v>CENTRE</v>
          </cell>
          <cell r="J341" t="str">
            <v>N/A</v>
          </cell>
          <cell r="K341">
            <v>12438</v>
          </cell>
          <cell r="L341">
            <v>201540</v>
          </cell>
          <cell r="M341" t="str">
            <v>15001RD000</v>
          </cell>
        </row>
        <row r="342">
          <cell r="B342" t="str">
            <v>OLYMPIC PLAZA KIOSK</v>
          </cell>
          <cell r="C342">
            <v>0</v>
          </cell>
          <cell r="D342">
            <v>0</v>
          </cell>
          <cell r="E342" t="str">
            <v>PAOCC</v>
          </cell>
          <cell r="F342" t="str">
            <v>222 8 AV SE</v>
          </cell>
          <cell r="G342">
            <v>0</v>
          </cell>
          <cell r="H342" t="str">
            <v>PARKS</v>
          </cell>
          <cell r="I342" t="str">
            <v>CENTRE</v>
          </cell>
          <cell r="J342" t="str">
            <v>N/A</v>
          </cell>
          <cell r="K342">
            <v>12438</v>
          </cell>
          <cell r="L342">
            <v>201537</v>
          </cell>
          <cell r="M342" t="str">
            <v>31158FM000</v>
          </cell>
        </row>
        <row r="343">
          <cell r="B343" t="str">
            <v>OLYMPIC PLAZA STORAGE A</v>
          </cell>
          <cell r="C343">
            <v>0</v>
          </cell>
          <cell r="D343">
            <v>0</v>
          </cell>
          <cell r="E343" t="str">
            <v>PAOPA</v>
          </cell>
          <cell r="F343" t="str">
            <v>222 8 AV SE</v>
          </cell>
          <cell r="G343" t="str">
            <v>222 8 AV SE</v>
          </cell>
          <cell r="H343" t="str">
            <v>FACILITY MANAGEMENT</v>
          </cell>
          <cell r="I343" t="str">
            <v>CENTRE</v>
          </cell>
          <cell r="J343" t="str">
            <v>N/A</v>
          </cell>
          <cell r="K343">
            <v>12438</v>
          </cell>
          <cell r="L343">
            <v>201537</v>
          </cell>
          <cell r="M343" t="str">
            <v>31165FM000</v>
          </cell>
        </row>
        <row r="344">
          <cell r="B344" t="str">
            <v>OLYMPIC PLAZA PARK OFFICE</v>
          </cell>
          <cell r="C344">
            <v>0</v>
          </cell>
          <cell r="D344">
            <v>0</v>
          </cell>
          <cell r="E344" t="str">
            <v>PAOPB</v>
          </cell>
          <cell r="F344" t="str">
            <v>222 8 AV SE</v>
          </cell>
          <cell r="G344" t="str">
            <v>222 8 AV SE</v>
          </cell>
          <cell r="H344" t="str">
            <v>FACILITY MANAGEMENT</v>
          </cell>
          <cell r="I344" t="str">
            <v>CENTRE</v>
          </cell>
          <cell r="J344" t="str">
            <v>N/A</v>
          </cell>
          <cell r="K344">
            <v>12438</v>
          </cell>
          <cell r="L344">
            <v>201537</v>
          </cell>
          <cell r="M344" t="str">
            <v>31166FM000</v>
          </cell>
        </row>
        <row r="345">
          <cell r="B345" t="str">
            <v>OLYMPIC PLAZA MULTI-PURPOSE RM/WASHROOM</v>
          </cell>
          <cell r="C345">
            <v>0</v>
          </cell>
          <cell r="D345">
            <v>0</v>
          </cell>
          <cell r="E345" t="str">
            <v>PAOMW</v>
          </cell>
          <cell r="F345" t="str">
            <v>N/A</v>
          </cell>
          <cell r="G345" t="str">
            <v>222 8 AV SE</v>
          </cell>
          <cell r="H345" t="str">
            <v>FACILITY MANAGEMENT</v>
          </cell>
          <cell r="I345" t="str">
            <v>CENTRE</v>
          </cell>
          <cell r="J345" t="str">
            <v>N/A</v>
          </cell>
          <cell r="K345">
            <v>12438</v>
          </cell>
          <cell r="L345">
            <v>201537</v>
          </cell>
          <cell r="M345" t="str">
            <v>31163FM000</v>
          </cell>
        </row>
        <row r="346">
          <cell r="B346" t="str">
            <v>OLYMPIC PLAZA MECHANICAL BUILDING</v>
          </cell>
          <cell r="C346">
            <v>0</v>
          </cell>
          <cell r="D346">
            <v>0</v>
          </cell>
          <cell r="E346" t="str">
            <v>PAOPD</v>
          </cell>
          <cell r="F346" t="str">
            <v>222 8 AV SE</v>
          </cell>
          <cell r="G346" t="str">
            <v>222 8 AV SE</v>
          </cell>
          <cell r="H346" t="str">
            <v>PARKS</v>
          </cell>
          <cell r="I346" t="str">
            <v>CENTRE</v>
          </cell>
          <cell r="J346" t="str">
            <v>N/A</v>
          </cell>
          <cell r="K346">
            <v>12438</v>
          </cell>
          <cell r="L346">
            <v>201537</v>
          </cell>
          <cell r="M346" t="str">
            <v>15096FM000</v>
          </cell>
        </row>
        <row r="347">
          <cell r="B347" t="str">
            <v>MUNICIPAL COMPLEX SITE</v>
          </cell>
          <cell r="C347">
            <v>0</v>
          </cell>
          <cell r="D347" t="str">
            <v>MM Site</v>
          </cell>
          <cell r="E347" t="str">
            <v>MUN</v>
          </cell>
          <cell r="F347" t="str">
            <v>800 MACLEOD TR SE</v>
          </cell>
          <cell r="G347" t="str">
            <v>800 MACLEOD TR SE</v>
          </cell>
          <cell r="H347" t="str">
            <v>FACILITY MANAGEMENT</v>
          </cell>
          <cell r="I347" t="str">
            <v>CENTRE</v>
          </cell>
          <cell r="J347" t="str">
            <v>N/A</v>
          </cell>
          <cell r="K347">
            <v>12438</v>
          </cell>
          <cell r="L347">
            <v>201535</v>
          </cell>
          <cell r="M347" t="str">
            <v>0032967CP0</v>
          </cell>
        </row>
        <row r="348">
          <cell r="B348" t="str">
            <v>AD VALOREM PLACE</v>
          </cell>
          <cell r="C348">
            <v>0</v>
          </cell>
          <cell r="D348" t="str">
            <v>AV</v>
          </cell>
          <cell r="E348" t="str">
            <v>ADVAL</v>
          </cell>
          <cell r="F348" t="str">
            <v>2924 11 ST NE</v>
          </cell>
          <cell r="G348" t="str">
            <v>2924 11 ST NE</v>
          </cell>
          <cell r="H348" t="str">
            <v>FACILITY MANAGEMENT</v>
          </cell>
          <cell r="I348" t="str">
            <v>NORTH</v>
          </cell>
          <cell r="J348" t="str">
            <v>NE</v>
          </cell>
          <cell r="K348">
            <v>12439</v>
          </cell>
          <cell r="L348">
            <v>201535</v>
          </cell>
          <cell r="M348" t="str">
            <v>15040CP000</v>
          </cell>
        </row>
        <row r="349">
          <cell r="B349" t="str">
            <v>ARMOUR BLOCK</v>
          </cell>
          <cell r="C349" t="str">
            <v>CHC - BUD'S FURNITURE</v>
          </cell>
          <cell r="D349">
            <v>0</v>
          </cell>
          <cell r="E349" t="str">
            <v>ABAHB</v>
          </cell>
          <cell r="F349" t="str">
            <v>15 4 ST NE</v>
          </cell>
          <cell r="G349" t="str">
            <v>15 4 ST NE</v>
          </cell>
          <cell r="H349" t="str">
            <v>FACILITY MANAGEMENT</v>
          </cell>
          <cell r="I349" t="str">
            <v>NORTH</v>
          </cell>
          <cell r="J349" t="str">
            <v>NE</v>
          </cell>
          <cell r="K349">
            <v>12439</v>
          </cell>
          <cell r="L349">
            <v>201535</v>
          </cell>
          <cell r="M349" t="str">
            <v>11744FM000</v>
          </cell>
        </row>
        <row r="350">
          <cell r="B350" t="str">
            <v>ARMOUR BLOCK ADDITION 1</v>
          </cell>
          <cell r="C350" t="str">
            <v>RELIANCE BUILDING CARPENTER SHOP</v>
          </cell>
          <cell r="D350" t="str">
            <v>CSS</v>
          </cell>
          <cell r="E350" t="str">
            <v>ABAD1</v>
          </cell>
          <cell r="F350" t="str">
            <v>15 4 ST NE</v>
          </cell>
          <cell r="G350" t="str">
            <v>15 4 ST NE</v>
          </cell>
          <cell r="H350" t="str">
            <v>FACILITY MANAGEMENT</v>
          </cell>
          <cell r="I350" t="str">
            <v>NORTH</v>
          </cell>
          <cell r="J350" t="str">
            <v>NE</v>
          </cell>
          <cell r="K350">
            <v>12439</v>
          </cell>
          <cell r="L350">
            <v>201535</v>
          </cell>
          <cell r="M350" t="str">
            <v>15057CP000</v>
          </cell>
        </row>
        <row r="351">
          <cell r="B351" t="str">
            <v>BEARSPAW ADMIN &amp; TRUCK GARAGE</v>
          </cell>
          <cell r="C351" t="str">
            <v>BEARSPAW COMPLEX</v>
          </cell>
          <cell r="D351" t="str">
            <v>BPE</v>
          </cell>
          <cell r="E351" t="str">
            <v>BPATG</v>
          </cell>
          <cell r="F351" t="str">
            <v>11444 BEARSPAW DAM RD NW</v>
          </cell>
          <cell r="G351" t="str">
            <v>10010 BEARSPAW DAM RD NW</v>
          </cell>
          <cell r="H351" t="str">
            <v>FACILITY MANAGEMENT</v>
          </cell>
          <cell r="I351" t="str">
            <v>NORTH</v>
          </cell>
          <cell r="J351" t="str">
            <v>NW</v>
          </cell>
          <cell r="K351">
            <v>12439</v>
          </cell>
          <cell r="L351">
            <v>201535</v>
          </cell>
          <cell r="M351" t="str">
            <v>11842CP000</v>
          </cell>
        </row>
        <row r="352">
          <cell r="B352" t="str">
            <v>BOWMONT CIVIC BUILDING</v>
          </cell>
          <cell r="C352">
            <v>0</v>
          </cell>
          <cell r="D352" t="str">
            <v>BC</v>
          </cell>
          <cell r="E352" t="str">
            <v>BOCIV</v>
          </cell>
          <cell r="F352" t="str">
            <v>5000 BOWNESS RD NW</v>
          </cell>
          <cell r="G352" t="str">
            <v>5000 BOWNESS RD NW</v>
          </cell>
          <cell r="H352" t="str">
            <v>FACILITY MANAGEMENT</v>
          </cell>
          <cell r="I352" t="str">
            <v>NORTH</v>
          </cell>
          <cell r="J352" t="str">
            <v>NW</v>
          </cell>
          <cell r="K352">
            <v>12439</v>
          </cell>
          <cell r="L352">
            <v>201535</v>
          </cell>
          <cell r="M352" t="str">
            <v>11787CP000</v>
          </cell>
        </row>
        <row r="353">
          <cell r="B353" t="str">
            <v>CORPORATE WAREHOUSE</v>
          </cell>
          <cell r="C353">
            <v>0</v>
          </cell>
          <cell r="D353" t="str">
            <v>CW</v>
          </cell>
          <cell r="E353" t="str">
            <v>CORWH</v>
          </cell>
          <cell r="F353" t="str">
            <v>2340 22 ST NE</v>
          </cell>
          <cell r="G353" t="str">
            <v>2340 22 ST NE</v>
          </cell>
          <cell r="H353" t="str">
            <v>FACILITY MANAGEMENT</v>
          </cell>
          <cell r="I353" t="str">
            <v>NORTH</v>
          </cell>
          <cell r="J353" t="str">
            <v>NE</v>
          </cell>
          <cell r="K353">
            <v>12439</v>
          </cell>
          <cell r="L353">
            <v>201535</v>
          </cell>
          <cell r="M353" t="str">
            <v>16496CP000</v>
          </cell>
        </row>
        <row r="354">
          <cell r="B354" t="str">
            <v>GEORGINA THOMSON BUILDING</v>
          </cell>
          <cell r="C354">
            <v>0</v>
          </cell>
          <cell r="D354" t="str">
            <v>GT</v>
          </cell>
          <cell r="E354" t="str">
            <v>GTBDG</v>
          </cell>
          <cell r="F354" t="str">
            <v>772 NORTHMOUNT DR NW</v>
          </cell>
          <cell r="G354" t="str">
            <v>772 NORTHMOUNT DR NW</v>
          </cell>
          <cell r="H354" t="str">
            <v>FACILITY MANAGEMENT</v>
          </cell>
          <cell r="I354" t="str">
            <v>NORTH</v>
          </cell>
          <cell r="J354" t="str">
            <v>NW</v>
          </cell>
          <cell r="K354">
            <v>12439</v>
          </cell>
          <cell r="L354">
            <v>201535</v>
          </cell>
          <cell r="M354" t="str">
            <v>12533CP000</v>
          </cell>
        </row>
        <row r="355">
          <cell r="B355" t="str">
            <v>MAYLAND HEIGHTS BUTLER STORAGE</v>
          </cell>
          <cell r="C355" t="str">
            <v>BUILDING #4</v>
          </cell>
          <cell r="D355" t="str">
            <v>MH-BUTLER</v>
          </cell>
          <cell r="E355" t="str">
            <v>MHBST</v>
          </cell>
          <cell r="F355" t="str">
            <v>111 17 ST SE</v>
          </cell>
          <cell r="G355" t="str">
            <v>111 17 ST SE</v>
          </cell>
          <cell r="H355" t="str">
            <v>FACILITY MANAGEMENT</v>
          </cell>
          <cell r="I355" t="str">
            <v>NORTH</v>
          </cell>
          <cell r="J355" t="str">
            <v>NE</v>
          </cell>
          <cell r="K355">
            <v>12439</v>
          </cell>
          <cell r="L355">
            <v>201535</v>
          </cell>
          <cell r="M355" t="str">
            <v>11742CP000</v>
          </cell>
        </row>
        <row r="356">
          <cell r="B356" t="str">
            <v>MAYLAND HEIGHTS COLD STORAGE</v>
          </cell>
          <cell r="C356">
            <v>0</v>
          </cell>
          <cell r="D356" t="str">
            <v>MH-CS</v>
          </cell>
          <cell r="E356" t="str">
            <v>MHCST</v>
          </cell>
          <cell r="F356" t="str">
            <v>111 17 ST SE</v>
          </cell>
          <cell r="G356" t="str">
            <v>111 17 ST SE</v>
          </cell>
          <cell r="H356" t="str">
            <v>FACILITY MANAGEMENT</v>
          </cell>
          <cell r="I356" t="str">
            <v>NORTH</v>
          </cell>
          <cell r="J356" t="str">
            <v>NE</v>
          </cell>
          <cell r="K356">
            <v>12439</v>
          </cell>
          <cell r="L356">
            <v>201535</v>
          </cell>
          <cell r="M356" t="str">
            <v>11739CP000</v>
          </cell>
        </row>
        <row r="357">
          <cell r="B357" t="str">
            <v>MAYLAND HEIGHTS INTEGRATED PESTICIDE MANAGEMENT</v>
          </cell>
          <cell r="C357">
            <v>0</v>
          </cell>
          <cell r="D357" t="str">
            <v>MHA</v>
          </cell>
          <cell r="E357" t="str">
            <v>MHIPM</v>
          </cell>
          <cell r="F357" t="str">
            <v>111 17 ST SE</v>
          </cell>
          <cell r="G357" t="str">
            <v>111 17 ST SE</v>
          </cell>
          <cell r="H357" t="str">
            <v>FACILITY MANAGEMENT</v>
          </cell>
          <cell r="I357" t="str">
            <v>NORTH</v>
          </cell>
          <cell r="J357" t="str">
            <v>NE</v>
          </cell>
          <cell r="K357">
            <v>12439</v>
          </cell>
          <cell r="L357">
            <v>201535</v>
          </cell>
          <cell r="M357" t="str">
            <v>11752CP000</v>
          </cell>
        </row>
        <row r="358">
          <cell r="B358" t="str">
            <v>MAYLAND HEIGHTS PARKS RESOURCE MANAGEMENT</v>
          </cell>
          <cell r="C358" t="str">
            <v>PARKS SHOP</v>
          </cell>
          <cell r="D358" t="str">
            <v>MH-PARKS</v>
          </cell>
          <cell r="E358" t="str">
            <v>MHPRM</v>
          </cell>
          <cell r="F358" t="str">
            <v>111 17 ST SE</v>
          </cell>
          <cell r="G358" t="str">
            <v>111 17 ST SE</v>
          </cell>
          <cell r="H358" t="str">
            <v>FACILITY MANAGEMENT</v>
          </cell>
          <cell r="I358" t="str">
            <v>NORTH</v>
          </cell>
          <cell r="J358" t="str">
            <v>NE</v>
          </cell>
          <cell r="K358">
            <v>12439</v>
          </cell>
          <cell r="L358">
            <v>201535</v>
          </cell>
          <cell r="M358" t="str">
            <v>11741CP000</v>
          </cell>
        </row>
        <row r="359">
          <cell r="B359" t="str">
            <v>MERIDIAN CPS</v>
          </cell>
          <cell r="C359">
            <v>0</v>
          </cell>
          <cell r="D359">
            <v>0</v>
          </cell>
          <cell r="E359">
            <v>0</v>
          </cell>
          <cell r="F359" t="str">
            <v>110 MERIDIAN RD NE</v>
          </cell>
          <cell r="G359" t="str">
            <v>110 MERIDIAN RD NE</v>
          </cell>
          <cell r="H359" t="str">
            <v>FACILITY MANAGEMENT</v>
          </cell>
          <cell r="I359" t="str">
            <v>NORTH</v>
          </cell>
          <cell r="J359" t="str">
            <v>NE</v>
          </cell>
          <cell r="K359">
            <v>12439</v>
          </cell>
          <cell r="L359">
            <v>201535</v>
          </cell>
          <cell r="M359" t="str">
            <v>11754FM000</v>
          </cell>
        </row>
        <row r="360">
          <cell r="B360" t="str">
            <v>SPRING GARDENS BUILDING J</v>
          </cell>
          <cell r="C360" t="str">
            <v>LARGE SPRUNG STRUCTURE/FORMER BUILDING H1</v>
          </cell>
          <cell r="D360" t="str">
            <v>SGJ</v>
          </cell>
          <cell r="E360" t="str">
            <v>SPGH1</v>
          </cell>
          <cell r="F360" t="str">
            <v>840J 32 AV NE</v>
          </cell>
          <cell r="G360" t="str">
            <v>928 32 AV NE</v>
          </cell>
          <cell r="H360" t="str">
            <v>FACILITY MANAGEMENT</v>
          </cell>
          <cell r="I360" t="str">
            <v>NORTH</v>
          </cell>
          <cell r="J360" t="str">
            <v>NE</v>
          </cell>
          <cell r="K360">
            <v>12439</v>
          </cell>
          <cell r="L360">
            <v>201535</v>
          </cell>
          <cell r="M360" t="str">
            <v>15033CP000</v>
          </cell>
        </row>
        <row r="361">
          <cell r="B361" t="str">
            <v>SPRING GARDENS BUILDING C</v>
          </cell>
          <cell r="C361" t="str">
            <v>BOILER BUILDING</v>
          </cell>
          <cell r="D361" t="str">
            <v>SGC</v>
          </cell>
          <cell r="E361" t="str">
            <v>SPGBC</v>
          </cell>
          <cell r="F361" t="str">
            <v>840C 32 AV NE</v>
          </cell>
          <cell r="G361" t="str">
            <v>928 32 AV NE</v>
          </cell>
          <cell r="H361" t="str">
            <v>FACILITY MANAGEMENT</v>
          </cell>
          <cell r="I361" t="str">
            <v>NORTH</v>
          </cell>
          <cell r="J361" t="str">
            <v>NE</v>
          </cell>
          <cell r="K361">
            <v>12439</v>
          </cell>
          <cell r="L361">
            <v>201535</v>
          </cell>
          <cell r="M361" t="str">
            <v>11819CP000</v>
          </cell>
        </row>
        <row r="362">
          <cell r="B362" t="str">
            <v>SPRING GARDENS BUILDING I</v>
          </cell>
          <cell r="C362" t="str">
            <v>ENGINEERING STORAGE</v>
          </cell>
          <cell r="D362" t="str">
            <v>SGI</v>
          </cell>
          <cell r="E362" t="str">
            <v>SPGBI</v>
          </cell>
          <cell r="F362" t="str">
            <v>840I 32 AV NE</v>
          </cell>
          <cell r="G362" t="str">
            <v>928 32 AV NE</v>
          </cell>
          <cell r="H362" t="str">
            <v>CORPORATE OWNED - NEEDS CONFIRMATION</v>
          </cell>
          <cell r="I362" t="str">
            <v>NORTH</v>
          </cell>
          <cell r="J362" t="str">
            <v>NE</v>
          </cell>
          <cell r="K362">
            <v>12439</v>
          </cell>
          <cell r="L362">
            <v>201535</v>
          </cell>
          <cell r="M362" t="str">
            <v>11803CP000</v>
          </cell>
        </row>
        <row r="363">
          <cell r="B363" t="str">
            <v>SPRING GARDENS BUILDING B</v>
          </cell>
          <cell r="C363" t="str">
            <v>ENGINEERING BUILDING</v>
          </cell>
          <cell r="D363" t="str">
            <v>SGB</v>
          </cell>
          <cell r="E363" t="str">
            <v>SPGBB</v>
          </cell>
          <cell r="F363" t="str">
            <v>840B 32 AV NE</v>
          </cell>
          <cell r="G363" t="str">
            <v>928 32 AV NE</v>
          </cell>
          <cell r="H363" t="str">
            <v>FACILITY MANAGEMENT</v>
          </cell>
          <cell r="I363" t="str">
            <v>NORTH</v>
          </cell>
          <cell r="J363" t="str">
            <v>NE</v>
          </cell>
          <cell r="K363">
            <v>12439</v>
          </cell>
          <cell r="L363">
            <v>201535</v>
          </cell>
          <cell r="M363" t="str">
            <v>11815CP000</v>
          </cell>
        </row>
        <row r="364">
          <cell r="B364" t="str">
            <v>SPRING GARDENS FM TRAILER</v>
          </cell>
          <cell r="C364">
            <v>0</v>
          </cell>
          <cell r="D364" t="str">
            <v>SGM</v>
          </cell>
          <cell r="E364" t="str">
            <v>SPGFT</v>
          </cell>
          <cell r="F364" t="str">
            <v>928 32 AV NE</v>
          </cell>
          <cell r="G364" t="str">
            <v>928 32 AV NE</v>
          </cell>
          <cell r="H364" t="str">
            <v>FACILITY MANAGEMENT</v>
          </cell>
          <cell r="I364" t="str">
            <v>NORTH</v>
          </cell>
          <cell r="J364" t="str">
            <v>NE</v>
          </cell>
          <cell r="K364">
            <v>12439</v>
          </cell>
          <cell r="L364">
            <v>201535</v>
          </cell>
          <cell r="M364" t="str">
            <v>12557CP000</v>
          </cell>
        </row>
        <row r="365">
          <cell r="B365" t="str">
            <v>SPRING GARDENS GUARD HOUSE</v>
          </cell>
          <cell r="C365">
            <v>0</v>
          </cell>
          <cell r="D365" t="str">
            <v>SGGH</v>
          </cell>
          <cell r="E365" t="str">
            <v>SPGGH</v>
          </cell>
          <cell r="F365" t="str">
            <v>840 40 AV NE</v>
          </cell>
          <cell r="G365" t="str">
            <v>928 32 AV NE</v>
          </cell>
          <cell r="H365" t="str">
            <v>CORPORATE OWNED - NEEDS CONFIRMATION</v>
          </cell>
          <cell r="I365" t="str">
            <v>NORTH</v>
          </cell>
          <cell r="J365" t="str">
            <v>NE</v>
          </cell>
          <cell r="K365">
            <v>12439</v>
          </cell>
          <cell r="L365">
            <v>201535</v>
          </cell>
          <cell r="M365" t="str">
            <v>16335CP000</v>
          </cell>
        </row>
        <row r="366">
          <cell r="B366" t="str">
            <v>SPRING GARDENS BUILDING D</v>
          </cell>
          <cell r="C366" t="str">
            <v>OFFICE</v>
          </cell>
          <cell r="D366" t="str">
            <v>SGD</v>
          </cell>
          <cell r="E366" t="str">
            <v>SPGBD</v>
          </cell>
          <cell r="F366" t="str">
            <v>840D 32 AV NE</v>
          </cell>
          <cell r="G366" t="str">
            <v>928 32 AV NE</v>
          </cell>
          <cell r="H366" t="str">
            <v>FACILITY MANAGEMENT</v>
          </cell>
          <cell r="I366" t="str">
            <v>NORTH</v>
          </cell>
          <cell r="J366" t="str">
            <v>NE</v>
          </cell>
          <cell r="K366">
            <v>12439</v>
          </cell>
          <cell r="L366">
            <v>201535</v>
          </cell>
          <cell r="M366" t="str">
            <v>11821CP000</v>
          </cell>
        </row>
        <row r="367">
          <cell r="B367" t="str">
            <v>SPRING GARDENS BUILDING H</v>
          </cell>
          <cell r="C367" t="str">
            <v>SMALL SPRUNG STRUCTURE</v>
          </cell>
          <cell r="D367" t="str">
            <v>SGH</v>
          </cell>
          <cell r="E367" t="str">
            <v>SPGBH</v>
          </cell>
          <cell r="F367" t="str">
            <v>840H 32 AV NE</v>
          </cell>
          <cell r="G367" t="str">
            <v>928 32 AV NE</v>
          </cell>
          <cell r="H367" t="str">
            <v>FACILITY MANAGEMENT</v>
          </cell>
          <cell r="I367" t="str">
            <v>NORTH</v>
          </cell>
          <cell r="J367" t="str">
            <v>NE</v>
          </cell>
          <cell r="K367">
            <v>12439</v>
          </cell>
          <cell r="L367">
            <v>201535</v>
          </cell>
          <cell r="M367" t="str">
            <v>11809CP000</v>
          </cell>
        </row>
        <row r="368">
          <cell r="B368" t="str">
            <v>SPRING GARDENS TENT</v>
          </cell>
          <cell r="C368">
            <v>0</v>
          </cell>
          <cell r="D368">
            <v>0</v>
          </cell>
          <cell r="E368" t="str">
            <v>SPGTT</v>
          </cell>
          <cell r="F368" t="str">
            <v>840 32 AVE NE</v>
          </cell>
          <cell r="G368" t="str">
            <v>840 32 AVE NE</v>
          </cell>
          <cell r="H368" t="str">
            <v>FACILITY MANAGEMENT</v>
          </cell>
          <cell r="I368" t="str">
            <v>NORTH</v>
          </cell>
          <cell r="J368" t="str">
            <v>NE</v>
          </cell>
          <cell r="K368">
            <v>12439</v>
          </cell>
          <cell r="L368">
            <v>201535</v>
          </cell>
          <cell r="M368" t="str">
            <v>11800FM000</v>
          </cell>
        </row>
        <row r="369">
          <cell r="B369" t="str">
            <v>SPRING GARDENS SPRUNG STRUCTURE WAREHOUSE UNHEATED</v>
          </cell>
          <cell r="C369">
            <v>0</v>
          </cell>
          <cell r="D369">
            <v>0</v>
          </cell>
          <cell r="E369" t="str">
            <v>SPGSW</v>
          </cell>
          <cell r="F369" t="str">
            <v>928 32 AV NE</v>
          </cell>
          <cell r="G369" t="str">
            <v>840 32 AV NE</v>
          </cell>
          <cell r="H369" t="str">
            <v>FACILITY MANAGEMENT</v>
          </cell>
          <cell r="I369" t="str">
            <v>North</v>
          </cell>
          <cell r="J369" t="str">
            <v>NE</v>
          </cell>
          <cell r="K369">
            <v>12439</v>
          </cell>
          <cell r="L369">
            <v>201535</v>
          </cell>
          <cell r="M369" t="str">
            <v>15031FM000</v>
          </cell>
        </row>
        <row r="370">
          <cell r="B370" t="str">
            <v>SPRING GARDENS SOUTH BUILDING R</v>
          </cell>
          <cell r="C370">
            <v>0</v>
          </cell>
          <cell r="D370">
            <v>0</v>
          </cell>
          <cell r="E370" t="str">
            <v>SPSBR</v>
          </cell>
          <cell r="F370" t="str">
            <v>911 32 AV NE</v>
          </cell>
          <cell r="G370" t="str">
            <v>911 32 AV NE</v>
          </cell>
          <cell r="H370" t="str">
            <v>FACILITY MANAGEMENT</v>
          </cell>
          <cell r="I370" t="str">
            <v>NORTH</v>
          </cell>
          <cell r="J370" t="str">
            <v>NE</v>
          </cell>
          <cell r="K370">
            <v>12439</v>
          </cell>
          <cell r="L370">
            <v>201535</v>
          </cell>
          <cell r="M370" t="str">
            <v>31486FM000</v>
          </cell>
        </row>
        <row r="371">
          <cell r="B371" t="str">
            <v>SPRING GARDENS SOUTH BUILDING T</v>
          </cell>
          <cell r="C371">
            <v>0</v>
          </cell>
          <cell r="D371">
            <v>0</v>
          </cell>
          <cell r="E371" t="str">
            <v>SPSBT</v>
          </cell>
          <cell r="F371" t="str">
            <v>911 32 AV NE</v>
          </cell>
          <cell r="G371" t="str">
            <v>911 32 AV NE</v>
          </cell>
          <cell r="H371" t="str">
            <v>FACILITY MANAGEMENT</v>
          </cell>
          <cell r="I371" t="str">
            <v>NORTH</v>
          </cell>
          <cell r="J371" t="str">
            <v>NE</v>
          </cell>
          <cell r="K371">
            <v>12439</v>
          </cell>
          <cell r="L371">
            <v>201535</v>
          </cell>
          <cell r="M371" t="str">
            <v>31488FM000</v>
          </cell>
        </row>
        <row r="372">
          <cell r="B372" t="str">
            <v>SPRING GARDENS SOUTH BUILDING V</v>
          </cell>
          <cell r="C372" t="str">
            <v>L SHOPS</v>
          </cell>
          <cell r="D372">
            <v>0</v>
          </cell>
          <cell r="E372" t="str">
            <v>SPSBV</v>
          </cell>
          <cell r="F372" t="str">
            <v>911 32 AV NE</v>
          </cell>
          <cell r="G372" t="str">
            <v>911 32 AV NE</v>
          </cell>
          <cell r="H372" t="str">
            <v>FACILITY MANAGEMENT</v>
          </cell>
          <cell r="I372" t="str">
            <v>NORTH</v>
          </cell>
          <cell r="J372" t="str">
            <v>NE</v>
          </cell>
          <cell r="K372">
            <v>12439</v>
          </cell>
          <cell r="L372">
            <v>201535</v>
          </cell>
          <cell r="M372" t="str">
            <v>31489FM000</v>
          </cell>
        </row>
        <row r="373">
          <cell r="B373" t="str">
            <v>THORNHILL TRI-SERVICES BUILDING</v>
          </cell>
          <cell r="C373" t="str">
            <v>JUDITH UMBACH LIBRARY</v>
          </cell>
          <cell r="D373" t="str">
            <v>TH</v>
          </cell>
          <cell r="E373" t="str">
            <v>TTRIS</v>
          </cell>
          <cell r="F373" t="str">
            <v>6617 CENTRE ST NW</v>
          </cell>
          <cell r="G373" t="str">
            <v>6617 CENTRE ST NW</v>
          </cell>
          <cell r="H373" t="str">
            <v>FACILITY MANAGEMENT</v>
          </cell>
          <cell r="I373" t="str">
            <v>NORTH</v>
          </cell>
          <cell r="J373" t="str">
            <v>NW</v>
          </cell>
          <cell r="K373">
            <v>12439</v>
          </cell>
          <cell r="L373">
            <v>201535</v>
          </cell>
          <cell r="M373" t="str">
            <v>12202CP000</v>
          </cell>
        </row>
        <row r="374">
          <cell r="B374" t="str">
            <v>TUXEDO PARK SCHOOL</v>
          </cell>
          <cell r="C374">
            <v>0</v>
          </cell>
          <cell r="D374">
            <v>0</v>
          </cell>
          <cell r="E374" t="str">
            <v>TXPSC</v>
          </cell>
          <cell r="F374" t="str">
            <v>130 28 AV NE</v>
          </cell>
          <cell r="G374">
            <v>0</v>
          </cell>
          <cell r="H374" t="str">
            <v>FACILITY MANAGEMENT</v>
          </cell>
          <cell r="I374" t="str">
            <v>NORTH</v>
          </cell>
          <cell r="J374" t="str">
            <v>NE</v>
          </cell>
          <cell r="K374">
            <v>12439</v>
          </cell>
          <cell r="L374">
            <v>201535</v>
          </cell>
          <cell r="M374" t="str">
            <v>31606FM000</v>
          </cell>
        </row>
        <row r="375">
          <cell r="B375" t="str">
            <v>WHITEHORN MULTI-SERVICES CENTRE</v>
          </cell>
          <cell r="C375">
            <v>0</v>
          </cell>
          <cell r="D375" t="str">
            <v>WH</v>
          </cell>
          <cell r="E375" t="str">
            <v>WHMSC</v>
          </cell>
          <cell r="F375" t="str">
            <v>3705 35 ST NE</v>
          </cell>
          <cell r="G375" t="str">
            <v>3705 35 ST NE</v>
          </cell>
          <cell r="H375" t="str">
            <v>FACILITY MANAGEMENT</v>
          </cell>
          <cell r="I375" t="str">
            <v>NORTH</v>
          </cell>
          <cell r="J375" t="str">
            <v>NE</v>
          </cell>
          <cell r="K375">
            <v>12439</v>
          </cell>
          <cell r="L375">
            <v>201535</v>
          </cell>
          <cell r="M375" t="str">
            <v>11808CP000</v>
          </cell>
        </row>
        <row r="376">
          <cell r="B376" t="str">
            <v>WEST HILLHURSTCIVIC BUILDING</v>
          </cell>
          <cell r="C376">
            <v>0</v>
          </cell>
          <cell r="D376">
            <v>0</v>
          </cell>
          <cell r="E376" t="str">
            <v>WHHCB</v>
          </cell>
          <cell r="F376" t="str">
            <v>2140 BROWNSEA DR NW</v>
          </cell>
          <cell r="G376" t="str">
            <v>2140 BROWNSEA DR NW</v>
          </cell>
          <cell r="H376" t="str">
            <v>FACILITY MANAGEMENT</v>
          </cell>
          <cell r="I376" t="str">
            <v>NORTH</v>
          </cell>
          <cell r="J376" t="str">
            <v>NW</v>
          </cell>
          <cell r="K376">
            <v>12439</v>
          </cell>
          <cell r="L376">
            <v>201546</v>
          </cell>
          <cell r="M376" t="str">
            <v>11734FM000</v>
          </cell>
        </row>
        <row r="377">
          <cell r="B377" t="str">
            <v>WEST HILLHURSTCIVIC BUILDING GARAGE</v>
          </cell>
          <cell r="C377">
            <v>0</v>
          </cell>
          <cell r="D377">
            <v>0</v>
          </cell>
          <cell r="E377" t="str">
            <v>WHCBG</v>
          </cell>
          <cell r="F377" t="str">
            <v>2140 BROWNSEA DR NW</v>
          </cell>
          <cell r="G377" t="str">
            <v>2140 BROWNSEA DR NW</v>
          </cell>
          <cell r="H377" t="str">
            <v>FACILITY MANAGEMENT</v>
          </cell>
          <cell r="I377" t="str">
            <v>NORTH</v>
          </cell>
          <cell r="J377" t="str">
            <v>NW</v>
          </cell>
          <cell r="K377">
            <v>12439</v>
          </cell>
          <cell r="L377">
            <v>201546</v>
          </cell>
          <cell r="M377" t="str">
            <v>10123FM000</v>
          </cell>
        </row>
        <row r="378">
          <cell r="B378" t="str">
            <v>BEARSPAW COLD STORAGE</v>
          </cell>
          <cell r="C378">
            <v>0</v>
          </cell>
          <cell r="D378" t="str">
            <v>RD2-SALTSILO</v>
          </cell>
          <cell r="E378" t="str">
            <v>BPCST</v>
          </cell>
          <cell r="F378" t="str">
            <v>11444 BEARSPAW DAM RD NW</v>
          </cell>
          <cell r="G378" t="str">
            <v>10010 BEARSPAW DAM RD NW</v>
          </cell>
          <cell r="H378" t="str">
            <v>ROADS</v>
          </cell>
          <cell r="I378" t="str">
            <v>NORTH</v>
          </cell>
          <cell r="J378" t="str">
            <v>NW</v>
          </cell>
          <cell r="K378">
            <v>12439</v>
          </cell>
          <cell r="L378">
            <v>201540</v>
          </cell>
          <cell r="M378" t="str">
            <v>11844RD000</v>
          </cell>
        </row>
        <row r="379">
          <cell r="B379" t="str">
            <v>BEARSPAW SALT SILO</v>
          </cell>
          <cell r="C379">
            <v>0</v>
          </cell>
          <cell r="D379" t="str">
            <v>BPSS</v>
          </cell>
          <cell r="E379" t="str">
            <v>BPSSI</v>
          </cell>
          <cell r="F379" t="str">
            <v>11444 BEARSPAW DAM RD NW</v>
          </cell>
          <cell r="G379" t="str">
            <v>10010 BEARSPAW DAM RD NW</v>
          </cell>
          <cell r="H379" t="str">
            <v>ROADS</v>
          </cell>
          <cell r="I379" t="str">
            <v>NORTH</v>
          </cell>
          <cell r="J379" t="str">
            <v>NW</v>
          </cell>
          <cell r="K379">
            <v>12439</v>
          </cell>
          <cell r="L379">
            <v>201540</v>
          </cell>
          <cell r="M379" t="str">
            <v>15041RD000</v>
          </cell>
        </row>
        <row r="380">
          <cell r="B380" t="str">
            <v>BEARSPAW VEHICLE STORAGE</v>
          </cell>
          <cell r="C380" t="str">
            <v>GRADER BARN</v>
          </cell>
          <cell r="D380" t="str">
            <v>RD2-VS</v>
          </cell>
          <cell r="E380" t="str">
            <v>BPVST</v>
          </cell>
          <cell r="F380" t="str">
            <v>11444 BEARSPAW DAM RD NW</v>
          </cell>
          <cell r="G380" t="str">
            <v>10010 BEARSPAW DAM RD NW</v>
          </cell>
          <cell r="H380" t="str">
            <v>ROADS</v>
          </cell>
          <cell r="I380" t="str">
            <v>NORTH</v>
          </cell>
          <cell r="J380" t="str">
            <v>NW</v>
          </cell>
          <cell r="K380">
            <v>12439</v>
          </cell>
          <cell r="L380">
            <v>201540</v>
          </cell>
          <cell r="M380" t="str">
            <v>15042RD000</v>
          </cell>
        </row>
        <row r="381">
          <cell r="B381" t="str">
            <v>CONFEDERATION PARK ADMIN &amp; STORAGE</v>
          </cell>
          <cell r="C381" t="str">
            <v>VEHICLE STORAGE</v>
          </cell>
          <cell r="D381" t="str">
            <v>RD3</v>
          </cell>
          <cell r="E381" t="str">
            <v>CPAST</v>
          </cell>
          <cell r="F381" t="str">
            <v>1650 25th Ave NW</v>
          </cell>
          <cell r="G381" t="str">
            <v>1651 27 AV NW; 2724 16A ST NW; 2724R 16A ST NW</v>
          </cell>
          <cell r="H381" t="str">
            <v>ROADS</v>
          </cell>
          <cell r="I381" t="str">
            <v>NORTH</v>
          </cell>
          <cell r="J381" t="str">
            <v>NW</v>
          </cell>
          <cell r="K381">
            <v>12439</v>
          </cell>
          <cell r="L381">
            <v>201540</v>
          </cell>
          <cell r="M381" t="str">
            <v>12521RD000</v>
          </cell>
        </row>
        <row r="382">
          <cell r="B382" t="str">
            <v>CONFEDERATION PARK SALT STORAGE</v>
          </cell>
          <cell r="C382" t="str">
            <v>SPRUNG STRUCTURE</v>
          </cell>
          <cell r="D382" t="str">
            <v>CPSS</v>
          </cell>
          <cell r="E382" t="str">
            <v>CPSST</v>
          </cell>
          <cell r="F382" t="str">
            <v>1651 27 AV NW</v>
          </cell>
          <cell r="G382" t="str">
            <v>1651 27 AV NW</v>
          </cell>
          <cell r="H382" t="str">
            <v>ROADS</v>
          </cell>
          <cell r="I382" t="str">
            <v>NORTH</v>
          </cell>
          <cell r="J382" t="str">
            <v>NW</v>
          </cell>
          <cell r="K382">
            <v>12439</v>
          </cell>
          <cell r="L382">
            <v>201540</v>
          </cell>
          <cell r="M382" t="str">
            <v>12139RD000</v>
          </cell>
        </row>
        <row r="383">
          <cell r="B383" t="str">
            <v>CONFEDERATION PARK COLD STORAGE</v>
          </cell>
          <cell r="C383" t="str">
            <v>STORAGE SHED</v>
          </cell>
          <cell r="D383" t="str">
            <v>RD3-SALTSILO</v>
          </cell>
          <cell r="E383" t="str">
            <v>CPCST</v>
          </cell>
          <cell r="F383" t="str">
            <v>1651 27 AV NW</v>
          </cell>
          <cell r="G383" t="str">
            <v>1651 27 AV NW</v>
          </cell>
          <cell r="H383" t="str">
            <v>ROADS</v>
          </cell>
          <cell r="I383" t="str">
            <v>NORTH</v>
          </cell>
          <cell r="J383" t="str">
            <v>NW</v>
          </cell>
          <cell r="K383">
            <v>12439</v>
          </cell>
          <cell r="L383">
            <v>201540</v>
          </cell>
          <cell r="M383" t="str">
            <v>12523RD000</v>
          </cell>
        </row>
        <row r="384">
          <cell r="B384" t="str">
            <v>CONFEDERATION PARK COLD STORAGE 2</v>
          </cell>
          <cell r="C384">
            <v>0</v>
          </cell>
          <cell r="D384">
            <v>0</v>
          </cell>
          <cell r="E384" t="str">
            <v>CPCS2</v>
          </cell>
          <cell r="F384" t="str">
            <v>1650 25 AV NW</v>
          </cell>
          <cell r="G384">
            <v>0</v>
          </cell>
          <cell r="H384" t="str">
            <v>ROADS</v>
          </cell>
          <cell r="I384" t="str">
            <v>NORTH</v>
          </cell>
          <cell r="J384" t="str">
            <v>NW</v>
          </cell>
          <cell r="K384">
            <v>12439</v>
          </cell>
          <cell r="L384">
            <v>201540</v>
          </cell>
          <cell r="M384" t="str">
            <v>31539RD000</v>
          </cell>
        </row>
        <row r="385">
          <cell r="B385" t="str">
            <v>CONFEDERATION PARK STORAGE SHED</v>
          </cell>
          <cell r="C385">
            <v>0</v>
          </cell>
          <cell r="D385" t="str">
            <v>CFPS-S</v>
          </cell>
          <cell r="E385" t="str">
            <v>CPSSH</v>
          </cell>
          <cell r="F385" t="str">
            <v>2724 16A ST NW</v>
          </cell>
          <cell r="G385" t="str">
            <v>2724 16A ST NW</v>
          </cell>
          <cell r="H385" t="str">
            <v>ROADS</v>
          </cell>
          <cell r="I385" t="str">
            <v>NORTH</v>
          </cell>
          <cell r="J385" t="str">
            <v>NW</v>
          </cell>
          <cell r="K385">
            <v>12439</v>
          </cell>
          <cell r="L385">
            <v>201540</v>
          </cell>
          <cell r="M385" t="str">
            <v>16237RD000</v>
          </cell>
        </row>
        <row r="386">
          <cell r="B386" t="str">
            <v>CONFEDERATION PARK SHED</v>
          </cell>
          <cell r="C386" t="str">
            <v>SANDER RACK</v>
          </cell>
          <cell r="D386" t="str">
            <v>CFPS-SR</v>
          </cell>
          <cell r="E386" t="str">
            <v>CPSHD</v>
          </cell>
          <cell r="F386" t="str">
            <v>1650 25 AV NW</v>
          </cell>
          <cell r="G386" t="str">
            <v>1650 25 AV NW</v>
          </cell>
          <cell r="H386" t="str">
            <v>ROADS</v>
          </cell>
          <cell r="I386" t="str">
            <v>NORTH</v>
          </cell>
          <cell r="J386" t="str">
            <v>NW</v>
          </cell>
          <cell r="K386">
            <v>12439</v>
          </cell>
          <cell r="L386">
            <v>201540</v>
          </cell>
          <cell r="M386" t="str">
            <v>17136RD000</v>
          </cell>
        </row>
        <row r="387">
          <cell r="B387" t="str">
            <v>FOREST LAWN COMMUNICATION SITE 2</v>
          </cell>
          <cell r="C387">
            <v>0</v>
          </cell>
          <cell r="D387" t="str">
            <v>COM2</v>
          </cell>
          <cell r="E387" t="str">
            <v>FLCS2</v>
          </cell>
          <cell r="F387" t="str">
            <v>2774 2 AV SE</v>
          </cell>
          <cell r="G387" t="str">
            <v>2770 2 AV SE</v>
          </cell>
          <cell r="H387" t="str">
            <v>FACILITY MANAGEMENT</v>
          </cell>
          <cell r="I387" t="str">
            <v>NORTH</v>
          </cell>
          <cell r="J387" t="str">
            <v>NE</v>
          </cell>
          <cell r="K387">
            <v>12439</v>
          </cell>
          <cell r="L387">
            <v>201540</v>
          </cell>
          <cell r="M387" t="str">
            <v>11733CP000</v>
          </cell>
        </row>
        <row r="388">
          <cell r="B388" t="str">
            <v>SPRING GARDENS COLD STORAGE</v>
          </cell>
          <cell r="C388">
            <v>0</v>
          </cell>
          <cell r="D388" t="str">
            <v>RD4-COLD</v>
          </cell>
          <cell r="E388" t="str">
            <v>SPGCS</v>
          </cell>
          <cell r="F388" t="str">
            <v>928 32 AV NE</v>
          </cell>
          <cell r="G388" t="str">
            <v>928 32 AV NE</v>
          </cell>
          <cell r="H388" t="str">
            <v>ROADS</v>
          </cell>
          <cell r="I388" t="str">
            <v>NORTH</v>
          </cell>
          <cell r="J388" t="str">
            <v>NE</v>
          </cell>
          <cell r="K388">
            <v>12439</v>
          </cell>
          <cell r="L388">
            <v>201540</v>
          </cell>
          <cell r="M388" t="str">
            <v>11796RD000</v>
          </cell>
        </row>
        <row r="389">
          <cell r="B389" t="str">
            <v>SPRING GARDENS SALT SILO</v>
          </cell>
          <cell r="C389" t="str">
            <v>ROADS 4</v>
          </cell>
          <cell r="D389" t="str">
            <v>RD4</v>
          </cell>
          <cell r="E389" t="str">
            <v>SPGSS</v>
          </cell>
          <cell r="F389" t="str">
            <v>840K 32 AV NE</v>
          </cell>
          <cell r="G389" t="str">
            <v>928 32 AV NE</v>
          </cell>
          <cell r="H389" t="str">
            <v>ROADS</v>
          </cell>
          <cell r="I389" t="str">
            <v>NORTH</v>
          </cell>
          <cell r="J389" t="str">
            <v>NE</v>
          </cell>
          <cell r="K389">
            <v>12439</v>
          </cell>
          <cell r="L389">
            <v>201540</v>
          </cell>
          <cell r="M389" t="str">
            <v>15032RD000</v>
          </cell>
        </row>
        <row r="390">
          <cell r="B390" t="str">
            <v>SADDLE RIDGE TANDEM SHELTER</v>
          </cell>
          <cell r="C390">
            <v>0</v>
          </cell>
          <cell r="D390">
            <v>0</v>
          </cell>
          <cell r="E390" t="str">
            <v>SRPOK</v>
          </cell>
          <cell r="F390" t="str">
            <v>7315 40 ST NE</v>
          </cell>
          <cell r="G390" t="str">
            <v>7315 40 ST NE</v>
          </cell>
          <cell r="H390" t="str">
            <v>ROADS</v>
          </cell>
          <cell r="I390" t="str">
            <v>NORTH</v>
          </cell>
          <cell r="J390" t="str">
            <v>NE</v>
          </cell>
          <cell r="K390">
            <v>12439</v>
          </cell>
          <cell r="L390">
            <v>201540</v>
          </cell>
          <cell r="M390" t="str">
            <v>30764RD000</v>
          </cell>
        </row>
        <row r="391">
          <cell r="B391" t="str">
            <v>SADDLE RIDGE FOREMAN OFFICE</v>
          </cell>
          <cell r="C391">
            <v>0</v>
          </cell>
          <cell r="D391">
            <v>0</v>
          </cell>
          <cell r="E391" t="str">
            <v>SRFRO</v>
          </cell>
          <cell r="F391" t="str">
            <v>7315 40 ST NE</v>
          </cell>
          <cell r="G391">
            <v>0</v>
          </cell>
          <cell r="H391" t="str">
            <v>ROADS</v>
          </cell>
          <cell r="I391" t="str">
            <v>NORTH</v>
          </cell>
          <cell r="J391" t="str">
            <v>NW</v>
          </cell>
          <cell r="K391">
            <v>12439</v>
          </cell>
          <cell r="L391">
            <v>201540</v>
          </cell>
          <cell r="M391" t="str">
            <v>31544RD000</v>
          </cell>
        </row>
        <row r="392">
          <cell r="B392" t="str">
            <v>SADDLE RIDGE LUNCHROOM TRAILER</v>
          </cell>
          <cell r="C392">
            <v>0</v>
          </cell>
          <cell r="D392" t="str">
            <v>RD4A</v>
          </cell>
          <cell r="E392" t="str">
            <v>SRLTR</v>
          </cell>
          <cell r="F392" t="str">
            <v>7315 40 ST NE</v>
          </cell>
          <cell r="G392" t="str">
            <v>7315 40 ST NE</v>
          </cell>
          <cell r="H392" t="str">
            <v>ROADS</v>
          </cell>
          <cell r="I392" t="str">
            <v>NORTH</v>
          </cell>
          <cell r="J392" t="str">
            <v>NE</v>
          </cell>
          <cell r="K392">
            <v>12439</v>
          </cell>
          <cell r="L392">
            <v>201540</v>
          </cell>
          <cell r="M392" t="str">
            <v>15045RD000</v>
          </cell>
        </row>
        <row r="393">
          <cell r="B393" t="str">
            <v>SADDLE RIDGE SEA CAN</v>
          </cell>
          <cell r="C393">
            <v>0</v>
          </cell>
          <cell r="D393" t="str">
            <v>RD4A-STORAGE</v>
          </cell>
          <cell r="E393" t="str">
            <v>SRSEA</v>
          </cell>
          <cell r="F393" t="str">
            <v>7315 40 ST NE</v>
          </cell>
          <cell r="G393" t="str">
            <v>7315 40 ST NE</v>
          </cell>
          <cell r="H393" t="str">
            <v>ROADS</v>
          </cell>
          <cell r="I393" t="str">
            <v>NORTH</v>
          </cell>
          <cell r="J393" t="str">
            <v>NE</v>
          </cell>
          <cell r="K393">
            <v>12439</v>
          </cell>
          <cell r="L393">
            <v>201540</v>
          </cell>
          <cell r="M393" t="str">
            <v>15044RD000</v>
          </cell>
        </row>
        <row r="394">
          <cell r="B394" t="str">
            <v>SADDLE RIDGE STORAGE 1</v>
          </cell>
          <cell r="C394">
            <v>0</v>
          </cell>
          <cell r="D394">
            <v>0</v>
          </cell>
          <cell r="E394" t="str">
            <v> SRSG1</v>
          </cell>
          <cell r="F394" t="str">
            <v>7315 40 ST NE</v>
          </cell>
          <cell r="G394" t="str">
            <v>7315 40 ST NE</v>
          </cell>
          <cell r="H394" t="str">
            <v>ROADS</v>
          </cell>
          <cell r="I394" t="str">
            <v>NORTH</v>
          </cell>
          <cell r="J394" t="str">
            <v>NE</v>
          </cell>
          <cell r="K394">
            <v>12439</v>
          </cell>
          <cell r="L394">
            <v>201540</v>
          </cell>
          <cell r="M394" t="str">
            <v>31548RD000</v>
          </cell>
        </row>
        <row r="395">
          <cell r="B395" t="str">
            <v>SADDLE RIDGE TENT</v>
          </cell>
          <cell r="C395">
            <v>0</v>
          </cell>
          <cell r="D395">
            <v>0</v>
          </cell>
          <cell r="E395" t="str">
            <v>SRTNT</v>
          </cell>
          <cell r="F395" t="str">
            <v>7315 40 ST NE</v>
          </cell>
          <cell r="G395" t="str">
            <v>7315 40 ST NE</v>
          </cell>
          <cell r="H395" t="str">
            <v>ROADS</v>
          </cell>
          <cell r="I395" t="str">
            <v>NORTH</v>
          </cell>
          <cell r="J395" t="str">
            <v>NE</v>
          </cell>
          <cell r="K395">
            <v>12439</v>
          </cell>
          <cell r="L395">
            <v>201540</v>
          </cell>
          <cell r="M395" t="str">
            <v>30982RD000</v>
          </cell>
        </row>
        <row r="396">
          <cell r="B396" t="str">
            <v>SPRING GARDENS RESOURCE RECOVERY BUILDING E</v>
          </cell>
          <cell r="C396" t="str">
            <v>SG - BLDG E  (WRS PROGRAMS OPERATIONS)</v>
          </cell>
          <cell r="D396" t="str">
            <v>SGE</v>
          </cell>
          <cell r="E396" t="str">
            <v>SPGBE</v>
          </cell>
          <cell r="F396" t="str">
            <v>840E 32 AV NE</v>
          </cell>
          <cell r="G396" t="str">
            <v>928 32 AV NE</v>
          </cell>
          <cell r="H396" t="str">
            <v>WASTE &amp; RECYCLING SERVICES</v>
          </cell>
          <cell r="I396" t="str">
            <v>NORTH</v>
          </cell>
          <cell r="J396" t="str">
            <v>NE</v>
          </cell>
          <cell r="K396">
            <v>12439</v>
          </cell>
          <cell r="L396">
            <v>201540</v>
          </cell>
          <cell r="M396" t="str">
            <v>11816WR000</v>
          </cell>
        </row>
        <row r="397">
          <cell r="B397" t="str">
            <v>SPRING GARDENS SPRUNG STRUCTURE BUILDING F</v>
          </cell>
          <cell r="C397" t="str">
            <v>SG - BLDG F  (WRS SPRUNG STRUCTURE)</v>
          </cell>
          <cell r="D397" t="str">
            <v>SGF</v>
          </cell>
          <cell r="E397" t="str">
            <v>SPGBF</v>
          </cell>
          <cell r="F397" t="str">
            <v>840F 32 AV NE</v>
          </cell>
          <cell r="G397" t="str">
            <v>928 32 AV NE</v>
          </cell>
          <cell r="H397" t="str">
            <v>WASTE &amp; RECYCLING SERVICES</v>
          </cell>
          <cell r="I397" t="str">
            <v>NORTH</v>
          </cell>
          <cell r="J397" t="str">
            <v>NE</v>
          </cell>
          <cell r="K397">
            <v>12439</v>
          </cell>
          <cell r="L397">
            <v>201540</v>
          </cell>
          <cell r="M397" t="str">
            <v>11814WR000</v>
          </cell>
        </row>
        <row r="398">
          <cell r="B398" t="str">
            <v>SPRING GARDENS BUILDING G1</v>
          </cell>
          <cell r="C398" t="str">
            <v>TRAFFIC OPERATIONS WELD SHOP</v>
          </cell>
          <cell r="D398" t="str">
            <v>SGG1</v>
          </cell>
          <cell r="E398" t="str">
            <v>SPGG1</v>
          </cell>
          <cell r="F398" t="str">
            <v>840L 32 AV NE</v>
          </cell>
          <cell r="G398" t="str">
            <v>928 32 AV NE</v>
          </cell>
          <cell r="H398" t="str">
            <v>ROADS</v>
          </cell>
          <cell r="I398" t="str">
            <v>NORTH</v>
          </cell>
          <cell r="J398" t="str">
            <v>NE</v>
          </cell>
          <cell r="K398">
            <v>12439</v>
          </cell>
          <cell r="L398">
            <v>201540</v>
          </cell>
          <cell r="M398" t="str">
            <v>12157RD000</v>
          </cell>
        </row>
        <row r="399">
          <cell r="B399" t="str">
            <v>SPRING GARDENS FUEL KIOSK</v>
          </cell>
          <cell r="C399">
            <v>0</v>
          </cell>
          <cell r="D399" t="str">
            <v>SGK</v>
          </cell>
          <cell r="E399" t="str">
            <v>SPGFK</v>
          </cell>
          <cell r="F399" t="str">
            <v>840 40 AV NE</v>
          </cell>
          <cell r="G399" t="str">
            <v>928 32 AV NE</v>
          </cell>
          <cell r="H399" t="str">
            <v>SUPPLY</v>
          </cell>
          <cell r="I399" t="str">
            <v>NORTH</v>
          </cell>
          <cell r="J399" t="str">
            <v>NE</v>
          </cell>
          <cell r="K399">
            <v>12439</v>
          </cell>
          <cell r="L399">
            <v>201540</v>
          </cell>
          <cell r="M399" t="str">
            <v>16334SU000</v>
          </cell>
        </row>
        <row r="400">
          <cell r="B400" t="str">
            <v xml:space="preserve">SPRING GARDENS BUILDING O </v>
          </cell>
          <cell r="C400" t="str">
            <v>GRAVEL PIT TRAILER</v>
          </cell>
          <cell r="D400" t="str">
            <v>SGO</v>
          </cell>
          <cell r="E400" t="str">
            <v>SPGBO</v>
          </cell>
          <cell r="F400" t="str">
            <v>1025 32 AV NE</v>
          </cell>
          <cell r="G400" t="str">
            <v>1025 32 AV NE</v>
          </cell>
          <cell r="H400" t="str">
            <v>ROADS</v>
          </cell>
          <cell r="I400" t="str">
            <v>NORTH</v>
          </cell>
          <cell r="J400" t="str">
            <v>NE</v>
          </cell>
          <cell r="K400">
            <v>12439</v>
          </cell>
          <cell r="L400">
            <v>201540</v>
          </cell>
          <cell r="M400" t="str">
            <v>16206RD000</v>
          </cell>
        </row>
        <row r="401">
          <cell r="B401" t="str">
            <v>SPRING GARDENS BUILDING G</v>
          </cell>
          <cell r="C401" t="str">
            <v>TRAFFIC OPERATIONS</v>
          </cell>
          <cell r="D401" t="str">
            <v>SGG</v>
          </cell>
          <cell r="E401" t="str">
            <v>SPGBG</v>
          </cell>
          <cell r="F401" t="str">
            <v>840G 32 AV NE</v>
          </cell>
          <cell r="G401" t="str">
            <v>928 32 AV NE</v>
          </cell>
          <cell r="H401" t="str">
            <v>ROADS</v>
          </cell>
          <cell r="I401" t="str">
            <v>NORTH</v>
          </cell>
          <cell r="J401" t="str">
            <v>NE</v>
          </cell>
          <cell r="K401">
            <v>12439</v>
          </cell>
          <cell r="L401">
            <v>201540</v>
          </cell>
          <cell r="M401" t="str">
            <v>11811RD000</v>
          </cell>
        </row>
        <row r="402">
          <cell r="B402" t="str">
            <v>SPRING GARDENS BUILDING G QUONSET</v>
          </cell>
          <cell r="C402">
            <v>0</v>
          </cell>
          <cell r="D402">
            <v>0</v>
          </cell>
          <cell r="E402" t="str">
            <v>SPGGQ</v>
          </cell>
          <cell r="F402" t="str">
            <v>840 32 AV NE</v>
          </cell>
          <cell r="G402">
            <v>0</v>
          </cell>
          <cell r="H402" t="str">
            <v>ROADS</v>
          </cell>
          <cell r="I402" t="str">
            <v>NORTH</v>
          </cell>
          <cell r="J402" t="str">
            <v>NE</v>
          </cell>
          <cell r="K402">
            <v>12439</v>
          </cell>
          <cell r="L402">
            <v>201540</v>
          </cell>
          <cell r="M402" t="str">
            <v>31545RD000</v>
          </cell>
        </row>
        <row r="403">
          <cell r="B403" t="str">
            <v>SPRING GARDENS BUILDING P</v>
          </cell>
          <cell r="C403" t="str">
            <v>TRAFFIC OPERATIONS TRUCK &amp; SIGN SHOP</v>
          </cell>
          <cell r="D403" t="str">
            <v>SGP</v>
          </cell>
          <cell r="E403" t="str">
            <v>SPGBP</v>
          </cell>
          <cell r="F403" t="str">
            <v>840P 32 AV NE</v>
          </cell>
          <cell r="G403" t="str">
            <v>928 32 AV NE</v>
          </cell>
          <cell r="H403" t="str">
            <v>ROADS</v>
          </cell>
          <cell r="I403" t="str">
            <v>NORTH</v>
          </cell>
          <cell r="J403" t="str">
            <v>NE</v>
          </cell>
          <cell r="K403">
            <v>12439</v>
          </cell>
          <cell r="L403">
            <v>201540</v>
          </cell>
          <cell r="M403" t="str">
            <v>15034RD000</v>
          </cell>
        </row>
        <row r="404">
          <cell r="B404" t="str">
            <v>SPRING GARDENS COLD STORAGE 2</v>
          </cell>
          <cell r="C404">
            <v>0</v>
          </cell>
          <cell r="D404">
            <v>0</v>
          </cell>
          <cell r="E404" t="str">
            <v> SGCS2</v>
          </cell>
          <cell r="F404" t="str">
            <v>928 32 AV NE</v>
          </cell>
          <cell r="G404" t="str">
            <v>840 32 AV NE</v>
          </cell>
          <cell r="H404" t="str">
            <v>ROADS</v>
          </cell>
          <cell r="I404" t="str">
            <v>NORTH</v>
          </cell>
          <cell r="J404" t="str">
            <v>NE</v>
          </cell>
          <cell r="K404">
            <v>12439</v>
          </cell>
          <cell r="L404">
            <v>201540</v>
          </cell>
          <cell r="M404" t="str">
            <v>31551FM000</v>
          </cell>
        </row>
        <row r="405">
          <cell r="B405" t="str">
            <v>SPRING GARDENS COLD STORAGE 3</v>
          </cell>
          <cell r="C405">
            <v>0</v>
          </cell>
          <cell r="D405">
            <v>0</v>
          </cell>
          <cell r="E405" t="str">
            <v> SGCS3</v>
          </cell>
          <cell r="F405" t="str">
            <v>928 32 AV NE</v>
          </cell>
          <cell r="G405" t="str">
            <v>840 32 AV NE</v>
          </cell>
          <cell r="H405" t="str">
            <v>ROADS</v>
          </cell>
          <cell r="I405" t="str">
            <v>NORTH</v>
          </cell>
          <cell r="J405" t="str">
            <v>NE</v>
          </cell>
          <cell r="K405">
            <v>12439</v>
          </cell>
          <cell r="L405">
            <v>201540</v>
          </cell>
          <cell r="M405" t="str">
            <v>31552FM000</v>
          </cell>
        </row>
        <row r="406">
          <cell r="B406" t="str">
            <v>SPRING GARDENS COLD STORAGE 4</v>
          </cell>
          <cell r="C406">
            <v>0</v>
          </cell>
          <cell r="D406">
            <v>0</v>
          </cell>
          <cell r="E406" t="str">
            <v> SGCS4</v>
          </cell>
          <cell r="F406" t="str">
            <v>928 32 AV NE</v>
          </cell>
          <cell r="G406" t="str">
            <v>840 32 AV NE</v>
          </cell>
          <cell r="H406" t="str">
            <v>ROADS</v>
          </cell>
          <cell r="I406" t="str">
            <v>NORTH</v>
          </cell>
          <cell r="J406" t="str">
            <v>NE</v>
          </cell>
          <cell r="K406">
            <v>12439</v>
          </cell>
          <cell r="L406">
            <v>201540</v>
          </cell>
          <cell r="M406" t="str">
            <v>31553RD000</v>
          </cell>
        </row>
        <row r="407">
          <cell r="B407" t="str">
            <v>SPRING GARDENS SALT BEEHIVE</v>
          </cell>
          <cell r="C407">
            <v>0</v>
          </cell>
          <cell r="D407">
            <v>0</v>
          </cell>
          <cell r="E407" t="str">
            <v>SPGSB</v>
          </cell>
          <cell r="F407" t="str">
            <v>840 32 AV NE</v>
          </cell>
          <cell r="G407" t="str">
            <v>840 32 AV NE</v>
          </cell>
          <cell r="H407" t="str">
            <v>ROADS</v>
          </cell>
          <cell r="I407" t="str">
            <v>NORTH</v>
          </cell>
          <cell r="J407" t="str">
            <v>NE</v>
          </cell>
          <cell r="K407">
            <v>12439</v>
          </cell>
          <cell r="L407">
            <v>201540</v>
          </cell>
          <cell r="M407" t="str">
            <v>11799RD000</v>
          </cell>
        </row>
        <row r="408">
          <cell r="B408" t="str">
            <v>SPRING GARDENS SEA CAN</v>
          </cell>
          <cell r="C408">
            <v>0</v>
          </cell>
          <cell r="D408">
            <v>0</v>
          </cell>
          <cell r="E408" t="str">
            <v>SPGSC</v>
          </cell>
          <cell r="F408" t="str">
            <v>840 32 AV NE</v>
          </cell>
          <cell r="G408">
            <v>0</v>
          </cell>
          <cell r="H408" t="str">
            <v>ROADS</v>
          </cell>
          <cell r="I408" t="str">
            <v>NORTH</v>
          </cell>
          <cell r="J408" t="str">
            <v>NE</v>
          </cell>
          <cell r="K408">
            <v>12439</v>
          </cell>
          <cell r="L408">
            <v>201540</v>
          </cell>
          <cell r="M408" t="str">
            <v>31546RD000</v>
          </cell>
        </row>
        <row r="409">
          <cell r="B409" t="str">
            <v>SPRING GARDENS STORAGE SHED 1</v>
          </cell>
          <cell r="C409">
            <v>0</v>
          </cell>
          <cell r="D409">
            <v>0</v>
          </cell>
          <cell r="E409" t="str">
            <v> SPGS1</v>
          </cell>
          <cell r="F409" t="str">
            <v>928 32 AV NE</v>
          </cell>
          <cell r="G409" t="str">
            <v>840 32 AV NE</v>
          </cell>
          <cell r="H409" t="str">
            <v>ROADS</v>
          </cell>
          <cell r="I409" t="str">
            <v>NORTH</v>
          </cell>
          <cell r="J409" t="str">
            <v>NE</v>
          </cell>
          <cell r="K409">
            <v>12439</v>
          </cell>
          <cell r="L409">
            <v>201540</v>
          </cell>
          <cell r="M409" t="str">
            <v>31549RD000</v>
          </cell>
        </row>
        <row r="410">
          <cell r="B410" t="str">
            <v>SPRING GARDENS STORAGE SHED 2</v>
          </cell>
          <cell r="C410">
            <v>0</v>
          </cell>
          <cell r="D410">
            <v>0</v>
          </cell>
          <cell r="E410" t="str">
            <v> SPGS2</v>
          </cell>
          <cell r="F410" t="str">
            <v>928 32 AV NE</v>
          </cell>
          <cell r="G410" t="str">
            <v>840 32 AV NE</v>
          </cell>
          <cell r="H410" t="str">
            <v>ROADS</v>
          </cell>
          <cell r="I410" t="str">
            <v>NORTH</v>
          </cell>
          <cell r="J410" t="str">
            <v>NE</v>
          </cell>
          <cell r="K410">
            <v>12439</v>
          </cell>
          <cell r="L410">
            <v>201540</v>
          </cell>
          <cell r="M410" t="str">
            <v>31550FM000</v>
          </cell>
        </row>
        <row r="411">
          <cell r="B411" t="str">
            <v>SPYHILL GRAVEL PIT BUILDING A</v>
          </cell>
          <cell r="C411">
            <v>0</v>
          </cell>
          <cell r="D411" t="str">
            <v>SPGPA</v>
          </cell>
          <cell r="E411" t="str">
            <v>SYGPA</v>
          </cell>
          <cell r="F411" t="str">
            <v>11808 69 ST NW</v>
          </cell>
          <cell r="G411" t="str">
            <v>11808 69 ST NW</v>
          </cell>
          <cell r="H411" t="str">
            <v>ROADS</v>
          </cell>
          <cell r="I411" t="str">
            <v>NORTH</v>
          </cell>
          <cell r="J411" t="str">
            <v>NW</v>
          </cell>
          <cell r="K411">
            <v>12439</v>
          </cell>
          <cell r="L411">
            <v>201540</v>
          </cell>
          <cell r="M411" t="str">
            <v>12236RD000</v>
          </cell>
        </row>
        <row r="412">
          <cell r="B412" t="str">
            <v>SPYHILL GRAVEL PIT BUILDING B</v>
          </cell>
          <cell r="C412">
            <v>0</v>
          </cell>
          <cell r="D412" t="str">
            <v>SPGPB</v>
          </cell>
          <cell r="E412" t="str">
            <v>SYGPB</v>
          </cell>
          <cell r="F412" t="str">
            <v>11808 69 ST NW</v>
          </cell>
          <cell r="G412" t="str">
            <v>11808 69 ST NW</v>
          </cell>
          <cell r="H412" t="str">
            <v>ROADS</v>
          </cell>
          <cell r="I412" t="str">
            <v>NORTH</v>
          </cell>
          <cell r="J412" t="str">
            <v>NW</v>
          </cell>
          <cell r="K412">
            <v>12439</v>
          </cell>
          <cell r="L412">
            <v>201540</v>
          </cell>
          <cell r="M412" t="str">
            <v>12239RD000</v>
          </cell>
        </row>
        <row r="413">
          <cell r="B413" t="str">
            <v>SPYHILL GRAVEL PIT BUILDING C</v>
          </cell>
          <cell r="C413">
            <v>0</v>
          </cell>
          <cell r="D413" t="str">
            <v>SPGPC</v>
          </cell>
          <cell r="E413" t="str">
            <v>SYGPC</v>
          </cell>
          <cell r="F413" t="str">
            <v>11808 69 ST NW</v>
          </cell>
          <cell r="G413" t="str">
            <v>11808 69 ST NW</v>
          </cell>
          <cell r="H413" t="str">
            <v>ROADS</v>
          </cell>
          <cell r="I413" t="str">
            <v>NORTH</v>
          </cell>
          <cell r="J413" t="str">
            <v>NW</v>
          </cell>
          <cell r="K413">
            <v>12439</v>
          </cell>
          <cell r="L413">
            <v>201540</v>
          </cell>
          <cell r="M413" t="str">
            <v>17433RD000</v>
          </cell>
        </row>
        <row r="414">
          <cell r="B414" t="str">
            <v>SPYHILL GRAVEL PIT BUILDING D</v>
          </cell>
          <cell r="C414">
            <v>0</v>
          </cell>
          <cell r="D414" t="str">
            <v>SPGPD</v>
          </cell>
          <cell r="E414" t="str">
            <v>SYGPD</v>
          </cell>
          <cell r="F414" t="str">
            <v>11808 69 ST NW</v>
          </cell>
          <cell r="G414" t="str">
            <v>11808 69 ST NW</v>
          </cell>
          <cell r="H414" t="str">
            <v>ROADS</v>
          </cell>
          <cell r="I414" t="str">
            <v>NORTH</v>
          </cell>
          <cell r="J414" t="str">
            <v>NW</v>
          </cell>
          <cell r="K414">
            <v>12439</v>
          </cell>
          <cell r="L414">
            <v>201540</v>
          </cell>
          <cell r="M414" t="str">
            <v>12238RD000</v>
          </cell>
        </row>
        <row r="415">
          <cell r="B415" t="str">
            <v>SPYHILL GRAVEL PIT BUILDING E</v>
          </cell>
          <cell r="C415">
            <v>0</v>
          </cell>
          <cell r="D415">
            <v>0</v>
          </cell>
          <cell r="E415" t="str">
            <v>SYGPE</v>
          </cell>
          <cell r="F415" t="str">
            <v>11808 69 ST NW</v>
          </cell>
          <cell r="G415">
            <v>0</v>
          </cell>
          <cell r="H415" t="str">
            <v>ROADS</v>
          </cell>
          <cell r="I415" t="str">
            <v>NORTH</v>
          </cell>
          <cell r="J415" t="str">
            <v>NW</v>
          </cell>
          <cell r="K415">
            <v>12439</v>
          </cell>
          <cell r="L415">
            <v>201540</v>
          </cell>
          <cell r="M415" t="str">
            <v>31547RD000</v>
          </cell>
        </row>
        <row r="416">
          <cell r="B416" t="str">
            <v>SPYHILL WMF BUILDING A</v>
          </cell>
          <cell r="C416" t="str">
            <v>SY - BLDG A (MAIN OFFICE &amp; TRUCK STORAGE BUILDING)</v>
          </cell>
          <cell r="D416" t="str">
            <v>SPA</v>
          </cell>
          <cell r="E416" t="str">
            <v>SYWBA</v>
          </cell>
          <cell r="F416" t="str">
            <v>11308 69 ST NW</v>
          </cell>
          <cell r="G416" t="str">
            <v>11808 69 ST NW</v>
          </cell>
          <cell r="H416" t="str">
            <v>WASTE &amp; RECYCLING SERVICES</v>
          </cell>
          <cell r="I416" t="str">
            <v>NORTH</v>
          </cell>
          <cell r="J416" t="str">
            <v>NW</v>
          </cell>
          <cell r="K416">
            <v>12439</v>
          </cell>
          <cell r="L416">
            <v>201540</v>
          </cell>
          <cell r="M416" t="str">
            <v>12224WR000</v>
          </cell>
        </row>
        <row r="417">
          <cell r="B417" t="str">
            <v>SPYHILL WMF BUILDING A1</v>
          </cell>
          <cell r="C417" t="str">
            <v>SY - BLDG A1  (TOOL STORAGE TRAILER)</v>
          </cell>
          <cell r="D417" t="str">
            <v>SPA1</v>
          </cell>
          <cell r="E417" t="str">
            <v>SYWA1</v>
          </cell>
          <cell r="F417" t="str">
            <v>11308 69 ST NW</v>
          </cell>
          <cell r="G417" t="str">
            <v>11808 69 ST NW</v>
          </cell>
          <cell r="H417" t="str">
            <v>WASTE &amp; RECYCLING SERVICES</v>
          </cell>
          <cell r="I417" t="str">
            <v>NORTH</v>
          </cell>
          <cell r="J417" t="str">
            <v>NW</v>
          </cell>
          <cell r="K417">
            <v>12439</v>
          </cell>
          <cell r="L417">
            <v>201540</v>
          </cell>
          <cell r="M417" t="str">
            <v>15172WR000</v>
          </cell>
        </row>
        <row r="418">
          <cell r="B418" t="str">
            <v>SPYHILL WMF BUILDING B</v>
          </cell>
          <cell r="C418" t="str">
            <v>SY - BLDG B  (NORTH TRUCK STORAGE BUILDING)</v>
          </cell>
          <cell r="D418" t="str">
            <v>SPB</v>
          </cell>
          <cell r="E418" t="str">
            <v>SYWBB</v>
          </cell>
          <cell r="F418" t="str">
            <v>11808 69 ST NW</v>
          </cell>
          <cell r="G418" t="str">
            <v>11808 69 ST NW</v>
          </cell>
          <cell r="H418" t="str">
            <v>WASTE &amp; RECYCLING SERVICES</v>
          </cell>
          <cell r="I418" t="str">
            <v>NORTH</v>
          </cell>
          <cell r="J418" t="str">
            <v>NW</v>
          </cell>
          <cell r="K418">
            <v>12439</v>
          </cell>
          <cell r="L418">
            <v>201540</v>
          </cell>
          <cell r="M418" t="str">
            <v>12228WR000</v>
          </cell>
        </row>
        <row r="419">
          <cell r="B419" t="str">
            <v>SPYHILL WMF BUILDING C</v>
          </cell>
          <cell r="C419" t="str">
            <v>SY - BLDG C  (SCALEHOUSE BUILDING)</v>
          </cell>
          <cell r="D419" t="str">
            <v>SPC</v>
          </cell>
          <cell r="E419" t="str">
            <v>SYWBC</v>
          </cell>
          <cell r="F419" t="str">
            <v>11808 69 ST NW</v>
          </cell>
          <cell r="G419" t="str">
            <v>11808 69 ST NW</v>
          </cell>
          <cell r="H419" t="str">
            <v>WASTE &amp; RECYCLING SERVICES</v>
          </cell>
          <cell r="I419" t="str">
            <v>NORTH</v>
          </cell>
          <cell r="J419" t="str">
            <v>NW</v>
          </cell>
          <cell r="K419">
            <v>12439</v>
          </cell>
          <cell r="L419">
            <v>201540</v>
          </cell>
          <cell r="M419" t="str">
            <v>19004WR000</v>
          </cell>
        </row>
        <row r="420">
          <cell r="B420" t="str">
            <v>SPYHILL WMF BUILDING C1</v>
          </cell>
          <cell r="C420" t="str">
            <v>SY - BLDG C1 (OLD SCALEHOUSE BUILDING)</v>
          </cell>
          <cell r="D420" t="str">
            <v>SPC1</v>
          </cell>
          <cell r="E420" t="str">
            <v>SYWC1</v>
          </cell>
          <cell r="F420" t="str">
            <v>6600 112 AV NW</v>
          </cell>
          <cell r="G420" t="str">
            <v>11808 69 ST NW</v>
          </cell>
          <cell r="H420" t="str">
            <v>WASTE &amp; RECYCLING SERVICES</v>
          </cell>
          <cell r="I420" t="str">
            <v>NORTH</v>
          </cell>
          <cell r="J420" t="str">
            <v>NW</v>
          </cell>
          <cell r="K420">
            <v>12439</v>
          </cell>
          <cell r="L420">
            <v>201540</v>
          </cell>
          <cell r="M420" t="str">
            <v>15110WR000</v>
          </cell>
        </row>
        <row r="421">
          <cell r="B421" t="str">
            <v>SPYHILL WMF BUILDING D</v>
          </cell>
          <cell r="C421" t="str">
            <v>SY - BLDG D  (THROW AND GO STORAGE BUILDING)</v>
          </cell>
          <cell r="D421" t="str">
            <v>SPD</v>
          </cell>
          <cell r="E421" t="str">
            <v>SYWBD</v>
          </cell>
          <cell r="F421" t="str">
            <v>11808 69 ST NW</v>
          </cell>
          <cell r="G421" t="str">
            <v>11808 69 ST NW</v>
          </cell>
          <cell r="H421" t="str">
            <v>WASTE &amp; RECYCLING SERVICES</v>
          </cell>
          <cell r="I421" t="str">
            <v>NORTH</v>
          </cell>
          <cell r="J421" t="str">
            <v>NW</v>
          </cell>
          <cell r="K421">
            <v>12439</v>
          </cell>
          <cell r="L421">
            <v>201540</v>
          </cell>
          <cell r="M421" t="str">
            <v>19005WR000</v>
          </cell>
        </row>
        <row r="422">
          <cell r="B422" t="str">
            <v>SPYHILL WMF BUILDING D1</v>
          </cell>
          <cell r="C422" t="str">
            <v>SY - BLDG D1 (THROW AND GO WARM-UP BUILDING)</v>
          </cell>
          <cell r="D422" t="str">
            <v>SPD1</v>
          </cell>
          <cell r="E422" t="str">
            <v>SYWD1</v>
          </cell>
          <cell r="F422" t="str">
            <v>11808 69 ST NW</v>
          </cell>
          <cell r="G422" t="str">
            <v>11808 69 ST NW</v>
          </cell>
          <cell r="H422" t="str">
            <v>WASTE &amp; RECYCLING SERVICES</v>
          </cell>
          <cell r="I422" t="str">
            <v>NORTH</v>
          </cell>
          <cell r="J422" t="str">
            <v>NW</v>
          </cell>
          <cell r="K422">
            <v>12439</v>
          </cell>
          <cell r="L422">
            <v>201540</v>
          </cell>
          <cell r="M422" t="str">
            <v>19006WR000</v>
          </cell>
        </row>
        <row r="423">
          <cell r="B423" t="str">
            <v>SPYHILL WMF BUILDING E</v>
          </cell>
          <cell r="C423" t="str">
            <v>SY - BLDG E  (TRUCK WASH BUILDING)</v>
          </cell>
          <cell r="D423" t="str">
            <v>SPE</v>
          </cell>
          <cell r="E423" t="str">
            <v>SYWBE</v>
          </cell>
          <cell r="F423" t="str">
            <v xml:space="preserve">11308 69 ST NW </v>
          </cell>
          <cell r="G423" t="str">
            <v>11808 69 ST NW</v>
          </cell>
          <cell r="H423" t="str">
            <v>WASTE &amp; RECYCLING SERVICES</v>
          </cell>
          <cell r="I423" t="str">
            <v>NORTH</v>
          </cell>
          <cell r="J423" t="str">
            <v>NW</v>
          </cell>
          <cell r="K423">
            <v>12439</v>
          </cell>
          <cell r="L423">
            <v>201540</v>
          </cell>
          <cell r="M423" t="str">
            <v>11856WR000</v>
          </cell>
        </row>
        <row r="424">
          <cell r="B424" t="str">
            <v>SPYHILL WMF BUILDING F</v>
          </cell>
          <cell r="C424" t="str">
            <v>SY - BLDG F  (FLEET &amp; SUPPLY MANAGEMENT (MAINTENANCE SHOP))</v>
          </cell>
          <cell r="D424" t="str">
            <v>SPF</v>
          </cell>
          <cell r="E424" t="str">
            <v>SYWBF</v>
          </cell>
          <cell r="F424" t="str">
            <v>11308 69 ST NW</v>
          </cell>
          <cell r="G424" t="str">
            <v>11808 69 ST NW</v>
          </cell>
          <cell r="H424" t="str">
            <v>WASTE &amp; RECYCLING SERVICES</v>
          </cell>
          <cell r="I424" t="str">
            <v>NORTH</v>
          </cell>
          <cell r="J424" t="str">
            <v>NW</v>
          </cell>
          <cell r="K424">
            <v>12439</v>
          </cell>
          <cell r="L424">
            <v>201540</v>
          </cell>
          <cell r="M424" t="str">
            <v>15173WR000</v>
          </cell>
        </row>
        <row r="425">
          <cell r="B425" t="str">
            <v>SPYHILL WMF BUILDING F1</v>
          </cell>
          <cell r="C425" t="str">
            <v>SY - BLDG F1 (FLEET &amp; SUPPLY MANAGEMENT (PARTS STORAGE TRAILER))</v>
          </cell>
          <cell r="D425" t="str">
            <v>SPF1</v>
          </cell>
          <cell r="E425" t="str">
            <v>SYWF1</v>
          </cell>
          <cell r="F425" t="str">
            <v>11808 69 ST NW</v>
          </cell>
          <cell r="G425" t="str">
            <v>11808 69 ST NW</v>
          </cell>
          <cell r="H425" t="str">
            <v>WASTE &amp; RECYCLING SERVICES</v>
          </cell>
          <cell r="I425" t="str">
            <v>NORTH</v>
          </cell>
          <cell r="J425" t="str">
            <v>NW</v>
          </cell>
          <cell r="K425">
            <v>12439</v>
          </cell>
          <cell r="L425">
            <v>201540</v>
          </cell>
          <cell r="M425" t="str">
            <v>15165WR000</v>
          </cell>
        </row>
        <row r="426">
          <cell r="B426" t="str">
            <v>SPYHILL WMF BUILDING F2</v>
          </cell>
          <cell r="C426" t="str">
            <v>FUEL KIOSK</v>
          </cell>
          <cell r="D426" t="str">
            <v>SPF2</v>
          </cell>
          <cell r="E426" t="str">
            <v>SYWF2</v>
          </cell>
          <cell r="F426" t="str">
            <v>11308 69 ST NW</v>
          </cell>
          <cell r="G426" t="str">
            <v>11808 69 ST NW</v>
          </cell>
          <cell r="H426" t="str">
            <v>SUPPLY</v>
          </cell>
          <cell r="I426" t="str">
            <v>NORTH</v>
          </cell>
          <cell r="J426" t="str">
            <v>NW</v>
          </cell>
          <cell r="K426">
            <v>12439</v>
          </cell>
          <cell r="L426">
            <v>201540</v>
          </cell>
          <cell r="M426" t="str">
            <v>15166SU000</v>
          </cell>
        </row>
        <row r="427">
          <cell r="B427" t="str">
            <v>SPYHILL WMF BUILDING G</v>
          </cell>
          <cell r="C427" t="str">
            <v>SY - BLDG G (TOOL/EQUIPMENT STORAGE &amp; REPAIR WORK BUILDING)</v>
          </cell>
          <cell r="D427" t="str">
            <v>SPG</v>
          </cell>
          <cell r="E427" t="str">
            <v>SYWBG</v>
          </cell>
          <cell r="F427" t="str">
            <v>11808 69 ST NW</v>
          </cell>
          <cell r="G427" t="str">
            <v>11808 69 ST NW</v>
          </cell>
          <cell r="H427" t="str">
            <v>WASTE &amp; RECYCLING SERVICES</v>
          </cell>
          <cell r="I427" t="str">
            <v>NORTH</v>
          </cell>
          <cell r="J427" t="str">
            <v>NW</v>
          </cell>
          <cell r="K427">
            <v>12439</v>
          </cell>
          <cell r="L427">
            <v>201540</v>
          </cell>
          <cell r="M427" t="str">
            <v>12230WR000</v>
          </cell>
        </row>
        <row r="428">
          <cell r="B428" t="str">
            <v>SPYHILL WMF BUILDING H</v>
          </cell>
          <cell r="C428" t="str">
            <v>SY - BLDG H  (MICROWAVES DROP OFF BUILDING)</v>
          </cell>
          <cell r="D428" t="str">
            <v>SPH</v>
          </cell>
          <cell r="E428" t="str">
            <v>SYWBH</v>
          </cell>
          <cell r="F428" t="str">
            <v>11808 69 ST NW</v>
          </cell>
          <cell r="G428" t="str">
            <v>11808 69 ST NW</v>
          </cell>
          <cell r="H428" t="str">
            <v>WASTE &amp; RECYCLING SERVICES</v>
          </cell>
          <cell r="I428" t="str">
            <v>NORTH</v>
          </cell>
          <cell r="J428" t="str">
            <v>NW</v>
          </cell>
          <cell r="K428">
            <v>12439</v>
          </cell>
          <cell r="L428">
            <v>201540</v>
          </cell>
          <cell r="M428" t="str">
            <v>15111WR000</v>
          </cell>
        </row>
        <row r="429">
          <cell r="B429" t="str">
            <v>SPYHILL WMF BUILDING H1</v>
          </cell>
          <cell r="C429" t="str">
            <v>SY - BLDG H1 (SOIL VAPOUR EXTRACTION SYSTEM OFFICE BUILDING)</v>
          </cell>
          <cell r="D429" t="str">
            <v>SPH1</v>
          </cell>
          <cell r="E429" t="str">
            <v>SYWH1</v>
          </cell>
          <cell r="F429" t="str">
            <v>11808 69 ST NW</v>
          </cell>
          <cell r="G429" t="str">
            <v>11808 69 ST NW</v>
          </cell>
          <cell r="H429" t="str">
            <v>WASTE &amp; RECYCLING SERVICES</v>
          </cell>
          <cell r="I429" t="str">
            <v>NORTH</v>
          </cell>
          <cell r="J429" t="str">
            <v>NW</v>
          </cell>
          <cell r="K429">
            <v>12439</v>
          </cell>
          <cell r="L429">
            <v>201540</v>
          </cell>
          <cell r="M429" t="str">
            <v>17076WR000</v>
          </cell>
        </row>
        <row r="430">
          <cell r="B430" t="str">
            <v>SPYHILL WMF BUILDING H2</v>
          </cell>
          <cell r="C430" t="str">
            <v>SY - BLDG H2 (TOOL ROOM BUILDING)</v>
          </cell>
          <cell r="D430" t="str">
            <v>SPH2</v>
          </cell>
          <cell r="E430" t="str">
            <v>SYWH2</v>
          </cell>
          <cell r="F430" t="str">
            <v>11308 69 ST NW</v>
          </cell>
          <cell r="G430" t="str">
            <v>11808 69 ST NW</v>
          </cell>
          <cell r="H430" t="str">
            <v>WASTE &amp; RECYCLING SERVICES</v>
          </cell>
          <cell r="I430" t="str">
            <v>NORTH</v>
          </cell>
          <cell r="J430" t="str">
            <v>NW</v>
          </cell>
          <cell r="K430">
            <v>12439</v>
          </cell>
          <cell r="L430">
            <v>201540</v>
          </cell>
          <cell r="M430" t="str">
            <v>12229WR000</v>
          </cell>
        </row>
        <row r="431">
          <cell r="B431" t="str">
            <v>SPYHILL WMF BUILDING J</v>
          </cell>
          <cell r="C431" t="str">
            <v>SY- BLDG J  (C&amp;D WARM UP BUILDING)</v>
          </cell>
          <cell r="D431" t="str">
            <v>SPJ</v>
          </cell>
          <cell r="E431" t="str">
            <v>SYWBJ</v>
          </cell>
          <cell r="F431" t="str">
            <v>11808 69 ST NW</v>
          </cell>
          <cell r="G431" t="str">
            <v>11808 69 ST NW</v>
          </cell>
          <cell r="H431" t="str">
            <v>WASTE &amp; RECYCLING SERVICES</v>
          </cell>
          <cell r="I431" t="str">
            <v>NORTH</v>
          </cell>
          <cell r="J431" t="str">
            <v>NW</v>
          </cell>
          <cell r="K431">
            <v>12439</v>
          </cell>
          <cell r="L431">
            <v>201540</v>
          </cell>
          <cell r="M431" t="str">
            <v>19007WR000</v>
          </cell>
        </row>
        <row r="432">
          <cell r="B432" t="str">
            <v>SPYHILL WMF BUILDING L</v>
          </cell>
          <cell r="C432" t="str">
            <v>SY - BLDG L  (OFFICE ANNEX BUILDING)</v>
          </cell>
          <cell r="D432" t="str">
            <v>SPL</v>
          </cell>
          <cell r="E432" t="str">
            <v>SYWBL</v>
          </cell>
          <cell r="F432" t="str">
            <v>11808 69 ST NW</v>
          </cell>
          <cell r="G432" t="str">
            <v>11808 69 ST NW</v>
          </cell>
          <cell r="H432" t="str">
            <v>WASTE &amp; RECYCLING SERVICES</v>
          </cell>
          <cell r="I432" t="str">
            <v>NORTH</v>
          </cell>
          <cell r="J432" t="str">
            <v>NW</v>
          </cell>
          <cell r="K432">
            <v>12439</v>
          </cell>
          <cell r="L432">
            <v>201540</v>
          </cell>
          <cell r="M432" t="str">
            <v>19008WR000</v>
          </cell>
        </row>
        <row r="433">
          <cell r="B433" t="str">
            <v>SPYHILL WMF BUILDING M</v>
          </cell>
          <cell r="C433" t="str">
            <v>SY - BLDG M  (STORAGE BUILDING)</v>
          </cell>
          <cell r="D433" t="str">
            <v>SPM</v>
          </cell>
          <cell r="E433" t="str">
            <v>SYWBM</v>
          </cell>
          <cell r="F433" t="str">
            <v>11308 69 ST NW</v>
          </cell>
          <cell r="G433" t="str">
            <v>11808 69 ST NW</v>
          </cell>
          <cell r="H433" t="str">
            <v>WASTE &amp; RECYCLING SERVICES</v>
          </cell>
          <cell r="I433" t="str">
            <v>NORTH</v>
          </cell>
          <cell r="J433" t="str">
            <v>NW</v>
          </cell>
          <cell r="K433">
            <v>12439</v>
          </cell>
          <cell r="L433">
            <v>201540</v>
          </cell>
          <cell r="M433" t="str">
            <v>17078WR000</v>
          </cell>
        </row>
        <row r="434">
          <cell r="B434" t="str">
            <v>SPYHILL WMF BUILDING P</v>
          </cell>
          <cell r="C434" t="str">
            <v>SY - BLDG P  (STORAGE BUILDING)</v>
          </cell>
          <cell r="D434" t="str">
            <v>SPP</v>
          </cell>
          <cell r="E434" t="str">
            <v>SYWBP</v>
          </cell>
          <cell r="F434" t="str">
            <v>11808 69 ST NW</v>
          </cell>
          <cell r="G434" t="str">
            <v>11808 69 ST NW</v>
          </cell>
          <cell r="H434" t="str">
            <v>WASTE &amp; RECYCLING SERVICES</v>
          </cell>
          <cell r="I434" t="str">
            <v>NORTH</v>
          </cell>
          <cell r="J434" t="str">
            <v>NW</v>
          </cell>
          <cell r="K434">
            <v>12439</v>
          </cell>
          <cell r="L434">
            <v>201540</v>
          </cell>
          <cell r="M434" t="str">
            <v>12225WR000</v>
          </cell>
        </row>
        <row r="435">
          <cell r="B435" t="str">
            <v>SPYHILL WMF BUILDING R</v>
          </cell>
          <cell r="C435" t="str">
            <v>SY - BLDG R (LANDFILL GAS CONTROL BUILDING)</v>
          </cell>
          <cell r="D435">
            <v>0</v>
          </cell>
          <cell r="E435" t="str">
            <v>SYWBR</v>
          </cell>
          <cell r="F435" t="str">
            <v>11808 69 ST NW</v>
          </cell>
          <cell r="G435" t="str">
            <v>11808 69 ST NW</v>
          </cell>
          <cell r="H435" t="str">
            <v>WASTE &amp; RECYCLING SERVICES</v>
          </cell>
          <cell r="I435" t="str">
            <v>NORTH</v>
          </cell>
          <cell r="J435" t="str">
            <v>NW</v>
          </cell>
          <cell r="K435">
            <v>12439</v>
          </cell>
          <cell r="L435">
            <v>201540</v>
          </cell>
          <cell r="M435" t="str">
            <v>31105WR000</v>
          </cell>
        </row>
        <row r="436">
          <cell r="B436" t="str">
            <v>SPYHILL WMF COMMUNICATION SITE 1</v>
          </cell>
          <cell r="C436">
            <v>0</v>
          </cell>
          <cell r="D436" t="str">
            <v>COM3</v>
          </cell>
          <cell r="E436" t="str">
            <v>SYWS1</v>
          </cell>
          <cell r="F436" t="str">
            <v>6920P 112 AV NW</v>
          </cell>
          <cell r="G436" t="str">
            <v>11808 69 ST NW</v>
          </cell>
          <cell r="H436" t="str">
            <v>INFORMATION TECHNOLOGY</v>
          </cell>
          <cell r="I436" t="str">
            <v>NORTH</v>
          </cell>
          <cell r="J436" t="str">
            <v>NW</v>
          </cell>
          <cell r="K436">
            <v>12439</v>
          </cell>
          <cell r="L436">
            <v>201540</v>
          </cell>
          <cell r="M436" t="str">
            <v>19010IT000</v>
          </cell>
        </row>
        <row r="437">
          <cell r="B437" t="str">
            <v>SUNNYSIDE STORMWATER LIFT STATION 91A AND WASHROOMS</v>
          </cell>
          <cell r="C437">
            <v>0</v>
          </cell>
          <cell r="D437">
            <v>0</v>
          </cell>
          <cell r="E437" t="str">
            <v>SSLSW</v>
          </cell>
          <cell r="F437" t="str">
            <v>286 MEMORIAL DRIVE NW</v>
          </cell>
          <cell r="G437" t="str">
            <v>200 MEMORIAL DRIVE NW</v>
          </cell>
          <cell r="H437" t="str">
            <v>WATER SERVICES</v>
          </cell>
          <cell r="I437" t="str">
            <v>NORTH</v>
          </cell>
          <cell r="J437" t="str">
            <v>NW</v>
          </cell>
          <cell r="K437">
            <v>12439</v>
          </cell>
          <cell r="L437">
            <v>201540</v>
          </cell>
          <cell r="M437" t="str">
            <v>31536WB000</v>
          </cell>
        </row>
        <row r="438">
          <cell r="B438" t="str">
            <v>TRAFFICS SIGNALS SERVICES</v>
          </cell>
          <cell r="C438">
            <v>0</v>
          </cell>
          <cell r="D438">
            <v>0</v>
          </cell>
          <cell r="E438" t="str">
            <v>LTTSB</v>
          </cell>
          <cell r="F438" t="str">
            <v>2616 18 ST NE</v>
          </cell>
          <cell r="G438" t="str">
            <v>2616 18 ST NE</v>
          </cell>
          <cell r="H438" t="str">
            <v>LEASEHOLD - NOT CORPORATE OWNED</v>
          </cell>
          <cell r="I438" t="str">
            <v>North</v>
          </cell>
          <cell r="J438" t="str">
            <v>NE</v>
          </cell>
          <cell r="K438">
            <v>12439</v>
          </cell>
          <cell r="L438">
            <v>201540</v>
          </cell>
          <cell r="M438" t="str">
            <v>31511XX000</v>
          </cell>
        </row>
        <row r="439">
          <cell r="B439" t="str">
            <v>EMS #15</v>
          </cell>
          <cell r="C439">
            <v>0</v>
          </cell>
          <cell r="D439" t="str">
            <v>EMS15</v>
          </cell>
          <cell r="E439" t="str">
            <v>EMS15</v>
          </cell>
          <cell r="F439" t="str">
            <v>5010 BOWNESS RD NW</v>
          </cell>
          <cell r="G439" t="str">
            <v>5000 BOWNESS RD NW</v>
          </cell>
          <cell r="H439" t="str">
            <v>FACILITY MANAGEMENT</v>
          </cell>
          <cell r="I439" t="str">
            <v>NORTH</v>
          </cell>
          <cell r="J439" t="str">
            <v>NW</v>
          </cell>
          <cell r="K439">
            <v>12439</v>
          </cell>
          <cell r="L439">
            <v>204065</v>
          </cell>
          <cell r="M439" t="str">
            <v>12134CP000</v>
          </cell>
        </row>
        <row r="440">
          <cell r="B440" t="str">
            <v>EMS #4</v>
          </cell>
          <cell r="C440" t="str">
            <v>MONCTON</v>
          </cell>
          <cell r="D440" t="str">
            <v>EMS4</v>
          </cell>
          <cell r="E440" t="str">
            <v>EMSB4</v>
          </cell>
          <cell r="F440" t="str">
            <v>16 MONCTON RD NE</v>
          </cell>
          <cell r="G440" t="str">
            <v>16 MONCTON RD NE; 2502M 6 ST NE</v>
          </cell>
          <cell r="H440" t="str">
            <v>FACILITY MANAGEMENT</v>
          </cell>
          <cell r="I440" t="str">
            <v>NORTH</v>
          </cell>
          <cell r="J440" t="str">
            <v>NE</v>
          </cell>
          <cell r="K440">
            <v>12439</v>
          </cell>
          <cell r="L440">
            <v>204065</v>
          </cell>
          <cell r="M440" t="str">
            <v>11775CP000</v>
          </cell>
        </row>
        <row r="441">
          <cell r="B441" t="str">
            <v>EMS #5</v>
          </cell>
          <cell r="C441">
            <v>0</v>
          </cell>
          <cell r="D441" t="str">
            <v>EMS5</v>
          </cell>
          <cell r="E441" t="str">
            <v>EMSB5</v>
          </cell>
          <cell r="F441" t="str">
            <v>4824 4 ST NW</v>
          </cell>
          <cell r="G441" t="str">
            <v>4824 4 ST NW</v>
          </cell>
          <cell r="H441" t="str">
            <v>FACILITY MANAGEMENT</v>
          </cell>
          <cell r="I441" t="str">
            <v>NORTH</v>
          </cell>
          <cell r="J441" t="str">
            <v>NW</v>
          </cell>
          <cell r="K441">
            <v>12439</v>
          </cell>
          <cell r="L441">
            <v>204065</v>
          </cell>
          <cell r="M441" t="str">
            <v>12168CP000</v>
          </cell>
        </row>
        <row r="442">
          <cell r="B442" t="str">
            <v>EMS #6</v>
          </cell>
          <cell r="C442">
            <v>0</v>
          </cell>
          <cell r="D442" t="str">
            <v>EMS6</v>
          </cell>
          <cell r="E442" t="str">
            <v>EMSB6</v>
          </cell>
          <cell r="F442" t="str">
            <v>1940 WESTMOUNT BV NW</v>
          </cell>
          <cell r="G442" t="str">
            <v>1928 WESTMOUNT BV NW; 1940 WESTMOUNT BV NW</v>
          </cell>
          <cell r="H442" t="str">
            <v>FACILITY MANAGEMENT</v>
          </cell>
          <cell r="I442" t="str">
            <v>NORTH</v>
          </cell>
          <cell r="J442" t="str">
            <v>NW</v>
          </cell>
          <cell r="K442">
            <v>12439</v>
          </cell>
          <cell r="L442">
            <v>204065</v>
          </cell>
          <cell r="M442" t="str">
            <v>11366CP000</v>
          </cell>
        </row>
        <row r="443">
          <cell r="B443" t="str">
            <v>APPARATUS REPAIR SHOP</v>
          </cell>
          <cell r="C443" t="str">
            <v>EMERGENCY VEHICLE AND EQUIPMENT MAINTENANCE FACILITY</v>
          </cell>
          <cell r="D443">
            <v>0</v>
          </cell>
          <cell r="E443" t="str">
            <v>FIARS</v>
          </cell>
          <cell r="F443" t="str">
            <v>1725 18 AV NE</v>
          </cell>
          <cell r="G443" t="str">
            <v>1755 18 AV NE</v>
          </cell>
          <cell r="H443" t="str">
            <v>FACILITY MANAGEMENT</v>
          </cell>
          <cell r="I443" t="str">
            <v>NORTH</v>
          </cell>
          <cell r="J443" t="str">
            <v>NE</v>
          </cell>
          <cell r="K443">
            <v>12439</v>
          </cell>
          <cell r="L443">
            <v>201536</v>
          </cell>
          <cell r="M443" t="str">
            <v>16539FM000</v>
          </cell>
        </row>
        <row r="444">
          <cell r="B444" t="str">
            <v>FIRE STATION #10</v>
          </cell>
          <cell r="C444" t="str">
            <v>BRIAR HILL/HOUNSFIELD HEIGHTS-BRIAR HILL COMMUNITY ASSOCIATION</v>
          </cell>
          <cell r="D444">
            <v>0</v>
          </cell>
          <cell r="E444" t="str">
            <v>FIF10</v>
          </cell>
          <cell r="F444" t="str">
            <v>1909 16 AV NW</v>
          </cell>
          <cell r="G444" t="str">
            <v>#200 1909 16 AV NW; 1928 14 AV NW</v>
          </cell>
          <cell r="H444" t="str">
            <v>FACILITY MANAGEMENT</v>
          </cell>
          <cell r="I444" t="str">
            <v>NORTH</v>
          </cell>
          <cell r="J444" t="str">
            <v>NW</v>
          </cell>
          <cell r="K444">
            <v>12439</v>
          </cell>
          <cell r="L444">
            <v>201536</v>
          </cell>
          <cell r="M444" t="str">
            <v>12118FM000</v>
          </cell>
        </row>
        <row r="445">
          <cell r="B445" t="str">
            <v>FIRE STATION #15</v>
          </cell>
          <cell r="C445" t="str">
            <v>BOWNESS</v>
          </cell>
          <cell r="D445">
            <v>0</v>
          </cell>
          <cell r="E445" t="str">
            <v>FIF15</v>
          </cell>
          <cell r="F445" t="str">
            <v>6328 35 AV NW</v>
          </cell>
          <cell r="G445" t="str">
            <v>6328 35 AV NW</v>
          </cell>
          <cell r="H445" t="str">
            <v>FACILITY MANAGEMENT</v>
          </cell>
          <cell r="I445" t="str">
            <v>NORTH</v>
          </cell>
          <cell r="J445" t="str">
            <v>NW</v>
          </cell>
          <cell r="K445">
            <v>12439</v>
          </cell>
          <cell r="L445">
            <v>201536</v>
          </cell>
          <cell r="M445" t="str">
            <v>12150FM000</v>
          </cell>
        </row>
        <row r="446">
          <cell r="B446" t="str">
            <v>FIRE STATION #17</v>
          </cell>
          <cell r="C446" t="str">
            <v>VARSITY</v>
          </cell>
          <cell r="D446">
            <v>0</v>
          </cell>
          <cell r="E446" t="str">
            <v>FIF17</v>
          </cell>
          <cell r="F446" t="str">
            <v>3740 32 AV NW</v>
          </cell>
          <cell r="G446" t="str">
            <v>3740 32 AV NW</v>
          </cell>
          <cell r="H446" t="str">
            <v>FACILITY MANAGEMENT</v>
          </cell>
          <cell r="I446" t="str">
            <v>NORTH</v>
          </cell>
          <cell r="J446" t="str">
            <v>NW</v>
          </cell>
          <cell r="K446">
            <v>12439</v>
          </cell>
          <cell r="L446">
            <v>201536</v>
          </cell>
          <cell r="M446" t="str">
            <v>11791FM000</v>
          </cell>
        </row>
        <row r="447">
          <cell r="B447" t="str">
            <v>FIRE STATION #18</v>
          </cell>
          <cell r="C447" t="str">
            <v>HUNTINGTON HILLS</v>
          </cell>
          <cell r="D447">
            <v>0</v>
          </cell>
          <cell r="E447" t="str">
            <v>FIF18</v>
          </cell>
          <cell r="F447" t="str">
            <v>415 68 AV NW</v>
          </cell>
          <cell r="G447" t="str">
            <v>415 68 AV NW</v>
          </cell>
          <cell r="H447" t="str">
            <v>FACILITY MANAGEMENT</v>
          </cell>
          <cell r="I447" t="str">
            <v>NORTH</v>
          </cell>
          <cell r="J447" t="str">
            <v>NW</v>
          </cell>
          <cell r="K447">
            <v>12439</v>
          </cell>
          <cell r="L447">
            <v>201536</v>
          </cell>
          <cell r="M447" t="str">
            <v>11848FM000</v>
          </cell>
        </row>
        <row r="448">
          <cell r="B448" t="str">
            <v>FIRE STATION #21</v>
          </cell>
          <cell r="C448" t="str">
            <v>SILVER SPRINGS, BULK WATER STATION - FIRE HALL #21</v>
          </cell>
          <cell r="D448">
            <v>0</v>
          </cell>
          <cell r="E448" t="str">
            <v>BWF21</v>
          </cell>
          <cell r="F448" t="str">
            <v>209 SILVERGROVE DR NW</v>
          </cell>
          <cell r="G448" t="str">
            <v>209 SILVERGROVE DR NW</v>
          </cell>
          <cell r="H448" t="str">
            <v>FACILITY MANAGEMENT</v>
          </cell>
          <cell r="I448" t="str">
            <v>NORTH</v>
          </cell>
          <cell r="J448" t="str">
            <v>NW</v>
          </cell>
          <cell r="K448">
            <v>12439</v>
          </cell>
          <cell r="L448">
            <v>201536</v>
          </cell>
          <cell r="M448" t="str">
            <v>12206FM000</v>
          </cell>
        </row>
        <row r="449">
          <cell r="B449" t="str">
            <v>FIRE STATION #22</v>
          </cell>
          <cell r="C449" t="str">
            <v>TEMPLE</v>
          </cell>
          <cell r="D449">
            <v>0</v>
          </cell>
          <cell r="E449" t="str">
            <v>FIF22</v>
          </cell>
          <cell r="F449" t="str">
            <v>7199 TEMPLE DR NE</v>
          </cell>
          <cell r="G449" t="str">
            <v>7199 TEMPLE DR NE</v>
          </cell>
          <cell r="H449" t="str">
            <v>FACILITY MANAGEMENT</v>
          </cell>
          <cell r="I449" t="str">
            <v>NORTH</v>
          </cell>
          <cell r="J449" t="str">
            <v>NE</v>
          </cell>
          <cell r="K449">
            <v>12439</v>
          </cell>
          <cell r="L449">
            <v>201536</v>
          </cell>
          <cell r="M449" t="str">
            <v>11827FM000</v>
          </cell>
        </row>
        <row r="450">
          <cell r="B450" t="str">
            <v>FIRE STATION #28</v>
          </cell>
          <cell r="C450" t="str">
            <v>EDGEMONT</v>
          </cell>
          <cell r="D450">
            <v>0</v>
          </cell>
          <cell r="E450" t="str">
            <v>FIF28</v>
          </cell>
          <cell r="F450" t="str">
            <v>7925 EDGEMONT BV NW</v>
          </cell>
          <cell r="G450" t="str">
            <v>7925 EDGEMONT BV NW</v>
          </cell>
          <cell r="H450" t="str">
            <v>FACILITY MANAGEMENT</v>
          </cell>
          <cell r="I450" t="str">
            <v>NORTH</v>
          </cell>
          <cell r="J450" t="str">
            <v>NW</v>
          </cell>
          <cell r="K450">
            <v>12439</v>
          </cell>
          <cell r="L450">
            <v>201536</v>
          </cell>
          <cell r="M450" t="str">
            <v>11850FM000</v>
          </cell>
        </row>
        <row r="451">
          <cell r="B451" t="str">
            <v>SADDLE RIDGE EMERGENCY RESPONSE CENTRE</v>
          </cell>
          <cell r="C451" t="str">
            <v>CPS DISTRICT 5, FIRE STATION #32</v>
          </cell>
          <cell r="D451">
            <v>0</v>
          </cell>
          <cell r="E451" t="str">
            <v>SRERC</v>
          </cell>
          <cell r="F451" t="str">
            <v>800 SADDLETOWNE CI NE</v>
          </cell>
          <cell r="G451" t="str">
            <v>800 SADDLETOWNE CI NE</v>
          </cell>
          <cell r="H451" t="str">
            <v>FACILITY MANAGEMENT</v>
          </cell>
          <cell r="I451" t="str">
            <v>NORTH</v>
          </cell>
          <cell r="J451" t="str">
            <v>NE</v>
          </cell>
          <cell r="K451">
            <v>12439</v>
          </cell>
          <cell r="L451">
            <v>201536</v>
          </cell>
          <cell r="M451" t="str">
            <v>17067FM000</v>
          </cell>
        </row>
        <row r="452">
          <cell r="B452" t="str">
            <v>FIRE STATION #34</v>
          </cell>
          <cell r="C452" t="str">
            <v>ROYAL VISTA MULTI-SERVICE FACILITY</v>
          </cell>
          <cell r="D452">
            <v>0</v>
          </cell>
          <cell r="E452" t="str">
            <v>FIF34</v>
          </cell>
          <cell r="F452" t="str">
            <v>16 ROYAL VISTA WY NW</v>
          </cell>
          <cell r="G452" t="str">
            <v>16 ROYAL VISTA WY NW</v>
          </cell>
          <cell r="H452" t="str">
            <v>FACILITY MANAGEMENT</v>
          </cell>
          <cell r="I452" t="str">
            <v>NORTH</v>
          </cell>
          <cell r="J452" t="str">
            <v>NW</v>
          </cell>
          <cell r="K452">
            <v>12439</v>
          </cell>
          <cell r="L452">
            <v>201536</v>
          </cell>
          <cell r="M452" t="str">
            <v>30018FM000</v>
          </cell>
        </row>
        <row r="453">
          <cell r="B453" t="str">
            <v>FIRE STATION #35</v>
          </cell>
          <cell r="C453" t="str">
            <v>VALLEY RIDGE</v>
          </cell>
          <cell r="D453">
            <v>0</v>
          </cell>
          <cell r="E453" t="str">
            <v>FIF35</v>
          </cell>
          <cell r="F453" t="str">
            <v>11280 VALLEY RIDGE BV NW</v>
          </cell>
          <cell r="G453" t="str">
            <v>11280 VALLEY RIDGE BV NW</v>
          </cell>
          <cell r="H453" t="str">
            <v>FACILITY MANAGEMENT</v>
          </cell>
          <cell r="I453" t="str">
            <v>NORTH</v>
          </cell>
          <cell r="J453" t="str">
            <v>NW</v>
          </cell>
          <cell r="K453">
            <v>12439</v>
          </cell>
          <cell r="L453">
            <v>201536</v>
          </cell>
          <cell r="M453" t="str">
            <v>12882FM000</v>
          </cell>
        </row>
        <row r="454">
          <cell r="B454" t="str">
            <v>FIRE STATION #36</v>
          </cell>
          <cell r="C454" t="str">
            <v>HIDDEN VALLEY</v>
          </cell>
          <cell r="D454">
            <v>0</v>
          </cell>
          <cell r="E454" t="str">
            <v>FIF36</v>
          </cell>
          <cell r="F454" t="str">
            <v>10071 HIDDEN VALLEY DR NW</v>
          </cell>
          <cell r="G454" t="str">
            <v>10071 HIDDEN VALLEY DR NW</v>
          </cell>
          <cell r="H454" t="str">
            <v>FACILITY MANAGEMENT</v>
          </cell>
          <cell r="I454" t="str">
            <v>NORTH</v>
          </cell>
          <cell r="J454" t="str">
            <v>NW</v>
          </cell>
          <cell r="K454">
            <v>12439</v>
          </cell>
          <cell r="L454">
            <v>201536</v>
          </cell>
          <cell r="M454" t="str">
            <v>11183FM000</v>
          </cell>
        </row>
        <row r="455">
          <cell r="B455" t="str">
            <v>FIRE STATION #4</v>
          </cell>
          <cell r="C455" t="str">
            <v>VISTA HEIGHTS</v>
          </cell>
          <cell r="D455">
            <v>0</v>
          </cell>
          <cell r="E455" t="str">
            <v>FIFS4</v>
          </cell>
          <cell r="F455" t="str">
            <v>1991 18 AV NE</v>
          </cell>
          <cell r="G455" t="str">
            <v>1991 18 AV NE</v>
          </cell>
          <cell r="H455" t="str">
            <v>FACILITY MANAGEMENT</v>
          </cell>
          <cell r="I455" t="str">
            <v>NORTH</v>
          </cell>
          <cell r="J455" t="str">
            <v>NE</v>
          </cell>
          <cell r="K455">
            <v>12439</v>
          </cell>
          <cell r="L455">
            <v>201536</v>
          </cell>
          <cell r="M455" t="str">
            <v>11774FM000</v>
          </cell>
        </row>
        <row r="456">
          <cell r="B456" t="str">
            <v>FIRE STATION #40</v>
          </cell>
          <cell r="C456" t="str">
            <v>SYMONS VALLEY</v>
          </cell>
          <cell r="D456">
            <v>0</v>
          </cell>
          <cell r="E456" t="str">
            <v>FIF40</v>
          </cell>
          <cell r="F456" t="str">
            <v>12920 SYMONS VALLEY RD NW</v>
          </cell>
          <cell r="G456" t="str">
            <v>12920 SYMONS VALLEY RD NW</v>
          </cell>
          <cell r="H456" t="str">
            <v>FACILITY MANAGEMENT</v>
          </cell>
          <cell r="I456" t="str">
            <v>NORTH</v>
          </cell>
          <cell r="J456" t="str">
            <v>NW</v>
          </cell>
          <cell r="K456">
            <v>12439</v>
          </cell>
          <cell r="L456">
            <v>201536</v>
          </cell>
          <cell r="M456" t="str">
            <v>17561FM000</v>
          </cell>
        </row>
        <row r="457">
          <cell r="B457" t="str">
            <v>FIRE STATION #42</v>
          </cell>
          <cell r="C457" t="str">
            <v>TUSCANY</v>
          </cell>
          <cell r="D457">
            <v>0</v>
          </cell>
          <cell r="E457" t="str">
            <v>FIF42</v>
          </cell>
          <cell r="F457" t="str">
            <v>275 TUSCANY WY NW</v>
          </cell>
          <cell r="G457" t="str">
            <v>275 TUSCANY WY NW</v>
          </cell>
          <cell r="H457" t="str">
            <v>FACILITY MANAGEMENT</v>
          </cell>
          <cell r="I457" t="str">
            <v>NORTH</v>
          </cell>
          <cell r="J457" t="str">
            <v>NW</v>
          </cell>
          <cell r="K457">
            <v>12439</v>
          </cell>
          <cell r="L457">
            <v>201536</v>
          </cell>
          <cell r="M457" t="str">
            <v>30981FM000</v>
          </cell>
        </row>
        <row r="458">
          <cell r="B458" t="str">
            <v>FIRE STATION #44</v>
          </cell>
          <cell r="C458" t="str">
            <v>LIVINGSTON</v>
          </cell>
          <cell r="D458">
            <v>0</v>
          </cell>
          <cell r="E458" t="str">
            <v>FIF44</v>
          </cell>
          <cell r="F458" t="str">
            <v>1248 LIVINGSTON WAY NE</v>
          </cell>
          <cell r="G458" t="str">
            <v>1248 LIVINGSTON WAY NE</v>
          </cell>
          <cell r="H458" t="str">
            <v>FACILITY MANAGEMENT</v>
          </cell>
          <cell r="I458" t="str">
            <v>NORTH</v>
          </cell>
          <cell r="J458" t="str">
            <v>NE</v>
          </cell>
          <cell r="K458">
            <v>12439</v>
          </cell>
          <cell r="L458">
            <v>201536</v>
          </cell>
          <cell r="M458" t="str">
            <v>31535FM000</v>
          </cell>
        </row>
        <row r="459">
          <cell r="B459" t="str">
            <v>FIRE STATION #7</v>
          </cell>
          <cell r="C459" t="str">
            <v>MOUNT PLEASANT</v>
          </cell>
          <cell r="D459">
            <v>0</v>
          </cell>
          <cell r="E459" t="str">
            <v>FIFS7</v>
          </cell>
          <cell r="F459" t="str">
            <v>2708 4 ST NW</v>
          </cell>
          <cell r="G459" t="str">
            <v>2708 4 ST NW</v>
          </cell>
          <cell r="H459" t="str">
            <v>FACILITY MANAGEMENT</v>
          </cell>
          <cell r="I459" t="str">
            <v>NORTH</v>
          </cell>
          <cell r="J459" t="str">
            <v>NW</v>
          </cell>
          <cell r="K459">
            <v>12439</v>
          </cell>
          <cell r="L459">
            <v>201536</v>
          </cell>
          <cell r="M459" t="str">
            <v>30979FM000</v>
          </cell>
        </row>
        <row r="460">
          <cell r="B460" t="str">
            <v>FIRE STATION #38</v>
          </cell>
          <cell r="C460" t="str">
            <v>SKYVIEW RANCH</v>
          </cell>
          <cell r="D460">
            <v>0</v>
          </cell>
          <cell r="E460" t="str">
            <v>FIF38</v>
          </cell>
          <cell r="F460" t="str">
            <v>3 SKYVIEW SPRINGS CV NE</v>
          </cell>
          <cell r="G460" t="str">
            <v>3 SKYVIEW SPRINGS CV NE</v>
          </cell>
          <cell r="H460" t="str">
            <v>FIRE</v>
          </cell>
          <cell r="I460" t="str">
            <v>NORTH</v>
          </cell>
          <cell r="J460" t="str">
            <v>NE</v>
          </cell>
          <cell r="K460">
            <v>12439</v>
          </cell>
          <cell r="L460">
            <v>201536</v>
          </cell>
          <cell r="M460" t="str">
            <v>30033XX000</v>
          </cell>
        </row>
        <row r="461">
          <cell r="B461" t="str">
            <v>COUNTRY HILLS EMERGENCY RESPONSE CENTRE</v>
          </cell>
          <cell r="C461" t="str">
            <v>CPS DISTRICT 7, FIRE STATION/EMS #31</v>
          </cell>
          <cell r="D461">
            <v>0</v>
          </cell>
          <cell r="E461" t="str">
            <v>CHERC</v>
          </cell>
          <cell r="F461" t="str">
            <v>11955 COUNTRY VILLAGE LI NE</v>
          </cell>
          <cell r="G461" t="str">
            <v>11955 COUNTRY VILLAGE LI NE</v>
          </cell>
          <cell r="H461" t="str">
            <v>FACILITY MANAGEMENT</v>
          </cell>
          <cell r="I461" t="str">
            <v>NORTH</v>
          </cell>
          <cell r="J461" t="str">
            <v>NE</v>
          </cell>
          <cell r="K461">
            <v>12439</v>
          </cell>
          <cell r="L461">
            <v>201536</v>
          </cell>
          <cell r="M461" t="str">
            <v>11858FM000</v>
          </cell>
        </row>
        <row r="462">
          <cell r="B462" t="str">
            <v>OLD FIRE STATION #10</v>
          </cell>
          <cell r="C462" t="str">
            <v>FIRE PREVENTION BUREAU ZONE 2</v>
          </cell>
          <cell r="D462">
            <v>0</v>
          </cell>
          <cell r="E462" t="str">
            <v>FOF10</v>
          </cell>
          <cell r="F462" t="str">
            <v>1711 20 ST NW</v>
          </cell>
          <cell r="G462" t="str">
            <v>1711 20 ST NW</v>
          </cell>
          <cell r="H462" t="str">
            <v>FACILITY MANAGEMENT</v>
          </cell>
          <cell r="I462" t="str">
            <v>NORTH</v>
          </cell>
          <cell r="J462" t="str">
            <v>NW</v>
          </cell>
          <cell r="K462">
            <v>12439</v>
          </cell>
          <cell r="L462">
            <v>201536</v>
          </cell>
          <cell r="M462" t="str">
            <v>11772FM000</v>
          </cell>
        </row>
        <row r="463">
          <cell r="B463" t="str">
            <v>EDMONTON TRAIL DEPOT MODULAR OFFICE</v>
          </cell>
          <cell r="C463" t="str">
            <v>OLD TEMPORARY FIRE STATION #7</v>
          </cell>
          <cell r="D463">
            <v>0</v>
          </cell>
          <cell r="E463" t="str">
            <v>ETRDO</v>
          </cell>
          <cell r="F463" t="str">
            <v>430 36 AV NE</v>
          </cell>
          <cell r="G463" t="str">
            <v>430 36 AV NE</v>
          </cell>
          <cell r="H463" t="str">
            <v>FACILITY MANAGEMENT</v>
          </cell>
          <cell r="I463" t="str">
            <v>NORTH</v>
          </cell>
          <cell r="J463" t="str">
            <v>NE</v>
          </cell>
          <cell r="K463">
            <v>12439</v>
          </cell>
          <cell r="L463">
            <v>201536</v>
          </cell>
          <cell r="M463" t="str">
            <v>20021FM000</v>
          </cell>
        </row>
        <row r="464">
          <cell r="B464" t="str">
            <v>EDMONTON TRAIL DEPOT GARAGE</v>
          </cell>
          <cell r="C464">
            <v>0</v>
          </cell>
          <cell r="D464">
            <v>0</v>
          </cell>
          <cell r="E464" t="str">
            <v>ETRDG</v>
          </cell>
          <cell r="F464" t="str">
            <v>430 36 AV NE</v>
          </cell>
          <cell r="G464" t="str">
            <v>430 36 AV NE</v>
          </cell>
          <cell r="H464" t="str">
            <v>FACILITY MANAGEMENT</v>
          </cell>
          <cell r="I464" t="str">
            <v>NORTH</v>
          </cell>
          <cell r="J464" t="str">
            <v>NE</v>
          </cell>
          <cell r="K464">
            <v>12439</v>
          </cell>
          <cell r="L464">
            <v>201536</v>
          </cell>
          <cell r="M464" t="str">
            <v>31533FM000</v>
          </cell>
        </row>
        <row r="465">
          <cell r="B465" t="str">
            <v>SPARE APPARATUS SHOP</v>
          </cell>
          <cell r="C465">
            <v>0</v>
          </cell>
          <cell r="D465">
            <v>0</v>
          </cell>
          <cell r="E465" t="str">
            <v>FISAS</v>
          </cell>
          <cell r="F465" t="str">
            <v>1755 18 AV NE</v>
          </cell>
          <cell r="G465" t="str">
            <v>1755 18 AV NE</v>
          </cell>
          <cell r="H465" t="str">
            <v>FACILITY MANAGEMENT</v>
          </cell>
          <cell r="I465" t="str">
            <v>NORTH</v>
          </cell>
          <cell r="J465" t="str">
            <v>NE</v>
          </cell>
          <cell r="K465">
            <v>12439</v>
          </cell>
          <cell r="L465">
            <v>201536</v>
          </cell>
          <cell r="M465" t="str">
            <v>16538FM000</v>
          </cell>
        </row>
        <row r="466">
          <cell r="B466" t="str">
            <v>TEMPORARY FIRE STATION #27</v>
          </cell>
          <cell r="C466" t="str">
            <v>STONEGATE</v>
          </cell>
          <cell r="D466">
            <v>0</v>
          </cell>
          <cell r="E466" t="str">
            <v>FTF27</v>
          </cell>
          <cell r="F466" t="str">
            <v>11358 BARLOW TR NE</v>
          </cell>
          <cell r="G466" t="str">
            <v>11358 BARLOW TR NE</v>
          </cell>
          <cell r="H466" t="str">
            <v>FIRE</v>
          </cell>
          <cell r="I466" t="str">
            <v>NORTH</v>
          </cell>
          <cell r="J466" t="str">
            <v>NE</v>
          </cell>
          <cell r="K466">
            <v>12439</v>
          </cell>
          <cell r="L466">
            <v>201536</v>
          </cell>
          <cell r="M466" t="str">
            <v>31153XX000</v>
          </cell>
        </row>
        <row r="467">
          <cell r="B467" t="str">
            <v>19 ST DEPOT</v>
          </cell>
          <cell r="C467">
            <v>0</v>
          </cell>
          <cell r="D467">
            <v>0</v>
          </cell>
          <cell r="E467" t="str">
            <v>P19SD</v>
          </cell>
          <cell r="F467" t="str">
            <v>4375 19 ST NW</v>
          </cell>
          <cell r="G467">
            <v>0</v>
          </cell>
          <cell r="H467" t="str">
            <v>FACILITY MANAGEMENT</v>
          </cell>
          <cell r="I467" t="str">
            <v>NORTH</v>
          </cell>
          <cell r="J467" t="str">
            <v>NW</v>
          </cell>
          <cell r="K467">
            <v>12439</v>
          </cell>
          <cell r="L467">
            <v>201537</v>
          </cell>
          <cell r="M467" t="str">
            <v>15088FM000</v>
          </cell>
        </row>
        <row r="468">
          <cell r="B468" t="str">
            <v>BAKER PARK DEPOT</v>
          </cell>
          <cell r="C468">
            <v>0</v>
          </cell>
          <cell r="D468">
            <v>0</v>
          </cell>
          <cell r="E468" t="str">
            <v>PABPD</v>
          </cell>
          <cell r="F468">
            <v>0</v>
          </cell>
          <cell r="G468" t="str">
            <v>9333 SCENIC BOW RD NW</v>
          </cell>
          <cell r="H468" t="str">
            <v>FACILITY MANAGEMENT</v>
          </cell>
          <cell r="I468" t="str">
            <v>NORTH</v>
          </cell>
          <cell r="J468" t="str">
            <v>NW</v>
          </cell>
          <cell r="K468">
            <v>12439</v>
          </cell>
          <cell r="L468">
            <v>201537</v>
          </cell>
          <cell r="M468" t="str">
            <v>31004FM000</v>
          </cell>
        </row>
        <row r="469">
          <cell r="B469" t="str">
            <v>BAKER PARK GARAGE</v>
          </cell>
          <cell r="C469">
            <v>0</v>
          </cell>
          <cell r="D469">
            <v>0</v>
          </cell>
          <cell r="E469" t="str">
            <v>PAPBP</v>
          </cell>
          <cell r="F469">
            <v>0</v>
          </cell>
          <cell r="G469" t="str">
            <v>9333 SCENIC BOW RD NW</v>
          </cell>
          <cell r="H469" t="str">
            <v>FACILITY MANAGEMENT</v>
          </cell>
          <cell r="I469" t="str">
            <v>NORTH</v>
          </cell>
          <cell r="J469" t="str">
            <v>NW</v>
          </cell>
          <cell r="K469">
            <v>12439</v>
          </cell>
          <cell r="L469">
            <v>201537</v>
          </cell>
          <cell r="M469" t="str">
            <v>31005FM000</v>
          </cell>
        </row>
        <row r="470">
          <cell r="B470" t="str">
            <v>BAKER PARK WASHROOM</v>
          </cell>
          <cell r="C470">
            <v>0</v>
          </cell>
          <cell r="D470">
            <v>0</v>
          </cell>
          <cell r="E470" t="str">
            <v>PAPBK</v>
          </cell>
          <cell r="F470" t="str">
            <v>9333 SCENIC BOW RD NW</v>
          </cell>
          <cell r="G470" t="str">
            <v>9333 SCENIC BOW RD NW</v>
          </cell>
          <cell r="H470" t="str">
            <v>FACILITY MANAGEMENT</v>
          </cell>
          <cell r="I470" t="str">
            <v>NORTH</v>
          </cell>
          <cell r="J470" t="str">
            <v>NW</v>
          </cell>
          <cell r="K470">
            <v>12439</v>
          </cell>
          <cell r="L470">
            <v>201537</v>
          </cell>
          <cell r="M470" t="str">
            <v>12176FM000</v>
          </cell>
        </row>
        <row r="471">
          <cell r="B471" t="str">
            <v>BOWNESS PARK BOAT HOUSE RENTAL</v>
          </cell>
          <cell r="C471">
            <v>0</v>
          </cell>
          <cell r="D471">
            <v>0</v>
          </cell>
          <cell r="E471" t="str">
            <v>PBPBH</v>
          </cell>
          <cell r="F471" t="str">
            <v>8900 48 AV NW</v>
          </cell>
          <cell r="G471" t="str">
            <v>8900 48 AV NW</v>
          </cell>
          <cell r="H471" t="str">
            <v>PARKS</v>
          </cell>
          <cell r="I471" t="str">
            <v>NORTH</v>
          </cell>
          <cell r="J471" t="str">
            <v>NW</v>
          </cell>
          <cell r="K471">
            <v>12439</v>
          </cell>
          <cell r="L471">
            <v>201537</v>
          </cell>
          <cell r="M471" t="str">
            <v>16017FM000</v>
          </cell>
        </row>
        <row r="472">
          <cell r="B472" t="str">
            <v>BOWNESS PARK COMFORT STATION W - SEASONAL 1</v>
          </cell>
          <cell r="C472" t="str">
            <v>BOWNESS PARK - SEASONAL RESTROOM (W)</v>
          </cell>
          <cell r="D472">
            <v>0</v>
          </cell>
          <cell r="E472" t="str">
            <v>PBPC1</v>
          </cell>
          <cell r="F472" t="str">
            <v>8900 48 AV NW</v>
          </cell>
          <cell r="G472" t="str">
            <v>8900 48 AV NW</v>
          </cell>
          <cell r="H472" t="str">
            <v>FACILITY MANAGEMENT</v>
          </cell>
          <cell r="I472" t="str">
            <v>NORTH</v>
          </cell>
          <cell r="J472" t="str">
            <v>NW</v>
          </cell>
          <cell r="K472">
            <v>12439</v>
          </cell>
          <cell r="L472">
            <v>201537</v>
          </cell>
          <cell r="M472" t="str">
            <v>11835FM000</v>
          </cell>
        </row>
        <row r="473">
          <cell r="B473" t="str">
            <v>BOWNESS PARK COMFORT STATION W - SEASONAL 2</v>
          </cell>
          <cell r="C473" t="str">
            <v>BOWNESS PARK - SEASONAL RESTROOM (MAIN)</v>
          </cell>
          <cell r="D473">
            <v>0</v>
          </cell>
          <cell r="E473" t="str">
            <v>PBPC2</v>
          </cell>
          <cell r="F473" t="str">
            <v>8900 48 AV NW</v>
          </cell>
          <cell r="G473" t="str">
            <v>8900 48 AV NW</v>
          </cell>
          <cell r="H473" t="str">
            <v>FACILITY MANAGEMENT</v>
          </cell>
          <cell r="I473" t="str">
            <v>NORTH</v>
          </cell>
          <cell r="J473" t="str">
            <v>NW</v>
          </cell>
          <cell r="K473">
            <v>12439</v>
          </cell>
          <cell r="L473">
            <v>201537</v>
          </cell>
          <cell r="M473" t="str">
            <v>11837FM000</v>
          </cell>
        </row>
        <row r="474">
          <cell r="B474" t="str">
            <v>BOWNESS PARK DEPOT</v>
          </cell>
          <cell r="C474" t="str">
            <v>BOWNESS PARK - BOATHOUSE &amp; FIRST AID</v>
          </cell>
          <cell r="D474">
            <v>0</v>
          </cell>
          <cell r="E474" t="str">
            <v>PBPDE</v>
          </cell>
          <cell r="F474" t="str">
            <v>8900 48 AV NW</v>
          </cell>
          <cell r="G474" t="str">
            <v>8900 48 AV NW</v>
          </cell>
          <cell r="H474" t="str">
            <v>FACILITY MANAGEMENT</v>
          </cell>
          <cell r="I474" t="str">
            <v>NORTH</v>
          </cell>
          <cell r="J474" t="str">
            <v>NW</v>
          </cell>
          <cell r="K474">
            <v>12439</v>
          </cell>
          <cell r="L474">
            <v>201537</v>
          </cell>
          <cell r="M474" t="str">
            <v>12170FM000</v>
          </cell>
        </row>
        <row r="475">
          <cell r="B475" t="str">
            <v>BOWNESS PARK GARAGE</v>
          </cell>
          <cell r="C475">
            <v>0</v>
          </cell>
          <cell r="D475">
            <v>0</v>
          </cell>
          <cell r="E475" t="str">
            <v>PBPGA</v>
          </cell>
          <cell r="F475" t="str">
            <v>8900 48 AV NW</v>
          </cell>
          <cell r="G475" t="str">
            <v>8900 48 AV NW</v>
          </cell>
          <cell r="H475" t="str">
            <v>FACILITY MANAGEMENT</v>
          </cell>
          <cell r="I475" t="str">
            <v>NORTH</v>
          </cell>
          <cell r="J475" t="str">
            <v>NW</v>
          </cell>
          <cell r="K475">
            <v>12439</v>
          </cell>
          <cell r="L475">
            <v>201537</v>
          </cell>
          <cell r="M475" t="str">
            <v>31114FM000</v>
          </cell>
        </row>
        <row r="476">
          <cell r="B476" t="str">
            <v>BOWNESS PARK IRRIGATION PUMPHOUSE</v>
          </cell>
          <cell r="C476">
            <v>0</v>
          </cell>
          <cell r="D476">
            <v>0</v>
          </cell>
          <cell r="E476" t="str">
            <v>PBPPH</v>
          </cell>
          <cell r="F476" t="str">
            <v>8900 48 AV NW</v>
          </cell>
          <cell r="G476" t="str">
            <v>8900 48 AV NW</v>
          </cell>
          <cell r="H476" t="str">
            <v>PARKS</v>
          </cell>
          <cell r="I476" t="str">
            <v>NORTH</v>
          </cell>
          <cell r="J476" t="str">
            <v>NW</v>
          </cell>
          <cell r="K476">
            <v>12439</v>
          </cell>
          <cell r="L476">
            <v>201537</v>
          </cell>
          <cell r="M476" t="str">
            <v>31122FM000</v>
          </cell>
        </row>
        <row r="477">
          <cell r="B477" t="str">
            <v>BOWNESS PARK SPRAY POOL BUILDING</v>
          </cell>
          <cell r="C477">
            <v>0</v>
          </cell>
          <cell r="D477">
            <v>0</v>
          </cell>
          <cell r="E477" t="str">
            <v>PBPSP</v>
          </cell>
          <cell r="F477" t="str">
            <v>#1K 8900 48 AV NW</v>
          </cell>
          <cell r="G477" t="str">
            <v>8900 48 AV NW</v>
          </cell>
          <cell r="H477" t="str">
            <v>FACILITY MANAGEMENT</v>
          </cell>
          <cell r="I477" t="str">
            <v>North</v>
          </cell>
          <cell r="J477" t="str">
            <v>NW</v>
          </cell>
          <cell r="K477">
            <v>12439</v>
          </cell>
          <cell r="L477">
            <v>201537</v>
          </cell>
          <cell r="M477" t="str">
            <v>31115FM000</v>
          </cell>
        </row>
        <row r="478">
          <cell r="B478" t="str">
            <v>BOWNESS PARK TEA HOUSE</v>
          </cell>
          <cell r="C478" t="str">
            <v>SEASONS OF BOWNESS PARK</v>
          </cell>
          <cell r="D478">
            <v>0</v>
          </cell>
          <cell r="E478" t="str">
            <v>PBPTH</v>
          </cell>
          <cell r="F478" t="str">
            <v>8900 48 AV NW</v>
          </cell>
          <cell r="G478" t="str">
            <v>8900 48 AV NW</v>
          </cell>
          <cell r="H478" t="str">
            <v>PARKS</v>
          </cell>
          <cell r="I478" t="str">
            <v>NORTH</v>
          </cell>
          <cell r="J478" t="str">
            <v>NW</v>
          </cell>
          <cell r="K478">
            <v>12439</v>
          </cell>
          <cell r="L478">
            <v>201537</v>
          </cell>
          <cell r="M478" t="str">
            <v>31002FM000</v>
          </cell>
        </row>
        <row r="479">
          <cell r="B479" t="str">
            <v>BOWNESS PARK WASHROOM - YEAR ROUND</v>
          </cell>
          <cell r="C479" t="str">
            <v>BOWNESS PARK - MAIN RESTROOM</v>
          </cell>
          <cell r="D479">
            <v>0</v>
          </cell>
          <cell r="E479" t="str">
            <v>PPBOW</v>
          </cell>
          <cell r="F479" t="str">
            <v>8900 48 AV NW</v>
          </cell>
          <cell r="G479" t="str">
            <v>8900 48 AV NW</v>
          </cell>
          <cell r="H479" t="str">
            <v>FACILITY MANAGEMENT</v>
          </cell>
          <cell r="I479" t="str">
            <v>NORTH</v>
          </cell>
          <cell r="J479" t="str">
            <v>NW</v>
          </cell>
          <cell r="K479">
            <v>12439</v>
          </cell>
          <cell r="L479">
            <v>201537</v>
          </cell>
          <cell r="M479" t="str">
            <v>12169FM000</v>
          </cell>
        </row>
        <row r="480">
          <cell r="B480" t="str">
            <v>CANMORE PARK DEPOT</v>
          </cell>
          <cell r="C480">
            <v>0</v>
          </cell>
          <cell r="D480">
            <v>0</v>
          </cell>
          <cell r="E480" t="str">
            <v>PACPD</v>
          </cell>
          <cell r="F480" t="str">
            <v>2020 CHICOUTIMI DR NW</v>
          </cell>
          <cell r="G480" t="str">
            <v>2836 CANMORE RD NW</v>
          </cell>
          <cell r="H480" t="str">
            <v>FACILITY MANAGEMENT</v>
          </cell>
          <cell r="I480" t="str">
            <v>NORTH</v>
          </cell>
          <cell r="J480" t="str">
            <v>NW</v>
          </cell>
          <cell r="K480">
            <v>12439</v>
          </cell>
          <cell r="L480">
            <v>201537</v>
          </cell>
          <cell r="M480" t="str">
            <v>12531FM000</v>
          </cell>
        </row>
        <row r="481">
          <cell r="B481" t="str">
            <v xml:space="preserve">CANMORE SPRAY PARK MECHANICAL BUILDING </v>
          </cell>
          <cell r="C481">
            <v>0</v>
          </cell>
          <cell r="D481">
            <v>0</v>
          </cell>
          <cell r="E481" t="str">
            <v>PACPW</v>
          </cell>
          <cell r="F481" t="str">
            <v>2836 CANMORE RD NW</v>
          </cell>
          <cell r="G481" t="str">
            <v>2836 CANMORE RD NW</v>
          </cell>
          <cell r="H481" t="str">
            <v>PARKS</v>
          </cell>
          <cell r="I481" t="str">
            <v>NORTH</v>
          </cell>
          <cell r="J481" t="str">
            <v>NW</v>
          </cell>
          <cell r="K481">
            <v>12439</v>
          </cell>
          <cell r="L481">
            <v>201537</v>
          </cell>
          <cell r="M481" t="str">
            <v>31127FM000</v>
          </cell>
        </row>
        <row r="482">
          <cell r="B482" t="str">
            <v>CONFEDERATION PARK DEPOT</v>
          </cell>
          <cell r="C482">
            <v>0</v>
          </cell>
          <cell r="D482">
            <v>0</v>
          </cell>
          <cell r="E482" t="str">
            <v>PPDCF</v>
          </cell>
          <cell r="F482" t="str">
            <v>2724 16A ST NW</v>
          </cell>
          <cell r="G482" t="str">
            <v>2724 16A ST NW</v>
          </cell>
          <cell r="H482" t="str">
            <v>FACILITY MANAGEMENT</v>
          </cell>
          <cell r="I482" t="str">
            <v>NORTH</v>
          </cell>
          <cell r="J482" t="str">
            <v>NW</v>
          </cell>
          <cell r="K482">
            <v>12439</v>
          </cell>
          <cell r="L482">
            <v>201537</v>
          </cell>
          <cell r="M482" t="str">
            <v>12524FM000</v>
          </cell>
        </row>
        <row r="483">
          <cell r="B483" t="str">
            <v xml:space="preserve">CONFEDERATION PARK OFFICE TRAILER </v>
          </cell>
          <cell r="C483">
            <v>0</v>
          </cell>
          <cell r="D483">
            <v>0</v>
          </cell>
          <cell r="E483" t="str">
            <v>PCPPO</v>
          </cell>
          <cell r="F483" t="str">
            <v>2724 16A ST NW</v>
          </cell>
          <cell r="G483" t="str">
            <v>2724 16A ST NW</v>
          </cell>
          <cell r="H483" t="str">
            <v>FACILITY MANAGEMENT</v>
          </cell>
          <cell r="I483" t="str">
            <v>NORTH</v>
          </cell>
          <cell r="J483" t="str">
            <v>NW</v>
          </cell>
          <cell r="K483">
            <v>12439</v>
          </cell>
          <cell r="L483">
            <v>201537</v>
          </cell>
          <cell r="M483" t="str">
            <v>15087FM000</v>
          </cell>
        </row>
        <row r="484">
          <cell r="B484" t="str">
            <v>CROWFOOT DEPOT</v>
          </cell>
          <cell r="C484" t="str">
            <v>NOSE HILL DEPOT</v>
          </cell>
          <cell r="D484">
            <v>0</v>
          </cell>
          <cell r="E484" t="str">
            <v>PACFD</v>
          </cell>
          <cell r="F484" t="str">
            <v>8901 NOSE HILL DR NW</v>
          </cell>
          <cell r="G484" t="str">
            <v>8901 NOSE HILL DR NW</v>
          </cell>
          <cell r="H484" t="str">
            <v>FACILITY MANAGEMENT</v>
          </cell>
          <cell r="I484" t="str">
            <v>NORTH</v>
          </cell>
          <cell r="J484" t="str">
            <v>NW</v>
          </cell>
          <cell r="K484">
            <v>12439</v>
          </cell>
          <cell r="L484">
            <v>201537</v>
          </cell>
          <cell r="M484" t="str">
            <v>12217FM000</v>
          </cell>
        </row>
        <row r="485">
          <cell r="B485" t="str">
            <v>CROWFOOT DEPOT WASHROOMS</v>
          </cell>
          <cell r="C485">
            <v>0</v>
          </cell>
          <cell r="D485">
            <v>0</v>
          </cell>
          <cell r="E485" t="str">
            <v>PACFW</v>
          </cell>
          <cell r="F485" t="str">
            <v>8901 NOSE HILL DR NW</v>
          </cell>
          <cell r="G485" t="str">
            <v>8901 NOSE HILL DR NW</v>
          </cell>
          <cell r="H485" t="str">
            <v>FACILITY MANAGEMENT</v>
          </cell>
          <cell r="I485" t="str">
            <v>NORTH</v>
          </cell>
          <cell r="J485" t="str">
            <v>NW</v>
          </cell>
          <cell r="K485">
            <v>12439</v>
          </cell>
          <cell r="L485">
            <v>201537</v>
          </cell>
          <cell r="M485" t="str">
            <v>15963FM000</v>
          </cell>
        </row>
        <row r="486">
          <cell r="B486" t="str">
            <v>HASKAYNE LEGACY PARK PERGOLA</v>
          </cell>
          <cell r="C486">
            <v>0</v>
          </cell>
          <cell r="D486">
            <v>0</v>
          </cell>
          <cell r="E486" t="str">
            <v>HSKPE</v>
          </cell>
          <cell r="F486" t="str">
            <v xml:space="preserve">9000 149 ST NW </v>
          </cell>
          <cell r="G486" t="str">
            <v xml:space="preserve">9000 149 ST NW </v>
          </cell>
          <cell r="H486" t="str">
            <v>FACILITY MANAGEMENT</v>
          </cell>
          <cell r="I486" t="str">
            <v>North</v>
          </cell>
          <cell r="J486" t="str">
            <v>NW</v>
          </cell>
          <cell r="K486">
            <v>12439</v>
          </cell>
          <cell r="L486">
            <v>201537</v>
          </cell>
          <cell r="M486" t="str">
            <v>31518FM000</v>
          </cell>
        </row>
        <row r="487">
          <cell r="B487" t="str">
            <v>HASKAYNE LEGACY PARK PAVILION</v>
          </cell>
          <cell r="C487">
            <v>0</v>
          </cell>
          <cell r="D487">
            <v>0</v>
          </cell>
          <cell r="E487" t="str">
            <v>HSKPA</v>
          </cell>
          <cell r="F487" t="str">
            <v xml:space="preserve">9000 149 ST NW </v>
          </cell>
          <cell r="G487" t="str">
            <v xml:space="preserve">9000 149 ST NW </v>
          </cell>
          <cell r="H487" t="str">
            <v>FACILITY MANAGEMENT</v>
          </cell>
          <cell r="I487" t="str">
            <v>North</v>
          </cell>
          <cell r="J487" t="str">
            <v>NW</v>
          </cell>
          <cell r="K487">
            <v>12439</v>
          </cell>
          <cell r="L487">
            <v>201537</v>
          </cell>
          <cell r="M487" t="str">
            <v>31519FM000</v>
          </cell>
        </row>
        <row r="488">
          <cell r="B488" t="str">
            <v>HASKAYNE LEGACY PARK SERVICE BUILDING</v>
          </cell>
          <cell r="C488">
            <v>0</v>
          </cell>
          <cell r="D488">
            <v>0</v>
          </cell>
          <cell r="E488" t="str">
            <v>HSKSB</v>
          </cell>
          <cell r="F488" t="str">
            <v xml:space="preserve">9000 149 ST NW </v>
          </cell>
          <cell r="G488" t="str">
            <v xml:space="preserve">9000 149 ST NW </v>
          </cell>
          <cell r="H488" t="str">
            <v>FACILITY MANAGEMENT</v>
          </cell>
          <cell r="I488" t="str">
            <v>North</v>
          </cell>
          <cell r="J488" t="str">
            <v>NW</v>
          </cell>
          <cell r="K488">
            <v>12439</v>
          </cell>
          <cell r="L488">
            <v>201537</v>
          </cell>
          <cell r="M488" t="str">
            <v>31520FM000</v>
          </cell>
        </row>
        <row r="489">
          <cell r="B489" t="str">
            <v>INLAND REGIONAL IRRIGATION PUMP HOUSE</v>
          </cell>
          <cell r="C489">
            <v>0</v>
          </cell>
          <cell r="D489">
            <v>0</v>
          </cell>
          <cell r="E489" t="str">
            <v>PIRIP</v>
          </cell>
          <cell r="F489" t="str">
            <v>11110 69 ST NW</v>
          </cell>
          <cell r="G489" t="str">
            <v>11110 69 ST NW</v>
          </cell>
          <cell r="H489" t="str">
            <v>PARKS</v>
          </cell>
          <cell r="I489" t="str">
            <v>NORTH</v>
          </cell>
          <cell r="J489" t="str">
            <v>NW</v>
          </cell>
          <cell r="K489">
            <v>12439</v>
          </cell>
          <cell r="L489">
            <v>201537</v>
          </cell>
          <cell r="M489" t="str">
            <v>11855FM000</v>
          </cell>
        </row>
        <row r="490">
          <cell r="B490" t="str">
            <v>NORTH AREA OFFICE</v>
          </cell>
          <cell r="C490">
            <v>0</v>
          </cell>
          <cell r="D490">
            <v>0</v>
          </cell>
          <cell r="E490" t="str">
            <v>PANAO</v>
          </cell>
          <cell r="F490" t="str">
            <v>905 30 AV NW</v>
          </cell>
          <cell r="G490" t="str">
            <v>905 30 AV NW</v>
          </cell>
          <cell r="H490" t="str">
            <v>FACILITY MANAGEMENT</v>
          </cell>
          <cell r="I490" t="str">
            <v>NORTH</v>
          </cell>
          <cell r="J490" t="str">
            <v>NW</v>
          </cell>
          <cell r="K490">
            <v>12439</v>
          </cell>
          <cell r="L490">
            <v>201537</v>
          </cell>
          <cell r="M490" t="str">
            <v>12530FM000</v>
          </cell>
        </row>
        <row r="491">
          <cell r="B491" t="str">
            <v>NORTHERN HILLS DEPOT</v>
          </cell>
          <cell r="C491" t="str">
            <v>COUNTRY HILLS DEPOT</v>
          </cell>
          <cell r="D491">
            <v>0</v>
          </cell>
          <cell r="E491" t="str">
            <v>PANHD</v>
          </cell>
          <cell r="F491" t="str">
            <v>302 COUNTRY VILLAGE WY NE</v>
          </cell>
          <cell r="G491" t="str">
            <v>250 COUNTRY VILLAGE WY NE</v>
          </cell>
          <cell r="H491" t="str">
            <v>FACILITY MANAGEMENT</v>
          </cell>
          <cell r="I491" t="str">
            <v>NORTH</v>
          </cell>
          <cell r="J491" t="str">
            <v>NE</v>
          </cell>
          <cell r="K491">
            <v>12439</v>
          </cell>
          <cell r="L491">
            <v>201537</v>
          </cell>
          <cell r="M491" t="str">
            <v>15091FM000</v>
          </cell>
        </row>
        <row r="492">
          <cell r="B492" t="str">
            <v>NORTHERN HILLS IRRIGATION PUMP HOUSE</v>
          </cell>
          <cell r="C492">
            <v>0</v>
          </cell>
          <cell r="D492">
            <v>0</v>
          </cell>
          <cell r="E492" t="str">
            <v>PNHIP</v>
          </cell>
          <cell r="F492" t="str">
            <v>11920 COUNTRY VILLAGE LI NE</v>
          </cell>
          <cell r="G492" t="str">
            <v>11900 COUNTRY VILLAGE LI NE</v>
          </cell>
          <cell r="H492" t="str">
            <v>FACILITY MANAGEMENT</v>
          </cell>
          <cell r="I492" t="str">
            <v>NORTH</v>
          </cell>
          <cell r="J492" t="str">
            <v>NE</v>
          </cell>
          <cell r="K492">
            <v>12439</v>
          </cell>
          <cell r="L492">
            <v>201537</v>
          </cell>
          <cell r="M492" t="str">
            <v>12232FM000</v>
          </cell>
        </row>
        <row r="493">
          <cell r="B493" t="str">
            <v>NOSE HILL WASHROOM</v>
          </cell>
          <cell r="C493">
            <v>0</v>
          </cell>
          <cell r="D493">
            <v>0</v>
          </cell>
          <cell r="E493" t="str">
            <v>PNHPC</v>
          </cell>
          <cell r="F493" t="str">
            <v>8102 SHAGANAPPI TR NW</v>
          </cell>
          <cell r="G493">
            <v>0</v>
          </cell>
          <cell r="H493" t="str">
            <v>FACILITY MANAGEMENT</v>
          </cell>
          <cell r="I493" t="str">
            <v>NORTH</v>
          </cell>
          <cell r="J493" t="str">
            <v>NW</v>
          </cell>
          <cell r="K493">
            <v>12439</v>
          </cell>
          <cell r="L493">
            <v>201537</v>
          </cell>
          <cell r="M493" t="str">
            <v>15095FM000</v>
          </cell>
        </row>
        <row r="494">
          <cell r="B494" t="str">
            <v>NOSE HILL WASHROOM A</v>
          </cell>
          <cell r="C494">
            <v>0</v>
          </cell>
          <cell r="D494">
            <v>0</v>
          </cell>
          <cell r="E494" t="str">
            <v>PNHCS</v>
          </cell>
          <cell r="F494" t="str">
            <v>2908 JOHN LAURIE BV NW</v>
          </cell>
          <cell r="G494" t="str">
            <v>6465 14 ST NW</v>
          </cell>
          <cell r="H494" t="str">
            <v>FACILITY MANAGEMENT</v>
          </cell>
          <cell r="I494" t="str">
            <v>NORTH</v>
          </cell>
          <cell r="J494" t="str">
            <v>NW</v>
          </cell>
          <cell r="K494">
            <v>12439</v>
          </cell>
          <cell r="L494">
            <v>201537</v>
          </cell>
          <cell r="M494" t="str">
            <v>31037FM000</v>
          </cell>
        </row>
        <row r="495">
          <cell r="B495" t="str">
            <v>NOSE HILL WASHROOM B</v>
          </cell>
          <cell r="C495">
            <v>0</v>
          </cell>
          <cell r="D495">
            <v>0</v>
          </cell>
          <cell r="E495" t="str">
            <v>PNHC3</v>
          </cell>
          <cell r="F495" t="str">
            <v>4617 14 ST NW</v>
          </cell>
          <cell r="G495" t="str">
            <v>4611 14 ST NW</v>
          </cell>
          <cell r="H495" t="str">
            <v>FACILITY MANAGEMENT</v>
          </cell>
          <cell r="I495" t="str">
            <v>NORTH</v>
          </cell>
          <cell r="J495" t="str">
            <v>NW</v>
          </cell>
          <cell r="K495">
            <v>12439</v>
          </cell>
          <cell r="L495">
            <v>201537</v>
          </cell>
          <cell r="M495" t="str">
            <v>31038FM000</v>
          </cell>
        </row>
        <row r="496">
          <cell r="B496" t="str">
            <v>NOSE HILL WASHROOM C</v>
          </cell>
          <cell r="C496">
            <v>0</v>
          </cell>
          <cell r="D496">
            <v>0</v>
          </cell>
          <cell r="E496" t="str">
            <v>PNHC2</v>
          </cell>
          <cell r="F496" t="str">
            <v>8447 14 ST NW</v>
          </cell>
          <cell r="G496" t="str">
            <v>6465 14 ST NW</v>
          </cell>
          <cell r="H496" t="str">
            <v>FACILITY MANAGEMENT</v>
          </cell>
          <cell r="I496" t="str">
            <v>NORTH</v>
          </cell>
          <cell r="J496" t="str">
            <v>NW</v>
          </cell>
          <cell r="K496">
            <v>12439</v>
          </cell>
          <cell r="L496">
            <v>201537</v>
          </cell>
          <cell r="M496" t="str">
            <v>31039FM000</v>
          </cell>
        </row>
        <row r="497">
          <cell r="B497" t="str">
            <v>OLD FIREHALL #6</v>
          </cell>
          <cell r="C497">
            <v>0</v>
          </cell>
          <cell r="D497">
            <v>0</v>
          </cell>
          <cell r="E497" t="str">
            <v>PAOF6</v>
          </cell>
          <cell r="F497" t="str">
            <v>1111 MEMORIAL DR NW</v>
          </cell>
          <cell r="G497" t="str">
            <v>1111 MEMORIAL DR NW</v>
          </cell>
          <cell r="H497" t="str">
            <v>PARKS</v>
          </cell>
          <cell r="I497" t="str">
            <v>NORTH</v>
          </cell>
          <cell r="J497" t="str">
            <v>NW</v>
          </cell>
          <cell r="K497">
            <v>12439</v>
          </cell>
          <cell r="L497">
            <v>201537</v>
          </cell>
          <cell r="M497" t="str">
            <v>15094FM000</v>
          </cell>
        </row>
        <row r="498">
          <cell r="B498" t="str">
            <v>POINT MCKAY WASHROOM</v>
          </cell>
          <cell r="C498" t="str">
            <v>BOOTHMANS COMFORT STATION</v>
          </cell>
          <cell r="D498">
            <v>0</v>
          </cell>
          <cell r="E498" t="str">
            <v>PPMCS</v>
          </cell>
          <cell r="F498" t="str">
            <v>4103 MONTGOMERY VW NW</v>
          </cell>
          <cell r="G498" t="str">
            <v>103 37 ST NW</v>
          </cell>
          <cell r="H498" t="str">
            <v>FACILITY MANAGEMENT</v>
          </cell>
          <cell r="I498" t="str">
            <v>NORTH</v>
          </cell>
          <cell r="J498" t="str">
            <v>NW</v>
          </cell>
          <cell r="K498">
            <v>12439</v>
          </cell>
          <cell r="L498">
            <v>201537</v>
          </cell>
          <cell r="M498" t="str">
            <v>12515FM000</v>
          </cell>
        </row>
        <row r="499">
          <cell r="B499" t="str">
            <v>POINT MCKAY WASHROOM</v>
          </cell>
          <cell r="C499">
            <v>0</v>
          </cell>
          <cell r="D499">
            <v>0</v>
          </cell>
          <cell r="E499" t="str">
            <v>PPMC2</v>
          </cell>
          <cell r="F499" t="str">
            <v>103 37 ST NW</v>
          </cell>
          <cell r="G499" t="str">
            <v>4105 MONTGOMERY VW NW</v>
          </cell>
          <cell r="H499" t="str">
            <v>FACILITY MANAGEMENT</v>
          </cell>
          <cell r="I499" t="str">
            <v>NORTH</v>
          </cell>
          <cell r="J499" t="str">
            <v>NW</v>
          </cell>
          <cell r="K499">
            <v>12439</v>
          </cell>
          <cell r="L499">
            <v>201537</v>
          </cell>
          <cell r="M499" t="str">
            <v>31159FM000</v>
          </cell>
        </row>
        <row r="500">
          <cell r="B500" t="str">
            <v>PRAIRIE WINDS SPRAY PARK MECH BUILDING</v>
          </cell>
          <cell r="C500" t="str">
            <v>PRAIRIE WINDS PARK DEPOT</v>
          </cell>
          <cell r="D500">
            <v>0</v>
          </cell>
          <cell r="E500" t="str">
            <v>PPWWM</v>
          </cell>
          <cell r="F500" t="str">
            <v>223 CASTLERIDGE BV NE</v>
          </cell>
          <cell r="G500" t="str">
            <v>223 CASTLERIDGE BV NE</v>
          </cell>
          <cell r="H500" t="str">
            <v>FACILITY MANAGEMENT</v>
          </cell>
          <cell r="I500" t="str">
            <v>NORTH</v>
          </cell>
          <cell r="J500" t="str">
            <v>NE</v>
          </cell>
          <cell r="K500">
            <v>12439</v>
          </cell>
          <cell r="L500">
            <v>201537</v>
          </cell>
          <cell r="M500" t="str">
            <v>30016FM000</v>
          </cell>
        </row>
        <row r="501">
          <cell r="B501" t="str">
            <v>PRAIRIE WINDS DEPOT</v>
          </cell>
          <cell r="C501">
            <v>0</v>
          </cell>
          <cell r="D501">
            <v>0</v>
          </cell>
          <cell r="E501" t="str">
            <v>PAPWD</v>
          </cell>
          <cell r="F501" t="str">
            <v>5 WESTWINDS CR NE</v>
          </cell>
          <cell r="G501" t="str">
            <v>223 CASTLERIDGE BV NE</v>
          </cell>
          <cell r="H501" t="str">
            <v>FACILITY MANAGEMENT</v>
          </cell>
          <cell r="I501" t="str">
            <v>NORTH</v>
          </cell>
          <cell r="J501" t="str">
            <v>NE</v>
          </cell>
          <cell r="K501">
            <v>12439</v>
          </cell>
          <cell r="L501">
            <v>201537</v>
          </cell>
          <cell r="M501" t="str">
            <v>12189FM000</v>
          </cell>
        </row>
        <row r="502">
          <cell r="B502" t="str">
            <v>PRAIRIE WINDS WADING POOL MECH BUILDING AND WASHROOM</v>
          </cell>
          <cell r="C502">
            <v>0</v>
          </cell>
          <cell r="D502">
            <v>0</v>
          </cell>
          <cell r="E502" t="str">
            <v>PPWSC</v>
          </cell>
          <cell r="F502" t="str">
            <v>223 CASTLERIDGE BV NE</v>
          </cell>
          <cell r="G502" t="str">
            <v>223 CASTLERIDGE BV NE</v>
          </cell>
          <cell r="H502" t="str">
            <v>PARKS</v>
          </cell>
          <cell r="I502" t="str">
            <v>NORTH</v>
          </cell>
          <cell r="J502" t="str">
            <v>NE</v>
          </cell>
          <cell r="K502">
            <v>12439</v>
          </cell>
          <cell r="L502">
            <v>201537</v>
          </cell>
          <cell r="M502" t="str">
            <v>12183FM000</v>
          </cell>
        </row>
        <row r="503">
          <cell r="B503" t="str">
            <v>PRAIRIE WINDS WASHROOM</v>
          </cell>
          <cell r="C503">
            <v>0</v>
          </cell>
          <cell r="D503">
            <v>0</v>
          </cell>
          <cell r="E503" t="str">
            <v>PAPWW</v>
          </cell>
          <cell r="F503" t="str">
            <v>223 CASTLERIDGE BV NE</v>
          </cell>
          <cell r="G503" t="str">
            <v>223 CASTLERIDGE BV NE</v>
          </cell>
          <cell r="H503" t="str">
            <v>PARKS</v>
          </cell>
          <cell r="I503" t="str">
            <v>NORTH</v>
          </cell>
          <cell r="J503" t="str">
            <v>NE</v>
          </cell>
          <cell r="K503">
            <v>12439</v>
          </cell>
          <cell r="L503">
            <v>201537</v>
          </cell>
          <cell r="M503" t="str">
            <v>31207FM000</v>
          </cell>
        </row>
        <row r="504">
          <cell r="B504" t="str">
            <v>QUEEN'S PARK CEMETERY ADMINISTRATIVE OFFICE</v>
          </cell>
          <cell r="C504">
            <v>0</v>
          </cell>
          <cell r="D504">
            <v>0</v>
          </cell>
          <cell r="E504" t="str">
            <v>PCQPO</v>
          </cell>
          <cell r="F504" t="str">
            <v>3219 4 ST NW</v>
          </cell>
          <cell r="G504" t="str">
            <v>3219 4 ST NW</v>
          </cell>
          <cell r="H504" t="str">
            <v>PARKS</v>
          </cell>
          <cell r="I504" t="str">
            <v>NORTH</v>
          </cell>
          <cell r="J504" t="str">
            <v>NW</v>
          </cell>
          <cell r="K504">
            <v>12439</v>
          </cell>
          <cell r="L504">
            <v>201537</v>
          </cell>
          <cell r="M504" t="str">
            <v>12532FM000</v>
          </cell>
        </row>
        <row r="505">
          <cell r="B505" t="str">
            <v>QUEEN'S PARK CEMETERY SERVICE BUILDING</v>
          </cell>
          <cell r="C505">
            <v>0</v>
          </cell>
          <cell r="D505">
            <v>0</v>
          </cell>
          <cell r="E505" t="str">
            <v>PCQPS</v>
          </cell>
          <cell r="F505" t="str">
            <v>3425 4 ST NW</v>
          </cell>
          <cell r="G505" t="str">
            <v>3425 4 ST NW</v>
          </cell>
          <cell r="H505" t="str">
            <v>PARKS</v>
          </cell>
          <cell r="I505" t="str">
            <v>NORTH</v>
          </cell>
          <cell r="J505" t="str">
            <v>NW</v>
          </cell>
          <cell r="K505">
            <v>12439</v>
          </cell>
          <cell r="L505">
            <v>201537</v>
          </cell>
          <cell r="M505" t="str">
            <v>12534FM000</v>
          </cell>
        </row>
        <row r="506">
          <cell r="B506" t="str">
            <v>QUEEN'S PARK CHAPEL &amp; GARAGE</v>
          </cell>
          <cell r="C506">
            <v>0</v>
          </cell>
          <cell r="D506">
            <v>0</v>
          </cell>
          <cell r="E506" t="str">
            <v>PCQPC</v>
          </cell>
          <cell r="F506" t="str">
            <v>3425 4 ST NW</v>
          </cell>
          <cell r="G506" t="str">
            <v>3425 4 ST NW</v>
          </cell>
          <cell r="H506" t="str">
            <v>PARKS</v>
          </cell>
          <cell r="I506" t="str">
            <v>NORTH</v>
          </cell>
          <cell r="J506" t="str">
            <v>NW</v>
          </cell>
          <cell r="K506">
            <v>12439</v>
          </cell>
          <cell r="L506">
            <v>201537</v>
          </cell>
          <cell r="M506" t="str">
            <v>12144FM000</v>
          </cell>
        </row>
        <row r="507">
          <cell r="B507" t="str">
            <v>QUEEN'S PARK FUEL STORAGE BUILDING</v>
          </cell>
          <cell r="C507">
            <v>0</v>
          </cell>
          <cell r="D507">
            <v>0</v>
          </cell>
          <cell r="E507" t="str">
            <v>PQFSB</v>
          </cell>
          <cell r="F507" t="str">
            <v>3425 4 ST NW</v>
          </cell>
          <cell r="G507" t="str">
            <v>3425 4 ST NW</v>
          </cell>
          <cell r="H507" t="str">
            <v>Parks</v>
          </cell>
          <cell r="I507" t="str">
            <v>North</v>
          </cell>
          <cell r="J507" t="str">
            <v>NW</v>
          </cell>
          <cell r="K507">
            <v>12439</v>
          </cell>
          <cell r="L507">
            <v>201537</v>
          </cell>
          <cell r="M507" t="str">
            <v>31512FM000</v>
          </cell>
        </row>
        <row r="508">
          <cell r="B508" t="str">
            <v>QUEEN'S PARK MAUSOLEUM</v>
          </cell>
          <cell r="C508">
            <v>0</v>
          </cell>
          <cell r="D508">
            <v>0</v>
          </cell>
          <cell r="E508" t="str">
            <v>PQPCF</v>
          </cell>
          <cell r="F508" t="str">
            <v>3425 4 ST NW</v>
          </cell>
          <cell r="G508" t="str">
            <v>3425 4 ST NW</v>
          </cell>
          <cell r="H508" t="str">
            <v>PARKS</v>
          </cell>
          <cell r="I508" t="str">
            <v>NORTH</v>
          </cell>
          <cell r="J508" t="str">
            <v>NW</v>
          </cell>
          <cell r="K508">
            <v>12439</v>
          </cell>
          <cell r="L508">
            <v>201537</v>
          </cell>
          <cell r="M508" t="str">
            <v>11802FM000</v>
          </cell>
        </row>
        <row r="509">
          <cell r="B509" t="str">
            <v>QUEEN'S PARK PUBLIC WASHROOM</v>
          </cell>
          <cell r="C509">
            <v>0</v>
          </cell>
          <cell r="D509">
            <v>0</v>
          </cell>
          <cell r="E509" t="str">
            <v>PQPPW</v>
          </cell>
          <cell r="F509" t="str">
            <v>3219 4 ST NW</v>
          </cell>
          <cell r="G509" t="str">
            <v>3425 4 ST NW</v>
          </cell>
          <cell r="H509" t="str">
            <v>Parks</v>
          </cell>
          <cell r="I509" t="str">
            <v>North</v>
          </cell>
          <cell r="J509" t="str">
            <v>NW</v>
          </cell>
          <cell r="K509">
            <v>12439</v>
          </cell>
          <cell r="L509">
            <v>201537</v>
          </cell>
          <cell r="M509" t="str">
            <v>31513FM000</v>
          </cell>
        </row>
        <row r="510">
          <cell r="B510" t="str">
            <v>RILEY PARK COMFORT STATION</v>
          </cell>
          <cell r="C510">
            <v>0</v>
          </cell>
          <cell r="D510">
            <v>0</v>
          </cell>
          <cell r="E510" t="str">
            <v>PRPCS</v>
          </cell>
          <cell r="F510" t="str">
            <v>800 12 ST NW</v>
          </cell>
          <cell r="G510" t="str">
            <v>800 12 ST NW</v>
          </cell>
          <cell r="H510" t="str">
            <v>FACILITY MANAGEMENT</v>
          </cell>
          <cell r="I510" t="str">
            <v>NORTH</v>
          </cell>
          <cell r="J510" t="str">
            <v>NW</v>
          </cell>
          <cell r="K510">
            <v>12439</v>
          </cell>
          <cell r="L510">
            <v>201537</v>
          </cell>
          <cell r="M510" t="str">
            <v>12506FM000</v>
          </cell>
        </row>
        <row r="511">
          <cell r="B511" t="str">
            <v>RILEY PARK CRICKET CLUB</v>
          </cell>
          <cell r="C511">
            <v>0</v>
          </cell>
          <cell r="D511">
            <v>0</v>
          </cell>
          <cell r="E511" t="str">
            <v>PRPCC</v>
          </cell>
          <cell r="F511" t="str">
            <v>800 12 ST NW</v>
          </cell>
          <cell r="G511" t="str">
            <v>800 12 ST NW</v>
          </cell>
          <cell r="H511" t="str">
            <v>PARKS</v>
          </cell>
          <cell r="I511" t="str">
            <v>NORTH</v>
          </cell>
          <cell r="J511" t="str">
            <v>NW</v>
          </cell>
          <cell r="K511">
            <v>12439</v>
          </cell>
          <cell r="L511">
            <v>201537</v>
          </cell>
          <cell r="M511" t="str">
            <v>12507FM000</v>
          </cell>
        </row>
        <row r="512">
          <cell r="B512" t="str">
            <v>RILEY PARK DEPOT</v>
          </cell>
          <cell r="C512">
            <v>0</v>
          </cell>
          <cell r="D512">
            <v>0</v>
          </cell>
          <cell r="E512" t="str">
            <v>PARPD</v>
          </cell>
          <cell r="F512" t="str">
            <v>800 12 ST NW</v>
          </cell>
          <cell r="G512" t="str">
            <v>1101 10 ST NW; 800 12 ST NW</v>
          </cell>
          <cell r="H512" t="str">
            <v>FACILITY MANAGEMENT</v>
          </cell>
          <cell r="I512" t="str">
            <v>NORTH</v>
          </cell>
          <cell r="J512" t="str">
            <v>NW</v>
          </cell>
          <cell r="K512">
            <v>12439</v>
          </cell>
          <cell r="L512">
            <v>201537</v>
          </cell>
          <cell r="M512" t="str">
            <v>12508FM000</v>
          </cell>
        </row>
        <row r="513">
          <cell r="B513" t="str">
            <v>ROTARY PARK CHANGE ROOM &amp; WASHROOM</v>
          </cell>
          <cell r="C513">
            <v>0</v>
          </cell>
          <cell r="D513">
            <v>0</v>
          </cell>
          <cell r="E513" t="str">
            <v>PRPCR</v>
          </cell>
          <cell r="F513" t="str">
            <v>617 1 ST NE</v>
          </cell>
          <cell r="G513" t="str">
            <v>617 1 ST NE</v>
          </cell>
          <cell r="H513" t="str">
            <v>FACILITY MANAGEMENT</v>
          </cell>
          <cell r="I513" t="str">
            <v>NORTH</v>
          </cell>
          <cell r="J513" t="str">
            <v>NE</v>
          </cell>
          <cell r="K513">
            <v>12439</v>
          </cell>
          <cell r="L513">
            <v>201537</v>
          </cell>
          <cell r="M513" t="str">
            <v>12495FM000</v>
          </cell>
        </row>
        <row r="514">
          <cell r="B514" t="str">
            <v>SADDLE RIDGE DEPOT QUONSET</v>
          </cell>
          <cell r="C514" t="str">
            <v>QUONSET</v>
          </cell>
          <cell r="D514">
            <v>0</v>
          </cell>
          <cell r="E514" t="str">
            <v>PASRD</v>
          </cell>
          <cell r="F514" t="str">
            <v>4211 76 AV NE</v>
          </cell>
          <cell r="G514" t="str">
            <v>4211 76 AV NE</v>
          </cell>
          <cell r="H514" t="str">
            <v>FACILITY MANAGEMENT</v>
          </cell>
          <cell r="I514" t="str">
            <v>NORTH</v>
          </cell>
          <cell r="J514" t="str">
            <v>NE</v>
          </cell>
          <cell r="K514">
            <v>12439</v>
          </cell>
          <cell r="L514">
            <v>201537</v>
          </cell>
          <cell r="M514" t="str">
            <v>12211FM000</v>
          </cell>
        </row>
        <row r="515">
          <cell r="B515" t="str">
            <v>SADDLE RIDGE DEPOT</v>
          </cell>
          <cell r="C515">
            <v>0</v>
          </cell>
          <cell r="D515">
            <v>0</v>
          </cell>
          <cell r="E515" t="str">
            <v>PASR2</v>
          </cell>
          <cell r="F515" t="str">
            <v>4211 76 AV NE</v>
          </cell>
          <cell r="G515" t="str">
            <v>4211 76 AV NE</v>
          </cell>
          <cell r="H515" t="str">
            <v>FACILITY MANAGEMENT</v>
          </cell>
          <cell r="I515" t="str">
            <v>NORTH</v>
          </cell>
          <cell r="J515" t="str">
            <v>NE</v>
          </cell>
          <cell r="K515">
            <v>12439</v>
          </cell>
          <cell r="L515">
            <v>201537</v>
          </cell>
          <cell r="M515" t="str">
            <v>20020FM000</v>
          </cell>
        </row>
        <row r="516">
          <cell r="B516" t="str">
            <v>SAGE HILL DEPOT</v>
          </cell>
          <cell r="C516">
            <v>0</v>
          </cell>
          <cell r="D516">
            <v>0</v>
          </cell>
          <cell r="E516" t="str">
            <v>PSHD2</v>
          </cell>
          <cell r="F516" t="str">
            <v>3720 SAGE HILL DR NW</v>
          </cell>
          <cell r="G516" t="str">
            <v>3720 SAGE HILL DR NW</v>
          </cell>
          <cell r="H516" t="str">
            <v>FACILITY MANAGEMENT</v>
          </cell>
          <cell r="I516" t="str">
            <v>NORTH</v>
          </cell>
          <cell r="J516" t="str">
            <v>NW</v>
          </cell>
          <cell r="K516">
            <v>12439</v>
          </cell>
          <cell r="L516">
            <v>201537</v>
          </cell>
          <cell r="M516" t="str">
            <v>15101FM000</v>
          </cell>
        </row>
        <row r="517">
          <cell r="B517" t="str">
            <v xml:space="preserve">SPRING GARDENS DEPOT </v>
          </cell>
          <cell r="C517" t="str">
            <v>ADMINISTRATIVE TRAILER</v>
          </cell>
          <cell r="D517">
            <v>0</v>
          </cell>
          <cell r="E517" t="str">
            <v>SPGAT</v>
          </cell>
          <cell r="F517" t="str">
            <v>928 32 AV NE</v>
          </cell>
          <cell r="G517" t="str">
            <v>928 32 AV NE</v>
          </cell>
          <cell r="H517" t="str">
            <v>FACILITY MANAGEMENT</v>
          </cell>
          <cell r="I517" t="str">
            <v>NORTH</v>
          </cell>
          <cell r="J517" t="str">
            <v>NE</v>
          </cell>
          <cell r="K517">
            <v>12439</v>
          </cell>
          <cell r="L517">
            <v>201537</v>
          </cell>
          <cell r="M517" t="str">
            <v>31076FM000</v>
          </cell>
        </row>
        <row r="518">
          <cell r="B518" t="str">
            <v>SPRING GARDENS PARKS BUILDING A</v>
          </cell>
          <cell r="C518">
            <v>0</v>
          </cell>
          <cell r="D518">
            <v>0</v>
          </cell>
          <cell r="E518" t="str">
            <v>PSGPA</v>
          </cell>
          <cell r="F518" t="str">
            <v>840A 32 AV NE</v>
          </cell>
          <cell r="G518" t="str">
            <v>928 32 AV NE</v>
          </cell>
          <cell r="H518" t="str">
            <v>FACILITY MANAGEMENT</v>
          </cell>
          <cell r="I518" t="str">
            <v>NORTH</v>
          </cell>
          <cell r="J518" t="str">
            <v>NE</v>
          </cell>
          <cell r="K518">
            <v>12439</v>
          </cell>
          <cell r="L518">
            <v>201537</v>
          </cell>
          <cell r="M518" t="str">
            <v>11813FM000</v>
          </cell>
        </row>
        <row r="519">
          <cell r="B519" t="str">
            <v>SPRING GARDENS PARKS GARAGE</v>
          </cell>
          <cell r="C519">
            <v>0</v>
          </cell>
          <cell r="D519">
            <v>0</v>
          </cell>
          <cell r="E519" t="str">
            <v>PSGPG</v>
          </cell>
          <cell r="F519" t="str">
            <v>928 32 AV NE</v>
          </cell>
          <cell r="G519" t="str">
            <v>928 32 AV NE</v>
          </cell>
          <cell r="H519" t="str">
            <v>FACILITY MANAGEMENT</v>
          </cell>
          <cell r="I519" t="str">
            <v>NORTH</v>
          </cell>
          <cell r="J519" t="str">
            <v>NE</v>
          </cell>
          <cell r="K519">
            <v>12439</v>
          </cell>
          <cell r="L519">
            <v>201537</v>
          </cell>
          <cell r="M519" t="str">
            <v>15035FM000</v>
          </cell>
        </row>
        <row r="520">
          <cell r="B520" t="str">
            <v>THORNHILL DEPOT</v>
          </cell>
          <cell r="C520">
            <v>0</v>
          </cell>
          <cell r="D520">
            <v>0</v>
          </cell>
          <cell r="E520" t="str">
            <v>PARTD</v>
          </cell>
          <cell r="F520" t="str">
            <v>6715 CENTRE ST NW</v>
          </cell>
          <cell r="G520" t="str">
            <v>6620R 4 ST NW; 6715 CENTRE ST NW</v>
          </cell>
          <cell r="H520" t="str">
            <v>FACILITY MANAGEMENT</v>
          </cell>
          <cell r="I520" t="str">
            <v>NORTH</v>
          </cell>
          <cell r="J520" t="str">
            <v>NW</v>
          </cell>
          <cell r="K520">
            <v>12439</v>
          </cell>
          <cell r="L520">
            <v>201537</v>
          </cell>
          <cell r="M520" t="str">
            <v>15121FM000</v>
          </cell>
        </row>
        <row r="521">
          <cell r="B521" t="str">
            <v>WEST NOSE CREEK; CONFLUENCE PARK COMFORT STATION</v>
          </cell>
          <cell r="C521">
            <v>0</v>
          </cell>
          <cell r="D521">
            <v>0</v>
          </cell>
          <cell r="E521" t="str">
            <v>PACPC</v>
          </cell>
          <cell r="F521" t="str">
            <v>290 BEDDINGTON TR NE</v>
          </cell>
          <cell r="G521" t="str">
            <v>300 BEDDINGTON TR NE</v>
          </cell>
          <cell r="H521" t="str">
            <v>FACILITY MANAGEMENT</v>
          </cell>
          <cell r="I521" t="str">
            <v>NORTH</v>
          </cell>
          <cell r="J521" t="str">
            <v>NE</v>
          </cell>
          <cell r="K521">
            <v>12439</v>
          </cell>
          <cell r="L521">
            <v>201537</v>
          </cell>
          <cell r="M521" t="str">
            <v>31156FM000</v>
          </cell>
        </row>
        <row r="522">
          <cell r="B522" t="str">
            <v>EMERGENCY OPERATIONS CENTRE</v>
          </cell>
          <cell r="C522" t="str">
            <v>EOC</v>
          </cell>
          <cell r="D522">
            <v>0</v>
          </cell>
          <cell r="E522" t="str">
            <v>FIEOC</v>
          </cell>
          <cell r="F522" t="str">
            <v>673 1 ST NE</v>
          </cell>
          <cell r="G522" t="str">
            <v>617 1 ST NE</v>
          </cell>
          <cell r="H522" t="str">
            <v>FACILITY MANAGEMENT</v>
          </cell>
          <cell r="I522" t="str">
            <v>NORTH</v>
          </cell>
          <cell r="J522" t="str">
            <v>NE</v>
          </cell>
          <cell r="K522">
            <v>12439</v>
          </cell>
          <cell r="L522">
            <v>201538</v>
          </cell>
          <cell r="M522" t="str">
            <v>17567FM000</v>
          </cell>
        </row>
        <row r="523">
          <cell r="B523" t="str">
            <v>BOB BAHAN AQUATIC &amp; FITNESS CENTRE</v>
          </cell>
          <cell r="C523">
            <v>0</v>
          </cell>
          <cell r="D523">
            <v>0</v>
          </cell>
          <cell r="E523" t="str">
            <v>RCIBB</v>
          </cell>
          <cell r="F523" t="str">
            <v>4812 14 AV SE</v>
          </cell>
          <cell r="G523" t="str">
            <v>4808 14 AV SE</v>
          </cell>
          <cell r="H523" t="str">
            <v>FACILITY MANAGEMENT</v>
          </cell>
          <cell r="I523" t="str">
            <v>NORTH</v>
          </cell>
          <cell r="J523" t="str">
            <v>NE</v>
          </cell>
          <cell r="K523">
            <v>12439</v>
          </cell>
          <cell r="L523">
            <v>201539</v>
          </cell>
          <cell r="M523" t="str">
            <v>12068FM000</v>
          </cell>
        </row>
        <row r="524">
          <cell r="B524" t="str">
            <v>CAPITAL &amp; ASSET MANAGEMENT ADMINISTRATION BUILDING</v>
          </cell>
          <cell r="C524">
            <v>0</v>
          </cell>
          <cell r="D524">
            <v>0</v>
          </cell>
          <cell r="E524" t="str">
            <v>RPFOC</v>
          </cell>
          <cell r="F524" t="str">
            <v>2255 CROWCHILD TR NW</v>
          </cell>
          <cell r="G524" t="str">
            <v>2424 UNIVERSITY DR NW</v>
          </cell>
          <cell r="H524" t="str">
            <v>FACILITY MANAGEMENT</v>
          </cell>
          <cell r="I524" t="str">
            <v>NORTH</v>
          </cell>
          <cell r="J524" t="str">
            <v>NW</v>
          </cell>
          <cell r="K524">
            <v>12439</v>
          </cell>
          <cell r="L524">
            <v>201539</v>
          </cell>
          <cell r="M524" t="str">
            <v>30009FM000</v>
          </cell>
        </row>
        <row r="525">
          <cell r="B525" t="str">
            <v>CONFEDERATION PARK CLUBHOUSE</v>
          </cell>
          <cell r="C525">
            <v>0</v>
          </cell>
          <cell r="D525">
            <v>0</v>
          </cell>
          <cell r="E525" t="str">
            <v>RGCOC</v>
          </cell>
          <cell r="F525" t="str">
            <v>3204 COLLINGWOOD DR NW</v>
          </cell>
          <cell r="G525" t="str">
            <v>3204 COLLINGWOOD DR NW</v>
          </cell>
          <cell r="H525" t="str">
            <v>FACILITY MANAGEMENT</v>
          </cell>
          <cell r="I525" t="str">
            <v>NORTH</v>
          </cell>
          <cell r="J525" t="str">
            <v>NW</v>
          </cell>
          <cell r="K525">
            <v>12439</v>
          </cell>
          <cell r="L525">
            <v>201539</v>
          </cell>
          <cell r="M525" t="str">
            <v>11049FM000</v>
          </cell>
        </row>
        <row r="526">
          <cell r="B526" t="str">
            <v>CONFEDERATION PARK PUMPHOUSE</v>
          </cell>
          <cell r="C526">
            <v>0</v>
          </cell>
          <cell r="D526">
            <v>0</v>
          </cell>
          <cell r="E526" t="str">
            <v>RGCOP</v>
          </cell>
          <cell r="F526" t="str">
            <v>3204 COLLINGWOOD DR NW</v>
          </cell>
          <cell r="G526" t="str">
            <v>3204 COLLINGWOOD DR NW</v>
          </cell>
          <cell r="H526" t="str">
            <v>FACILITY MANAGEMENT</v>
          </cell>
          <cell r="I526" t="str">
            <v>NORTH</v>
          </cell>
          <cell r="J526" t="str">
            <v>NW</v>
          </cell>
          <cell r="K526">
            <v>12439</v>
          </cell>
          <cell r="L526">
            <v>201539</v>
          </cell>
          <cell r="M526" t="str">
            <v>15169FM000</v>
          </cell>
        </row>
        <row r="527">
          <cell r="B527" t="str">
            <v>ERNIE STARR ARENA</v>
          </cell>
          <cell r="C527">
            <v>0</v>
          </cell>
          <cell r="D527">
            <v>0</v>
          </cell>
          <cell r="E527" t="str">
            <v>RCAES</v>
          </cell>
          <cell r="F527" t="str">
            <v>4808 14 AV SE</v>
          </cell>
          <cell r="G527" t="str">
            <v>4808 14 AV SE</v>
          </cell>
          <cell r="H527" t="str">
            <v>FACILITY MANAGEMENT</v>
          </cell>
          <cell r="I527" t="str">
            <v>NORTH</v>
          </cell>
          <cell r="J527" t="str">
            <v>NE</v>
          </cell>
          <cell r="K527">
            <v>12439</v>
          </cell>
          <cell r="L527">
            <v>201539</v>
          </cell>
          <cell r="M527" t="str">
            <v>12070FM000</v>
          </cell>
        </row>
        <row r="528">
          <cell r="B528" t="str">
            <v>FATHER DAVID BAUER ARENA</v>
          </cell>
          <cell r="C528">
            <v>0</v>
          </cell>
          <cell r="D528">
            <v>0</v>
          </cell>
          <cell r="E528" t="str">
            <v>RCABA</v>
          </cell>
          <cell r="F528" t="str">
            <v>2424 UNIVERSITY DR NW</v>
          </cell>
          <cell r="G528" t="str">
            <v>2424 UNIVERSITY DR NW</v>
          </cell>
          <cell r="H528" t="str">
            <v>FACILITY MANAGEMENT</v>
          </cell>
          <cell r="I528" t="str">
            <v>NORTH</v>
          </cell>
          <cell r="J528" t="str">
            <v>NW</v>
          </cell>
          <cell r="K528">
            <v>12439</v>
          </cell>
          <cell r="L528">
            <v>201539</v>
          </cell>
          <cell r="M528" t="str">
            <v>11779FM000</v>
          </cell>
        </row>
        <row r="529">
          <cell r="B529" t="str">
            <v>FOOTHILLS AQUATIC CENTRE</v>
          </cell>
          <cell r="C529">
            <v>0</v>
          </cell>
          <cell r="D529">
            <v>0</v>
          </cell>
          <cell r="E529" t="str">
            <v>RCIFO</v>
          </cell>
          <cell r="F529" t="str">
            <v>2915 24 AV NW</v>
          </cell>
          <cell r="G529" t="str">
            <v>2424 UNIVERSITY DR NW; 2825 24 AV NW</v>
          </cell>
          <cell r="H529" t="str">
            <v>FACILITY MANAGEMENT</v>
          </cell>
          <cell r="I529" t="str">
            <v>NORTH</v>
          </cell>
          <cell r="J529" t="str">
            <v>NW</v>
          </cell>
          <cell r="K529">
            <v>12439</v>
          </cell>
          <cell r="L529">
            <v>201539</v>
          </cell>
          <cell r="M529" t="str">
            <v>12132FM000</v>
          </cell>
        </row>
        <row r="530">
          <cell r="B530" t="str">
            <v>FOOTHILLS ATHLETIC PARK STORAGE</v>
          </cell>
          <cell r="C530">
            <v>0</v>
          </cell>
          <cell r="D530">
            <v>0</v>
          </cell>
          <cell r="E530" t="str">
            <v>RFAPP</v>
          </cell>
          <cell r="F530" t="str">
            <v>2424 UNIVERSITY DR NW</v>
          </cell>
          <cell r="G530" t="str">
            <v>2424 UNIVERSITY DR NW</v>
          </cell>
          <cell r="H530" t="str">
            <v>FACILITY MANAGEMENT</v>
          </cell>
          <cell r="I530" t="str">
            <v>NORTH</v>
          </cell>
          <cell r="J530" t="str">
            <v>NW</v>
          </cell>
          <cell r="K530">
            <v>12439</v>
          </cell>
          <cell r="L530">
            <v>201539</v>
          </cell>
          <cell r="M530" t="str">
            <v>31139FM000</v>
          </cell>
        </row>
        <row r="531">
          <cell r="B531" t="str">
            <v>FOOTHILLS BASEBALL STADIUM</v>
          </cell>
          <cell r="C531">
            <v>0</v>
          </cell>
          <cell r="D531">
            <v>0</v>
          </cell>
          <cell r="E531" t="str">
            <v>RPFOS</v>
          </cell>
          <cell r="F531" t="str">
            <v>2255 CROWCHILD TR NW</v>
          </cell>
          <cell r="G531" t="str">
            <v>2424 UNIVERSITY DR NW</v>
          </cell>
          <cell r="H531" t="str">
            <v>FACILITY MANAGEMENT</v>
          </cell>
          <cell r="I531" t="str">
            <v>NORTH</v>
          </cell>
          <cell r="J531" t="str">
            <v>NW</v>
          </cell>
          <cell r="K531">
            <v>12439</v>
          </cell>
          <cell r="L531">
            <v>201539</v>
          </cell>
          <cell r="M531" t="str">
            <v>11376FM000</v>
          </cell>
        </row>
        <row r="532">
          <cell r="B532" t="str">
            <v>FOOTHILLS BLEACHERS</v>
          </cell>
          <cell r="C532">
            <v>0</v>
          </cell>
          <cell r="D532">
            <v>0</v>
          </cell>
          <cell r="E532" t="str">
            <v>RPFHB</v>
          </cell>
          <cell r="F532" t="str">
            <v>2424 UNIVERSITY DR NW</v>
          </cell>
          <cell r="G532" t="str">
            <v>2424 UNIVERSITY DR NW</v>
          </cell>
          <cell r="H532" t="str">
            <v>FACILITY MANAGEMENT</v>
          </cell>
          <cell r="I532" t="str">
            <v>NORTH</v>
          </cell>
          <cell r="J532" t="str">
            <v>NW</v>
          </cell>
          <cell r="K532">
            <v>12439</v>
          </cell>
          <cell r="L532">
            <v>201539</v>
          </cell>
          <cell r="M532" t="str">
            <v>31175FM000</v>
          </cell>
        </row>
        <row r="533">
          <cell r="B533" t="str">
            <v>FOOTHILLS FIELDHOUSE</v>
          </cell>
          <cell r="C533">
            <v>0</v>
          </cell>
          <cell r="D533">
            <v>0</v>
          </cell>
          <cell r="E533" t="str">
            <v>RPFOF</v>
          </cell>
          <cell r="F533" t="str">
            <v>2225 CROWCHILD TR NW</v>
          </cell>
          <cell r="G533" t="str">
            <v>2424 UNIVERSITY DR NW</v>
          </cell>
          <cell r="H533" t="str">
            <v>FACILITY MANAGEMENT</v>
          </cell>
          <cell r="I533" t="str">
            <v>NORTH</v>
          </cell>
          <cell r="J533" t="str">
            <v>NW</v>
          </cell>
          <cell r="K533">
            <v>12439</v>
          </cell>
          <cell r="L533">
            <v>201539</v>
          </cell>
          <cell r="M533" t="str">
            <v>12125FM000</v>
          </cell>
        </row>
        <row r="534">
          <cell r="B534" t="str">
            <v>FOOTHILLS IRRIGATION SHED</v>
          </cell>
          <cell r="C534">
            <v>0</v>
          </cell>
          <cell r="D534">
            <v>0</v>
          </cell>
          <cell r="E534" t="str">
            <v>RPFIS</v>
          </cell>
          <cell r="F534" t="str">
            <v>2424 UNIVERSITY DR NW</v>
          </cell>
          <cell r="G534" t="str">
            <v>2424 UNIVERSITY DR NW</v>
          </cell>
          <cell r="H534" t="str">
            <v>FACILITY MANAGEMENT</v>
          </cell>
          <cell r="I534" t="str">
            <v>NORTH</v>
          </cell>
          <cell r="J534" t="str">
            <v>NW</v>
          </cell>
          <cell r="K534">
            <v>12439</v>
          </cell>
          <cell r="L534">
            <v>201539</v>
          </cell>
          <cell r="M534" t="str">
            <v>31176FM000</v>
          </cell>
        </row>
        <row r="535">
          <cell r="B535" t="str">
            <v>FOOTHILLS LITTLE LEAGUE</v>
          </cell>
          <cell r="C535" t="str">
            <v>ALBERTA LITTLE LEAGUE DISTRICT #3</v>
          </cell>
          <cell r="D535">
            <v>0</v>
          </cell>
          <cell r="E535" t="str">
            <v>RPFOL</v>
          </cell>
          <cell r="F535" t="str">
            <v>2255 CROWCHILD TR NW</v>
          </cell>
          <cell r="G535" t="str">
            <v>2424 UNIVERSITY DR NW</v>
          </cell>
          <cell r="H535" t="str">
            <v>FACILITY MANAGEMENT</v>
          </cell>
          <cell r="I535" t="str">
            <v>NORTH</v>
          </cell>
          <cell r="J535" t="str">
            <v>NW</v>
          </cell>
          <cell r="K535">
            <v>12439</v>
          </cell>
          <cell r="L535">
            <v>201539</v>
          </cell>
          <cell r="M535" t="str">
            <v>12133FM000</v>
          </cell>
        </row>
        <row r="536">
          <cell r="B536" t="str">
            <v>FOOTHILLS PATRON STANDS EXTENSION</v>
          </cell>
          <cell r="C536" t="str">
            <v>FOOTHILLS BASEBALL STADIUM STORAGE</v>
          </cell>
          <cell r="D536">
            <v>0</v>
          </cell>
          <cell r="E536" t="str">
            <v>RFPSE</v>
          </cell>
          <cell r="F536" t="str">
            <v>2255 CROWCHILD TR NW</v>
          </cell>
          <cell r="G536">
            <v>0</v>
          </cell>
          <cell r="H536" t="str">
            <v>FACILITY MANAGEMENT</v>
          </cell>
          <cell r="I536" t="str">
            <v>NORTH</v>
          </cell>
          <cell r="J536" t="str">
            <v>NW</v>
          </cell>
          <cell r="K536">
            <v>12439</v>
          </cell>
          <cell r="L536">
            <v>201539</v>
          </cell>
          <cell r="M536" t="str">
            <v>31593FM000</v>
          </cell>
        </row>
        <row r="537">
          <cell r="B537" t="str">
            <v>FOOTHILLS STADIUM STORAGE</v>
          </cell>
          <cell r="C537">
            <v>0</v>
          </cell>
          <cell r="D537">
            <v>0</v>
          </cell>
          <cell r="E537" t="str">
            <v>RPFSS</v>
          </cell>
          <cell r="F537" t="str">
            <v>2424 UNIVERSITY DR NW</v>
          </cell>
          <cell r="G537" t="str">
            <v>2424 UNIVERSITY DR NW</v>
          </cell>
          <cell r="H537" t="str">
            <v>FACILITY MANAGEMENT</v>
          </cell>
          <cell r="I537" t="str">
            <v>NORTH</v>
          </cell>
          <cell r="J537" t="str">
            <v>NW</v>
          </cell>
          <cell r="K537">
            <v>12439</v>
          </cell>
          <cell r="L537">
            <v>201539</v>
          </cell>
          <cell r="M537" t="str">
            <v>31172FM000</v>
          </cell>
        </row>
        <row r="538">
          <cell r="B538" t="str">
            <v>FOOTHILLS STORAGE #1</v>
          </cell>
          <cell r="C538">
            <v>0</v>
          </cell>
          <cell r="D538">
            <v>0</v>
          </cell>
          <cell r="E538" t="str">
            <v>RPFS1</v>
          </cell>
          <cell r="F538" t="str">
            <v>2424 UNIVERSITY DR NW</v>
          </cell>
          <cell r="G538" t="str">
            <v>2424 UNIVERSITY DR NW</v>
          </cell>
          <cell r="H538" t="str">
            <v>FACILITY MANAGEMENT</v>
          </cell>
          <cell r="I538" t="str">
            <v>NORTH</v>
          </cell>
          <cell r="J538" t="str">
            <v>NW</v>
          </cell>
          <cell r="K538">
            <v>12439</v>
          </cell>
          <cell r="L538">
            <v>201539</v>
          </cell>
          <cell r="M538" t="str">
            <v>16084FM000</v>
          </cell>
        </row>
        <row r="539">
          <cell r="B539" t="str">
            <v>FOOTHILLS STORAGE #2</v>
          </cell>
          <cell r="C539">
            <v>0</v>
          </cell>
          <cell r="D539">
            <v>0</v>
          </cell>
          <cell r="E539" t="str">
            <v>RPFS2</v>
          </cell>
          <cell r="F539" t="str">
            <v>2424 UNIVERSITY DR NW</v>
          </cell>
          <cell r="G539" t="str">
            <v>2424 UNIVERSITY DR NW</v>
          </cell>
          <cell r="H539" t="str">
            <v>FACILITY MANAGEMENT</v>
          </cell>
          <cell r="I539" t="str">
            <v>NORTH</v>
          </cell>
          <cell r="J539" t="str">
            <v>NW</v>
          </cell>
          <cell r="K539">
            <v>12439</v>
          </cell>
          <cell r="L539">
            <v>201539</v>
          </cell>
          <cell r="M539" t="str">
            <v>31173FM000</v>
          </cell>
        </row>
        <row r="540">
          <cell r="B540" t="str">
            <v>FOOTHILLS STORAGE #3</v>
          </cell>
          <cell r="C540">
            <v>0</v>
          </cell>
          <cell r="D540">
            <v>0</v>
          </cell>
          <cell r="E540" t="str">
            <v>RPFS3</v>
          </cell>
          <cell r="F540" t="str">
            <v>2424 UNIVERSITY DR NW</v>
          </cell>
          <cell r="G540" t="str">
            <v>2424 UNIVERSITY DR NW</v>
          </cell>
          <cell r="H540" t="str">
            <v>FACILITY MANAGEMENT</v>
          </cell>
          <cell r="I540" t="str">
            <v>NORTH</v>
          </cell>
          <cell r="J540" t="str">
            <v>NW</v>
          </cell>
          <cell r="K540">
            <v>12439</v>
          </cell>
          <cell r="L540">
            <v>201539</v>
          </cell>
          <cell r="M540" t="str">
            <v>31177FM000</v>
          </cell>
        </row>
        <row r="541">
          <cell r="B541" t="str">
            <v>FOOTHILLS STORAGE #4</v>
          </cell>
          <cell r="C541">
            <v>0</v>
          </cell>
          <cell r="D541">
            <v>0</v>
          </cell>
          <cell r="E541" t="str">
            <v>RPFS4</v>
          </cell>
          <cell r="F541" t="str">
            <v>2424 UNIVERSITY DR NW</v>
          </cell>
          <cell r="G541" t="str">
            <v>2424 UNIVERSITY DR NW</v>
          </cell>
          <cell r="H541" t="str">
            <v>FACILITY MANAGEMENT</v>
          </cell>
          <cell r="I541" t="str">
            <v>NORTH</v>
          </cell>
          <cell r="J541" t="str">
            <v>NW</v>
          </cell>
          <cell r="K541">
            <v>12439</v>
          </cell>
          <cell r="L541">
            <v>201539</v>
          </cell>
          <cell r="M541" t="str">
            <v>31178FM000</v>
          </cell>
        </row>
        <row r="542">
          <cell r="B542" t="str">
            <v>FOOTHILLS STORAGE #5</v>
          </cell>
          <cell r="C542">
            <v>0</v>
          </cell>
          <cell r="D542">
            <v>0</v>
          </cell>
          <cell r="E542" t="str">
            <v>RPFS5</v>
          </cell>
          <cell r="F542" t="str">
            <v>2424 UNIVERSITY DR NW</v>
          </cell>
          <cell r="G542" t="str">
            <v>2424 UNIVERSITY DR NW</v>
          </cell>
          <cell r="H542" t="str">
            <v>FACILITY MANAGEMENT</v>
          </cell>
          <cell r="I542" t="str">
            <v>NORTH</v>
          </cell>
          <cell r="J542" t="str">
            <v>NW</v>
          </cell>
          <cell r="K542">
            <v>12439</v>
          </cell>
          <cell r="L542">
            <v>201539</v>
          </cell>
          <cell r="M542" t="str">
            <v>31179FM000</v>
          </cell>
        </row>
        <row r="543">
          <cell r="B543" t="str">
            <v>FOOTHILLS TICKET BOOTH</v>
          </cell>
          <cell r="C543">
            <v>0</v>
          </cell>
          <cell r="D543">
            <v>0</v>
          </cell>
          <cell r="E543" t="str">
            <v>RPFTB</v>
          </cell>
          <cell r="F543" t="str">
            <v>2255 CROWCHILD TR NW</v>
          </cell>
          <cell r="G543" t="str">
            <v>2424 UNIVERSITY DR NW</v>
          </cell>
          <cell r="H543" t="str">
            <v>FACILITY MANAGEMENT</v>
          </cell>
          <cell r="I543" t="str">
            <v>NORTH</v>
          </cell>
          <cell r="J543" t="str">
            <v>NW</v>
          </cell>
          <cell r="K543">
            <v>12439</v>
          </cell>
          <cell r="L543">
            <v>201539</v>
          </cell>
          <cell r="M543" t="str">
            <v>16043FM000</v>
          </cell>
        </row>
        <row r="544">
          <cell r="B544" t="str">
            <v>FOOTHILLS N WASHROOMS &amp; CONCESSIONS</v>
          </cell>
          <cell r="C544">
            <v>0</v>
          </cell>
          <cell r="D544">
            <v>0</v>
          </cell>
          <cell r="E544" t="str">
            <v>RFWCN</v>
          </cell>
          <cell r="F544" t="str">
            <v>2255 CROWCHILD TR NW</v>
          </cell>
          <cell r="G544">
            <v>0</v>
          </cell>
          <cell r="H544" t="str">
            <v>FACILITY MANAGEMENT</v>
          </cell>
          <cell r="I544" t="str">
            <v>NORTH</v>
          </cell>
          <cell r="J544" t="str">
            <v>NW</v>
          </cell>
          <cell r="K544">
            <v>12439</v>
          </cell>
          <cell r="L544">
            <v>201539</v>
          </cell>
          <cell r="M544" t="str">
            <v>31591FM000</v>
          </cell>
        </row>
        <row r="545">
          <cell r="B545" t="str">
            <v>FOOTHILLS S WASHROOMS &amp; CONCESSIONS</v>
          </cell>
          <cell r="C545">
            <v>0</v>
          </cell>
          <cell r="D545">
            <v>0</v>
          </cell>
          <cell r="E545" t="str">
            <v>RFWCS</v>
          </cell>
          <cell r="F545" t="str">
            <v>2255 CROWCHILD TR NW</v>
          </cell>
          <cell r="G545">
            <v>0</v>
          </cell>
          <cell r="H545" t="str">
            <v>FACILITY MANAGEMENT</v>
          </cell>
          <cell r="I545" t="str">
            <v>NORTH</v>
          </cell>
          <cell r="J545" t="str">
            <v>NW</v>
          </cell>
          <cell r="K545">
            <v>12439</v>
          </cell>
          <cell r="L545">
            <v>201539</v>
          </cell>
          <cell r="M545" t="str">
            <v>31592FM000</v>
          </cell>
        </row>
        <row r="546">
          <cell r="B546" t="str">
            <v>FOREST LAWN FIELDHOUSE</v>
          </cell>
          <cell r="C546">
            <v>0</v>
          </cell>
          <cell r="D546">
            <v>0</v>
          </cell>
          <cell r="E546" t="str">
            <v>RPFLF</v>
          </cell>
          <cell r="F546" t="str">
            <v>4810 14 AV SE</v>
          </cell>
          <cell r="G546" t="str">
            <v>4808 14 AV SE</v>
          </cell>
          <cell r="H546" t="str">
            <v>FACILITY MANAGEMENT</v>
          </cell>
          <cell r="I546" t="str">
            <v>NORTH</v>
          </cell>
          <cell r="J546" t="str">
            <v>NE</v>
          </cell>
          <cell r="K546">
            <v>12439</v>
          </cell>
          <cell r="L546">
            <v>201539</v>
          </cell>
          <cell r="M546" t="str">
            <v>12072FM000</v>
          </cell>
        </row>
        <row r="547">
          <cell r="B547" t="str">
            <v>FOREST LAWN STORAGE SHED #1</v>
          </cell>
          <cell r="C547">
            <v>0</v>
          </cell>
          <cell r="D547">
            <v>0</v>
          </cell>
          <cell r="E547" t="str">
            <v>RFLS1</v>
          </cell>
          <cell r="F547" t="str">
            <v>4808 14 AV SE</v>
          </cell>
          <cell r="G547" t="str">
            <v>4808 14 AV SE</v>
          </cell>
          <cell r="H547" t="str">
            <v>FACILITY MANAGEMENT</v>
          </cell>
          <cell r="I547" t="str">
            <v>NORTH</v>
          </cell>
          <cell r="J547" t="str">
            <v>NE</v>
          </cell>
          <cell r="K547">
            <v>12439</v>
          </cell>
          <cell r="L547">
            <v>201539</v>
          </cell>
          <cell r="M547" t="str">
            <v>31191FM000</v>
          </cell>
        </row>
        <row r="548">
          <cell r="B548" t="str">
            <v>FOREST LAWN STORAGE SHED #2</v>
          </cell>
          <cell r="C548">
            <v>0</v>
          </cell>
          <cell r="D548">
            <v>0</v>
          </cell>
          <cell r="E548" t="str">
            <v>RFLS2</v>
          </cell>
          <cell r="F548" t="str">
            <v>4808 14 AV SE</v>
          </cell>
          <cell r="G548" t="str">
            <v>1304 44 ST SE; 4808 14 AV SE</v>
          </cell>
          <cell r="H548" t="str">
            <v>FACILITY MANAGEMENT</v>
          </cell>
          <cell r="I548" t="str">
            <v>NORTH</v>
          </cell>
          <cell r="J548" t="str">
            <v>NE</v>
          </cell>
          <cell r="K548">
            <v>12439</v>
          </cell>
          <cell r="L548">
            <v>201539</v>
          </cell>
          <cell r="M548" t="str">
            <v>31192FM000</v>
          </cell>
        </row>
        <row r="549">
          <cell r="B549" t="str">
            <v>HENRY VINEY ARENA</v>
          </cell>
          <cell r="C549">
            <v>0</v>
          </cell>
          <cell r="D549">
            <v>0</v>
          </cell>
          <cell r="E549" t="str">
            <v>RCAVI</v>
          </cell>
          <cell r="F549" t="str">
            <v>814 13 AV NE</v>
          </cell>
          <cell r="G549" t="str">
            <v>810 13 AV NE</v>
          </cell>
          <cell r="H549" t="str">
            <v>FACILITY MANAGEMENT</v>
          </cell>
          <cell r="I549" t="str">
            <v>NORTH</v>
          </cell>
          <cell r="J549" t="str">
            <v>NE</v>
          </cell>
          <cell r="K549">
            <v>12439</v>
          </cell>
          <cell r="L549">
            <v>201539</v>
          </cell>
          <cell r="M549" t="str">
            <v>15154FM000</v>
          </cell>
        </row>
        <row r="550">
          <cell r="B550" t="str">
            <v>KEN BRACKO ARENA</v>
          </cell>
          <cell r="C550">
            <v>0</v>
          </cell>
          <cell r="D550">
            <v>0</v>
          </cell>
          <cell r="E550" t="str">
            <v>RCAMB</v>
          </cell>
          <cell r="F550" t="str">
            <v>1001 BARLOW TR SE</v>
          </cell>
          <cell r="G550" t="str">
            <v>1001 BARLOW TR SE</v>
          </cell>
          <cell r="H550" t="str">
            <v>FACILITY MANAGEMENT</v>
          </cell>
          <cell r="I550" t="str">
            <v>NORTH</v>
          </cell>
          <cell r="J550" t="str">
            <v>NE</v>
          </cell>
          <cell r="K550">
            <v>12439</v>
          </cell>
          <cell r="L550">
            <v>201539</v>
          </cell>
          <cell r="M550" t="str">
            <v>12071FM000</v>
          </cell>
        </row>
        <row r="551">
          <cell r="B551" t="str">
            <v xml:space="preserve">MAX BELL ARENA </v>
          </cell>
          <cell r="C551">
            <v>0</v>
          </cell>
          <cell r="D551">
            <v>0</v>
          </cell>
          <cell r="E551" t="str">
            <v>RAMB2</v>
          </cell>
          <cell r="F551" t="str">
            <v>1001 BARLOW TR SE</v>
          </cell>
          <cell r="G551" t="str">
            <v>1001 BARLOW TR SE</v>
          </cell>
          <cell r="H551" t="str">
            <v>FACILITY MANAGEMENT</v>
          </cell>
          <cell r="I551" t="str">
            <v>NORTH</v>
          </cell>
          <cell r="J551" t="str">
            <v>NE</v>
          </cell>
          <cell r="K551">
            <v>12439</v>
          </cell>
          <cell r="L551">
            <v>201539</v>
          </cell>
          <cell r="M551" t="str">
            <v>12397FM000</v>
          </cell>
        </row>
        <row r="552">
          <cell r="B552" t="str">
            <v>MCCALL LAKE CLUBHOUSE</v>
          </cell>
          <cell r="C552" t="str">
            <v>GOLF CLUBHOUSE</v>
          </cell>
          <cell r="D552">
            <v>0</v>
          </cell>
          <cell r="E552" t="str">
            <v>RGMCC</v>
          </cell>
          <cell r="F552" t="str">
            <v>1600 32 AV NE</v>
          </cell>
          <cell r="G552" t="str">
            <v>1600 32 AV NE</v>
          </cell>
          <cell r="H552" t="str">
            <v>FACILITY MANAGEMENT</v>
          </cell>
          <cell r="I552" t="str">
            <v>NORTH</v>
          </cell>
          <cell r="J552" t="str">
            <v>NE</v>
          </cell>
          <cell r="K552">
            <v>12439</v>
          </cell>
          <cell r="L552">
            <v>201539</v>
          </cell>
          <cell r="M552" t="str">
            <v>11798FM000</v>
          </cell>
        </row>
        <row r="553">
          <cell r="B553" t="str">
            <v>MCCALL LAKE DRIVING RANGE DISPENSER AND STORAGE</v>
          </cell>
          <cell r="C553" t="str">
            <v>DRIVING RANGE DISPENSER AND STORAGE</v>
          </cell>
          <cell r="D553">
            <v>0</v>
          </cell>
          <cell r="E553" t="str">
            <v>RGMCS</v>
          </cell>
          <cell r="F553" t="str">
            <v>1600 32 AV NE</v>
          </cell>
          <cell r="G553" t="str">
            <v>1600 32 AV NE</v>
          </cell>
          <cell r="H553" t="str">
            <v>FACILITY MANAGEMENT</v>
          </cell>
          <cell r="I553" t="str">
            <v>NORTH</v>
          </cell>
          <cell r="J553" t="str">
            <v>NE</v>
          </cell>
          <cell r="K553">
            <v>12439</v>
          </cell>
          <cell r="L553">
            <v>201539</v>
          </cell>
          <cell r="M553" t="str">
            <v>31564FM000</v>
          </cell>
        </row>
        <row r="554">
          <cell r="B554" t="str">
            <v>MCCALL LAKE MAINTENANCE</v>
          </cell>
          <cell r="C554" t="str">
            <v>GOLF MAINTENANCE</v>
          </cell>
          <cell r="D554">
            <v>0</v>
          </cell>
          <cell r="E554" t="str">
            <v>RGMCM</v>
          </cell>
          <cell r="F554" t="str">
            <v>1910 32 AV NE</v>
          </cell>
          <cell r="G554" t="str">
            <v>1600 32 AV NE</v>
          </cell>
          <cell r="H554" t="str">
            <v>FACILITY MANAGEMENT</v>
          </cell>
          <cell r="I554" t="str">
            <v>NORTH</v>
          </cell>
          <cell r="J554" t="str">
            <v>NE</v>
          </cell>
          <cell r="K554">
            <v>12439</v>
          </cell>
          <cell r="L554">
            <v>201539</v>
          </cell>
          <cell r="M554" t="str">
            <v>15176FM000</v>
          </cell>
        </row>
        <row r="555">
          <cell r="B555" t="str">
            <v>MCCALL LAKE PUMPHOUSE</v>
          </cell>
          <cell r="C555" t="str">
            <v>GOLF PUMPHOUSE</v>
          </cell>
          <cell r="D555">
            <v>0</v>
          </cell>
          <cell r="E555" t="str">
            <v>RGMCP</v>
          </cell>
          <cell r="F555" t="str">
            <v>1910 32 AV NE</v>
          </cell>
          <cell r="G555" t="str">
            <v>1600 32 AV NE</v>
          </cell>
          <cell r="H555" t="str">
            <v>FACILITY MANAGEMENT</v>
          </cell>
          <cell r="I555" t="str">
            <v>NORTH</v>
          </cell>
          <cell r="J555" t="str">
            <v>NE</v>
          </cell>
          <cell r="K555">
            <v>12439</v>
          </cell>
          <cell r="L555">
            <v>201539</v>
          </cell>
          <cell r="M555" t="str">
            <v>15170FM000</v>
          </cell>
        </row>
        <row r="556">
          <cell r="B556" t="str">
            <v>MURRAY COPOT ARENA</v>
          </cell>
          <cell r="C556" t="str">
            <v>ARENA</v>
          </cell>
          <cell r="D556">
            <v>0</v>
          </cell>
          <cell r="E556" t="str">
            <v>RCACO</v>
          </cell>
          <cell r="F556" t="str">
            <v>6715 CENTRE ST NW</v>
          </cell>
          <cell r="G556" t="str">
            <v>6620R 4 ST NW; 6715 CENTRE ST NW</v>
          </cell>
          <cell r="H556" t="str">
            <v>FACILITY MANAGEMENT</v>
          </cell>
          <cell r="I556" t="str">
            <v>NORTH</v>
          </cell>
          <cell r="J556" t="str">
            <v>NW</v>
          </cell>
          <cell r="K556">
            <v>12439</v>
          </cell>
          <cell r="L556">
            <v>201539</v>
          </cell>
          <cell r="M556" t="str">
            <v>11191FM000</v>
          </cell>
        </row>
        <row r="557">
          <cell r="B557" t="str">
            <v>NORMA BUSH ARENA</v>
          </cell>
          <cell r="C557" t="str">
            <v>ARENA</v>
          </cell>
          <cell r="D557">
            <v>0</v>
          </cell>
          <cell r="E557" t="str">
            <v>RCABU</v>
          </cell>
          <cell r="F557" t="str">
            <v>2424 UNIVERSITY DR NW</v>
          </cell>
          <cell r="G557" t="str">
            <v>2424 UNIVERSITY DR NW</v>
          </cell>
          <cell r="H557" t="str">
            <v>FACILITY MANAGEMENT</v>
          </cell>
          <cell r="I557" t="str">
            <v>NORTH</v>
          </cell>
          <cell r="J557" t="str">
            <v>NW</v>
          </cell>
          <cell r="K557">
            <v>12439</v>
          </cell>
          <cell r="L557">
            <v>201539</v>
          </cell>
          <cell r="M557" t="str">
            <v>15149FM000</v>
          </cell>
        </row>
        <row r="558">
          <cell r="B558" t="str">
            <v>NORTH MOUNT PLEASANT ART CENTRE</v>
          </cell>
          <cell r="C558" t="str">
            <v>NORTH MOUNT PLEASANT BUNGALOW</v>
          </cell>
          <cell r="D558">
            <v>0</v>
          </cell>
          <cell r="E558" t="str">
            <v>RCTMP</v>
          </cell>
          <cell r="F558" t="str">
            <v>523 27 AV NW</v>
          </cell>
          <cell r="G558" t="str">
            <v>523 27 AV NW</v>
          </cell>
          <cell r="H558" t="str">
            <v>FACILITY MANAGEMENT</v>
          </cell>
          <cell r="I558" t="str">
            <v>NORTH</v>
          </cell>
          <cell r="J558" t="str">
            <v>NW</v>
          </cell>
          <cell r="K558">
            <v>12439</v>
          </cell>
          <cell r="L558">
            <v>201539</v>
          </cell>
          <cell r="M558" t="str">
            <v>12140FM000</v>
          </cell>
        </row>
        <row r="559">
          <cell r="B559" t="str">
            <v>NORTH MOUNT PLEASANT KILN SHELTER</v>
          </cell>
          <cell r="C559">
            <v>0</v>
          </cell>
          <cell r="D559">
            <v>0</v>
          </cell>
          <cell r="E559" t="str">
            <v>RNMPS</v>
          </cell>
          <cell r="F559" t="str">
            <v>523 27 AV NW</v>
          </cell>
          <cell r="G559" t="str">
            <v>523 27 AV NW</v>
          </cell>
          <cell r="H559" t="str">
            <v>FACILITY MANAGEMENT</v>
          </cell>
          <cell r="I559" t="str">
            <v>NORTH</v>
          </cell>
          <cell r="J559" t="str">
            <v>NW</v>
          </cell>
          <cell r="K559">
            <v>12439</v>
          </cell>
          <cell r="L559">
            <v>201539</v>
          </cell>
          <cell r="M559" t="str">
            <v>31503FM000</v>
          </cell>
        </row>
        <row r="560">
          <cell r="B560" t="str">
            <v>NORTH MOUNT PLEASANT POTTERY CENTRE</v>
          </cell>
          <cell r="C560">
            <v>0</v>
          </cell>
          <cell r="D560">
            <v>0</v>
          </cell>
          <cell r="E560" t="str">
            <v>RNMPP</v>
          </cell>
          <cell r="F560" t="str">
            <v>523 27 AV NW</v>
          </cell>
          <cell r="G560" t="str">
            <v>523 27 AV NW</v>
          </cell>
          <cell r="H560" t="str">
            <v>FACILITY MANAGEMENT</v>
          </cell>
          <cell r="I560" t="str">
            <v>NORTH</v>
          </cell>
          <cell r="J560" t="str">
            <v>NW</v>
          </cell>
          <cell r="K560">
            <v>12439</v>
          </cell>
          <cell r="L560">
            <v>201539</v>
          </cell>
          <cell r="M560" t="str">
            <v>12138FM000</v>
          </cell>
        </row>
        <row r="561">
          <cell r="B561" t="str">
            <v>NORTH MOUNT PLEASANT STORAGE SHED</v>
          </cell>
          <cell r="C561">
            <v>0</v>
          </cell>
          <cell r="D561">
            <v>0</v>
          </cell>
          <cell r="E561" t="str">
            <v>RNMSS</v>
          </cell>
          <cell r="F561" t="str">
            <v>523 27 AV NW</v>
          </cell>
          <cell r="G561" t="str">
            <v>523 27 AV NW</v>
          </cell>
          <cell r="H561" t="str">
            <v>FACILITY MANAGEMENT</v>
          </cell>
          <cell r="I561" t="str">
            <v>NORTH</v>
          </cell>
          <cell r="J561" t="str">
            <v>NW</v>
          </cell>
          <cell r="K561">
            <v>12439</v>
          </cell>
          <cell r="L561">
            <v>201539</v>
          </cell>
          <cell r="M561" t="str">
            <v>31504FM000</v>
          </cell>
        </row>
        <row r="562">
          <cell r="B562" t="str">
            <v>RENFREW AQUATIC &amp; RECREATION CENTRE</v>
          </cell>
          <cell r="C562" t="str">
            <v>AQUATIC &amp; RECREATION CENTRE</v>
          </cell>
          <cell r="D562">
            <v>0</v>
          </cell>
          <cell r="E562" t="str">
            <v>RCIRE</v>
          </cell>
          <cell r="F562" t="str">
            <v>810 13 AV NE</v>
          </cell>
          <cell r="G562" t="str">
            <v>810 13 AV NE</v>
          </cell>
          <cell r="H562" t="str">
            <v>FACILITY MANAGEMENT</v>
          </cell>
          <cell r="I562" t="str">
            <v>NORTH</v>
          </cell>
          <cell r="J562" t="str">
            <v>NE</v>
          </cell>
          <cell r="K562">
            <v>12439</v>
          </cell>
          <cell r="L562">
            <v>201539</v>
          </cell>
          <cell r="M562" t="str">
            <v>15155FM000</v>
          </cell>
        </row>
        <row r="563">
          <cell r="B563" t="str">
            <v>RENFREW ATHLETIC PARK STORAGE SHED #1</v>
          </cell>
          <cell r="C563">
            <v>0</v>
          </cell>
          <cell r="D563">
            <v>0</v>
          </cell>
          <cell r="E563" t="str">
            <v>RCRS1</v>
          </cell>
          <cell r="F563" t="str">
            <v>810 13 AV NE</v>
          </cell>
          <cell r="G563" t="str">
            <v>810 13 AV NE</v>
          </cell>
          <cell r="H563" t="str">
            <v>FACILITY MANAGEMENT</v>
          </cell>
          <cell r="I563" t="str">
            <v>NORTH</v>
          </cell>
          <cell r="J563" t="str">
            <v>NE</v>
          </cell>
          <cell r="K563">
            <v>12439</v>
          </cell>
          <cell r="L563">
            <v>201539</v>
          </cell>
          <cell r="M563" t="str">
            <v>16187FM000</v>
          </cell>
        </row>
        <row r="564">
          <cell r="B564" t="str">
            <v>RENFREW ATHLETIC PARK STORAGE SHED #2</v>
          </cell>
          <cell r="C564">
            <v>0</v>
          </cell>
          <cell r="D564">
            <v>0</v>
          </cell>
          <cell r="E564" t="str">
            <v>RCRS2</v>
          </cell>
          <cell r="F564" t="str">
            <v>810 13 AV NE</v>
          </cell>
          <cell r="G564" t="str">
            <v>810 13 AV NE</v>
          </cell>
          <cell r="H564" t="str">
            <v>FACILITY MANAGEMENT</v>
          </cell>
          <cell r="I564" t="str">
            <v>NORTH</v>
          </cell>
          <cell r="J564" t="str">
            <v>NE</v>
          </cell>
          <cell r="K564">
            <v>12439</v>
          </cell>
          <cell r="L564">
            <v>201539</v>
          </cell>
          <cell r="M564" t="str">
            <v>16185FM000</v>
          </cell>
        </row>
        <row r="565">
          <cell r="B565" t="str">
            <v>RENFREW ATHLETIC PARK STORAGE SHED #3</v>
          </cell>
          <cell r="C565">
            <v>0</v>
          </cell>
          <cell r="D565">
            <v>0</v>
          </cell>
          <cell r="E565" t="str">
            <v>RCRS3</v>
          </cell>
          <cell r="F565" t="str">
            <v>810 13 AV NE</v>
          </cell>
          <cell r="G565" t="str">
            <v>810 13 AV NE</v>
          </cell>
          <cell r="H565" t="str">
            <v>FACILITY MANAGEMENT</v>
          </cell>
          <cell r="I565" t="str">
            <v>NORTH</v>
          </cell>
          <cell r="J565" t="str">
            <v>NE</v>
          </cell>
          <cell r="K565">
            <v>12439</v>
          </cell>
          <cell r="L565">
            <v>201539</v>
          </cell>
          <cell r="M565" t="str">
            <v>16183FM000</v>
          </cell>
        </row>
        <row r="566">
          <cell r="B566" t="str">
            <v>RENFREW ATHLETIC PARK STORAGE SHED #4</v>
          </cell>
          <cell r="C566">
            <v>0</v>
          </cell>
          <cell r="D566">
            <v>0</v>
          </cell>
          <cell r="E566" t="str">
            <v>RCRS4</v>
          </cell>
          <cell r="F566" t="str">
            <v>810 13 AV NE</v>
          </cell>
          <cell r="G566" t="str">
            <v>810 13 AV NE</v>
          </cell>
          <cell r="H566" t="str">
            <v>FACILITY MANAGEMENT</v>
          </cell>
          <cell r="I566" t="str">
            <v>NORTH</v>
          </cell>
          <cell r="J566" t="str">
            <v>NE</v>
          </cell>
          <cell r="K566">
            <v>12439</v>
          </cell>
          <cell r="L566">
            <v>201539</v>
          </cell>
          <cell r="M566" t="str">
            <v>16119FM000</v>
          </cell>
        </row>
        <row r="567">
          <cell r="B567" t="str">
            <v>RILEY PARK OUTDOOR WADING POOL</v>
          </cell>
          <cell r="C567">
            <v>0</v>
          </cell>
          <cell r="D567">
            <v>0</v>
          </cell>
          <cell r="E567" t="str">
            <v>RCORI</v>
          </cell>
          <cell r="F567" t="str">
            <v>800 12 ST NW</v>
          </cell>
          <cell r="G567" t="str">
            <v>800 12 ST NW</v>
          </cell>
          <cell r="H567" t="str">
            <v>FACILITY MANAGEMENT</v>
          </cell>
          <cell r="I567" t="str">
            <v>NORTH</v>
          </cell>
          <cell r="J567" t="str">
            <v>NW</v>
          </cell>
          <cell r="K567">
            <v>12439</v>
          </cell>
          <cell r="L567">
            <v>201539</v>
          </cell>
          <cell r="M567" t="str">
            <v>12505FM000</v>
          </cell>
        </row>
        <row r="568">
          <cell r="B568" t="str">
            <v>SHOULDICE ACTIVITY CENTRE</v>
          </cell>
          <cell r="C568">
            <v>0</v>
          </cell>
          <cell r="D568">
            <v>0</v>
          </cell>
          <cell r="E568" t="str">
            <v>RISHF</v>
          </cell>
          <cell r="F568" t="str">
            <v>4900 13 AV NW</v>
          </cell>
          <cell r="G568" t="str">
            <v>4900 13 AV NW</v>
          </cell>
          <cell r="H568" t="str">
            <v>FACILITY MANAGEMENT</v>
          </cell>
          <cell r="I568" t="str">
            <v>NORTH</v>
          </cell>
          <cell r="J568" t="str">
            <v>NW</v>
          </cell>
          <cell r="K568">
            <v>12439</v>
          </cell>
          <cell r="L568">
            <v>201539</v>
          </cell>
          <cell r="M568" t="str">
            <v>12526FM000</v>
          </cell>
        </row>
        <row r="569">
          <cell r="B569" t="str">
            <v>SHOULDICE AQUATIC CENTRE</v>
          </cell>
          <cell r="C569" t="str">
            <v>AQUATIC - FLAT WATER</v>
          </cell>
          <cell r="D569">
            <v>0</v>
          </cell>
          <cell r="E569" t="str">
            <v>RCISH</v>
          </cell>
          <cell r="F569" t="str">
            <v>5303 BOWNESS RD NW</v>
          </cell>
          <cell r="G569" t="str">
            <v>4900 13 AV NW; 5299 BOWNESS RD NW</v>
          </cell>
          <cell r="H569" t="str">
            <v>FACILITY MANAGEMENT</v>
          </cell>
          <cell r="I569" t="str">
            <v>NORTH</v>
          </cell>
          <cell r="J569" t="str">
            <v>NE</v>
          </cell>
          <cell r="K569">
            <v>12439</v>
          </cell>
          <cell r="L569">
            <v>201539</v>
          </cell>
          <cell r="M569" t="str">
            <v>12527FM000</v>
          </cell>
        </row>
        <row r="570">
          <cell r="B570" t="str">
            <v>SHOULDICE ARENA</v>
          </cell>
          <cell r="C570">
            <v>0</v>
          </cell>
          <cell r="D570">
            <v>0</v>
          </cell>
          <cell r="E570" t="str">
            <v>RCASO</v>
          </cell>
          <cell r="F570" t="str">
            <v>1515 HOME RD NW</v>
          </cell>
          <cell r="G570" t="str">
            <v>4900 13 AV NW</v>
          </cell>
          <cell r="H570" t="str">
            <v>FACILITY MANAGEMENT</v>
          </cell>
          <cell r="I570" t="str">
            <v>NORTH</v>
          </cell>
          <cell r="J570" t="str">
            <v>NW</v>
          </cell>
          <cell r="K570">
            <v>12439</v>
          </cell>
          <cell r="L570">
            <v>201539</v>
          </cell>
          <cell r="M570" t="str">
            <v>15158FM000</v>
          </cell>
        </row>
        <row r="571">
          <cell r="B571" t="str">
            <v>SHOULDICE ATHLETIC PARK FIELDHOUSE #1</v>
          </cell>
          <cell r="C571" t="str">
            <v>HELLARD SOUTH</v>
          </cell>
          <cell r="D571">
            <v>0</v>
          </cell>
          <cell r="E571" t="str">
            <v>RPSH1</v>
          </cell>
          <cell r="F571" t="str">
            <v>4900 13 AV NW</v>
          </cell>
          <cell r="G571" t="str">
            <v>4900 13 AV NW</v>
          </cell>
          <cell r="H571" t="str">
            <v>FACILITY MANAGEMENT</v>
          </cell>
          <cell r="I571" t="str">
            <v>NORTH</v>
          </cell>
          <cell r="J571" t="str">
            <v>NW</v>
          </cell>
          <cell r="K571">
            <v>12439</v>
          </cell>
          <cell r="L571">
            <v>201539</v>
          </cell>
          <cell r="M571" t="str">
            <v>30012FM000</v>
          </cell>
        </row>
        <row r="572">
          <cell r="B572" t="str">
            <v>SHOULDICE ATHLETIC PARK FIELDHOUSE #2</v>
          </cell>
          <cell r="C572" t="str">
            <v>HELLARD NORTH</v>
          </cell>
          <cell r="D572">
            <v>0</v>
          </cell>
          <cell r="E572" t="str">
            <v>RPSH2</v>
          </cell>
          <cell r="F572" t="str">
            <v>1515 HOME RD NW</v>
          </cell>
          <cell r="G572" t="str">
            <v>4900 13 AV NW</v>
          </cell>
          <cell r="H572" t="str">
            <v>FACILITY MANAGEMENT</v>
          </cell>
          <cell r="I572" t="str">
            <v>NORTH</v>
          </cell>
          <cell r="J572" t="str">
            <v>NW</v>
          </cell>
          <cell r="K572">
            <v>12439</v>
          </cell>
          <cell r="L572">
            <v>201539</v>
          </cell>
          <cell r="M572" t="str">
            <v>30013FM000</v>
          </cell>
        </row>
        <row r="573">
          <cell r="B573" t="str">
            <v>SHOULDICE ATHLETIC PARK MENS WASHROOM</v>
          </cell>
          <cell r="C573" t="str">
            <v>SHOULDICE ATHLETIC PARK WASHROOM #2 - ENCANA FIELD</v>
          </cell>
          <cell r="D573">
            <v>0</v>
          </cell>
          <cell r="E573" t="str">
            <v>RPSW2</v>
          </cell>
          <cell r="F573" t="str">
            <v>1515 HOME RD NW</v>
          </cell>
          <cell r="G573" t="str">
            <v>4900 13 AV NW</v>
          </cell>
          <cell r="H573" t="str">
            <v>FACILITY MANAGEMENT</v>
          </cell>
          <cell r="I573" t="str">
            <v>NORTH</v>
          </cell>
          <cell r="J573" t="str">
            <v>NW</v>
          </cell>
          <cell r="K573">
            <v>12439</v>
          </cell>
          <cell r="L573">
            <v>201539</v>
          </cell>
          <cell r="M573" t="str">
            <v>30015FM000</v>
          </cell>
        </row>
        <row r="574">
          <cell r="B574" t="str">
            <v>SHOULDICE ATHLETIC WOMENS WASHROOM</v>
          </cell>
          <cell r="C574" t="str">
            <v>SHOULDICE ATHLETIC PARK WASHROOM #1 - STAMPEDER FIELD</v>
          </cell>
          <cell r="D574">
            <v>0</v>
          </cell>
          <cell r="E574" t="str">
            <v>RPSW1</v>
          </cell>
          <cell r="F574" t="str">
            <v>1515 HOME RD NW</v>
          </cell>
          <cell r="G574" t="str">
            <v>4900 13 AV NW</v>
          </cell>
          <cell r="H574" t="str">
            <v>FACILITY MANAGEMENT</v>
          </cell>
          <cell r="I574" t="str">
            <v>NORTH</v>
          </cell>
          <cell r="J574" t="str">
            <v>NW</v>
          </cell>
          <cell r="K574">
            <v>12439</v>
          </cell>
          <cell r="L574">
            <v>201539</v>
          </cell>
          <cell r="M574" t="str">
            <v>30014FM000</v>
          </cell>
        </row>
        <row r="575">
          <cell r="B575" t="str">
            <v>SHOULDICE BASEBALL TOWER</v>
          </cell>
          <cell r="C575">
            <v>0</v>
          </cell>
          <cell r="D575">
            <v>0</v>
          </cell>
          <cell r="E575" t="str">
            <v>RCSBT</v>
          </cell>
          <cell r="F575" t="str">
            <v>4900 13 AV NW</v>
          </cell>
          <cell r="G575" t="str">
            <v>4900 13 AV NW</v>
          </cell>
          <cell r="H575" t="str">
            <v>FACILITY MANAGEMENT</v>
          </cell>
          <cell r="I575" t="str">
            <v>NORTH</v>
          </cell>
          <cell r="J575" t="str">
            <v>NW</v>
          </cell>
          <cell r="K575">
            <v>12439</v>
          </cell>
          <cell r="L575">
            <v>201539</v>
          </cell>
          <cell r="M575" t="str">
            <v>17380FM000</v>
          </cell>
        </row>
        <row r="576">
          <cell r="B576" t="str">
            <v>SHOULDICE BATTING CAGES</v>
          </cell>
          <cell r="C576">
            <v>0</v>
          </cell>
          <cell r="D576">
            <v>0</v>
          </cell>
          <cell r="E576" t="str">
            <v>RCSBC</v>
          </cell>
          <cell r="F576" t="str">
            <v>4710 13 AV NW</v>
          </cell>
          <cell r="G576" t="str">
            <v>4900 13 AV NW</v>
          </cell>
          <cell r="H576" t="str">
            <v>FACILITY MANAGEMENT</v>
          </cell>
          <cell r="I576" t="str">
            <v>NORTH</v>
          </cell>
          <cell r="J576" t="str">
            <v>NW</v>
          </cell>
          <cell r="K576">
            <v>12439</v>
          </cell>
          <cell r="L576">
            <v>201539</v>
          </cell>
          <cell r="M576" t="str">
            <v>17341FM000</v>
          </cell>
        </row>
        <row r="577">
          <cell r="B577" t="str">
            <v>SHOULDICE BLEACHERS #1</v>
          </cell>
          <cell r="C577">
            <v>0</v>
          </cell>
          <cell r="D577">
            <v>0</v>
          </cell>
          <cell r="E577" t="str">
            <v>RCSB1</v>
          </cell>
          <cell r="F577" t="str">
            <v>4900 13 AV NW</v>
          </cell>
          <cell r="G577" t="str">
            <v>4900 13 AV NW</v>
          </cell>
          <cell r="H577" t="str">
            <v>FACILITY MANAGEMENT</v>
          </cell>
          <cell r="I577" t="str">
            <v>NORTH</v>
          </cell>
          <cell r="J577" t="str">
            <v>NW</v>
          </cell>
          <cell r="K577">
            <v>12439</v>
          </cell>
          <cell r="L577">
            <v>201539</v>
          </cell>
          <cell r="M577" t="str">
            <v>31181FM000</v>
          </cell>
        </row>
        <row r="578">
          <cell r="B578" t="str">
            <v>SHOULDICE BLEACHERS #2</v>
          </cell>
          <cell r="C578">
            <v>0</v>
          </cell>
          <cell r="D578">
            <v>0</v>
          </cell>
          <cell r="E578" t="str">
            <v>RCSB2</v>
          </cell>
          <cell r="F578" t="str">
            <v>4900 13 AV NW</v>
          </cell>
          <cell r="G578" t="str">
            <v>4900 13 AV NW</v>
          </cell>
          <cell r="H578" t="str">
            <v>FACILITY MANAGEMENT</v>
          </cell>
          <cell r="I578" t="str">
            <v>NORTH</v>
          </cell>
          <cell r="J578" t="str">
            <v>NW</v>
          </cell>
          <cell r="K578">
            <v>12439</v>
          </cell>
          <cell r="L578">
            <v>201539</v>
          </cell>
          <cell r="M578" t="str">
            <v>31185FM000</v>
          </cell>
        </row>
        <row r="579">
          <cell r="B579" t="str">
            <v>SHOULDICE DOME STORAGE</v>
          </cell>
          <cell r="C579">
            <v>0</v>
          </cell>
          <cell r="D579">
            <v>0</v>
          </cell>
          <cell r="E579" t="str">
            <v>RCSDS</v>
          </cell>
          <cell r="F579" t="str">
            <v>4911 13 AV NW</v>
          </cell>
          <cell r="G579" t="str">
            <v>4911 13 AV NW</v>
          </cell>
          <cell r="H579" t="str">
            <v>FACILITY MANAGEMENT</v>
          </cell>
          <cell r="I579" t="str">
            <v>NORTH</v>
          </cell>
          <cell r="J579" t="str">
            <v>NW</v>
          </cell>
          <cell r="K579">
            <v>12439</v>
          </cell>
          <cell r="L579">
            <v>201539</v>
          </cell>
          <cell r="M579" t="str">
            <v>31590FM000</v>
          </cell>
        </row>
        <row r="580">
          <cell r="B580" t="str">
            <v>SHOULDICE FIELDHOUSE</v>
          </cell>
          <cell r="C580">
            <v>0</v>
          </cell>
          <cell r="D580">
            <v>0</v>
          </cell>
          <cell r="E580" t="str">
            <v>RPSHF</v>
          </cell>
          <cell r="F580" t="str">
            <v>4900 13 AV NW</v>
          </cell>
          <cell r="G580" t="str">
            <v>4900 13 AV NW</v>
          </cell>
          <cell r="H580" t="str">
            <v>FACILITY MANAGEMENT</v>
          </cell>
          <cell r="I580" t="str">
            <v>NORTH</v>
          </cell>
          <cell r="J580" t="str">
            <v>NW</v>
          </cell>
          <cell r="K580">
            <v>12439</v>
          </cell>
          <cell r="L580">
            <v>201539</v>
          </cell>
          <cell r="M580" t="str">
            <v>17378FM000</v>
          </cell>
        </row>
        <row r="581">
          <cell r="B581" t="str">
            <v>SHOULDICE PRESSBOX #1</v>
          </cell>
          <cell r="C581">
            <v>0</v>
          </cell>
          <cell r="D581">
            <v>0</v>
          </cell>
          <cell r="E581" t="str">
            <v>RCSP1</v>
          </cell>
          <cell r="F581" t="str">
            <v>4900 13 AV NW</v>
          </cell>
          <cell r="G581" t="str">
            <v>4900 13 AV NW</v>
          </cell>
          <cell r="H581" t="str">
            <v>FACILITY MANAGEMENT</v>
          </cell>
          <cell r="I581" t="str">
            <v>NORTH</v>
          </cell>
          <cell r="J581" t="str">
            <v>NW</v>
          </cell>
          <cell r="K581">
            <v>12439</v>
          </cell>
          <cell r="L581">
            <v>201539</v>
          </cell>
          <cell r="M581" t="str">
            <v>31182FM000</v>
          </cell>
        </row>
        <row r="582">
          <cell r="B582" t="str">
            <v>SHOULDICE PRESSBOX #2</v>
          </cell>
          <cell r="C582">
            <v>0</v>
          </cell>
          <cell r="D582">
            <v>0</v>
          </cell>
          <cell r="E582" t="str">
            <v>RCSP2</v>
          </cell>
          <cell r="F582" t="str">
            <v>4900 13 AV NW</v>
          </cell>
          <cell r="G582" t="str">
            <v>4900 13 AV NW</v>
          </cell>
          <cell r="H582" t="str">
            <v>FACILITY MANAGEMENT</v>
          </cell>
          <cell r="I582" t="str">
            <v>NORTH</v>
          </cell>
          <cell r="J582" t="str">
            <v>NW</v>
          </cell>
          <cell r="K582">
            <v>12439</v>
          </cell>
          <cell r="L582">
            <v>201539</v>
          </cell>
          <cell r="M582" t="str">
            <v>31183FM000</v>
          </cell>
        </row>
        <row r="583">
          <cell r="B583" t="str">
            <v>SHOULDICE SEASONAL DOME</v>
          </cell>
          <cell r="C583">
            <v>0</v>
          </cell>
          <cell r="D583">
            <v>0</v>
          </cell>
          <cell r="E583" t="str">
            <v>RCSDO</v>
          </cell>
          <cell r="F583" t="str">
            <v>4911 13 AV NW</v>
          </cell>
          <cell r="G583" t="str">
            <v>4911 13 AV NW</v>
          </cell>
          <cell r="H583" t="str">
            <v>FACILITY MANAGEMENT</v>
          </cell>
          <cell r="I583" t="str">
            <v>NORTH</v>
          </cell>
          <cell r="J583" t="str">
            <v>NW</v>
          </cell>
          <cell r="K583">
            <v>12439</v>
          </cell>
          <cell r="L583">
            <v>201539</v>
          </cell>
          <cell r="M583" t="str">
            <v>31587FM000</v>
          </cell>
        </row>
        <row r="584">
          <cell r="B584" t="str">
            <v>SHOULDICE STORAGE #1</v>
          </cell>
          <cell r="C584">
            <v>0</v>
          </cell>
          <cell r="D584">
            <v>0</v>
          </cell>
          <cell r="E584" t="str">
            <v>RCSS1</v>
          </cell>
          <cell r="F584" t="str">
            <v>4900 13 AV NW</v>
          </cell>
          <cell r="G584" t="str">
            <v>4900 13 AV NW</v>
          </cell>
          <cell r="H584" t="str">
            <v>FACILITY MANAGEMENT</v>
          </cell>
          <cell r="I584" t="str">
            <v>NORTH</v>
          </cell>
          <cell r="J584" t="str">
            <v>NW</v>
          </cell>
          <cell r="K584">
            <v>12439</v>
          </cell>
          <cell r="L584">
            <v>201539</v>
          </cell>
          <cell r="M584" t="str">
            <v>31184FM000</v>
          </cell>
        </row>
        <row r="585">
          <cell r="B585" t="str">
            <v>SHOULDICE STORAGE #2</v>
          </cell>
          <cell r="C585">
            <v>0</v>
          </cell>
          <cell r="D585">
            <v>0</v>
          </cell>
          <cell r="E585" t="str">
            <v>RCSS2</v>
          </cell>
          <cell r="F585" t="str">
            <v>4900 13 AV NW</v>
          </cell>
          <cell r="G585" t="str">
            <v>4900 13 AV NW</v>
          </cell>
          <cell r="H585" t="str">
            <v>FACILITY MANAGEMENT</v>
          </cell>
          <cell r="I585" t="str">
            <v>NORTH</v>
          </cell>
          <cell r="J585" t="str">
            <v>NW</v>
          </cell>
          <cell r="K585">
            <v>12439</v>
          </cell>
          <cell r="L585">
            <v>201539</v>
          </cell>
          <cell r="M585" t="str">
            <v>31186FM000</v>
          </cell>
        </row>
        <row r="586">
          <cell r="B586" t="str">
            <v>SHOULDICE STORAGE #3</v>
          </cell>
          <cell r="C586">
            <v>0</v>
          </cell>
          <cell r="D586">
            <v>0</v>
          </cell>
          <cell r="E586" t="str">
            <v>RCSS3</v>
          </cell>
          <cell r="F586" t="str">
            <v>4900 13 AV NW</v>
          </cell>
          <cell r="G586" t="str">
            <v>4900 13 AV NW</v>
          </cell>
          <cell r="H586" t="str">
            <v>FACILITY MANAGEMENT</v>
          </cell>
          <cell r="I586" t="str">
            <v>NORTH</v>
          </cell>
          <cell r="J586" t="str">
            <v>NW</v>
          </cell>
          <cell r="K586">
            <v>12439</v>
          </cell>
          <cell r="L586">
            <v>201539</v>
          </cell>
          <cell r="M586" t="str">
            <v>31187FM000</v>
          </cell>
        </row>
        <row r="587">
          <cell r="B587" t="str">
            <v>SHOULDICE STORAGE #4</v>
          </cell>
          <cell r="C587">
            <v>0</v>
          </cell>
          <cell r="D587">
            <v>0</v>
          </cell>
          <cell r="E587" t="str">
            <v>RCSS4</v>
          </cell>
          <cell r="F587" t="str">
            <v>4900 13 AV NW</v>
          </cell>
          <cell r="G587" t="str">
            <v>4900 13 AV NW</v>
          </cell>
          <cell r="H587" t="str">
            <v>FACILITY MANAGEMENT</v>
          </cell>
          <cell r="I587" t="str">
            <v>NORTH</v>
          </cell>
          <cell r="J587" t="str">
            <v>NW</v>
          </cell>
          <cell r="K587">
            <v>12439</v>
          </cell>
          <cell r="L587">
            <v>201539</v>
          </cell>
          <cell r="M587" t="str">
            <v>31188FM000</v>
          </cell>
        </row>
        <row r="588">
          <cell r="B588" t="str">
            <v>SHOULDICE STORAGE #5</v>
          </cell>
          <cell r="C588">
            <v>0</v>
          </cell>
          <cell r="D588">
            <v>0</v>
          </cell>
          <cell r="E588" t="str">
            <v>RCSS5</v>
          </cell>
          <cell r="F588" t="str">
            <v>4900 13 AV NW</v>
          </cell>
          <cell r="G588" t="str">
            <v>4900 13 AV NW</v>
          </cell>
          <cell r="H588" t="str">
            <v>FACILITY MANAGEMENT</v>
          </cell>
          <cell r="I588" t="str">
            <v>NORTH</v>
          </cell>
          <cell r="J588" t="str">
            <v>NW</v>
          </cell>
          <cell r="K588">
            <v>12439</v>
          </cell>
          <cell r="L588">
            <v>201539</v>
          </cell>
          <cell r="M588" t="str">
            <v>31599FM000</v>
          </cell>
        </row>
        <row r="589">
          <cell r="B589" t="str">
            <v>SHOULDICE TICKET BOOTH</v>
          </cell>
          <cell r="C589">
            <v>0</v>
          </cell>
          <cell r="D589">
            <v>0</v>
          </cell>
          <cell r="E589" t="str">
            <v>RCSTB</v>
          </cell>
          <cell r="F589" t="str">
            <v>4900 13 AV NW</v>
          </cell>
          <cell r="G589" t="str">
            <v>4900 13 AV NW</v>
          </cell>
          <cell r="H589" t="str">
            <v>FACILITY MANAGEMENT</v>
          </cell>
          <cell r="I589" t="str">
            <v>NORTH</v>
          </cell>
          <cell r="J589" t="str">
            <v>NW</v>
          </cell>
          <cell r="K589">
            <v>12439</v>
          </cell>
          <cell r="L589">
            <v>201539</v>
          </cell>
          <cell r="M589" t="str">
            <v>31180FM000</v>
          </cell>
        </row>
        <row r="590">
          <cell r="B590" t="str">
            <v>SIR WINSTON CHURCHILL AQUATIC &amp; RECREATION CENTRE</v>
          </cell>
          <cell r="C590" t="str">
            <v>AQUATIC &amp; RECREATION CENTRE</v>
          </cell>
          <cell r="D590">
            <v>0</v>
          </cell>
          <cell r="E590" t="str">
            <v>RCISI</v>
          </cell>
          <cell r="F590" t="str">
            <v>1520 NORTHMOUNT DR NW</v>
          </cell>
          <cell r="G590" t="str">
            <v>1520 NORTHMOUNT DR NW</v>
          </cell>
          <cell r="H590" t="str">
            <v>FACILITY MANAGEMENT</v>
          </cell>
          <cell r="I590" t="str">
            <v>NORTH</v>
          </cell>
          <cell r="J590" t="str">
            <v>NW</v>
          </cell>
          <cell r="K590">
            <v>12439</v>
          </cell>
          <cell r="L590">
            <v>201539</v>
          </cell>
          <cell r="M590" t="str">
            <v>12540FM000</v>
          </cell>
        </row>
        <row r="591">
          <cell r="B591" t="str">
            <v>STEW HENDRY ARENA</v>
          </cell>
          <cell r="C591" t="str">
            <v>ARENA</v>
          </cell>
          <cell r="D591">
            <v>0</v>
          </cell>
          <cell r="E591" t="str">
            <v>RCAHE</v>
          </cell>
          <cell r="F591" t="str">
            <v>814 13 AV NE</v>
          </cell>
          <cell r="G591" t="str">
            <v>810 13 AV NE</v>
          </cell>
          <cell r="H591" t="str">
            <v>FACILITY MANAGEMENT</v>
          </cell>
          <cell r="I591" t="str">
            <v>NORTH</v>
          </cell>
          <cell r="J591" t="str">
            <v>NE</v>
          </cell>
          <cell r="K591">
            <v>12439</v>
          </cell>
          <cell r="L591">
            <v>201539</v>
          </cell>
          <cell r="M591" t="str">
            <v>15161FM000</v>
          </cell>
        </row>
        <row r="592">
          <cell r="B592" t="str">
            <v>THORNHILL AQUATIC &amp; RECREATION CENTRE</v>
          </cell>
          <cell r="C592" t="str">
            <v>AQUATIC &amp; FITNESS CENTRE</v>
          </cell>
          <cell r="D592">
            <v>0</v>
          </cell>
          <cell r="E592" t="str">
            <v>RCITH</v>
          </cell>
          <cell r="F592" t="str">
            <v>6715 CENTRE ST NW</v>
          </cell>
          <cell r="G592" t="str">
            <v>6715 CENTRE ST NW</v>
          </cell>
          <cell r="H592" t="str">
            <v>FACILITY MANAGEMENT</v>
          </cell>
          <cell r="I592" t="str">
            <v>NORTH</v>
          </cell>
          <cell r="J592" t="str">
            <v>NW</v>
          </cell>
          <cell r="K592">
            <v>12439</v>
          </cell>
          <cell r="L592">
            <v>201539</v>
          </cell>
          <cell r="M592" t="str">
            <v>15144FM000</v>
          </cell>
        </row>
        <row r="593">
          <cell r="B593" t="str">
            <v>VILLAGE SQUARE LEISURE CENTRE</v>
          </cell>
          <cell r="C593" t="str">
            <v>VILLAGE SQUARE LIBRARY</v>
          </cell>
          <cell r="D593">
            <v>0</v>
          </cell>
          <cell r="E593" t="str">
            <v>RVSLC</v>
          </cell>
          <cell r="F593" t="str">
            <v>2623 56 ST NE</v>
          </cell>
          <cell r="G593" t="str">
            <v>115 PINETOWN PL NE; 2623 56 ST NE</v>
          </cell>
          <cell r="H593" t="str">
            <v>FACILITY MANAGEMENT</v>
          </cell>
          <cell r="I593" t="str">
            <v>NORTH</v>
          </cell>
          <cell r="J593" t="str">
            <v>NE</v>
          </cell>
          <cell r="K593">
            <v>12439</v>
          </cell>
          <cell r="L593">
            <v>201539</v>
          </cell>
          <cell r="M593" t="str">
            <v>11785FM000</v>
          </cell>
        </row>
        <row r="594">
          <cell r="B594" t="str">
            <v>STORAGE BUILDING</v>
          </cell>
          <cell r="C594" t="str">
            <v>LIONS FESTIVAL OF LIGHTS SOCIETY</v>
          </cell>
          <cell r="D594">
            <v>0</v>
          </cell>
          <cell r="E594">
            <v>0</v>
          </cell>
          <cell r="F594" t="str">
            <v>3204 COLLINGWOOD DR NW</v>
          </cell>
          <cell r="G594" t="str">
            <v>3204 COLLINGWOOD DR NW</v>
          </cell>
          <cell r="H594" t="str">
            <v>NOT CORPORATE OWNED</v>
          </cell>
          <cell r="I594" t="str">
            <v>NORTH</v>
          </cell>
          <cell r="J594" t="str">
            <v>NW</v>
          </cell>
          <cell r="K594">
            <v>12439</v>
          </cell>
          <cell r="L594">
            <v>201539</v>
          </cell>
          <cell r="M594" t="str">
            <v>12520RC000</v>
          </cell>
        </row>
        <row r="595">
          <cell r="B595" t="str">
            <v>AD VALOREM SITE</v>
          </cell>
          <cell r="C595">
            <v>0</v>
          </cell>
          <cell r="D595" t="str">
            <v>AV SITE</v>
          </cell>
          <cell r="E595" t="str">
            <v>ADV</v>
          </cell>
          <cell r="F595" t="str">
            <v>2924 11 ST NE</v>
          </cell>
          <cell r="G595" t="str">
            <v>2924 11 ST NE</v>
          </cell>
          <cell r="H595" t="str">
            <v>FACILITY MANAGEMENT</v>
          </cell>
          <cell r="I595" t="str">
            <v>NORTH</v>
          </cell>
          <cell r="J595" t="str">
            <v>NE</v>
          </cell>
          <cell r="K595">
            <v>12439</v>
          </cell>
          <cell r="L595">
            <v>201535</v>
          </cell>
          <cell r="M595" t="str">
            <v>1112915CP0</v>
          </cell>
        </row>
        <row r="596">
          <cell r="B596" t="str">
            <v>BEARSPAW SITE</v>
          </cell>
          <cell r="C596">
            <v>0</v>
          </cell>
          <cell r="D596" t="str">
            <v>BEARSPAW SITE</v>
          </cell>
          <cell r="E596" t="str">
            <v>BSP</v>
          </cell>
          <cell r="F596" t="str">
            <v>11444 BEARSPAW DAM RD NW</v>
          </cell>
          <cell r="G596" t="str">
            <v>10010 BEARSPAW DAM RD NW</v>
          </cell>
          <cell r="H596" t="str">
            <v>FACILITY MANAGEMENT</v>
          </cell>
          <cell r="I596" t="str">
            <v>NORTH</v>
          </cell>
          <cell r="J596" t="str">
            <v>NE</v>
          </cell>
          <cell r="K596">
            <v>12439</v>
          </cell>
          <cell r="L596">
            <v>201535</v>
          </cell>
          <cell r="M596" t="str">
            <v>0017145CP0</v>
          </cell>
        </row>
        <row r="597">
          <cell r="B597" t="str">
            <v>HASKAYNE LEGACY PARK SITE</v>
          </cell>
          <cell r="C597">
            <v>0</v>
          </cell>
          <cell r="D597">
            <v>0</v>
          </cell>
          <cell r="E597" t="str">
            <v>HSK</v>
          </cell>
          <cell r="F597" t="str">
            <v xml:space="preserve">9000 149 ST NW </v>
          </cell>
          <cell r="G597" t="str">
            <v xml:space="preserve">9000 149 ST NW </v>
          </cell>
          <cell r="H597" t="str">
            <v>Parks</v>
          </cell>
          <cell r="I597" t="str">
            <v>NORTH</v>
          </cell>
          <cell r="J597" t="str">
            <v>NE</v>
          </cell>
          <cell r="K597">
            <v>12439</v>
          </cell>
          <cell r="L597">
            <v>201537</v>
          </cell>
          <cell r="M597" t="str">
            <v>1112397PK0</v>
          </cell>
        </row>
        <row r="598">
          <cell r="B598" t="str">
            <v>MAYLAND HEIGHTS SITE</v>
          </cell>
          <cell r="C598">
            <v>0</v>
          </cell>
          <cell r="D598" t="str">
            <v>MAYLAND</v>
          </cell>
          <cell r="E598" t="str">
            <v>MAY</v>
          </cell>
          <cell r="F598" t="str">
            <v>111 17 ST SE</v>
          </cell>
          <cell r="G598" t="str">
            <v>111 17 ST SE</v>
          </cell>
          <cell r="H598" t="str">
            <v>FACILITY MANAGEMENT</v>
          </cell>
          <cell r="I598" t="str">
            <v>NORTH</v>
          </cell>
          <cell r="J598" t="str">
            <v>NE</v>
          </cell>
          <cell r="K598">
            <v>12439</v>
          </cell>
          <cell r="L598">
            <v>201535</v>
          </cell>
          <cell r="M598" t="str">
            <v>0116207CP0</v>
          </cell>
        </row>
        <row r="599">
          <cell r="B599" t="str">
            <v>SADDLE RIDGE INDUSTRIAL SITE</v>
          </cell>
          <cell r="C599" t="str">
            <v>SADDLE RIDGE OWC SITE</v>
          </cell>
          <cell r="D599">
            <v>0</v>
          </cell>
          <cell r="E599" t="str">
            <v>SDR</v>
          </cell>
          <cell r="F599" t="str">
            <v>7315 40 ST NE</v>
          </cell>
          <cell r="G599" t="str">
            <v>7315 40 ST NE</v>
          </cell>
          <cell r="H599" t="str">
            <v>ROADS</v>
          </cell>
          <cell r="I599" t="str">
            <v>NORTH</v>
          </cell>
          <cell r="J599" t="str">
            <v>NE</v>
          </cell>
          <cell r="K599">
            <v>12439</v>
          </cell>
          <cell r="L599">
            <v>201540</v>
          </cell>
          <cell r="M599" t="str">
            <v>0110837RD0</v>
          </cell>
        </row>
        <row r="600">
          <cell r="B600" t="str">
            <v>SAGE HILL MULTI SERVICES SITE</v>
          </cell>
          <cell r="C600">
            <v>0</v>
          </cell>
          <cell r="D600" t="str">
            <v>SAGE HILL SITE</v>
          </cell>
          <cell r="E600" t="str">
            <v>SGH</v>
          </cell>
          <cell r="F600" t="str">
            <v>251 SAGE HILL BV NW</v>
          </cell>
          <cell r="G600" t="str">
            <v>251 SAGE HILL BV NW</v>
          </cell>
          <cell r="H600" t="str">
            <v>FACILITY MANAGEMENT</v>
          </cell>
          <cell r="I600" t="str">
            <v>NORTH</v>
          </cell>
          <cell r="J600" t="str">
            <v>NE</v>
          </cell>
          <cell r="K600">
            <v>12439</v>
          </cell>
          <cell r="L600">
            <v>201535</v>
          </cell>
          <cell r="M600" t="str">
            <v>2202919CP0</v>
          </cell>
        </row>
        <row r="601">
          <cell r="B601" t="str">
            <v>SPRING GARDENS SITE</v>
          </cell>
          <cell r="C601">
            <v>0</v>
          </cell>
          <cell r="D601" t="str">
            <v>SPRING GARDEN</v>
          </cell>
          <cell r="E601" t="str">
            <v>SPG</v>
          </cell>
          <cell r="F601" t="str">
            <v>928 32 AV NE</v>
          </cell>
          <cell r="G601" t="str">
            <v>928 32 AV NE</v>
          </cell>
          <cell r="H601" t="str">
            <v>FACILITY MANAGEMENT</v>
          </cell>
          <cell r="I601" t="str">
            <v>NORTH</v>
          </cell>
          <cell r="J601" t="str">
            <v>NE</v>
          </cell>
          <cell r="K601">
            <v>12439</v>
          </cell>
          <cell r="L601">
            <v>201535</v>
          </cell>
          <cell r="M601" t="str">
            <v>0081191CP0</v>
          </cell>
        </row>
        <row r="602">
          <cell r="B602" t="str">
            <v>SPRING GARDENS SOUTH OWC SITE</v>
          </cell>
          <cell r="C602">
            <v>0</v>
          </cell>
          <cell r="D602">
            <v>0</v>
          </cell>
          <cell r="E602" t="str">
            <v>SPS</v>
          </cell>
          <cell r="F602" t="str">
            <v>911 32 AV NE</v>
          </cell>
          <cell r="G602" t="str">
            <v>912 32 AV NE</v>
          </cell>
          <cell r="H602" t="str">
            <v>FACILITY MANAGEMENT</v>
          </cell>
          <cell r="I602" t="str">
            <v>NORTH</v>
          </cell>
          <cell r="J602" t="str">
            <v>NE</v>
          </cell>
          <cell r="K602">
            <v>12439</v>
          </cell>
          <cell r="L602">
            <v>201535</v>
          </cell>
          <cell r="M602" t="str">
            <v>1113053FM0</v>
          </cell>
        </row>
        <row r="603">
          <cell r="B603" t="str">
            <v>SPYHILL WASTE MGMT FACILITY SITE</v>
          </cell>
          <cell r="C603">
            <v>0</v>
          </cell>
          <cell r="D603" t="str">
            <v>SPYHILL</v>
          </cell>
          <cell r="E603" t="str">
            <v>SPY</v>
          </cell>
          <cell r="F603" t="str">
            <v>11308 69 ST NW</v>
          </cell>
          <cell r="G603" t="str">
            <v>11808 69 ST NW</v>
          </cell>
          <cell r="H603" t="str">
            <v>WASTE &amp; RECYCLING SERVICES</v>
          </cell>
          <cell r="I603" t="str">
            <v>NORTH</v>
          </cell>
          <cell r="J603" t="str">
            <v>NE</v>
          </cell>
          <cell r="K603">
            <v>12439</v>
          </cell>
          <cell r="L603">
            <v>201540</v>
          </cell>
          <cell r="M603" t="str">
            <v>0110132WR0</v>
          </cell>
        </row>
        <row r="604">
          <cell r="B604" t="str">
            <v>WHITEHORN MULTI-SERVICES SITE</v>
          </cell>
          <cell r="C604">
            <v>0</v>
          </cell>
          <cell r="D604" t="str">
            <v>WHITEHORN-SITE</v>
          </cell>
          <cell r="E604" t="str">
            <v>WHM</v>
          </cell>
          <cell r="F604" t="str">
            <v>3705 35 ST NE</v>
          </cell>
          <cell r="G604" t="str">
            <v>3705 35 ST NE</v>
          </cell>
          <cell r="H604" t="str">
            <v>FACILITY MANAGEMENT</v>
          </cell>
          <cell r="I604" t="str">
            <v>NORTH</v>
          </cell>
          <cell r="J604" t="str">
            <v>NE</v>
          </cell>
          <cell r="K604">
            <v>12439</v>
          </cell>
          <cell r="L604">
            <v>201535</v>
          </cell>
          <cell r="M604" t="str">
            <v>1110370CP0</v>
          </cell>
        </row>
        <row r="605">
          <cell r="B605" t="str">
            <v>North Mount Pleasant Art Centre</v>
          </cell>
          <cell r="C605">
            <v>0</v>
          </cell>
          <cell r="D605">
            <v>0</v>
          </cell>
          <cell r="E605" t="str">
            <v>MPC</v>
          </cell>
          <cell r="F605" t="str">
            <v>523 27 AV NW</v>
          </cell>
          <cell r="G605" t="str">
            <v>523 27 AV NW</v>
          </cell>
          <cell r="H605" t="str">
            <v>FACILITY MANAGEMENT</v>
          </cell>
          <cell r="I605" t="str">
            <v>NORTH</v>
          </cell>
          <cell r="J605" t="str">
            <v>NE</v>
          </cell>
          <cell r="K605">
            <v>12439</v>
          </cell>
          <cell r="L605">
            <v>201539</v>
          </cell>
          <cell r="M605" t="str">
            <v>0107280FM0</v>
          </cell>
        </row>
        <row r="606">
          <cell r="B606" t="str">
            <v>Shouldice Athletic Park</v>
          </cell>
          <cell r="C606">
            <v>0</v>
          </cell>
          <cell r="D606">
            <v>0</v>
          </cell>
          <cell r="E606" t="str">
            <v>SDP</v>
          </cell>
          <cell r="F606" t="str">
            <v>4900 13 AV NW</v>
          </cell>
          <cell r="G606" t="str">
            <v>4900 13 AV NW</v>
          </cell>
          <cell r="H606" t="str">
            <v>FACILITY MANAGEMENT</v>
          </cell>
          <cell r="I606" t="str">
            <v>NORTH</v>
          </cell>
          <cell r="J606" t="str">
            <v>NE</v>
          </cell>
          <cell r="K606">
            <v>12439</v>
          </cell>
          <cell r="L606">
            <v>201539</v>
          </cell>
          <cell r="M606" t="str">
            <v>0031003FM0</v>
          </cell>
        </row>
        <row r="607">
          <cell r="B607" t="str">
            <v>Village Square Leisure Centre</v>
          </cell>
          <cell r="C607">
            <v>0</v>
          </cell>
          <cell r="D607">
            <v>0</v>
          </cell>
          <cell r="E607" t="str">
            <v>VSQ</v>
          </cell>
          <cell r="F607" t="str">
            <v>2623 56 ST NE</v>
          </cell>
          <cell r="G607" t="str">
            <v>2623 56 ST NE</v>
          </cell>
          <cell r="H607" t="str">
            <v>FACILITY MANAGEMENT</v>
          </cell>
          <cell r="I607" t="str">
            <v>NORTH</v>
          </cell>
          <cell r="J607" t="str">
            <v>NE</v>
          </cell>
          <cell r="K607">
            <v>12439</v>
          </cell>
          <cell r="L607">
            <v>201539</v>
          </cell>
          <cell r="M607" t="str">
            <v>0065618FM0</v>
          </cell>
        </row>
      </sheetData>
    </sheetDataSet>
  </externalBook>
</externalLink>
</file>

<file path=xl/persons/person.xml><?xml version="1.0" encoding="utf-8"?>
<personList xmlns="http://schemas.microsoft.com/office/spreadsheetml/2018/threadedcomments" xmlns:x="http://schemas.openxmlformats.org/spreadsheetml/2006/main">
  <person displayName="Gajjar, Sejal" id="{8633D5EF-5C38-4BAF-87C4-903EFDCA8054}" userId="S::SGAJJAR@calgary.ca::4932611f-2a66-4abb-8ae0-2c3e0d401a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3-11-18T02:13:40.95" personId="{8633D5EF-5C38-4BAF-87C4-903EFDCA8054}" id="{26B5573D-DBA1-473E-AC47-18F8358FFAEA}">
    <text xml:space="preserve">Amount date should be $3,120 - Inv#J014424 - $550
Inv#J014457 - $660
Inv#J014498 - $1,360
Inv#J014619 - $550
</text>
  </threadedComment>
  <threadedComment ref="K2" dT="2023-11-18T02:15:12.86" personId="{8633D5EF-5C38-4BAF-87C4-903EFDCA8054}" id="{A2905FC4-AB39-44F8-8CB9-903FA04C0D02}">
    <text xml:space="preserve">Total invoiced amount should be $3,780
</text>
  </threadedComment>
  <threadedComment ref="J3" dT="2023-11-18T02:16:13.85" personId="{8633D5EF-5C38-4BAF-87C4-903EFDCA8054}" id="{19A09786-33EE-4BCE-98C4-96A2DDD9E914}">
    <text>Total invoice amount should be $28,220
J014425 - $5,114
J014458 - $10,547
J014497 - $8,401
J014620 - $4,158</text>
  </threadedComment>
  <threadedComment ref="K3" dT="2023-11-18T02:16:57.55" personId="{8633D5EF-5C38-4BAF-87C4-903EFDCA8054}" id="{C079D413-9F1F-4631-A731-3C13BACFB5F0}">
    <text>Total invoice amount should be $34,030</text>
  </threadedComment>
  <threadedComment ref="J4" dT="2023-11-18T02:33:02.27" personId="{8633D5EF-5C38-4BAF-87C4-903EFDCA8054}" id="{5D77DCCC-5459-440A-B44C-F8A70073AFB5}">
    <text xml:space="preserve">Total invoiced should be $57,133.73
J014426 - $27,720.95
J014459 - $15,161.78
J014498 - $5,834
J014621 - $8,417
</text>
  </threadedComment>
  <threadedComment ref="K4" dT="2023-11-18T02:47:16.45" personId="{8633D5EF-5C38-4BAF-87C4-903EFDCA8054}" id="{D373BC94-5F28-451E-A1B9-00EF68C1C297}">
    <text>Total amount should be $64,269.73</text>
  </threadedComment>
  <threadedComment ref="J5" dT="2023-11-18T02:42:31.94" personId="{8633D5EF-5C38-4BAF-87C4-903EFDCA8054}" id="{666D4E4D-3BF3-4803-A529-7CAC95A5E91D}">
    <text>Total invoiced should be $68,075.32
J014427 - $28,892.84
J014460 - $18,662.64
J014499 - $11,214.84
J014622 - $11,305.00</text>
  </threadedComment>
  <threadedComment ref="K5" dT="2023-11-18T02:48:06.57" personId="{8633D5EF-5C38-4BAF-87C4-903EFDCA8054}" id="{22F9C79F-5CE5-4D5B-91D5-CA192340B1A6}">
    <text>Total amount should be $81,367.32</text>
  </threadedComment>
  <threadedComment ref="J6" dT="2023-11-18T02:49:31.08" personId="{8633D5EF-5C38-4BAF-87C4-903EFDCA8054}" id="{5F81AED5-8234-4FEA-B01D-1F6D44ACD592}">
    <text xml:space="preserve">Total amount to date should be $42,346.37
J014428 - $16,504.26
J014461 - $14,310.11
J014500 - $5,655
J014623 - $5,877
</text>
  </threadedComment>
  <threadedComment ref="K6" dT="2023-11-18T02:50:06.47" personId="{8633D5EF-5C38-4BAF-87C4-903EFDCA8054}" id="{8BFE9E13-570B-4B90-80D0-2F57578CA4CE}">
    <text>Total amount should be $49,010.37</text>
  </threadedComment>
</ThreadedComment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 Id="rId4" Type="http://schemas.microsoft.com/office/2017/10/relationships/threadedComment" Target="../threadedComments/threadedComment1.xml"/></Relationships>
</file>

<file path=xl/worksheets/_rels/sheet17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6.xml.rels><?xml version="1.0" encoding="UTF-8" standalone="yes"?>
<Relationships xmlns="http://schemas.openxmlformats.org/package/2006/relationships"><Relationship Id="rId26" Type="http://schemas.openxmlformats.org/officeDocument/2006/relationships/hyperlink" Target="../../Dictionary_Updated%202022/Resource/ASHRAE/ASHRAE%20Standard%20180.pdf" TargetMode="External"/><Relationship Id="rId21" Type="http://schemas.openxmlformats.org/officeDocument/2006/relationships/hyperlink" Target="../../Dictionary_Updated%202022/Resource/Armstrong%20Expansion%20Tank.pdf" TargetMode="External"/><Relationship Id="rId42" Type="http://schemas.openxmlformats.org/officeDocument/2006/relationships/hyperlink" Target="Dictionary\Ref%20Link%20Source\Chapter%2013%20-%20Common%20Components%20and%20Valves.pdf" TargetMode="External"/><Relationship Id="rId47" Type="http://schemas.openxmlformats.org/officeDocument/2006/relationships/hyperlink" Target="Dictionary\Ref%20Link%20Source\NFPA%20770%20-2021%20Hybrid%20System.pdf" TargetMode="External"/><Relationship Id="rId63" Type="http://schemas.openxmlformats.org/officeDocument/2006/relationships/hyperlink" Target="Dictionary\Ref%20Link%20Source\Chapter%206%20-%20Standpipe%20and%20Hose%20Systems.pdf" TargetMode="External"/><Relationship Id="rId68" Type="http://schemas.openxmlformats.org/officeDocument/2006/relationships/hyperlink" Target="Dictionary\Ref%20Link%20Source\x0516workplaceinspectionfill.pdf" TargetMode="External"/><Relationship Id="rId84" Type="http://schemas.openxmlformats.org/officeDocument/2006/relationships/hyperlink" Target="Dictionary\Ref%20Link%20Source\ASME%20BPVC-VI-2015%20full.pdf" TargetMode="External"/><Relationship Id="rId89" Type="http://schemas.openxmlformats.org/officeDocument/2006/relationships/hyperlink" Target="Dictionary\Ref%20Link%20Source\OHSCode.pdf" TargetMode="External"/><Relationship Id="rId16" Type="http://schemas.openxmlformats.org/officeDocument/2006/relationships/hyperlink" Target="../../Dictionary_Updated%202022/Resource/Siemens%20BMS%20User%20Guide.pdf" TargetMode="External"/><Relationship Id="rId11" Type="http://schemas.openxmlformats.org/officeDocument/2006/relationships/hyperlink" Target="../../Dictionary_Updated%202022/Resource/Diesel%20Testing_ASTM%20975.pdf" TargetMode="External"/><Relationship Id="rId32" Type="http://schemas.openxmlformats.org/officeDocument/2006/relationships/hyperlink" Target="../../Dictionary_Updated%202022/Resource/Codes/CSA/CSA%20Z463-18%20Maint%20of%20Electrical%20System%20Maint%20Practice%20Section%209.pdf" TargetMode="External"/><Relationship Id="rId37" Type="http://schemas.openxmlformats.org/officeDocument/2006/relationships/hyperlink" Target="Dictionary\Ref%20Link%20Source\CAN%20ULC%20S537%20Standard%20for%20Verification%20of%20Fire%20Alarm%20Systems.pdf" TargetMode="External"/><Relationship Id="rId53" Type="http://schemas.openxmlformats.org/officeDocument/2006/relationships/hyperlink" Target="Dictionary\Ref%20Link%20Source\NFPA%2010_Chapter%207%20Inspection,%20Maintenance,%20and%20Recharging.pdf" TargetMode="External"/><Relationship Id="rId58" Type="http://schemas.openxmlformats.org/officeDocument/2006/relationships/hyperlink" Target="Dictionary\Ref%20Link%20Source\OHSCode.pdf" TargetMode="External"/><Relationship Id="rId74" Type="http://schemas.openxmlformats.org/officeDocument/2006/relationships/hyperlink" Target="Dictionary\Ref%20Link%20Source\Requirements_for_Elevating_Devices.pdf" TargetMode="External"/><Relationship Id="rId79" Type="http://schemas.openxmlformats.org/officeDocument/2006/relationships/hyperlink" Target="Dictionary\Ref%20Link%20Source\Elevating%20Device%20Codes%20Regulation%20AB_2015_192_Maint%20Freq.pdf" TargetMode="External"/><Relationship Id="rId5" Type="http://schemas.openxmlformats.org/officeDocument/2006/relationships/hyperlink" Target="../../Dictionary_Updated%202022/Resource/Spiral%20OHD%20Owners%20Manual.pdf" TargetMode="External"/><Relationship Id="rId90" Type="http://schemas.openxmlformats.org/officeDocument/2006/relationships/hyperlink" Target="Dictionary\Ref%20Link%20Source\OHSCode.pdf" TargetMode="External"/><Relationship Id="rId14" Type="http://schemas.openxmlformats.org/officeDocument/2006/relationships/hyperlink" Target="https://www.calgary.ca/csps/fire/safety-tips/fire-safety-equipment.html" TargetMode="External"/><Relationship Id="rId22" Type="http://schemas.openxmlformats.org/officeDocument/2006/relationships/hyperlink" Target="../../Dictionary_Updated%202022/Resource/ASHRAE/ASHRAE%20Standard%20180.pdf" TargetMode="External"/><Relationship Id="rId27" Type="http://schemas.openxmlformats.org/officeDocument/2006/relationships/hyperlink" Target="../../Dictionary_Updated%202022/Resource/ASHRAE/ASHRAE%20Standard%20180.pdf" TargetMode="External"/><Relationship Id="rId30" Type="http://schemas.openxmlformats.org/officeDocument/2006/relationships/hyperlink" Target="../../Dictionary_Updated%202022/Resource/Codes/CSA/CSA%20Z463-18%20Maint%20of%20Electrical%20System%20Maint%20Practice%20Section%208.pdf" TargetMode="External"/><Relationship Id="rId35" Type="http://schemas.openxmlformats.org/officeDocument/2006/relationships/hyperlink" Target="../../Dictionary_Updated%202022/Resource/APFCU%20LOVATO%20DCRL8%20PFC.wpd.pdf" TargetMode="External"/><Relationship Id="rId43" Type="http://schemas.openxmlformats.org/officeDocument/2006/relationships/hyperlink" Target="Dictionary\Ref%20Link%20Source\Chapter%2013%20-%20Common%20Components%20and%20Valves.pdf" TargetMode="External"/><Relationship Id="rId48" Type="http://schemas.openxmlformats.org/officeDocument/2006/relationships/hyperlink" Target="Dictionary\Ref%20Link%20Source\NFPA%2072_Chapter%2014%20Inspection,%20Testing,%20and%20Maintenance.pdf" TargetMode="External"/><Relationship Id="rId56" Type="http://schemas.openxmlformats.org/officeDocument/2006/relationships/hyperlink" Target="Dictionary\Ref%20Link%20Source\NFPA%2096_Chapter%2011%20Procedures%20for%20the%20Use,%20Inspection,%20Testing,%20and%20Maintenance%20of%20Equipment.pdf" TargetMode="External"/><Relationship Id="rId64" Type="http://schemas.openxmlformats.org/officeDocument/2006/relationships/hyperlink" Target="Dictionary\Ref%20Link%20Source\Chapter%2013%20-%20Common%20Components%20and%20Valves.pdf" TargetMode="External"/><Relationship Id="rId69" Type="http://schemas.openxmlformats.org/officeDocument/2006/relationships/hyperlink" Target="Dictionary\Ref%20Link%20Source\Diagram\Fire%20Alarm%20Panel.JPG" TargetMode="External"/><Relationship Id="rId77" Type="http://schemas.openxmlformats.org/officeDocument/2006/relationships/hyperlink" Target="Dictionary\Ref%20Link%20Source\Requirements_for_Elevating_Devices.pdf" TargetMode="External"/><Relationship Id="rId8" Type="http://schemas.openxmlformats.org/officeDocument/2006/relationships/hyperlink" Target="../../Dictionary_Updated%202022/Resource/Codes/CSA/CSA%20Z463-18%20Maintenance%20of%20Electrical%20System%20Maint%20Practice.pdf" TargetMode="External"/><Relationship Id="rId51" Type="http://schemas.openxmlformats.org/officeDocument/2006/relationships/hyperlink" Target="Dictionary\Ref%20Link%20Source\CSA%20282-15%20Full%20Code.pdf" TargetMode="External"/><Relationship Id="rId72" Type="http://schemas.openxmlformats.org/officeDocument/2006/relationships/hyperlink" Target="Dictionary\Ref%20Link%20Source\csa-b52-13-mechanical-refrigeration-code.pdf" TargetMode="External"/><Relationship Id="rId80" Type="http://schemas.openxmlformats.org/officeDocument/2006/relationships/hyperlink" Target="Dictionary\Ref%20Link%20Source\ASME%20A17.1-2016%20&amp;%20CSA%20B44-16-safety-code-for-elevators-and-escalators_Section%208.6%20Maintenace%20of%20Elevator.pdf" TargetMode="External"/><Relationship Id="rId85" Type="http://schemas.openxmlformats.org/officeDocument/2006/relationships/hyperlink" Target="Dictionary\Ref%20Link%20Source\ab-506_inspection_and_servicing_requirements.pdf" TargetMode="External"/><Relationship Id="rId3" Type="http://schemas.openxmlformats.org/officeDocument/2006/relationships/hyperlink" Target="../../Dictionary_Updated%202022/Resource/Water%20Treatment%20Program%20Manual_Alberta_2014.pdf" TargetMode="External"/><Relationship Id="rId12" Type="http://schemas.openxmlformats.org/officeDocument/2006/relationships/hyperlink" Target="../../Dictionary_Updated%202022/Resource/Others/ADIABATIC%20COOLING%20SYSTEM_RCSCL.pdf" TargetMode="External"/><Relationship Id="rId17" Type="http://schemas.openxmlformats.org/officeDocument/2006/relationships/hyperlink" Target="../../Dictionary_Updated%202022/Resource/Codes/ANSI/ANSI-NETA-MTS-2011_Thermography%20Survey.pdf" TargetMode="External"/><Relationship Id="rId25" Type="http://schemas.openxmlformats.org/officeDocument/2006/relationships/hyperlink" Target="../../Dictionary_Updated%202022/Resource/ASHRAE/ASHRAE%20Standard%20180.pdf" TargetMode="External"/><Relationship Id="rId33" Type="http://schemas.openxmlformats.org/officeDocument/2006/relationships/hyperlink" Target="../../Dictionary_Updated%202022/Resource/Codes/CSA/CSA%20Z463-18%20Maint%20of%20Electrical%20System%20Maint%20Practice%20Section%209.pdf" TargetMode="External"/><Relationship Id="rId38" Type="http://schemas.openxmlformats.org/officeDocument/2006/relationships/hyperlink" Target="Dictionary\Ref%20Link%20Source\CAN%20ULC-S536%20Monthly%20Fire%20Alarm%20Inspection.pdf" TargetMode="External"/><Relationship Id="rId46" Type="http://schemas.openxmlformats.org/officeDocument/2006/relationships/hyperlink" Target="Dictionary\Ref%20Link%20Source\FW_%20AED%20Review%20-%20Support%20Documents.msg" TargetMode="External"/><Relationship Id="rId59" Type="http://schemas.openxmlformats.org/officeDocument/2006/relationships/hyperlink" Target="Dictionary\Ref%20Link%20Source\OHSCode.pdf" TargetMode="External"/><Relationship Id="rId67" Type="http://schemas.openxmlformats.org/officeDocument/2006/relationships/hyperlink" Target="Dictionary\Ref%20Link%20Source\Genie%20Z45_Boom_O&amp;M%20Manual.pdf" TargetMode="External"/><Relationship Id="rId20" Type="http://schemas.openxmlformats.org/officeDocument/2006/relationships/hyperlink" Target="../../Dictionary_Updated%202022/Resource/ASHRAE/ASHRAE%20Standard%20180.pdf" TargetMode="External"/><Relationship Id="rId41" Type="http://schemas.openxmlformats.org/officeDocument/2006/relationships/hyperlink" Target="Dictionary\Ref%20Link%20Source\Chapter%205%20-%20Sprinkler%20System.pdf" TargetMode="External"/><Relationship Id="rId54" Type="http://schemas.openxmlformats.org/officeDocument/2006/relationships/hyperlink" Target="Dictionary\Ref%20Link%20Source\Chapter%207%20-%20Private%20Fire%20Service%20Mains.pdf" TargetMode="External"/><Relationship Id="rId62" Type="http://schemas.openxmlformats.org/officeDocument/2006/relationships/hyperlink" Target="Dictionary\Ref%20Link%20Source\Kidde%20smoke%20detector%20manual.pdf" TargetMode="External"/><Relationship Id="rId70" Type="http://schemas.openxmlformats.org/officeDocument/2006/relationships/hyperlink" Target="Dictionary\Ref%20Link%20Source\Diagram\Standpipe%20&amp;%20Hose%20System_R1.jpg" TargetMode="External"/><Relationship Id="rId75" Type="http://schemas.openxmlformats.org/officeDocument/2006/relationships/hyperlink" Target="Dictionary\Ref%20Link%20Source\Elevating%20Device%20Codes%20Regulation%20AB_2015_192_Maint%20Freq.pdf" TargetMode="External"/><Relationship Id="rId83" Type="http://schemas.openxmlformats.org/officeDocument/2006/relationships/hyperlink" Target="Dictionary\Ref%20Link%20Source\ab-506_inspection_and_servicing_requirements.pdf" TargetMode="External"/><Relationship Id="rId88" Type="http://schemas.openxmlformats.org/officeDocument/2006/relationships/hyperlink" Target="Dictionary\Ref%20Link%20Source\frm-21243_Anti-Entrapment%20Complinace%20Plan%20for%20Public%20Swimming%20Pools.pdf" TargetMode="External"/><Relationship Id="rId91" Type="http://schemas.openxmlformats.org/officeDocument/2006/relationships/hyperlink" Target="Dictionary\Ref%20Link%20Source\jend-ohsorp-gh014-indoor-air-quality-2022-12-13.pdf" TargetMode="External"/><Relationship Id="rId1" Type="http://schemas.openxmlformats.org/officeDocument/2006/relationships/hyperlink" Target="../../Dictionary_Updated%202022/Resource/Renzor%20Unit%20Heater%20-UEAS%20(11-18)%20PN221232R19%20low-rez.pdf" TargetMode="External"/><Relationship Id="rId6" Type="http://schemas.openxmlformats.org/officeDocument/2006/relationships/hyperlink" Target="../../Dictionary_Updated%202022/Resource/Venmar%20HRV%20O&amp;M%20manual.pdf" TargetMode="External"/><Relationship Id="rId15" Type="http://schemas.openxmlformats.org/officeDocument/2006/relationships/hyperlink" Target="../../Dictionary_Updated%202022/Resource/Honeywell%20Temp%20sensor.pdf" TargetMode="External"/><Relationship Id="rId23" Type="http://schemas.openxmlformats.org/officeDocument/2006/relationships/hyperlink" Target="../../Dictionary_Updated%202022/Resource/ASHRAE/ASHRAE%20Standard%20180.pdf" TargetMode="External"/><Relationship Id="rId28" Type="http://schemas.openxmlformats.org/officeDocument/2006/relationships/hyperlink" Target="../../Dictionary_Updated%202022/Resource/ASHRAE/ASHRAE%20Standard%20180.pdf" TargetMode="External"/><Relationship Id="rId36" Type="http://schemas.openxmlformats.org/officeDocument/2006/relationships/hyperlink" Target="Dictionary\NFPA\Ref%20Link%20Source\Chapter%205%20-%20Sprinkler%20System.pdf" TargetMode="External"/><Relationship Id="rId49" Type="http://schemas.openxmlformats.org/officeDocument/2006/relationships/hyperlink" Target="Dictionary\Ref%20Link%20Source\Honeywell%20E3Point%20Gas%20Detection%20Manual%20(Standalone).pdf" TargetMode="External"/><Relationship Id="rId57" Type="http://schemas.openxmlformats.org/officeDocument/2006/relationships/hyperlink" Target="Dictionary\Ref%20Link%20Source\ANSI%20Guide%20Z358%20Eyewash%20Station%20&amp;%20Shower%20Inspection.pdf" TargetMode="External"/><Relationship Id="rId10" Type="http://schemas.openxmlformats.org/officeDocument/2006/relationships/hyperlink" Target="../../Dictionary_Updated%202022/Resource/Genie%20Scissor%20Manual.pdf" TargetMode="External"/><Relationship Id="rId31" Type="http://schemas.openxmlformats.org/officeDocument/2006/relationships/hyperlink" Target="../../Dictionary_Updated%202022/Resource/Codes/CSA/CSA%20Z463-18%20Maint%20of%20Electrical%20System%20Maint%20Practice%20Section%209.pdf" TargetMode="External"/><Relationship Id="rId44" Type="http://schemas.openxmlformats.org/officeDocument/2006/relationships/hyperlink" Target="Dictionary\Ref%20Link%20Source\Chapter%206%20-%20Standpipe%20and%20Hose%20Systems.pdf" TargetMode="External"/><Relationship Id="rId52" Type="http://schemas.openxmlformats.org/officeDocument/2006/relationships/hyperlink" Target="Dictionary\Ref%20Link%20Source\NFC%202019%20AB_6.5.1.6%20Inspection%20of%20Emergency%20Lighting.pdf" TargetMode="External"/><Relationship Id="rId60" Type="http://schemas.openxmlformats.org/officeDocument/2006/relationships/hyperlink" Target="Dictionary\Ref%20Link%20Source\OHSCode.pdf" TargetMode="External"/><Relationship Id="rId65" Type="http://schemas.openxmlformats.org/officeDocument/2006/relationships/hyperlink" Target="Dictionary\Ref%20Link%20Source\OHSCode.pdf" TargetMode="External"/><Relationship Id="rId73" Type="http://schemas.openxmlformats.org/officeDocument/2006/relationships/hyperlink" Target="Dictionary\Ref%20Link%20Source\Elevating%20Device%20Information%20ed-03-001.pdf" TargetMode="External"/><Relationship Id="rId78" Type="http://schemas.openxmlformats.org/officeDocument/2006/relationships/hyperlink" Target="Dictionary\Ref%20Link%20Source\ASME%20A17.1-2016%20&amp;%20CSA%20B44-16-safety-code-for-elevators-and-escalators_Section%208.6.8%20Maintenace%20of%20Escalators.pdf" TargetMode="External"/><Relationship Id="rId81" Type="http://schemas.openxmlformats.org/officeDocument/2006/relationships/hyperlink" Target="Dictionary\Ref%20Link%20Source\Elevating%20Device%20Information%20ed-03-001.pdf" TargetMode="External"/><Relationship Id="rId86" Type="http://schemas.openxmlformats.org/officeDocument/2006/relationships/hyperlink" Target="Dictionary\Ref%20Link%20Source\Water%20Utility%20By%20Law%2040M2006%20-%20Water%20Utility%20-%20CCC.pdf" TargetMode="External"/><Relationship Id="rId4" Type="http://schemas.openxmlformats.org/officeDocument/2006/relationships/hyperlink" Target="../../Dictionary_Updated%202022/Resource/ASHRAE/ASHRAE%20Standard%20180.pdf" TargetMode="External"/><Relationship Id="rId9" Type="http://schemas.openxmlformats.org/officeDocument/2006/relationships/hyperlink" Target="../../Dictionary_Updated%202022/Resource/Culligan%20Water%20Softener.pdf" TargetMode="External"/><Relationship Id="rId13" Type="http://schemas.openxmlformats.org/officeDocument/2006/relationships/hyperlink" Target="../../Dictionary_Updated%202022/Trane%20hvac-checklist-2018.pdf" TargetMode="External"/><Relationship Id="rId18" Type="http://schemas.openxmlformats.org/officeDocument/2006/relationships/hyperlink" Target="file:///C:\Users\KCHEUNG\Desktop\HC%202023\Dictionary\Electrical%20PM\RE_%20Proposed%20Electrical%20PM%20Summary.msg" TargetMode="External"/><Relationship Id="rId39" Type="http://schemas.openxmlformats.org/officeDocument/2006/relationships/hyperlink" Target="Dictionary\Ref%20Link%20Source\Chapter%205%20-%20Sprinkler%20System.pdf" TargetMode="External"/><Relationship Id="rId34" Type="http://schemas.openxmlformats.org/officeDocument/2006/relationships/hyperlink" Target="../../Dictionary_Updated%202022/Resource/Codes/CSA/CSA%20Z463-18%20Maint%20of%20Electrical%20System%20Maint%20Practice%20Section%207.pdf" TargetMode="External"/><Relationship Id="rId50" Type="http://schemas.openxmlformats.org/officeDocument/2006/relationships/hyperlink" Target="Dictionary\Ref%20Link%20Source\csa-b52-13-mechanical-refrigeration-code.pdf" TargetMode="External"/><Relationship Id="rId55" Type="http://schemas.openxmlformats.org/officeDocument/2006/relationships/hyperlink" Target="Dictionary\Ref%20Link%20Source\Chapter%208%20-%20Fire%20Pumps.pdf" TargetMode="External"/><Relationship Id="rId76" Type="http://schemas.openxmlformats.org/officeDocument/2006/relationships/hyperlink" Target="Dictionary\Ref%20Link%20Source\Elevating%20Device%20Information%20ed-03-001.pdf" TargetMode="External"/><Relationship Id="rId7" Type="http://schemas.openxmlformats.org/officeDocument/2006/relationships/hyperlink" Target="../../Dictionary_Updated%202022/Resource/Robert%20Gordon%20Infrared%20Heater.pdf" TargetMode="External"/><Relationship Id="rId71" Type="http://schemas.openxmlformats.org/officeDocument/2006/relationships/hyperlink" Target="Dictionary\Ref%20Link%20Source\Diagram\Ammonia%20Monitoring%20System.JPG" TargetMode="External"/><Relationship Id="rId92" Type="http://schemas.openxmlformats.org/officeDocument/2006/relationships/printerSettings" Target="../printerSettings/printerSettings15.bin"/><Relationship Id="rId2" Type="http://schemas.openxmlformats.org/officeDocument/2006/relationships/hyperlink" Target="../../Dictionary_Updated%202022/Resource/City%20of%20Calgary%20monitor_maintain_grease_interceptor.pdf" TargetMode="External"/><Relationship Id="rId29" Type="http://schemas.openxmlformats.org/officeDocument/2006/relationships/hyperlink" Target="../../Dictionary_Updated%202022/Resource/Codes/CSA/CSA%20Z463-18%20Maint%20of%20Electrical%20System%20Maint%20Practice%20Section%208.pdf" TargetMode="External"/><Relationship Id="rId24" Type="http://schemas.openxmlformats.org/officeDocument/2006/relationships/hyperlink" Target="../../Dictionary_Updated%202022/Resource/ASHRAE/ASHRAE%20Standard%20180.pdf" TargetMode="External"/><Relationship Id="rId40" Type="http://schemas.openxmlformats.org/officeDocument/2006/relationships/hyperlink" Target="Dictionary\Ref%20Link%20Source\Chapter%2013%20-%20Common%20Components%20and%20Valves.pdf" TargetMode="External"/><Relationship Id="rId45" Type="http://schemas.openxmlformats.org/officeDocument/2006/relationships/hyperlink" Target="Dictionary\Ref%20Link%20Source\aed20management20guide.pdf" TargetMode="External"/><Relationship Id="rId66" Type="http://schemas.openxmlformats.org/officeDocument/2006/relationships/hyperlink" Target="Dictionary\Ref%20Link%20Source\Genie%20Scissor%20Manual.pdf" TargetMode="External"/><Relationship Id="rId87" Type="http://schemas.openxmlformats.org/officeDocument/2006/relationships/hyperlink" Target="Dictionary\Ref%20Link%20Source\e1059crossconnectioncontroltestreport.pdf" TargetMode="External"/><Relationship Id="rId61" Type="http://schemas.openxmlformats.org/officeDocument/2006/relationships/hyperlink" Target="Dictionary\Ref%20Link%20Source\ANSI%20MH30.1-2022%20Dock%20Leveller%20Inspection.pdf" TargetMode="External"/><Relationship Id="rId82" Type="http://schemas.openxmlformats.org/officeDocument/2006/relationships/hyperlink" Target="Dictionary\Ref%20Link%20Source\Requirements_for_Elevating_Devices.pdf" TargetMode="External"/><Relationship Id="rId19" Type="http://schemas.openxmlformats.org/officeDocument/2006/relationships/hyperlink" Target="../../Dictionary_Updated%202022/Resource/Codes/Building%20and%20Fire%20Codes/National%20Plumbing%20Code%20of%20Canada%202020.pdf" TargetMode="External"/></Relationships>
</file>

<file path=xl/worksheets/_rels/sheet18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2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3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C26"/>
  <sheetViews>
    <sheetView workbookViewId="0">
      <selection activeCell="G26" sqref="G26"/>
    </sheetView>
  </sheetViews>
  <sheetFormatPr defaultRowHeight="15" x14ac:dyDescent="0.25"/>
  <cols>
    <col min="1" max="1" width="20.85546875" bestFit="1" customWidth="1"/>
    <col min="2" max="2" width="83.85546875" bestFit="1" customWidth="1"/>
    <col min="3" max="3" width="15.5703125" bestFit="1" customWidth="1"/>
    <col min="4" max="4" width="9.5703125" bestFit="1" customWidth="1"/>
    <col min="5" max="5" width="11.42578125" bestFit="1" customWidth="1"/>
    <col min="6" max="6" width="14.28515625" bestFit="1" customWidth="1"/>
    <col min="7" max="7" width="6.7109375" bestFit="1" customWidth="1"/>
    <col min="8" max="8" width="11.28515625" bestFit="1" customWidth="1"/>
    <col min="9" max="9" width="14.28515625" bestFit="1" customWidth="1"/>
    <col min="10" max="10" width="10.42578125" bestFit="1" customWidth="1"/>
    <col min="11" max="11" width="8.42578125" bestFit="1" customWidth="1"/>
    <col min="12" max="12" width="6.7109375" bestFit="1" customWidth="1"/>
    <col min="13" max="13" width="7.28515625" bestFit="1" customWidth="1"/>
    <col min="14" max="14" width="11.28515625" bestFit="1" customWidth="1"/>
  </cols>
  <sheetData>
    <row r="1" spans="1:3" s="20" customFormat="1" x14ac:dyDescent="0.25">
      <c r="A1" s="572" t="s">
        <v>71</v>
      </c>
      <c r="B1" s="572"/>
      <c r="C1" s="572"/>
    </row>
    <row r="2" spans="1:3" x14ac:dyDescent="0.25">
      <c r="A2" s="21" t="s">
        <v>72</v>
      </c>
      <c r="B2" s="22" t="s">
        <v>73</v>
      </c>
      <c r="C2" s="22" t="s">
        <v>74</v>
      </c>
    </row>
    <row r="3" spans="1:3" x14ac:dyDescent="0.25">
      <c r="A3" s="23" t="s">
        <v>75</v>
      </c>
      <c r="B3" s="23" t="s">
        <v>76</v>
      </c>
      <c r="C3" s="24" t="s">
        <v>77</v>
      </c>
    </row>
    <row r="4" spans="1:3" x14ac:dyDescent="0.25">
      <c r="A4" s="23" t="s">
        <v>78</v>
      </c>
      <c r="B4" s="23" t="s">
        <v>79</v>
      </c>
      <c r="C4" s="24" t="s">
        <v>80</v>
      </c>
    </row>
    <row r="5" spans="1:3" x14ac:dyDescent="0.25">
      <c r="A5" s="23" t="s">
        <v>81</v>
      </c>
      <c r="B5" s="23" t="s">
        <v>82</v>
      </c>
      <c r="C5" s="24" t="s">
        <v>83</v>
      </c>
    </row>
    <row r="6" spans="1:3" x14ac:dyDescent="0.25">
      <c r="A6" s="23" t="s">
        <v>84</v>
      </c>
      <c r="B6" s="23" t="s">
        <v>85</v>
      </c>
      <c r="C6" s="24" t="s">
        <v>86</v>
      </c>
    </row>
    <row r="7" spans="1:3" x14ac:dyDescent="0.25">
      <c r="A7" s="23" t="s">
        <v>87</v>
      </c>
      <c r="B7" s="23" t="s">
        <v>88</v>
      </c>
      <c r="C7" s="24" t="s">
        <v>89</v>
      </c>
    </row>
    <row r="8" spans="1:3" x14ac:dyDescent="0.25">
      <c r="A8" s="23" t="s">
        <v>90</v>
      </c>
      <c r="B8" s="23" t="s">
        <v>91</v>
      </c>
      <c r="C8" s="24" t="s">
        <v>92</v>
      </c>
    </row>
    <row r="9" spans="1:3" x14ac:dyDescent="0.25">
      <c r="A9" s="23" t="s">
        <v>93</v>
      </c>
      <c r="B9" s="23" t="s">
        <v>94</v>
      </c>
      <c r="C9" s="24" t="s">
        <v>95</v>
      </c>
    </row>
    <row r="10" spans="1:3" x14ac:dyDescent="0.25">
      <c r="A10" s="23" t="s">
        <v>96</v>
      </c>
      <c r="B10" s="23" t="s">
        <v>97</v>
      </c>
      <c r="C10" s="24" t="s">
        <v>98</v>
      </c>
    </row>
    <row r="11" spans="1:3" x14ac:dyDescent="0.25">
      <c r="A11" s="25"/>
    </row>
    <row r="12" spans="1:3" x14ac:dyDescent="0.25">
      <c r="A12" s="572" t="s">
        <v>99</v>
      </c>
      <c r="B12" s="572"/>
      <c r="C12" s="572"/>
    </row>
    <row r="13" spans="1:3" x14ac:dyDescent="0.25">
      <c r="A13" s="21" t="s">
        <v>72</v>
      </c>
      <c r="B13" s="22" t="s">
        <v>73</v>
      </c>
      <c r="C13" s="22" t="s">
        <v>74</v>
      </c>
    </row>
    <row r="14" spans="1:3" x14ac:dyDescent="0.25">
      <c r="A14" s="23" t="s">
        <v>100</v>
      </c>
      <c r="B14" s="23" t="s">
        <v>101</v>
      </c>
      <c r="C14" s="23"/>
    </row>
    <row r="15" spans="1:3" x14ac:dyDescent="0.25">
      <c r="A15" s="23" t="s">
        <v>102</v>
      </c>
      <c r="B15" s="11" t="s">
        <v>103</v>
      </c>
      <c r="C15" s="26" t="s">
        <v>104</v>
      </c>
    </row>
    <row r="16" spans="1:3" x14ac:dyDescent="0.25">
      <c r="A16" s="23" t="s">
        <v>105</v>
      </c>
      <c r="B16" s="11" t="s">
        <v>101</v>
      </c>
      <c r="C16" s="26" t="s">
        <v>106</v>
      </c>
    </row>
    <row r="17" spans="1:3" x14ac:dyDescent="0.25">
      <c r="A17" s="23" t="s">
        <v>107</v>
      </c>
      <c r="B17" s="11" t="s">
        <v>108</v>
      </c>
      <c r="C17" s="26" t="s">
        <v>106</v>
      </c>
    </row>
    <row r="18" spans="1:3" x14ac:dyDescent="0.25">
      <c r="A18" s="23" t="s">
        <v>109</v>
      </c>
      <c r="B18" s="11" t="s">
        <v>110</v>
      </c>
      <c r="C18" s="26" t="s">
        <v>111</v>
      </c>
    </row>
    <row r="19" spans="1:3" x14ac:dyDescent="0.25">
      <c r="A19" s="23" t="s">
        <v>112</v>
      </c>
      <c r="B19" s="11" t="s">
        <v>113</v>
      </c>
      <c r="C19" s="26" t="s">
        <v>114</v>
      </c>
    </row>
    <row r="20" spans="1:3" x14ac:dyDescent="0.25">
      <c r="A20" s="23" t="s">
        <v>115</v>
      </c>
      <c r="B20" s="11" t="s">
        <v>116</v>
      </c>
      <c r="C20" s="26" t="s">
        <v>117</v>
      </c>
    </row>
    <row r="21" spans="1:3" x14ac:dyDescent="0.25">
      <c r="A21" s="23" t="s">
        <v>118</v>
      </c>
      <c r="B21" s="11" t="s">
        <v>119</v>
      </c>
      <c r="C21" s="26" t="s">
        <v>120</v>
      </c>
    </row>
    <row r="22" spans="1:3" x14ac:dyDescent="0.25">
      <c r="A22" s="23" t="s">
        <v>121</v>
      </c>
      <c r="B22" s="11" t="s">
        <v>122</v>
      </c>
      <c r="C22" s="26" t="s">
        <v>123</v>
      </c>
    </row>
    <row r="23" spans="1:3" x14ac:dyDescent="0.25">
      <c r="A23" s="23" t="s">
        <v>124</v>
      </c>
      <c r="B23" s="23" t="s">
        <v>125</v>
      </c>
      <c r="C23" s="11"/>
    </row>
    <row r="24" spans="1:3" x14ac:dyDescent="0.25">
      <c r="A24" s="23" t="s">
        <v>126</v>
      </c>
      <c r="B24" s="23" t="s">
        <v>79</v>
      </c>
      <c r="C24" s="27" t="s">
        <v>80</v>
      </c>
    </row>
    <row r="25" spans="1:3" x14ac:dyDescent="0.25">
      <c r="A25" s="23" t="s">
        <v>81</v>
      </c>
      <c r="B25" s="23" t="s">
        <v>91</v>
      </c>
      <c r="C25" s="27" t="s">
        <v>92</v>
      </c>
    </row>
    <row r="26" spans="1:3" x14ac:dyDescent="0.25">
      <c r="A26" s="23" t="s">
        <v>87</v>
      </c>
      <c r="B26" s="23" t="s">
        <v>127</v>
      </c>
      <c r="C26" s="11"/>
    </row>
  </sheetData>
  <mergeCells count="2">
    <mergeCell ref="A1:C1"/>
    <mergeCell ref="A12:C12"/>
  </mergeCells>
  <hyperlinks>
    <hyperlink ref="C3" location="BAG!A1" display="BAG-W-01" xr:uid="{00000000-0004-0000-0000-000000000000}"/>
    <hyperlink ref="C4" location="HB!A1" display="HB-05" xr:uid="{00000000-0004-0000-0000-000001000000}"/>
    <hyperlink ref="C5" location="ROUNDS2!A1" display="ROUNDS-W-02" xr:uid="{00000000-0004-0000-0000-000002000000}"/>
    <hyperlink ref="C6" location="BWS!A1" display="BWS-W-01" xr:uid="{00000000-0004-0000-0000-000003000000}"/>
    <hyperlink ref="C7" location="EG!A1" display="EG-05" xr:uid="{00000000-0004-0000-0000-000004000000}"/>
    <hyperlink ref="C8" location="ROUNDS1!A1" display="ROUNDS-01" xr:uid="{00000000-0004-0000-0000-000005000000}"/>
    <hyperlink ref="C9" location="PW!A1" display="PW-W-01" xr:uid="{00000000-0004-0000-0000-000006000000}"/>
    <hyperlink ref="C10" location="WS!A1" display="WS-01" xr:uid="{00000000-0004-0000-0000-000007000000}"/>
    <hyperlink ref="C15" location="'FI-AC'!A1" display="FI-AC-01" xr:uid="{00000000-0004-0000-0000-000008000000}"/>
    <hyperlink ref="C16" location="'FI-AHU'!A1" display="FI-AHU-02" xr:uid="{00000000-0004-0000-0000-000009000000}"/>
    <hyperlink ref="C17" location="'FI-AHU'!A1" display="FI-AHU-02" xr:uid="{00000000-0004-0000-0000-00000A000000}"/>
    <hyperlink ref="C18" location="'FI-HB'!A1" display="FI-HB-02" xr:uid="{00000000-0004-0000-0000-00000B000000}"/>
    <hyperlink ref="C19" location="'FI-CH'!A1" display="FI-CH-02" xr:uid="{00000000-0004-0000-0000-00000C000000}"/>
    <hyperlink ref="C20" location="'EOC-MECH1'!A1" display="FI-EOC-MECH-01" xr:uid="{00000000-0004-0000-0000-00000D000000}"/>
    <hyperlink ref="C21" location="'EOC-MECH2'!A1" display="FI-EOC-MECH-02" xr:uid="{00000000-0004-0000-0000-00000E000000}"/>
    <hyperlink ref="C22" location="'EOC-MECH3'!A1" display="FI-EOC-MECH-03" xr:uid="{00000000-0004-0000-0000-00000F000000}"/>
    <hyperlink ref="C24" location="HB!A1" display="HB-05" xr:uid="{00000000-0004-0000-0000-000010000000}"/>
    <hyperlink ref="C25" location="ROUNDS1!A1" display="ROUNDS-01" xr:uid="{00000000-0004-0000-0000-00001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7"/>
  <sheetViews>
    <sheetView workbookViewId="0"/>
  </sheetViews>
  <sheetFormatPr defaultColWidth="9.140625" defaultRowHeight="15" x14ac:dyDescent="0.25"/>
  <cols>
    <col min="1" max="1" width="14.85546875" style="329" bestFit="1" customWidth="1"/>
    <col min="2" max="2" width="78.140625" style="329" customWidth="1"/>
    <col min="3" max="16384" width="9.140625" style="329"/>
  </cols>
  <sheetData>
    <row r="1" spans="1:2" x14ac:dyDescent="0.25">
      <c r="A1" s="329" t="s">
        <v>4826</v>
      </c>
      <c r="B1" s="329" t="s">
        <v>380</v>
      </c>
    </row>
    <row r="3" spans="1:2" x14ac:dyDescent="0.25">
      <c r="A3" s="218" t="s">
        <v>130</v>
      </c>
      <c r="B3" s="218" t="s">
        <v>128</v>
      </c>
    </row>
    <row r="4" spans="1:2" x14ac:dyDescent="0.25">
      <c r="A4" s="219">
        <v>5</v>
      </c>
      <c r="B4" s="219" t="s">
        <v>916</v>
      </c>
    </row>
    <row r="5" spans="1:2" x14ac:dyDescent="0.25">
      <c r="A5" s="219">
        <v>10</v>
      </c>
      <c r="B5" s="219" t="s">
        <v>4827</v>
      </c>
    </row>
    <row r="6" spans="1:2" x14ac:dyDescent="0.25">
      <c r="A6" s="219">
        <v>20</v>
      </c>
      <c r="B6" s="219" t="s">
        <v>4828</v>
      </c>
    </row>
    <row r="7" spans="1:2" x14ac:dyDescent="0.25">
      <c r="A7" s="219">
        <v>30</v>
      </c>
      <c r="B7" s="219" t="s">
        <v>923</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53"/>
  <dimension ref="A1:B41"/>
  <sheetViews>
    <sheetView workbookViewId="0"/>
  </sheetViews>
  <sheetFormatPr defaultRowHeight="15" x14ac:dyDescent="0.25"/>
  <cols>
    <col min="1" max="1" width="11.85546875" bestFit="1" customWidth="1"/>
    <col min="2" max="2" width="78.140625" customWidth="1"/>
  </cols>
  <sheetData>
    <row r="1" spans="1:2" x14ac:dyDescent="0.25">
      <c r="A1" t="s">
        <v>685</v>
      </c>
      <c r="B1" t="s">
        <v>686</v>
      </c>
    </row>
    <row r="2" spans="1:2" x14ac:dyDescent="0.25">
      <c r="A2" s="28" t="s">
        <v>130</v>
      </c>
      <c r="B2" s="28" t="s">
        <v>128</v>
      </c>
    </row>
    <row r="3" spans="1:2" x14ac:dyDescent="0.25">
      <c r="A3" s="29">
        <v>10</v>
      </c>
      <c r="B3" t="s">
        <v>175</v>
      </c>
    </row>
    <row r="4" spans="1:2" x14ac:dyDescent="0.25">
      <c r="A4" s="29">
        <v>20</v>
      </c>
      <c r="B4" s="29" t="s">
        <v>704</v>
      </c>
    </row>
    <row r="5" spans="1:2" x14ac:dyDescent="0.25">
      <c r="A5" s="29">
        <v>30</v>
      </c>
      <c r="B5" s="29" t="s">
        <v>687</v>
      </c>
    </row>
    <row r="6" spans="1:2" x14ac:dyDescent="0.25">
      <c r="A6" s="29">
        <v>40</v>
      </c>
      <c r="B6" s="29" t="s">
        <v>688</v>
      </c>
    </row>
    <row r="7" spans="1:2" x14ac:dyDescent="0.25">
      <c r="A7" s="29">
        <v>50</v>
      </c>
      <c r="B7" s="29" t="s">
        <v>689</v>
      </c>
    </row>
    <row r="8" spans="1:2" x14ac:dyDescent="0.25">
      <c r="A8" s="29">
        <v>60</v>
      </c>
      <c r="B8" s="29" t="s">
        <v>690</v>
      </c>
    </row>
    <row r="9" spans="1:2" x14ac:dyDescent="0.25">
      <c r="A9" s="29">
        <v>70</v>
      </c>
      <c r="B9" s="29" t="s">
        <v>691</v>
      </c>
    </row>
    <row r="10" spans="1:2" x14ac:dyDescent="0.25">
      <c r="A10" s="29">
        <v>80</v>
      </c>
      <c r="B10" s="29" t="s">
        <v>692</v>
      </c>
    </row>
    <row r="11" spans="1:2" x14ac:dyDescent="0.25">
      <c r="A11" s="29">
        <v>90</v>
      </c>
      <c r="B11" s="29" t="s">
        <v>693</v>
      </c>
    </row>
    <row r="12" spans="1:2" x14ac:dyDescent="0.25">
      <c r="A12" s="29">
        <v>100</v>
      </c>
      <c r="B12" s="29" t="s">
        <v>694</v>
      </c>
    </row>
    <row r="13" spans="1:2" x14ac:dyDescent="0.25">
      <c r="A13" s="29">
        <v>110</v>
      </c>
      <c r="B13" s="29" t="s">
        <v>699</v>
      </c>
    </row>
    <row r="14" spans="1:2" x14ac:dyDescent="0.25">
      <c r="A14" s="29">
        <v>120</v>
      </c>
      <c r="B14" s="29" t="s">
        <v>695</v>
      </c>
    </row>
    <row r="15" spans="1:2" x14ac:dyDescent="0.25">
      <c r="A15" s="29">
        <v>130</v>
      </c>
      <c r="B15" s="29" t="s">
        <v>696</v>
      </c>
    </row>
    <row r="16" spans="1:2" x14ac:dyDescent="0.25">
      <c r="A16" s="29">
        <v>140</v>
      </c>
      <c r="B16" s="29" t="s">
        <v>697</v>
      </c>
    </row>
    <row r="17" spans="1:2" x14ac:dyDescent="0.25">
      <c r="A17" s="29">
        <v>150</v>
      </c>
      <c r="B17" s="29" t="s">
        <v>700</v>
      </c>
    </row>
    <row r="18" spans="1:2" x14ac:dyDescent="0.25">
      <c r="A18" s="29">
        <v>160</v>
      </c>
      <c r="B18" s="29" t="s">
        <v>698</v>
      </c>
    </row>
    <row r="19" spans="1:2" x14ac:dyDescent="0.25">
      <c r="A19" s="29">
        <v>170</v>
      </c>
      <c r="B19" s="29" t="s">
        <v>701</v>
      </c>
    </row>
    <row r="20" spans="1:2" x14ac:dyDescent="0.25">
      <c r="A20" s="29">
        <v>180</v>
      </c>
      <c r="B20" s="29" t="s">
        <v>702</v>
      </c>
    </row>
    <row r="21" spans="1:2" x14ac:dyDescent="0.25">
      <c r="A21" s="29">
        <v>190</v>
      </c>
      <c r="B21" s="29" t="s">
        <v>703</v>
      </c>
    </row>
    <row r="22" spans="1:2" x14ac:dyDescent="0.25">
      <c r="A22" s="29">
        <v>200</v>
      </c>
      <c r="B22" s="29" t="s">
        <v>207</v>
      </c>
    </row>
    <row r="23" spans="1:2" x14ac:dyDescent="0.25">
      <c r="A23" s="29"/>
      <c r="B23" s="29"/>
    </row>
    <row r="24" spans="1:2" x14ac:dyDescent="0.25">
      <c r="A24" s="29"/>
      <c r="B24" s="29"/>
    </row>
    <row r="25" spans="1:2" ht="30" hidden="1" x14ac:dyDescent="0.25">
      <c r="A25" s="31" t="s">
        <v>1810</v>
      </c>
      <c r="B25" s="29"/>
    </row>
    <row r="26" spans="1:2" hidden="1" x14ac:dyDescent="0.25">
      <c r="A26" s="29">
        <v>10</v>
      </c>
      <c r="B26" s="115" t="s">
        <v>675</v>
      </c>
    </row>
    <row r="27" spans="1:2" hidden="1" x14ac:dyDescent="0.25">
      <c r="A27" s="29">
        <v>20</v>
      </c>
      <c r="B27" s="115" t="s">
        <v>676</v>
      </c>
    </row>
    <row r="28" spans="1:2" hidden="1" x14ac:dyDescent="0.25">
      <c r="A28" s="29">
        <v>30</v>
      </c>
      <c r="B28" s="115" t="s">
        <v>677</v>
      </c>
    </row>
    <row r="29" spans="1:2" hidden="1" x14ac:dyDescent="0.25">
      <c r="A29" s="29">
        <v>40</v>
      </c>
      <c r="B29" s="115" t="s">
        <v>678</v>
      </c>
    </row>
    <row r="30" spans="1:2" hidden="1" x14ac:dyDescent="0.25">
      <c r="A30" s="29">
        <v>50</v>
      </c>
      <c r="B30" s="115" t="s">
        <v>679</v>
      </c>
    </row>
    <row r="31" spans="1:2" hidden="1" x14ac:dyDescent="0.25">
      <c r="A31" s="29">
        <v>60</v>
      </c>
      <c r="B31" s="115" t="s">
        <v>680</v>
      </c>
    </row>
    <row r="32" spans="1:2" hidden="1" x14ac:dyDescent="0.25">
      <c r="A32" s="29">
        <v>70</v>
      </c>
      <c r="B32" s="115" t="s">
        <v>681</v>
      </c>
    </row>
    <row r="33" spans="1:2" hidden="1" x14ac:dyDescent="0.25">
      <c r="A33" s="29">
        <v>80</v>
      </c>
      <c r="B33" s="115" t="s">
        <v>682</v>
      </c>
    </row>
    <row r="34" spans="1:2" hidden="1" x14ac:dyDescent="0.25">
      <c r="A34" s="29">
        <v>90</v>
      </c>
      <c r="B34" s="115" t="s">
        <v>683</v>
      </c>
    </row>
    <row r="35" spans="1:2" hidden="1" x14ac:dyDescent="0.25">
      <c r="A35" s="29">
        <v>100</v>
      </c>
      <c r="B35" s="115" t="s">
        <v>679</v>
      </c>
    </row>
    <row r="36" spans="1:2" hidden="1" x14ac:dyDescent="0.25">
      <c r="A36" s="29">
        <v>110</v>
      </c>
      <c r="B36" s="115" t="s">
        <v>684</v>
      </c>
    </row>
    <row r="37" spans="1:2" hidden="1" x14ac:dyDescent="0.25">
      <c r="A37" s="29">
        <v>120</v>
      </c>
      <c r="B37" s="115" t="s">
        <v>679</v>
      </c>
    </row>
    <row r="38" spans="1:2" hidden="1" x14ac:dyDescent="0.25">
      <c r="A38" s="29">
        <v>130</v>
      </c>
      <c r="B38" s="115" t="s">
        <v>173</v>
      </c>
    </row>
    <row r="39" spans="1:2" hidden="1" x14ac:dyDescent="0.25">
      <c r="A39" s="29">
        <v>140</v>
      </c>
      <c r="B39" s="115" t="s">
        <v>175</v>
      </c>
    </row>
    <row r="40" spans="1:2" hidden="1" x14ac:dyDescent="0.25"/>
    <row r="41" spans="1:2" hidden="1" x14ac:dyDescent="0.25"/>
  </sheetData>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267D8-A933-4175-B92F-F8A7776A318C}">
  <dimension ref="A1:B53"/>
  <sheetViews>
    <sheetView workbookViewId="0"/>
  </sheetViews>
  <sheetFormatPr defaultColWidth="9" defaultRowHeight="15" x14ac:dyDescent="0.25"/>
  <cols>
    <col min="1" max="1" width="12" style="329" customWidth="1"/>
    <col min="2" max="2" width="78.140625" style="329" customWidth="1"/>
    <col min="3" max="16384" width="9" style="329"/>
  </cols>
  <sheetData>
    <row r="1" spans="1:2" x14ac:dyDescent="0.25">
      <c r="A1" s="218" t="s">
        <v>130</v>
      </c>
      <c r="B1" s="218" t="s">
        <v>128</v>
      </c>
    </row>
    <row r="2" spans="1:2" x14ac:dyDescent="0.25">
      <c r="A2" s="219">
        <v>10</v>
      </c>
      <c r="B2" s="219" t="s">
        <v>175</v>
      </c>
    </row>
    <row r="3" spans="1:2" x14ac:dyDescent="0.25">
      <c r="A3" s="219">
        <v>20</v>
      </c>
      <c r="B3" s="219" t="s">
        <v>2705</v>
      </c>
    </row>
    <row r="4" spans="1:2" x14ac:dyDescent="0.25">
      <c r="A4" s="219">
        <v>30</v>
      </c>
      <c r="B4" s="219" t="s">
        <v>2680</v>
      </c>
    </row>
    <row r="5" spans="1:2" x14ac:dyDescent="0.25">
      <c r="A5" s="219">
        <v>40</v>
      </c>
      <c r="B5" s="219" t="s">
        <v>4289</v>
      </c>
    </row>
    <row r="6" spans="1:2" x14ac:dyDescent="0.25">
      <c r="A6" s="219">
        <v>50</v>
      </c>
      <c r="B6" s="219" t="s">
        <v>4290</v>
      </c>
    </row>
    <row r="7" spans="1:2" x14ac:dyDescent="0.25">
      <c r="A7" s="219">
        <v>60</v>
      </c>
      <c r="B7" s="219" t="s">
        <v>4291</v>
      </c>
    </row>
    <row r="8" spans="1:2" x14ac:dyDescent="0.25">
      <c r="A8" s="219">
        <v>70</v>
      </c>
      <c r="B8" s="219" t="s">
        <v>4292</v>
      </c>
    </row>
    <row r="9" spans="1:2" x14ac:dyDescent="0.25">
      <c r="A9" s="219">
        <v>80</v>
      </c>
      <c r="B9" s="219" t="s">
        <v>4293</v>
      </c>
    </row>
    <row r="10" spans="1:2" x14ac:dyDescent="0.25">
      <c r="A10" s="219">
        <v>90</v>
      </c>
      <c r="B10" s="219" t="s">
        <v>4294</v>
      </c>
    </row>
    <row r="11" spans="1:2" x14ac:dyDescent="0.25">
      <c r="A11" s="219">
        <v>100</v>
      </c>
      <c r="B11" s="219" t="s">
        <v>4295</v>
      </c>
    </row>
    <row r="12" spans="1:2" x14ac:dyDescent="0.25">
      <c r="A12" s="219">
        <v>110</v>
      </c>
      <c r="B12" s="219" t="s">
        <v>2706</v>
      </c>
    </row>
    <row r="13" spans="1:2" x14ac:dyDescent="0.25">
      <c r="A13" s="219">
        <v>120</v>
      </c>
      <c r="B13" s="219" t="s">
        <v>4296</v>
      </c>
    </row>
    <row r="14" spans="1:2" x14ac:dyDescent="0.25">
      <c r="A14" s="219">
        <v>130</v>
      </c>
      <c r="B14" s="219" t="s">
        <v>4297</v>
      </c>
    </row>
    <row r="15" spans="1:2" x14ac:dyDescent="0.25">
      <c r="A15" s="219">
        <v>140</v>
      </c>
      <c r="B15" s="219" t="s">
        <v>2670</v>
      </c>
    </row>
    <row r="16" spans="1:2" x14ac:dyDescent="0.25">
      <c r="A16" s="219">
        <v>150</v>
      </c>
      <c r="B16" s="219" t="s">
        <v>4298</v>
      </c>
    </row>
    <row r="17" spans="1:2" x14ac:dyDescent="0.25">
      <c r="A17" s="219">
        <v>160</v>
      </c>
      <c r="B17" s="219" t="s">
        <v>4299</v>
      </c>
    </row>
    <row r="18" spans="1:2" x14ac:dyDescent="0.25">
      <c r="A18" s="219">
        <v>170</v>
      </c>
      <c r="B18" s="219" t="s">
        <v>4300</v>
      </c>
    </row>
    <row r="19" spans="1:2" x14ac:dyDescent="0.25">
      <c r="A19" s="219">
        <v>180</v>
      </c>
      <c r="B19" s="219" t="s">
        <v>4301</v>
      </c>
    </row>
    <row r="20" spans="1:2" x14ac:dyDescent="0.25">
      <c r="A20" s="219">
        <v>190</v>
      </c>
      <c r="B20" s="219" t="s">
        <v>2704</v>
      </c>
    </row>
    <row r="21" spans="1:2" x14ac:dyDescent="0.25">
      <c r="A21" s="219">
        <v>200</v>
      </c>
      <c r="B21" s="219" t="s">
        <v>2681</v>
      </c>
    </row>
    <row r="22" spans="1:2" x14ac:dyDescent="0.25">
      <c r="A22" s="219">
        <v>210</v>
      </c>
      <c r="B22" s="219" t="s">
        <v>4302</v>
      </c>
    </row>
    <row r="23" spans="1:2" x14ac:dyDescent="0.25">
      <c r="A23" s="219">
        <v>220</v>
      </c>
      <c r="B23" s="219" t="s">
        <v>4303</v>
      </c>
    </row>
    <row r="24" spans="1:2" x14ac:dyDescent="0.25">
      <c r="A24" s="219">
        <v>230</v>
      </c>
      <c r="B24" s="219" t="s">
        <v>4304</v>
      </c>
    </row>
    <row r="25" spans="1:2" x14ac:dyDescent="0.25">
      <c r="A25" s="219">
        <v>240</v>
      </c>
      <c r="B25" s="219" t="s">
        <v>4305</v>
      </c>
    </row>
    <row r="26" spans="1:2" x14ac:dyDescent="0.25">
      <c r="A26" s="219">
        <v>250</v>
      </c>
      <c r="B26" s="219" t="s">
        <v>4306</v>
      </c>
    </row>
    <row r="27" spans="1:2" x14ac:dyDescent="0.25">
      <c r="A27" s="219">
        <v>260</v>
      </c>
      <c r="B27" s="219" t="s">
        <v>4307</v>
      </c>
    </row>
    <row r="28" spans="1:2" x14ac:dyDescent="0.25">
      <c r="A28" s="219">
        <v>270</v>
      </c>
      <c r="B28" s="219" t="s">
        <v>4308</v>
      </c>
    </row>
    <row r="29" spans="1:2" x14ac:dyDescent="0.25">
      <c r="A29" s="219">
        <v>280</v>
      </c>
      <c r="B29" s="219" t="s">
        <v>4309</v>
      </c>
    </row>
    <row r="30" spans="1:2" x14ac:dyDescent="0.25">
      <c r="A30" s="219">
        <v>290</v>
      </c>
      <c r="B30" s="219" t="s">
        <v>4310</v>
      </c>
    </row>
    <row r="31" spans="1:2" x14ac:dyDescent="0.25">
      <c r="A31" s="219">
        <v>300</v>
      </c>
      <c r="B31" s="219" t="s">
        <v>4311</v>
      </c>
    </row>
    <row r="32" spans="1:2" x14ac:dyDescent="0.25">
      <c r="A32" s="219">
        <v>310</v>
      </c>
      <c r="B32" s="219" t="s">
        <v>2700</v>
      </c>
    </row>
    <row r="33" spans="1:2" x14ac:dyDescent="0.25">
      <c r="A33" s="219">
        <v>320</v>
      </c>
      <c r="B33" s="219" t="s">
        <v>4312</v>
      </c>
    </row>
    <row r="34" spans="1:2" x14ac:dyDescent="0.25">
      <c r="A34" s="219">
        <v>330</v>
      </c>
      <c r="B34" s="219" t="s">
        <v>4313</v>
      </c>
    </row>
    <row r="35" spans="1:2" x14ac:dyDescent="0.25">
      <c r="A35" s="219">
        <v>340</v>
      </c>
      <c r="B35" s="219" t="s">
        <v>4314</v>
      </c>
    </row>
    <row r="36" spans="1:2" x14ac:dyDescent="0.25">
      <c r="A36" s="219">
        <v>350</v>
      </c>
      <c r="B36" s="219" t="s">
        <v>2638</v>
      </c>
    </row>
    <row r="37" spans="1:2" x14ac:dyDescent="0.25">
      <c r="A37" s="219">
        <v>360</v>
      </c>
      <c r="B37" s="219" t="s">
        <v>4315</v>
      </c>
    </row>
    <row r="38" spans="1:2" x14ac:dyDescent="0.25">
      <c r="A38" s="219">
        <v>370</v>
      </c>
      <c r="B38" s="219" t="s">
        <v>4316</v>
      </c>
    </row>
    <row r="39" spans="1:2" x14ac:dyDescent="0.25">
      <c r="A39" s="219">
        <v>380</v>
      </c>
      <c r="B39" s="219" t="s">
        <v>4317</v>
      </c>
    </row>
    <row r="40" spans="1:2" x14ac:dyDescent="0.25">
      <c r="A40" s="219">
        <v>390</v>
      </c>
      <c r="B40" s="219" t="s">
        <v>4318</v>
      </c>
    </row>
    <row r="41" spans="1:2" x14ac:dyDescent="0.25">
      <c r="A41" s="219">
        <v>400</v>
      </c>
      <c r="B41" s="219" t="s">
        <v>4319</v>
      </c>
    </row>
    <row r="42" spans="1:2" x14ac:dyDescent="0.25">
      <c r="A42" s="219">
        <v>410</v>
      </c>
      <c r="B42" s="219" t="s">
        <v>4320</v>
      </c>
    </row>
    <row r="43" spans="1:2" x14ac:dyDescent="0.25">
      <c r="A43" s="219">
        <v>420</v>
      </c>
      <c r="B43" s="219" t="s">
        <v>4321</v>
      </c>
    </row>
    <row r="44" spans="1:2" x14ac:dyDescent="0.25">
      <c r="A44" s="219">
        <v>430</v>
      </c>
      <c r="B44" s="219" t="s">
        <v>4322</v>
      </c>
    </row>
    <row r="45" spans="1:2" x14ac:dyDescent="0.25">
      <c r="A45" s="219">
        <v>440</v>
      </c>
      <c r="B45" s="219" t="s">
        <v>4323</v>
      </c>
    </row>
    <row r="46" spans="1:2" x14ac:dyDescent="0.25">
      <c r="A46" s="219">
        <v>450</v>
      </c>
      <c r="B46" s="219" t="s">
        <v>4324</v>
      </c>
    </row>
    <row r="47" spans="1:2" x14ac:dyDescent="0.25">
      <c r="A47" s="219">
        <v>460</v>
      </c>
      <c r="B47" s="219" t="s">
        <v>4325</v>
      </c>
    </row>
    <row r="48" spans="1:2" x14ac:dyDescent="0.25">
      <c r="A48" s="219">
        <v>470</v>
      </c>
      <c r="B48" s="219" t="s">
        <v>2647</v>
      </c>
    </row>
    <row r="49" spans="1:2" x14ac:dyDescent="0.25">
      <c r="A49" s="219">
        <v>480</v>
      </c>
      <c r="B49" s="219" t="s">
        <v>4326</v>
      </c>
    </row>
    <row r="50" spans="1:2" x14ac:dyDescent="0.25">
      <c r="A50" s="219">
        <v>490</v>
      </c>
      <c r="B50" s="219" t="s">
        <v>4327</v>
      </c>
    </row>
    <row r="51" spans="1:2" x14ac:dyDescent="0.25">
      <c r="A51" s="219">
        <v>500</v>
      </c>
      <c r="B51" s="219" t="s">
        <v>4328</v>
      </c>
    </row>
    <row r="52" spans="1:2" x14ac:dyDescent="0.25">
      <c r="A52" s="219">
        <v>510</v>
      </c>
      <c r="B52" s="219" t="s">
        <v>2651</v>
      </c>
    </row>
    <row r="53" spans="1:2" x14ac:dyDescent="0.25">
      <c r="A53" s="219">
        <v>520</v>
      </c>
      <c r="B53" s="219" t="s">
        <v>923</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AD448-7595-4911-BCF1-727DCF25D34A}">
  <dimension ref="A1:B56"/>
  <sheetViews>
    <sheetView workbookViewId="0">
      <selection activeCell="E23" sqref="E23"/>
    </sheetView>
  </sheetViews>
  <sheetFormatPr defaultColWidth="9" defaultRowHeight="15" x14ac:dyDescent="0.25"/>
  <cols>
    <col min="1" max="1" width="12" style="329" customWidth="1"/>
    <col min="2" max="2" width="78.140625" style="329" customWidth="1"/>
    <col min="3" max="16384" width="9" style="329"/>
  </cols>
  <sheetData>
    <row r="1" spans="1:2" x14ac:dyDescent="0.25">
      <c r="A1" s="218" t="s">
        <v>130</v>
      </c>
      <c r="B1" s="218" t="s">
        <v>128</v>
      </c>
    </row>
    <row r="2" spans="1:2" x14ac:dyDescent="0.25">
      <c r="A2" s="219">
        <v>10</v>
      </c>
      <c r="B2" s="219" t="s">
        <v>175</v>
      </c>
    </row>
    <row r="3" spans="1:2" x14ac:dyDescent="0.25">
      <c r="A3" s="219">
        <v>20</v>
      </c>
      <c r="B3" s="219" t="s">
        <v>2636</v>
      </c>
    </row>
    <row r="4" spans="1:2" x14ac:dyDescent="0.25">
      <c r="A4" s="219">
        <v>30</v>
      </c>
      <c r="B4" s="219" t="s">
        <v>860</v>
      </c>
    </row>
    <row r="5" spans="1:2" x14ac:dyDescent="0.25">
      <c r="A5" s="219">
        <v>40</v>
      </c>
      <c r="B5" s="219" t="s">
        <v>4330</v>
      </c>
    </row>
    <row r="6" spans="1:2" x14ac:dyDescent="0.25">
      <c r="A6" s="219">
        <v>50</v>
      </c>
      <c r="B6" s="219" t="s">
        <v>861</v>
      </c>
    </row>
    <row r="7" spans="1:2" x14ac:dyDescent="0.25">
      <c r="A7" s="219">
        <v>60</v>
      </c>
      <c r="B7" s="219" t="s">
        <v>863</v>
      </c>
    </row>
    <row r="8" spans="1:2" x14ac:dyDescent="0.25">
      <c r="A8" s="219">
        <v>70</v>
      </c>
      <c r="B8" s="219" t="s">
        <v>864</v>
      </c>
    </row>
    <row r="9" spans="1:2" x14ac:dyDescent="0.25">
      <c r="A9" s="219">
        <v>80</v>
      </c>
      <c r="B9" s="219" t="s">
        <v>865</v>
      </c>
    </row>
    <row r="10" spans="1:2" x14ac:dyDescent="0.25">
      <c r="A10" s="219">
        <v>90</v>
      </c>
      <c r="B10" s="219" t="s">
        <v>866</v>
      </c>
    </row>
    <row r="11" spans="1:2" x14ac:dyDescent="0.25">
      <c r="A11" s="219">
        <v>100</v>
      </c>
      <c r="B11" s="219" t="s">
        <v>867</v>
      </c>
    </row>
    <row r="12" spans="1:2" x14ac:dyDescent="0.25">
      <c r="A12" s="219">
        <v>110</v>
      </c>
      <c r="B12" s="219" t="s">
        <v>868</v>
      </c>
    </row>
    <row r="13" spans="1:2" x14ac:dyDescent="0.25">
      <c r="A13" s="219">
        <v>120</v>
      </c>
      <c r="B13" s="219" t="s">
        <v>869</v>
      </c>
    </row>
    <row r="14" spans="1:2" x14ac:dyDescent="0.25">
      <c r="A14" s="219">
        <v>130</v>
      </c>
      <c r="B14" s="219" t="s">
        <v>870</v>
      </c>
    </row>
    <row r="15" spans="1:2" x14ac:dyDescent="0.25">
      <c r="A15" s="219">
        <v>140</v>
      </c>
      <c r="B15" s="219" t="s">
        <v>871</v>
      </c>
    </row>
    <row r="16" spans="1:2" x14ac:dyDescent="0.25">
      <c r="A16" s="219">
        <v>150</v>
      </c>
      <c r="B16" s="219" t="s">
        <v>872</v>
      </c>
    </row>
    <row r="17" spans="1:2" x14ac:dyDescent="0.25">
      <c r="A17" s="219">
        <v>160</v>
      </c>
      <c r="B17" s="219" t="s">
        <v>2517</v>
      </c>
    </row>
    <row r="18" spans="1:2" x14ac:dyDescent="0.25">
      <c r="A18" s="219">
        <v>170</v>
      </c>
      <c r="B18" s="219" t="s">
        <v>4331</v>
      </c>
    </row>
    <row r="19" spans="1:2" x14ac:dyDescent="0.25">
      <c r="A19" s="219">
        <v>180</v>
      </c>
      <c r="B19" s="219" t="s">
        <v>4332</v>
      </c>
    </row>
    <row r="20" spans="1:2" x14ac:dyDescent="0.25">
      <c r="A20" s="219">
        <v>190</v>
      </c>
      <c r="B20" s="219" t="s">
        <v>4333</v>
      </c>
    </row>
    <row r="21" spans="1:2" x14ac:dyDescent="0.25">
      <c r="A21" s="219">
        <v>200</v>
      </c>
      <c r="B21" s="219" t="s">
        <v>4334</v>
      </c>
    </row>
    <row r="22" spans="1:2" x14ac:dyDescent="0.25">
      <c r="A22" s="219">
        <v>210</v>
      </c>
      <c r="B22" s="219" t="s">
        <v>4335</v>
      </c>
    </row>
    <row r="23" spans="1:2" x14ac:dyDescent="0.25">
      <c r="A23" s="219">
        <v>220</v>
      </c>
      <c r="B23" s="219" t="s">
        <v>4336</v>
      </c>
    </row>
    <row r="24" spans="1:2" x14ac:dyDescent="0.25">
      <c r="A24" s="219">
        <v>230</v>
      </c>
      <c r="B24" s="219" t="s">
        <v>4337</v>
      </c>
    </row>
    <row r="25" spans="1:2" x14ac:dyDescent="0.25">
      <c r="A25" s="219">
        <v>240</v>
      </c>
      <c r="B25" s="219" t="s">
        <v>4338</v>
      </c>
    </row>
    <row r="26" spans="1:2" x14ac:dyDescent="0.25">
      <c r="A26" s="219">
        <v>250</v>
      </c>
      <c r="B26" s="219" t="s">
        <v>4339</v>
      </c>
    </row>
    <row r="27" spans="1:2" x14ac:dyDescent="0.25">
      <c r="A27" s="219">
        <v>260</v>
      </c>
      <c r="B27" s="219" t="s">
        <v>873</v>
      </c>
    </row>
    <row r="28" spans="1:2" x14ac:dyDescent="0.25">
      <c r="A28" s="219">
        <v>270</v>
      </c>
      <c r="B28" s="219" t="s">
        <v>874</v>
      </c>
    </row>
    <row r="29" spans="1:2" x14ac:dyDescent="0.25">
      <c r="A29" s="219">
        <v>280</v>
      </c>
      <c r="B29" s="219" t="s">
        <v>875</v>
      </c>
    </row>
    <row r="30" spans="1:2" x14ac:dyDescent="0.25">
      <c r="A30" s="219">
        <v>290</v>
      </c>
      <c r="B30" s="219" t="s">
        <v>876</v>
      </c>
    </row>
    <row r="31" spans="1:2" x14ac:dyDescent="0.25">
      <c r="A31" s="219">
        <v>300</v>
      </c>
      <c r="B31" s="219" t="s">
        <v>4340</v>
      </c>
    </row>
    <row r="32" spans="1:2" x14ac:dyDescent="0.25">
      <c r="A32" s="219">
        <v>310</v>
      </c>
      <c r="B32" s="219" t="s">
        <v>878</v>
      </c>
    </row>
    <row r="33" spans="1:2" x14ac:dyDescent="0.25">
      <c r="A33" s="219">
        <v>320</v>
      </c>
      <c r="B33" s="219" t="s">
        <v>879</v>
      </c>
    </row>
    <row r="34" spans="1:2" x14ac:dyDescent="0.25">
      <c r="A34" s="219">
        <v>330</v>
      </c>
      <c r="B34" s="219" t="s">
        <v>4341</v>
      </c>
    </row>
    <row r="35" spans="1:2" x14ac:dyDescent="0.25">
      <c r="A35" s="219">
        <v>340</v>
      </c>
      <c r="B35" s="219" t="s">
        <v>4342</v>
      </c>
    </row>
    <row r="36" spans="1:2" x14ac:dyDescent="0.25">
      <c r="A36" s="219">
        <v>345</v>
      </c>
      <c r="B36" s="219" t="s">
        <v>4343</v>
      </c>
    </row>
    <row r="37" spans="1:2" x14ac:dyDescent="0.25">
      <c r="A37" s="219">
        <v>350</v>
      </c>
      <c r="B37" s="219" t="s">
        <v>2652</v>
      </c>
    </row>
    <row r="38" spans="1:2" x14ac:dyDescent="0.25">
      <c r="A38" s="219">
        <v>360</v>
      </c>
      <c r="B38" s="219" t="s">
        <v>880</v>
      </c>
    </row>
    <row r="39" spans="1:2" x14ac:dyDescent="0.25">
      <c r="A39" s="219">
        <v>370</v>
      </c>
      <c r="B39" s="219" t="s">
        <v>881</v>
      </c>
    </row>
    <row r="40" spans="1:2" x14ac:dyDescent="0.25">
      <c r="A40" s="219">
        <v>380</v>
      </c>
      <c r="B40" s="219" t="s">
        <v>882</v>
      </c>
    </row>
    <row r="41" spans="1:2" x14ac:dyDescent="0.25">
      <c r="A41" s="219">
        <v>390</v>
      </c>
      <c r="B41" s="219" t="s">
        <v>883</v>
      </c>
    </row>
    <row r="42" spans="1:2" x14ac:dyDescent="0.25">
      <c r="A42" s="219">
        <v>400</v>
      </c>
      <c r="B42" s="219" t="s">
        <v>884</v>
      </c>
    </row>
    <row r="43" spans="1:2" x14ac:dyDescent="0.25">
      <c r="A43" s="219">
        <v>410</v>
      </c>
      <c r="B43" s="219" t="s">
        <v>885</v>
      </c>
    </row>
    <row r="44" spans="1:2" x14ac:dyDescent="0.25">
      <c r="A44" s="219">
        <v>420</v>
      </c>
      <c r="B44" s="219" t="s">
        <v>886</v>
      </c>
    </row>
    <row r="45" spans="1:2" x14ac:dyDescent="0.25">
      <c r="A45" s="219">
        <v>430</v>
      </c>
      <c r="B45" s="219" t="s">
        <v>887</v>
      </c>
    </row>
    <row r="46" spans="1:2" x14ac:dyDescent="0.25">
      <c r="A46" s="219">
        <v>440</v>
      </c>
      <c r="B46" s="219" t="s">
        <v>888</v>
      </c>
    </row>
    <row r="47" spans="1:2" x14ac:dyDescent="0.25">
      <c r="A47" s="219">
        <v>450</v>
      </c>
      <c r="B47" s="219" t="s">
        <v>889</v>
      </c>
    </row>
    <row r="48" spans="1:2" x14ac:dyDescent="0.25">
      <c r="A48" s="219">
        <v>460</v>
      </c>
      <c r="B48" s="219" t="s">
        <v>890</v>
      </c>
    </row>
    <row r="49" spans="1:2" x14ac:dyDescent="0.25">
      <c r="A49" s="219">
        <v>470</v>
      </c>
      <c r="B49" s="219" t="s">
        <v>891</v>
      </c>
    </row>
    <row r="50" spans="1:2" x14ac:dyDescent="0.25">
      <c r="A50" s="219">
        <v>480</v>
      </c>
      <c r="B50" s="219" t="s">
        <v>892</v>
      </c>
    </row>
    <row r="51" spans="1:2" x14ac:dyDescent="0.25">
      <c r="A51" s="219">
        <v>490</v>
      </c>
      <c r="B51" s="219" t="s">
        <v>4344</v>
      </c>
    </row>
    <row r="52" spans="1:2" x14ac:dyDescent="0.25">
      <c r="A52" s="219">
        <v>500</v>
      </c>
      <c r="B52" s="219" t="s">
        <v>4345</v>
      </c>
    </row>
    <row r="53" spans="1:2" x14ac:dyDescent="0.25">
      <c r="A53" s="219">
        <v>510</v>
      </c>
      <c r="B53" s="219" t="s">
        <v>4346</v>
      </c>
    </row>
    <row r="54" spans="1:2" x14ac:dyDescent="0.25">
      <c r="A54" s="219">
        <v>520</v>
      </c>
      <c r="B54" s="219" t="s">
        <v>4347</v>
      </c>
    </row>
    <row r="55" spans="1:2" x14ac:dyDescent="0.25">
      <c r="A55" s="219">
        <v>530</v>
      </c>
      <c r="B55" s="219" t="s">
        <v>4348</v>
      </c>
    </row>
    <row r="56" spans="1:2" x14ac:dyDescent="0.25">
      <c r="A56" s="219">
        <v>540</v>
      </c>
      <c r="B56" s="219" t="s">
        <v>4349</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54"/>
  <dimension ref="A1:E7"/>
  <sheetViews>
    <sheetView workbookViewId="0"/>
  </sheetViews>
  <sheetFormatPr defaultRowHeight="15" x14ac:dyDescent="0.25"/>
  <cols>
    <col min="1" max="1" width="12" customWidth="1"/>
    <col min="2" max="2" width="78.140625" customWidth="1"/>
    <col min="3" max="3" width="21" customWidth="1"/>
    <col min="4" max="4" width="24" customWidth="1"/>
    <col min="5" max="5" width="21" customWidth="1"/>
  </cols>
  <sheetData>
    <row r="1" spans="1:5" x14ac:dyDescent="0.25">
      <c r="A1" t="s">
        <v>751</v>
      </c>
      <c r="B1" t="s">
        <v>752</v>
      </c>
    </row>
    <row r="2" spans="1:5" x14ac:dyDescent="0.25">
      <c r="A2" s="33" t="s">
        <v>130</v>
      </c>
      <c r="B2" s="33" t="s">
        <v>128</v>
      </c>
      <c r="C2" s="33" t="s">
        <v>131</v>
      </c>
      <c r="D2" s="33" t="s">
        <v>142</v>
      </c>
      <c r="E2" s="33" t="s">
        <v>143</v>
      </c>
    </row>
    <row r="3" spans="1:5" x14ac:dyDescent="0.25">
      <c r="A3" s="29">
        <v>10</v>
      </c>
      <c r="B3" s="29" t="s">
        <v>753</v>
      </c>
      <c r="C3" s="29" t="s">
        <v>132</v>
      </c>
      <c r="D3" s="29" t="s">
        <v>145</v>
      </c>
      <c r="E3" s="29" t="s">
        <v>146</v>
      </c>
    </row>
    <row r="4" spans="1:5" x14ac:dyDescent="0.25">
      <c r="A4" s="29">
        <v>20</v>
      </c>
      <c r="B4" s="29" t="s">
        <v>754</v>
      </c>
      <c r="C4" s="29" t="s">
        <v>132</v>
      </c>
      <c r="D4" s="29" t="s">
        <v>145</v>
      </c>
      <c r="E4" s="29" t="s">
        <v>146</v>
      </c>
    </row>
    <row r="5" spans="1:5" x14ac:dyDescent="0.25">
      <c r="A5" s="29">
        <v>30</v>
      </c>
      <c r="B5" s="29" t="s">
        <v>755</v>
      </c>
      <c r="C5" s="29" t="s">
        <v>132</v>
      </c>
      <c r="D5" s="29" t="s">
        <v>145</v>
      </c>
      <c r="E5" s="29" t="s">
        <v>146</v>
      </c>
    </row>
    <row r="6" spans="1:5" x14ac:dyDescent="0.25">
      <c r="A6" s="29">
        <v>40</v>
      </c>
      <c r="B6" s="29" t="s">
        <v>756</v>
      </c>
      <c r="C6" s="29" t="s">
        <v>132</v>
      </c>
      <c r="D6" s="29" t="s">
        <v>145</v>
      </c>
      <c r="E6" s="29" t="s">
        <v>146</v>
      </c>
    </row>
    <row r="7" spans="1:5" x14ac:dyDescent="0.25">
      <c r="A7" s="29">
        <v>50</v>
      </c>
      <c r="B7" s="29" t="s">
        <v>757</v>
      </c>
      <c r="C7" s="29" t="s">
        <v>132</v>
      </c>
      <c r="D7" s="29" t="s">
        <v>145</v>
      </c>
      <c r="E7" s="29" t="s">
        <v>146</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55"/>
  <dimension ref="A1:B15"/>
  <sheetViews>
    <sheetView workbookViewId="0">
      <selection activeCell="A2" sqref="A2"/>
    </sheetView>
  </sheetViews>
  <sheetFormatPr defaultRowHeight="15" x14ac:dyDescent="0.25"/>
  <cols>
    <col min="1" max="1" width="12" customWidth="1"/>
    <col min="2" max="2" width="78.140625" customWidth="1"/>
  </cols>
  <sheetData>
    <row r="1" spans="1:2" x14ac:dyDescent="0.25">
      <c r="A1" t="s">
        <v>4286</v>
      </c>
      <c r="B1" t="s">
        <v>734</v>
      </c>
    </row>
    <row r="3" spans="1:2" x14ac:dyDescent="0.25">
      <c r="A3" s="218" t="s">
        <v>130</v>
      </c>
      <c r="B3" s="218" t="s">
        <v>128</v>
      </c>
    </row>
    <row r="4" spans="1:2" x14ac:dyDescent="0.25">
      <c r="A4" s="219">
        <v>10</v>
      </c>
      <c r="B4" s="219" t="s">
        <v>175</v>
      </c>
    </row>
    <row r="5" spans="1:2" x14ac:dyDescent="0.25">
      <c r="A5" s="219">
        <v>20</v>
      </c>
      <c r="B5" s="219" t="s">
        <v>3145</v>
      </c>
    </row>
    <row r="6" spans="1:2" x14ac:dyDescent="0.25">
      <c r="A6" s="219">
        <v>30</v>
      </c>
      <c r="B6" s="219" t="s">
        <v>3878</v>
      </c>
    </row>
    <row r="7" spans="1:2" x14ac:dyDescent="0.25">
      <c r="A7" s="219">
        <v>40</v>
      </c>
      <c r="B7" s="219" t="s">
        <v>3879</v>
      </c>
    </row>
    <row r="8" spans="1:2" x14ac:dyDescent="0.25">
      <c r="A8" s="219">
        <v>50</v>
      </c>
      <c r="B8" s="219" t="s">
        <v>4280</v>
      </c>
    </row>
    <row r="9" spans="1:2" x14ac:dyDescent="0.25">
      <c r="A9" s="219">
        <v>60</v>
      </c>
      <c r="B9" s="219" t="s">
        <v>3881</v>
      </c>
    </row>
    <row r="10" spans="1:2" x14ac:dyDescent="0.25">
      <c r="A10" s="219">
        <v>70</v>
      </c>
      <c r="B10" s="219" t="s">
        <v>4281</v>
      </c>
    </row>
    <row r="11" spans="1:2" x14ac:dyDescent="0.25">
      <c r="A11" s="219">
        <v>80</v>
      </c>
      <c r="B11" s="219" t="s">
        <v>4282</v>
      </c>
    </row>
    <row r="12" spans="1:2" x14ac:dyDescent="0.25">
      <c r="A12" s="219">
        <v>90</v>
      </c>
      <c r="B12" s="219" t="s">
        <v>4283</v>
      </c>
    </row>
    <row r="13" spans="1:2" x14ac:dyDescent="0.25">
      <c r="A13" s="219">
        <v>100</v>
      </c>
      <c r="B13" s="219" t="s">
        <v>4284</v>
      </c>
    </row>
    <row r="14" spans="1:2" x14ac:dyDescent="0.25">
      <c r="A14" s="219">
        <v>110</v>
      </c>
      <c r="B14" s="219" t="s">
        <v>4285</v>
      </c>
    </row>
    <row r="15" spans="1:2" x14ac:dyDescent="0.25">
      <c r="A15" s="29"/>
      <c r="B15" s="29"/>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56"/>
  <dimension ref="A1:B19"/>
  <sheetViews>
    <sheetView workbookViewId="0">
      <selection activeCell="E28" sqref="E28"/>
    </sheetView>
  </sheetViews>
  <sheetFormatPr defaultRowHeight="15" x14ac:dyDescent="0.25"/>
  <cols>
    <col min="1" max="1" width="12.28515625" customWidth="1"/>
    <col min="2" max="2" width="83" customWidth="1"/>
  </cols>
  <sheetData>
    <row r="1" spans="1:2" x14ac:dyDescent="0.25">
      <c r="A1" t="s">
        <v>748</v>
      </c>
      <c r="B1" t="s">
        <v>749</v>
      </c>
    </row>
    <row r="3" spans="1:2" x14ac:dyDescent="0.25">
      <c r="A3" s="218" t="s">
        <v>130</v>
      </c>
      <c r="B3" s="218" t="s">
        <v>128</v>
      </c>
    </row>
    <row r="4" spans="1:2" x14ac:dyDescent="0.25">
      <c r="A4" s="219">
        <v>5</v>
      </c>
      <c r="B4" s="219" t="s">
        <v>175</v>
      </c>
    </row>
    <row r="5" spans="1:2" x14ac:dyDescent="0.25">
      <c r="A5" s="219">
        <v>10</v>
      </c>
      <c r="B5" s="219" t="s">
        <v>736</v>
      </c>
    </row>
    <row r="6" spans="1:2" x14ac:dyDescent="0.25">
      <c r="A6" s="219">
        <v>20</v>
      </c>
      <c r="B6" s="219" t="s">
        <v>737</v>
      </c>
    </row>
    <row r="7" spans="1:2" x14ac:dyDescent="0.25">
      <c r="A7" s="219">
        <v>30</v>
      </c>
      <c r="B7" s="219" t="s">
        <v>738</v>
      </c>
    </row>
    <row r="8" spans="1:2" x14ac:dyDescent="0.25">
      <c r="A8" s="219">
        <v>40</v>
      </c>
      <c r="B8" s="219" t="s">
        <v>739</v>
      </c>
    </row>
    <row r="9" spans="1:2" x14ac:dyDescent="0.25">
      <c r="A9" s="219">
        <v>50</v>
      </c>
      <c r="B9" s="219" t="s">
        <v>740</v>
      </c>
    </row>
    <row r="10" spans="1:2" x14ac:dyDescent="0.25">
      <c r="A10" s="219">
        <v>60</v>
      </c>
      <c r="B10" s="219" t="s">
        <v>741</v>
      </c>
    </row>
    <row r="11" spans="1:2" x14ac:dyDescent="0.25">
      <c r="A11" s="219">
        <v>70</v>
      </c>
      <c r="B11" s="219" t="s">
        <v>742</v>
      </c>
    </row>
    <row r="12" spans="1:2" x14ac:dyDescent="0.25">
      <c r="A12" s="219">
        <v>80</v>
      </c>
      <c r="B12" s="219" t="s">
        <v>743</v>
      </c>
    </row>
    <row r="13" spans="1:2" x14ac:dyDescent="0.25">
      <c r="A13" s="219">
        <v>90</v>
      </c>
      <c r="B13" s="219" t="s">
        <v>744</v>
      </c>
    </row>
    <row r="14" spans="1:2" x14ac:dyDescent="0.25">
      <c r="A14" s="219">
        <v>100</v>
      </c>
      <c r="B14" s="219" t="s">
        <v>745</v>
      </c>
    </row>
    <row r="15" spans="1:2" x14ac:dyDescent="0.25">
      <c r="A15" s="219">
        <v>110</v>
      </c>
      <c r="B15" s="219" t="s">
        <v>746</v>
      </c>
    </row>
    <row r="16" spans="1:2" x14ac:dyDescent="0.25">
      <c r="A16" s="219">
        <v>120</v>
      </c>
      <c r="B16" s="219" t="s">
        <v>747</v>
      </c>
    </row>
    <row r="17" spans="1:2" x14ac:dyDescent="0.25">
      <c r="A17" s="219">
        <v>130</v>
      </c>
      <c r="B17" s="219" t="s">
        <v>207</v>
      </c>
    </row>
    <row r="18" spans="1:2" x14ac:dyDescent="0.25">
      <c r="A18" s="219">
        <v>140</v>
      </c>
      <c r="B18" s="219" t="s">
        <v>3734</v>
      </c>
    </row>
    <row r="19" spans="1:2" x14ac:dyDescent="0.25">
      <c r="A19" s="219">
        <v>150</v>
      </c>
      <c r="B19" s="219" t="s">
        <v>4287</v>
      </c>
    </row>
  </sheetData>
  <pageMargins left="0.7" right="0.7" top="0.75" bottom="0.75" header="0.3" footer="0.3"/>
  <pageSetup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57"/>
  <dimension ref="A1:B36"/>
  <sheetViews>
    <sheetView workbookViewId="0">
      <selection activeCell="A2" sqref="A2"/>
    </sheetView>
  </sheetViews>
  <sheetFormatPr defaultRowHeight="15" x14ac:dyDescent="0.25"/>
  <cols>
    <col min="1" max="1" width="12" customWidth="1"/>
    <col min="2" max="2" width="78.140625" customWidth="1"/>
  </cols>
  <sheetData>
    <row r="1" spans="1:2" ht="15.75" x14ac:dyDescent="0.25">
      <c r="A1" s="49" t="s">
        <v>3350</v>
      </c>
      <c r="B1" s="49" t="s">
        <v>502</v>
      </c>
    </row>
    <row r="3" spans="1:2" x14ac:dyDescent="0.25">
      <c r="A3" s="33" t="s">
        <v>130</v>
      </c>
      <c r="B3" s="33" t="s">
        <v>128</v>
      </c>
    </row>
    <row r="4" spans="1:2" x14ac:dyDescent="0.25">
      <c r="A4" s="29">
        <v>10</v>
      </c>
      <c r="B4" s="29" t="s">
        <v>175</v>
      </c>
    </row>
    <row r="5" spans="1:2" x14ac:dyDescent="0.25">
      <c r="A5" s="29">
        <v>20</v>
      </c>
      <c r="B5" s="29" t="s">
        <v>3339</v>
      </c>
    </row>
    <row r="6" spans="1:2" x14ac:dyDescent="0.25">
      <c r="A6" s="29">
        <v>30</v>
      </c>
      <c r="B6" s="29" t="s">
        <v>461</v>
      </c>
    </row>
    <row r="7" spans="1:2" x14ac:dyDescent="0.25">
      <c r="A7" s="29">
        <v>40</v>
      </c>
      <c r="B7" s="29" t="s">
        <v>3340</v>
      </c>
    </row>
    <row r="8" spans="1:2" x14ac:dyDescent="0.25">
      <c r="A8" s="29">
        <v>50</v>
      </c>
      <c r="B8" t="s">
        <v>3341</v>
      </c>
    </row>
    <row r="9" spans="1:2" x14ac:dyDescent="0.25">
      <c r="A9" s="29">
        <v>60</v>
      </c>
      <c r="B9" t="s">
        <v>3342</v>
      </c>
    </row>
    <row r="10" spans="1:2" x14ac:dyDescent="0.25">
      <c r="A10" s="29">
        <v>70</v>
      </c>
      <c r="B10" t="s">
        <v>453</v>
      </c>
    </row>
    <row r="11" spans="1:2" x14ac:dyDescent="0.25">
      <c r="A11" s="29">
        <v>80</v>
      </c>
      <c r="B11" t="s">
        <v>454</v>
      </c>
    </row>
    <row r="12" spans="1:2" x14ac:dyDescent="0.25">
      <c r="A12" s="29">
        <v>90</v>
      </c>
      <c r="B12" t="s">
        <v>3343</v>
      </c>
    </row>
    <row r="13" spans="1:2" x14ac:dyDescent="0.25">
      <c r="A13" s="29">
        <v>100</v>
      </c>
      <c r="B13" t="s">
        <v>3344</v>
      </c>
    </row>
    <row r="14" spans="1:2" x14ac:dyDescent="0.25">
      <c r="A14" s="29">
        <v>110</v>
      </c>
      <c r="B14" t="s">
        <v>456</v>
      </c>
    </row>
    <row r="15" spans="1:2" x14ac:dyDescent="0.25">
      <c r="A15" s="29">
        <v>120</v>
      </c>
      <c r="B15" t="s">
        <v>457</v>
      </c>
    </row>
    <row r="16" spans="1:2" x14ac:dyDescent="0.25">
      <c r="A16" s="29">
        <v>130</v>
      </c>
      <c r="B16" t="s">
        <v>3345</v>
      </c>
    </row>
    <row r="17" spans="1:2" x14ac:dyDescent="0.25">
      <c r="A17" s="29">
        <v>140</v>
      </c>
      <c r="B17" t="s">
        <v>3346</v>
      </c>
    </row>
    <row r="18" spans="1:2" x14ac:dyDescent="0.25">
      <c r="A18" s="29">
        <v>150</v>
      </c>
      <c r="B18" t="s">
        <v>3347</v>
      </c>
    </row>
    <row r="19" spans="1:2" x14ac:dyDescent="0.25">
      <c r="A19" s="29">
        <v>160</v>
      </c>
      <c r="B19" t="s">
        <v>3348</v>
      </c>
    </row>
    <row r="20" spans="1:2" x14ac:dyDescent="0.25">
      <c r="A20" s="29">
        <v>170</v>
      </c>
      <c r="B20" t="s">
        <v>3349</v>
      </c>
    </row>
    <row r="21" spans="1:2" x14ac:dyDescent="0.25">
      <c r="A21" s="29">
        <v>180</v>
      </c>
      <c r="B21" t="s">
        <v>464</v>
      </c>
    </row>
    <row r="22" spans="1:2" x14ac:dyDescent="0.25">
      <c r="A22" s="29">
        <v>190</v>
      </c>
      <c r="B22" t="s">
        <v>492</v>
      </c>
    </row>
    <row r="23" spans="1:2" x14ac:dyDescent="0.25">
      <c r="A23" s="29">
        <v>200</v>
      </c>
      <c r="B23" t="s">
        <v>493</v>
      </c>
    </row>
    <row r="24" spans="1:2" x14ac:dyDescent="0.25">
      <c r="A24" s="29">
        <v>210</v>
      </c>
      <c r="B24" t="s">
        <v>735</v>
      </c>
    </row>
    <row r="25" spans="1:2" x14ac:dyDescent="0.25">
      <c r="A25" s="29"/>
    </row>
    <row r="26" spans="1:2" x14ac:dyDescent="0.25">
      <c r="A26" s="29"/>
    </row>
    <row r="27" spans="1:2" x14ac:dyDescent="0.25">
      <c r="A27" s="29"/>
      <c r="B27" s="29"/>
    </row>
    <row r="29" spans="1:2" hidden="1" x14ac:dyDescent="0.25">
      <c r="A29" s="30" t="s">
        <v>2072</v>
      </c>
    </row>
    <row r="30" spans="1:2" hidden="1" x14ac:dyDescent="0.25">
      <c r="A30" s="28" t="s">
        <v>130</v>
      </c>
      <c r="B30" s="28" t="s">
        <v>128</v>
      </c>
    </row>
    <row r="31" spans="1:2" hidden="1" x14ac:dyDescent="0.25">
      <c r="A31" s="29">
        <v>10</v>
      </c>
      <c r="B31" s="29" t="s">
        <v>3193</v>
      </c>
    </row>
    <row r="32" spans="1:2" hidden="1" x14ac:dyDescent="0.25">
      <c r="A32" s="29">
        <v>20</v>
      </c>
      <c r="B32" s="29" t="s">
        <v>3194</v>
      </c>
    </row>
    <row r="33" spans="1:2" hidden="1" x14ac:dyDescent="0.25">
      <c r="A33" s="29">
        <v>30</v>
      </c>
      <c r="B33" s="29" t="s">
        <v>3195</v>
      </c>
    </row>
    <row r="34" spans="1:2" hidden="1" x14ac:dyDescent="0.25">
      <c r="A34" s="29">
        <v>40</v>
      </c>
      <c r="B34" s="29" t="s">
        <v>173</v>
      </c>
    </row>
    <row r="35" spans="1:2" hidden="1" x14ac:dyDescent="0.25">
      <c r="A35" s="29">
        <v>50</v>
      </c>
      <c r="B35" s="29" t="s">
        <v>175</v>
      </c>
    </row>
    <row r="36" spans="1:2" hidden="1" x14ac:dyDescent="0.25"/>
  </sheetData>
  <pageMargins left="0.7" right="0.7" top="0.75" bottom="0.75" header="0.3" footer="0.3"/>
  <pageSetup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58"/>
  <dimension ref="A1:B15"/>
  <sheetViews>
    <sheetView workbookViewId="0">
      <selection sqref="A1:B15"/>
    </sheetView>
  </sheetViews>
  <sheetFormatPr defaultRowHeight="15" x14ac:dyDescent="0.25"/>
  <cols>
    <col min="1" max="1" width="20" bestFit="1" customWidth="1"/>
    <col min="2" max="2" width="93.42578125" customWidth="1"/>
  </cols>
  <sheetData>
    <row r="1" spans="1:2" x14ac:dyDescent="0.25">
      <c r="A1" t="s">
        <v>1305</v>
      </c>
      <c r="B1" t="s">
        <v>1304</v>
      </c>
    </row>
    <row r="3" spans="1:2" x14ac:dyDescent="0.25">
      <c r="A3" s="13" t="s">
        <v>130</v>
      </c>
      <c r="B3" s="13" t="s">
        <v>128</v>
      </c>
    </row>
    <row r="4" spans="1:2" x14ac:dyDescent="0.25">
      <c r="A4">
        <v>10</v>
      </c>
      <c r="B4" s="61" t="s">
        <v>175</v>
      </c>
    </row>
    <row r="5" spans="1:2" x14ac:dyDescent="0.25">
      <c r="A5">
        <v>20</v>
      </c>
      <c r="B5" t="s">
        <v>767</v>
      </c>
    </row>
    <row r="6" spans="1:2" x14ac:dyDescent="0.25">
      <c r="A6">
        <v>30</v>
      </c>
      <c r="B6" t="s">
        <v>778</v>
      </c>
    </row>
    <row r="7" spans="1:2" x14ac:dyDescent="0.25">
      <c r="A7">
        <v>40</v>
      </c>
      <c r="B7" t="s">
        <v>775</v>
      </c>
    </row>
    <row r="8" spans="1:2" x14ac:dyDescent="0.25">
      <c r="A8">
        <v>50</v>
      </c>
      <c r="B8" t="s">
        <v>760</v>
      </c>
    </row>
    <row r="9" spans="1:2" x14ac:dyDescent="0.25">
      <c r="A9">
        <v>60</v>
      </c>
      <c r="B9" t="s">
        <v>765</v>
      </c>
    </row>
    <row r="10" spans="1:2" x14ac:dyDescent="0.25">
      <c r="A10">
        <v>70</v>
      </c>
      <c r="B10" t="s">
        <v>768</v>
      </c>
    </row>
    <row r="11" spans="1:2" x14ac:dyDescent="0.25">
      <c r="A11">
        <v>80</v>
      </c>
      <c r="B11" t="s">
        <v>769</v>
      </c>
    </row>
    <row r="12" spans="1:2" x14ac:dyDescent="0.25">
      <c r="A12">
        <v>90</v>
      </c>
      <c r="B12" t="s">
        <v>770</v>
      </c>
    </row>
    <row r="13" spans="1:2" x14ac:dyDescent="0.25">
      <c r="A13">
        <v>100</v>
      </c>
      <c r="B13" t="s">
        <v>771</v>
      </c>
    </row>
    <row r="14" spans="1:2" x14ac:dyDescent="0.25">
      <c r="A14">
        <v>110</v>
      </c>
      <c r="B14" t="s">
        <v>772</v>
      </c>
    </row>
    <row r="15" spans="1:2" x14ac:dyDescent="0.25">
      <c r="A15">
        <v>120</v>
      </c>
      <c r="B15" t="s">
        <v>207</v>
      </c>
    </row>
  </sheetData>
  <pageMargins left="0.7" right="0.7" top="0.75" bottom="0.75" header="0.3" footer="0.3"/>
  <pageSetup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59"/>
  <dimension ref="A1:B12"/>
  <sheetViews>
    <sheetView workbookViewId="0">
      <selection sqref="A1:B12"/>
    </sheetView>
  </sheetViews>
  <sheetFormatPr defaultRowHeight="15" x14ac:dyDescent="0.25"/>
  <cols>
    <col min="1" max="1" width="18.42578125" bestFit="1" customWidth="1"/>
    <col min="2" max="2" width="70.7109375" bestFit="1" customWidth="1"/>
  </cols>
  <sheetData>
    <row r="1" spans="1:2" x14ac:dyDescent="0.25">
      <c r="A1" t="s">
        <v>1306</v>
      </c>
      <c r="B1" t="s">
        <v>1303</v>
      </c>
    </row>
    <row r="3" spans="1:2" x14ac:dyDescent="0.25">
      <c r="A3" t="s">
        <v>787</v>
      </c>
      <c r="B3" t="s">
        <v>128</v>
      </c>
    </row>
    <row r="4" spans="1:2" x14ac:dyDescent="0.25">
      <c r="A4">
        <v>10</v>
      </c>
      <c r="B4" t="s">
        <v>175</v>
      </c>
    </row>
    <row r="5" spans="1:2" x14ac:dyDescent="0.25">
      <c r="A5">
        <v>20</v>
      </c>
      <c r="B5" t="s">
        <v>775</v>
      </c>
    </row>
    <row r="6" spans="1:2" x14ac:dyDescent="0.25">
      <c r="A6">
        <v>30</v>
      </c>
      <c r="B6" t="s">
        <v>760</v>
      </c>
    </row>
    <row r="7" spans="1:2" x14ac:dyDescent="0.25">
      <c r="A7">
        <v>40</v>
      </c>
      <c r="B7" t="s">
        <v>765</v>
      </c>
    </row>
    <row r="8" spans="1:2" x14ac:dyDescent="0.25">
      <c r="A8">
        <v>50</v>
      </c>
      <c r="B8" t="s">
        <v>790</v>
      </c>
    </row>
    <row r="9" spans="1:2" x14ac:dyDescent="0.25">
      <c r="A9">
        <v>60</v>
      </c>
      <c r="B9" t="s">
        <v>791</v>
      </c>
    </row>
    <row r="10" spans="1:2" x14ac:dyDescent="0.25">
      <c r="A10">
        <v>70</v>
      </c>
      <c r="B10" t="s">
        <v>788</v>
      </c>
    </row>
    <row r="11" spans="1:2" x14ac:dyDescent="0.25">
      <c r="A11">
        <v>80</v>
      </c>
      <c r="B11" t="s">
        <v>789</v>
      </c>
    </row>
    <row r="12" spans="1:2" x14ac:dyDescent="0.25">
      <c r="A12">
        <v>90</v>
      </c>
      <c r="B12" t="s">
        <v>207</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60"/>
  <dimension ref="A1:B18"/>
  <sheetViews>
    <sheetView workbookViewId="0">
      <selection sqref="A1:B18"/>
    </sheetView>
  </sheetViews>
  <sheetFormatPr defaultRowHeight="15" x14ac:dyDescent="0.25"/>
  <cols>
    <col min="1" max="1" width="17.5703125" customWidth="1"/>
    <col min="2" max="2" width="88" bestFit="1" customWidth="1"/>
  </cols>
  <sheetData>
    <row r="1" spans="1:2" x14ac:dyDescent="0.25">
      <c r="A1" t="s">
        <v>1368</v>
      </c>
      <c r="B1" t="s">
        <v>1369</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1370</v>
      </c>
    </row>
    <row r="8" spans="1:2" x14ac:dyDescent="0.25">
      <c r="A8">
        <v>50</v>
      </c>
      <c r="B8" t="s">
        <v>1371</v>
      </c>
    </row>
    <row r="9" spans="1:2" x14ac:dyDescent="0.25">
      <c r="A9">
        <v>60</v>
      </c>
      <c r="B9" t="s">
        <v>1372</v>
      </c>
    </row>
    <row r="10" spans="1:2" x14ac:dyDescent="0.25">
      <c r="A10">
        <v>70</v>
      </c>
      <c r="B10" t="s">
        <v>1373</v>
      </c>
    </row>
    <row r="11" spans="1:2" x14ac:dyDescent="0.25">
      <c r="A11">
        <v>80</v>
      </c>
      <c r="B11" t="s">
        <v>1374</v>
      </c>
    </row>
    <row r="12" spans="1:2" x14ac:dyDescent="0.25">
      <c r="A12">
        <v>90</v>
      </c>
      <c r="B12" t="s">
        <v>1375</v>
      </c>
    </row>
    <row r="13" spans="1:2" x14ac:dyDescent="0.25">
      <c r="A13">
        <v>100</v>
      </c>
      <c r="B13" t="s">
        <v>1376</v>
      </c>
    </row>
    <row r="14" spans="1:2" x14ac:dyDescent="0.25">
      <c r="A14">
        <v>110</v>
      </c>
      <c r="B14" t="s">
        <v>1122</v>
      </c>
    </row>
    <row r="15" spans="1:2" x14ac:dyDescent="0.25">
      <c r="A15">
        <v>120</v>
      </c>
      <c r="B15" t="s">
        <v>1377</v>
      </c>
    </row>
    <row r="16" spans="1:2" x14ac:dyDescent="0.25">
      <c r="A16">
        <v>130</v>
      </c>
      <c r="B16" t="s">
        <v>1378</v>
      </c>
    </row>
    <row r="17" spans="1:2" x14ac:dyDescent="0.25">
      <c r="A17">
        <v>140</v>
      </c>
      <c r="B17" t="s">
        <v>1123</v>
      </c>
    </row>
    <row r="18" spans="1:2" x14ac:dyDescent="0.25">
      <c r="A18">
        <v>150</v>
      </c>
      <c r="B18" t="s">
        <v>207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38"/>
  <sheetViews>
    <sheetView workbookViewId="0">
      <selection activeCell="B8" sqref="B8"/>
    </sheetView>
  </sheetViews>
  <sheetFormatPr defaultRowHeight="15" x14ac:dyDescent="0.25"/>
  <cols>
    <col min="1" max="1" width="17.140625" customWidth="1"/>
    <col min="2" max="2" width="74.85546875" customWidth="1"/>
  </cols>
  <sheetData>
    <row r="1" spans="1:2" x14ac:dyDescent="0.25">
      <c r="A1" t="s">
        <v>1783</v>
      </c>
      <c r="B1" t="s">
        <v>1784</v>
      </c>
    </row>
    <row r="3" spans="1:2" x14ac:dyDescent="0.25">
      <c r="A3" s="88" t="s">
        <v>130</v>
      </c>
      <c r="B3" s="88" t="s">
        <v>128</v>
      </c>
    </row>
    <row r="4" spans="1:2" ht="15" customHeight="1" x14ac:dyDescent="0.25">
      <c r="A4" s="29">
        <v>5</v>
      </c>
      <c r="B4" s="29" t="s">
        <v>175</v>
      </c>
    </row>
    <row r="5" spans="1:2" ht="15" customHeight="1" x14ac:dyDescent="0.25">
      <c r="A5" s="29">
        <v>10</v>
      </c>
      <c r="B5" s="29" t="s">
        <v>1778</v>
      </c>
    </row>
    <row r="6" spans="1:2" ht="15" customHeight="1" x14ac:dyDescent="0.25">
      <c r="A6" s="29">
        <v>20</v>
      </c>
      <c r="B6" s="29" t="s">
        <v>1779</v>
      </c>
    </row>
    <row r="7" spans="1:2" ht="15" customHeight="1" x14ac:dyDescent="0.25">
      <c r="A7" s="29">
        <v>30</v>
      </c>
      <c r="B7" s="29" t="s">
        <v>1780</v>
      </c>
    </row>
    <row r="8" spans="1:2" ht="15" customHeight="1" x14ac:dyDescent="0.25">
      <c r="A8" s="29">
        <v>40</v>
      </c>
      <c r="B8" s="29" t="s">
        <v>1781</v>
      </c>
    </row>
    <row r="9" spans="1:2" ht="15" customHeight="1" x14ac:dyDescent="0.25">
      <c r="A9" s="29">
        <v>50</v>
      </c>
      <c r="B9" s="29" t="s">
        <v>1782</v>
      </c>
    </row>
    <row r="10" spans="1:2" ht="15" customHeight="1" x14ac:dyDescent="0.25">
      <c r="A10" s="29">
        <v>60</v>
      </c>
      <c r="B10" s="29" t="s">
        <v>3474</v>
      </c>
    </row>
    <row r="11" spans="1:2" x14ac:dyDescent="0.25">
      <c r="A11">
        <v>70</v>
      </c>
      <c r="B11" t="s">
        <v>3475</v>
      </c>
    </row>
    <row r="12" spans="1:2" x14ac:dyDescent="0.25">
      <c r="A12">
        <v>80</v>
      </c>
      <c r="B12" t="s">
        <v>3476</v>
      </c>
    </row>
    <row r="13" spans="1:2" x14ac:dyDescent="0.25">
      <c r="A13">
        <v>90</v>
      </c>
      <c r="B13" t="s">
        <v>3217</v>
      </c>
    </row>
    <row r="14" spans="1:2" x14ac:dyDescent="0.25">
      <c r="A14">
        <v>100</v>
      </c>
      <c r="B14" t="s">
        <v>2166</v>
      </c>
    </row>
    <row r="15" spans="1:2" x14ac:dyDescent="0.25">
      <c r="A15">
        <v>110</v>
      </c>
      <c r="B15" t="s">
        <v>3477</v>
      </c>
    </row>
    <row r="16" spans="1:2" x14ac:dyDescent="0.25">
      <c r="A16">
        <v>120</v>
      </c>
      <c r="B16" t="s">
        <v>207</v>
      </c>
    </row>
    <row r="17" spans="1:2" x14ac:dyDescent="0.25">
      <c r="A17">
        <v>120</v>
      </c>
      <c r="B17" t="s">
        <v>3697</v>
      </c>
    </row>
    <row r="18" spans="1:2" x14ac:dyDescent="0.25">
      <c r="A18">
        <v>130</v>
      </c>
      <c r="B18" t="s">
        <v>3698</v>
      </c>
    </row>
    <row r="19" spans="1:2" x14ac:dyDescent="0.25">
      <c r="A19" s="32">
        <v>140</v>
      </c>
      <c r="B19" s="32" t="s">
        <v>3699</v>
      </c>
    </row>
    <row r="20" spans="1:2" x14ac:dyDescent="0.25">
      <c r="A20" s="32">
        <v>150</v>
      </c>
      <c r="B20" s="32" t="s">
        <v>3683</v>
      </c>
    </row>
    <row r="21" spans="1:2" x14ac:dyDescent="0.25">
      <c r="A21" s="32">
        <v>160</v>
      </c>
      <c r="B21" s="32" t="s">
        <v>3684</v>
      </c>
    </row>
    <row r="22" spans="1:2" x14ac:dyDescent="0.25">
      <c r="A22" s="32">
        <v>170</v>
      </c>
      <c r="B22" s="32" t="s">
        <v>3685</v>
      </c>
    </row>
    <row r="23" spans="1:2" x14ac:dyDescent="0.25">
      <c r="A23" s="32">
        <v>180</v>
      </c>
      <c r="B23" s="32" t="s">
        <v>3700</v>
      </c>
    </row>
    <row r="24" spans="1:2" x14ac:dyDescent="0.25">
      <c r="A24" s="32">
        <v>190</v>
      </c>
      <c r="B24" s="32" t="s">
        <v>3686</v>
      </c>
    </row>
    <row r="25" spans="1:2" x14ac:dyDescent="0.25">
      <c r="A25" s="32">
        <v>200</v>
      </c>
      <c r="B25" s="32" t="s">
        <v>3687</v>
      </c>
    </row>
    <row r="26" spans="1:2" x14ac:dyDescent="0.25">
      <c r="A26" s="32">
        <v>210</v>
      </c>
      <c r="B26" s="32" t="s">
        <v>3688</v>
      </c>
    </row>
    <row r="27" spans="1:2" x14ac:dyDescent="0.25">
      <c r="A27" s="32">
        <v>220</v>
      </c>
      <c r="B27" s="32" t="s">
        <v>2381</v>
      </c>
    </row>
    <row r="28" spans="1:2" x14ac:dyDescent="0.25">
      <c r="A28" s="32">
        <v>230</v>
      </c>
      <c r="B28" s="32" t="s">
        <v>3690</v>
      </c>
    </row>
    <row r="29" spans="1:2" x14ac:dyDescent="0.25">
      <c r="A29" s="32">
        <v>240</v>
      </c>
      <c r="B29" s="32" t="s">
        <v>3689</v>
      </c>
    </row>
    <row r="30" spans="1:2" x14ac:dyDescent="0.25">
      <c r="A30" s="32">
        <v>250</v>
      </c>
      <c r="B30" s="32" t="s">
        <v>3695</v>
      </c>
    </row>
    <row r="31" spans="1:2" x14ac:dyDescent="0.25">
      <c r="A31" s="32">
        <v>260</v>
      </c>
      <c r="B31" s="32" t="s">
        <v>3691</v>
      </c>
    </row>
    <row r="32" spans="1:2" x14ac:dyDescent="0.25">
      <c r="A32" s="32">
        <v>270</v>
      </c>
      <c r="B32" s="32" t="s">
        <v>3694</v>
      </c>
    </row>
    <row r="33" spans="1:2" x14ac:dyDescent="0.25">
      <c r="A33" s="32">
        <v>280</v>
      </c>
      <c r="B33" s="32" t="s">
        <v>3692</v>
      </c>
    </row>
    <row r="34" spans="1:2" x14ac:dyDescent="0.25">
      <c r="A34" s="32">
        <v>290</v>
      </c>
      <c r="B34" s="32" t="s">
        <v>3693</v>
      </c>
    </row>
    <row r="35" spans="1:2" x14ac:dyDescent="0.25">
      <c r="A35" s="32">
        <v>300</v>
      </c>
      <c r="B35" s="32" t="s">
        <v>3696</v>
      </c>
    </row>
    <row r="36" spans="1:2" x14ac:dyDescent="0.25">
      <c r="A36" s="32">
        <v>310</v>
      </c>
      <c r="B36" s="32" t="s">
        <v>3701</v>
      </c>
    </row>
    <row r="37" spans="1:2" x14ac:dyDescent="0.25">
      <c r="A37" s="32">
        <v>320</v>
      </c>
      <c r="B37" s="32" t="s">
        <v>3702</v>
      </c>
    </row>
    <row r="38" spans="1:2" x14ac:dyDescent="0.25">
      <c r="A38" s="32">
        <v>330</v>
      </c>
      <c r="B38" t="s">
        <v>207</v>
      </c>
    </row>
  </sheetData>
  <pageMargins left="0.7" right="0.7" top="0.75" bottom="0.75" header="0.3" footer="0.3"/>
  <pageSetup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61"/>
  <dimension ref="A1:B15"/>
  <sheetViews>
    <sheetView workbookViewId="0">
      <selection activeCell="B18" sqref="B18"/>
    </sheetView>
  </sheetViews>
  <sheetFormatPr defaultRowHeight="15" x14ac:dyDescent="0.25"/>
  <cols>
    <col min="1" max="1" width="15.5703125" customWidth="1"/>
    <col min="2" max="2" width="88" bestFit="1" customWidth="1"/>
  </cols>
  <sheetData>
    <row r="1" spans="1:2" x14ac:dyDescent="0.25">
      <c r="A1" t="s">
        <v>1466</v>
      </c>
      <c r="B1" t="s">
        <v>1465</v>
      </c>
    </row>
    <row r="3" spans="1:2" x14ac:dyDescent="0.25">
      <c r="A3" t="s">
        <v>130</v>
      </c>
      <c r="B3" t="s">
        <v>128</v>
      </c>
    </row>
    <row r="4" spans="1:2" x14ac:dyDescent="0.25">
      <c r="A4">
        <v>10</v>
      </c>
      <c r="B4" t="s">
        <v>175</v>
      </c>
    </row>
    <row r="5" spans="1:2" x14ac:dyDescent="0.25">
      <c r="A5">
        <v>20</v>
      </c>
      <c r="B5" t="s">
        <v>1111</v>
      </c>
    </row>
    <row r="6" spans="1:2" x14ac:dyDescent="0.25">
      <c r="A6">
        <v>30</v>
      </c>
      <c r="B6" t="s">
        <v>1467</v>
      </c>
    </row>
    <row r="7" spans="1:2" x14ac:dyDescent="0.25">
      <c r="A7">
        <v>40</v>
      </c>
      <c r="B7" t="s">
        <v>1468</v>
      </c>
    </row>
    <row r="8" spans="1:2" x14ac:dyDescent="0.25">
      <c r="A8">
        <v>50</v>
      </c>
      <c r="B8" t="s">
        <v>1469</v>
      </c>
    </row>
    <row r="9" spans="1:2" x14ac:dyDescent="0.25">
      <c r="A9">
        <v>60</v>
      </c>
      <c r="B9" t="s">
        <v>1470</v>
      </c>
    </row>
    <row r="10" spans="1:2" x14ac:dyDescent="0.25">
      <c r="A10">
        <v>70</v>
      </c>
      <c r="B10" t="s">
        <v>1471</v>
      </c>
    </row>
    <row r="11" spans="1:2" x14ac:dyDescent="0.25">
      <c r="A11">
        <v>80</v>
      </c>
      <c r="B11" t="s">
        <v>1472</v>
      </c>
    </row>
    <row r="12" spans="1:2" x14ac:dyDescent="0.25">
      <c r="A12">
        <v>90</v>
      </c>
      <c r="B12" t="s">
        <v>1473</v>
      </c>
    </row>
    <row r="13" spans="1:2" x14ac:dyDescent="0.25">
      <c r="A13">
        <v>100</v>
      </c>
      <c r="B13" t="s">
        <v>1474</v>
      </c>
    </row>
    <row r="14" spans="1:2" x14ac:dyDescent="0.25">
      <c r="A14">
        <v>110</v>
      </c>
      <c r="B14" t="s">
        <v>1475</v>
      </c>
    </row>
    <row r="15" spans="1:2" x14ac:dyDescent="0.25">
      <c r="A15">
        <v>120</v>
      </c>
      <c r="B15" t="s">
        <v>207</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62"/>
  <dimension ref="A1:B12"/>
  <sheetViews>
    <sheetView workbookViewId="0">
      <selection activeCell="B7" sqref="B7"/>
    </sheetView>
  </sheetViews>
  <sheetFormatPr defaultRowHeight="15" x14ac:dyDescent="0.25"/>
  <cols>
    <col min="1" max="1" width="13.42578125" customWidth="1"/>
    <col min="2" max="2" width="105.28515625" bestFit="1" customWidth="1"/>
  </cols>
  <sheetData>
    <row r="1" spans="1:2" x14ac:dyDescent="0.25">
      <c r="A1" t="s">
        <v>1461</v>
      </c>
      <c r="B1" t="s">
        <v>2721</v>
      </c>
    </row>
    <row r="3" spans="1:2" x14ac:dyDescent="0.25">
      <c r="A3" t="s">
        <v>130</v>
      </c>
      <c r="B3" t="s">
        <v>128</v>
      </c>
    </row>
    <row r="4" spans="1:2" x14ac:dyDescent="0.25">
      <c r="A4">
        <v>10</v>
      </c>
      <c r="B4" t="s">
        <v>175</v>
      </c>
    </row>
    <row r="5" spans="1:2" x14ac:dyDescent="0.25">
      <c r="A5">
        <v>20</v>
      </c>
      <c r="B5" t="s">
        <v>1111</v>
      </c>
    </row>
    <row r="6" spans="1:2" x14ac:dyDescent="0.25">
      <c r="A6">
        <v>30</v>
      </c>
      <c r="B6" t="s">
        <v>2722</v>
      </c>
    </row>
    <row r="7" spans="1:2" x14ac:dyDescent="0.25">
      <c r="A7">
        <v>40</v>
      </c>
      <c r="B7" t="s">
        <v>1464</v>
      </c>
    </row>
    <row r="8" spans="1:2" x14ac:dyDescent="0.25">
      <c r="A8">
        <v>50</v>
      </c>
      <c r="B8" t="s">
        <v>2723</v>
      </c>
    </row>
    <row r="9" spans="1:2" x14ac:dyDescent="0.25">
      <c r="A9">
        <v>60</v>
      </c>
      <c r="B9" t="s">
        <v>1462</v>
      </c>
    </row>
    <row r="10" spans="1:2" x14ac:dyDescent="0.25">
      <c r="A10">
        <v>70</v>
      </c>
      <c r="B10" t="s">
        <v>2720</v>
      </c>
    </row>
    <row r="11" spans="1:2" x14ac:dyDescent="0.25">
      <c r="A11">
        <v>80</v>
      </c>
      <c r="B11" t="s">
        <v>1463</v>
      </c>
    </row>
    <row r="12" spans="1:2" x14ac:dyDescent="0.25">
      <c r="A12">
        <v>90</v>
      </c>
      <c r="B12" t="s">
        <v>207</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63"/>
  <dimension ref="A1:B22"/>
  <sheetViews>
    <sheetView workbookViewId="0"/>
  </sheetViews>
  <sheetFormatPr defaultRowHeight="15" x14ac:dyDescent="0.25"/>
  <cols>
    <col min="1" max="1" width="16.140625" customWidth="1"/>
    <col min="2" max="2" width="105.28515625" bestFit="1" customWidth="1"/>
  </cols>
  <sheetData>
    <row r="1" spans="1:2" x14ac:dyDescent="0.25">
      <c r="A1" t="s">
        <v>1443</v>
      </c>
      <c r="B1" t="s">
        <v>1444</v>
      </c>
    </row>
    <row r="3" spans="1:2" x14ac:dyDescent="0.25">
      <c r="A3" t="s">
        <v>130</v>
      </c>
      <c r="B3" t="s">
        <v>128</v>
      </c>
    </row>
    <row r="4" spans="1:2" x14ac:dyDescent="0.25">
      <c r="A4">
        <v>10</v>
      </c>
      <c r="B4" t="s">
        <v>175</v>
      </c>
    </row>
    <row r="5" spans="1:2" x14ac:dyDescent="0.25">
      <c r="A5">
        <v>20</v>
      </c>
      <c r="B5" t="s">
        <v>1111</v>
      </c>
    </row>
    <row r="6" spans="1:2" x14ac:dyDescent="0.25">
      <c r="A6">
        <v>30</v>
      </c>
      <c r="B6" t="s">
        <v>1445</v>
      </c>
    </row>
    <row r="7" spans="1:2" x14ac:dyDescent="0.25">
      <c r="A7">
        <v>40</v>
      </c>
      <c r="B7" t="s">
        <v>1456</v>
      </c>
    </row>
    <row r="8" spans="1:2" x14ac:dyDescent="0.25">
      <c r="A8">
        <v>50</v>
      </c>
      <c r="B8" t="s">
        <v>1457</v>
      </c>
    </row>
    <row r="9" spans="1:2" x14ac:dyDescent="0.25">
      <c r="A9">
        <v>60</v>
      </c>
      <c r="B9" t="s">
        <v>1458</v>
      </c>
    </row>
    <row r="10" spans="1:2" x14ac:dyDescent="0.25">
      <c r="A10">
        <v>70</v>
      </c>
      <c r="B10" t="s">
        <v>1446</v>
      </c>
    </row>
    <row r="11" spans="1:2" x14ac:dyDescent="0.25">
      <c r="A11">
        <v>80</v>
      </c>
      <c r="B11" t="s">
        <v>1447</v>
      </c>
    </row>
    <row r="12" spans="1:2" x14ac:dyDescent="0.25">
      <c r="A12">
        <v>90</v>
      </c>
      <c r="B12" t="s">
        <v>1459</v>
      </c>
    </row>
    <row r="13" spans="1:2" x14ac:dyDescent="0.25">
      <c r="A13">
        <v>100</v>
      </c>
      <c r="B13" t="s">
        <v>1448</v>
      </c>
    </row>
    <row r="14" spans="1:2" x14ac:dyDescent="0.25">
      <c r="A14">
        <v>110</v>
      </c>
      <c r="B14" t="s">
        <v>1449</v>
      </c>
    </row>
    <row r="15" spans="1:2" x14ac:dyDescent="0.25">
      <c r="A15">
        <v>120</v>
      </c>
      <c r="B15" t="s">
        <v>1450</v>
      </c>
    </row>
    <row r="16" spans="1:2" x14ac:dyDescent="0.25">
      <c r="A16">
        <v>130</v>
      </c>
      <c r="B16" t="s">
        <v>1451</v>
      </c>
    </row>
    <row r="17" spans="1:2" x14ac:dyDescent="0.25">
      <c r="A17">
        <v>140</v>
      </c>
      <c r="B17" t="s">
        <v>1460</v>
      </c>
    </row>
    <row r="18" spans="1:2" x14ac:dyDescent="0.25">
      <c r="A18">
        <v>150</v>
      </c>
      <c r="B18" t="s">
        <v>1452</v>
      </c>
    </row>
    <row r="19" spans="1:2" x14ac:dyDescent="0.25">
      <c r="A19">
        <v>160</v>
      </c>
      <c r="B19" t="s">
        <v>1453</v>
      </c>
    </row>
    <row r="20" spans="1:2" x14ac:dyDescent="0.25">
      <c r="A20">
        <v>170</v>
      </c>
      <c r="B20" t="s">
        <v>1454</v>
      </c>
    </row>
    <row r="21" spans="1:2" x14ac:dyDescent="0.25">
      <c r="A21">
        <v>180</v>
      </c>
      <c r="B21" t="s">
        <v>1455</v>
      </c>
    </row>
    <row r="22" spans="1:2" x14ac:dyDescent="0.25">
      <c r="A22">
        <v>190</v>
      </c>
      <c r="B22" t="s">
        <v>207</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64"/>
  <dimension ref="A1:B18"/>
  <sheetViews>
    <sheetView workbookViewId="0"/>
  </sheetViews>
  <sheetFormatPr defaultRowHeight="15" x14ac:dyDescent="0.25"/>
  <cols>
    <col min="1" max="1" width="20.28515625" customWidth="1"/>
    <col min="2" max="2" width="88" bestFit="1" customWidth="1"/>
  </cols>
  <sheetData>
    <row r="1" spans="1:2" x14ac:dyDescent="0.25">
      <c r="A1" t="s">
        <v>1429</v>
      </c>
      <c r="B1" t="s">
        <v>1430</v>
      </c>
    </row>
    <row r="3" spans="1:2" x14ac:dyDescent="0.25">
      <c r="A3" t="s">
        <v>130</v>
      </c>
      <c r="B3" t="s">
        <v>128</v>
      </c>
    </row>
    <row r="4" spans="1:2" x14ac:dyDescent="0.25">
      <c r="A4">
        <v>10</v>
      </c>
      <c r="B4" t="s">
        <v>175</v>
      </c>
    </row>
    <row r="5" spans="1:2" x14ac:dyDescent="0.25">
      <c r="A5">
        <v>20</v>
      </c>
      <c r="B5" t="s">
        <v>1111</v>
      </c>
    </row>
    <row r="6" spans="1:2" x14ac:dyDescent="0.25">
      <c r="A6">
        <v>30</v>
      </c>
      <c r="B6" t="s">
        <v>1439</v>
      </c>
    </row>
    <row r="7" spans="1:2" x14ac:dyDescent="0.25">
      <c r="A7">
        <v>40</v>
      </c>
      <c r="B7" t="s">
        <v>1441</v>
      </c>
    </row>
    <row r="8" spans="1:2" x14ac:dyDescent="0.25">
      <c r="A8">
        <v>50</v>
      </c>
      <c r="B8" t="s">
        <v>1431</v>
      </c>
    </row>
    <row r="9" spans="1:2" x14ac:dyDescent="0.25">
      <c r="A9">
        <v>60</v>
      </c>
      <c r="B9" t="s">
        <v>1432</v>
      </c>
    </row>
    <row r="10" spans="1:2" x14ac:dyDescent="0.25">
      <c r="A10">
        <v>70</v>
      </c>
      <c r="B10" t="s">
        <v>1433</v>
      </c>
    </row>
    <row r="11" spans="1:2" x14ac:dyDescent="0.25">
      <c r="A11">
        <v>80</v>
      </c>
      <c r="B11" t="s">
        <v>1434</v>
      </c>
    </row>
    <row r="12" spans="1:2" x14ac:dyDescent="0.25">
      <c r="A12">
        <v>90</v>
      </c>
      <c r="B12" t="s">
        <v>1442</v>
      </c>
    </row>
    <row r="13" spans="1:2" x14ac:dyDescent="0.25">
      <c r="A13">
        <v>100</v>
      </c>
      <c r="B13" t="s">
        <v>1435</v>
      </c>
    </row>
    <row r="14" spans="1:2" x14ac:dyDescent="0.25">
      <c r="A14">
        <v>110</v>
      </c>
      <c r="B14" t="s">
        <v>1436</v>
      </c>
    </row>
    <row r="15" spans="1:2" x14ac:dyDescent="0.25">
      <c r="A15">
        <v>120</v>
      </c>
      <c r="B15" t="s">
        <v>1440</v>
      </c>
    </row>
    <row r="16" spans="1:2" x14ac:dyDescent="0.25">
      <c r="A16">
        <v>130</v>
      </c>
      <c r="B16" t="s">
        <v>1437</v>
      </c>
    </row>
    <row r="17" spans="1:2" x14ac:dyDescent="0.25">
      <c r="A17">
        <v>140</v>
      </c>
      <c r="B17" t="s">
        <v>1438</v>
      </c>
    </row>
    <row r="18" spans="1:2" x14ac:dyDescent="0.25">
      <c r="A18">
        <v>150</v>
      </c>
      <c r="B18" t="s">
        <v>207</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65"/>
  <dimension ref="A1:B24"/>
  <sheetViews>
    <sheetView workbookViewId="0"/>
  </sheetViews>
  <sheetFormatPr defaultRowHeight="15" x14ac:dyDescent="0.25"/>
  <cols>
    <col min="1" max="1" width="18" customWidth="1"/>
    <col min="2" max="2" width="92.5703125" customWidth="1"/>
  </cols>
  <sheetData>
    <row r="1" spans="1:2" x14ac:dyDescent="0.25">
      <c r="A1" t="s">
        <v>1428</v>
      </c>
      <c r="B1" t="s">
        <v>1417</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1418</v>
      </c>
    </row>
    <row r="8" spans="1:2" x14ac:dyDescent="0.25">
      <c r="A8">
        <v>50</v>
      </c>
      <c r="B8" t="s">
        <v>1213</v>
      </c>
    </row>
    <row r="9" spans="1:2" x14ac:dyDescent="0.25">
      <c r="A9">
        <v>60</v>
      </c>
      <c r="B9" t="s">
        <v>1419</v>
      </c>
    </row>
    <row r="10" spans="1:2" x14ac:dyDescent="0.25">
      <c r="A10">
        <v>70</v>
      </c>
      <c r="B10" t="s">
        <v>1420</v>
      </c>
    </row>
    <row r="11" spans="1:2" x14ac:dyDescent="0.25">
      <c r="A11">
        <v>80</v>
      </c>
      <c r="B11" t="s">
        <v>1421</v>
      </c>
    </row>
    <row r="12" spans="1:2" x14ac:dyDescent="0.25">
      <c r="A12">
        <v>90</v>
      </c>
      <c r="B12" t="s">
        <v>1217</v>
      </c>
    </row>
    <row r="13" spans="1:2" x14ac:dyDescent="0.25">
      <c r="A13">
        <v>100</v>
      </c>
      <c r="B13" t="s">
        <v>1422</v>
      </c>
    </row>
    <row r="14" spans="1:2" x14ac:dyDescent="0.25">
      <c r="A14">
        <v>110</v>
      </c>
      <c r="B14" t="s">
        <v>1249</v>
      </c>
    </row>
    <row r="15" spans="1:2" x14ac:dyDescent="0.25">
      <c r="A15">
        <v>120</v>
      </c>
      <c r="B15" t="s">
        <v>1423</v>
      </c>
    </row>
    <row r="16" spans="1:2" x14ac:dyDescent="0.25">
      <c r="A16">
        <v>130</v>
      </c>
      <c r="B16" t="s">
        <v>1221</v>
      </c>
    </row>
    <row r="17" spans="1:2" x14ac:dyDescent="0.25">
      <c r="A17">
        <v>140</v>
      </c>
      <c r="B17" t="s">
        <v>1122</v>
      </c>
    </row>
    <row r="18" spans="1:2" x14ac:dyDescent="0.25">
      <c r="A18">
        <v>150</v>
      </c>
      <c r="B18" t="s">
        <v>1424</v>
      </c>
    </row>
    <row r="19" spans="1:2" x14ac:dyDescent="0.25">
      <c r="A19">
        <v>160</v>
      </c>
      <c r="B19" t="s">
        <v>1425</v>
      </c>
    </row>
    <row r="20" spans="1:2" x14ac:dyDescent="0.25">
      <c r="A20">
        <v>170</v>
      </c>
      <c r="B20" t="s">
        <v>1226</v>
      </c>
    </row>
    <row r="21" spans="1:2" x14ac:dyDescent="0.25">
      <c r="A21">
        <v>180</v>
      </c>
      <c r="B21" t="s">
        <v>1426</v>
      </c>
    </row>
    <row r="22" spans="1:2" x14ac:dyDescent="0.25">
      <c r="A22">
        <v>190</v>
      </c>
      <c r="B22" t="s">
        <v>1228</v>
      </c>
    </row>
    <row r="23" spans="1:2" x14ac:dyDescent="0.25">
      <c r="A23">
        <v>200</v>
      </c>
      <c r="B23" t="s">
        <v>1427</v>
      </c>
    </row>
    <row r="24" spans="1:2" x14ac:dyDescent="0.25">
      <c r="A24">
        <v>210</v>
      </c>
      <c r="B24" t="s">
        <v>207</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66"/>
  <dimension ref="A1:B49"/>
  <sheetViews>
    <sheetView workbookViewId="0"/>
  </sheetViews>
  <sheetFormatPr defaultRowHeight="15" x14ac:dyDescent="0.25"/>
  <cols>
    <col min="1" max="1" width="18.7109375" bestFit="1" customWidth="1"/>
    <col min="2" max="2" width="95.7109375" bestFit="1" customWidth="1"/>
  </cols>
  <sheetData>
    <row r="1" spans="1:2" x14ac:dyDescent="0.25">
      <c r="A1" t="s">
        <v>1997</v>
      </c>
      <c r="B1" t="s">
        <v>1405</v>
      </c>
    </row>
    <row r="3" spans="1:2" ht="15" customHeight="1" x14ac:dyDescent="0.25">
      <c r="A3" s="88" t="s">
        <v>130</v>
      </c>
      <c r="B3" s="88" t="s">
        <v>128</v>
      </c>
    </row>
    <row r="4" spans="1:2" x14ac:dyDescent="0.25">
      <c r="A4">
        <v>10</v>
      </c>
      <c r="B4" t="s">
        <v>175</v>
      </c>
    </row>
    <row r="5" spans="1:2" x14ac:dyDescent="0.25">
      <c r="A5">
        <v>20</v>
      </c>
      <c r="B5" t="s">
        <v>1111</v>
      </c>
    </row>
    <row r="6" spans="1:2" x14ac:dyDescent="0.25">
      <c r="A6">
        <v>30</v>
      </c>
      <c r="B6" t="s">
        <v>1112</v>
      </c>
    </row>
    <row r="7" spans="1:2" x14ac:dyDescent="0.25">
      <c r="A7">
        <v>40</v>
      </c>
      <c r="B7" t="s">
        <v>1406</v>
      </c>
    </row>
    <row r="8" spans="1:2" x14ac:dyDescent="0.25">
      <c r="A8">
        <v>50</v>
      </c>
      <c r="B8" t="s">
        <v>1407</v>
      </c>
    </row>
    <row r="9" spans="1:2" x14ac:dyDescent="0.25">
      <c r="A9">
        <v>60</v>
      </c>
      <c r="B9" t="s">
        <v>1408</v>
      </c>
    </row>
    <row r="10" spans="1:2" x14ac:dyDescent="0.25">
      <c r="A10">
        <v>70</v>
      </c>
      <c r="B10" t="s">
        <v>1409</v>
      </c>
    </row>
    <row r="11" spans="1:2" x14ac:dyDescent="0.25">
      <c r="A11">
        <v>80</v>
      </c>
      <c r="B11" t="s">
        <v>1410</v>
      </c>
    </row>
    <row r="12" spans="1:2" x14ac:dyDescent="0.25">
      <c r="A12">
        <v>90</v>
      </c>
      <c r="B12" t="s">
        <v>1411</v>
      </c>
    </row>
    <row r="13" spans="1:2" ht="15" customHeight="1" x14ac:dyDescent="0.25">
      <c r="A13" s="29">
        <v>100</v>
      </c>
      <c r="B13" s="29" t="s">
        <v>3303</v>
      </c>
    </row>
    <row r="14" spans="1:2" ht="15" customHeight="1" x14ac:dyDescent="0.25">
      <c r="A14" s="29">
        <v>110</v>
      </c>
      <c r="B14" s="29" t="s">
        <v>1395</v>
      </c>
    </row>
    <row r="15" spans="1:2" ht="15" customHeight="1" x14ac:dyDescent="0.25">
      <c r="A15" s="29">
        <v>120</v>
      </c>
      <c r="B15" s="29" t="s">
        <v>1396</v>
      </c>
    </row>
    <row r="16" spans="1:2" ht="15" customHeight="1" x14ac:dyDescent="0.25">
      <c r="A16" s="29">
        <v>130</v>
      </c>
      <c r="B16" s="29" t="s">
        <v>1397</v>
      </c>
    </row>
    <row r="17" spans="1:2" ht="15" customHeight="1" x14ac:dyDescent="0.25">
      <c r="A17" s="29">
        <v>140</v>
      </c>
      <c r="B17" s="29" t="s">
        <v>1414</v>
      </c>
    </row>
    <row r="18" spans="1:2" ht="15" customHeight="1" x14ac:dyDescent="0.25">
      <c r="A18" s="29">
        <v>150</v>
      </c>
      <c r="B18" s="29" t="s">
        <v>1413</v>
      </c>
    </row>
    <row r="19" spans="1:2" ht="15" customHeight="1" x14ac:dyDescent="0.25">
      <c r="A19" s="29">
        <v>160</v>
      </c>
      <c r="B19" s="29" t="s">
        <v>1399</v>
      </c>
    </row>
    <row r="20" spans="1:2" ht="15" customHeight="1" x14ac:dyDescent="0.25">
      <c r="A20" s="29">
        <v>170</v>
      </c>
      <c r="B20" s="29" t="s">
        <v>1400</v>
      </c>
    </row>
    <row r="21" spans="1:2" ht="15" customHeight="1" x14ac:dyDescent="0.25">
      <c r="A21" s="29">
        <v>180</v>
      </c>
      <c r="B21" s="29" t="s">
        <v>1401</v>
      </c>
    </row>
    <row r="22" spans="1:2" ht="15" customHeight="1" x14ac:dyDescent="0.25">
      <c r="A22" s="29">
        <v>190</v>
      </c>
      <c r="B22" s="29" t="s">
        <v>1402</v>
      </c>
    </row>
    <row r="23" spans="1:2" ht="15" customHeight="1" x14ac:dyDescent="0.25">
      <c r="A23" s="29">
        <v>200</v>
      </c>
      <c r="B23" s="29" t="s">
        <v>1403</v>
      </c>
    </row>
    <row r="24" spans="1:2" x14ac:dyDescent="0.25">
      <c r="A24" s="29">
        <v>210</v>
      </c>
      <c r="B24" t="s">
        <v>1412</v>
      </c>
    </row>
    <row r="25" spans="1:2" ht="15" customHeight="1" x14ac:dyDescent="0.25">
      <c r="A25" s="29">
        <v>220</v>
      </c>
      <c r="B25" s="29" t="s">
        <v>1398</v>
      </c>
    </row>
    <row r="26" spans="1:2" x14ac:dyDescent="0.25">
      <c r="A26" s="29">
        <v>230</v>
      </c>
      <c r="B26" s="29" t="s">
        <v>1415</v>
      </c>
    </row>
    <row r="27" spans="1:2" x14ac:dyDescent="0.25">
      <c r="A27" s="29">
        <v>240</v>
      </c>
      <c r="B27" s="29" t="s">
        <v>1416</v>
      </c>
    </row>
    <row r="28" spans="1:2" x14ac:dyDescent="0.25">
      <c r="A28" s="29">
        <v>250</v>
      </c>
      <c r="B28" s="29" t="s">
        <v>1123</v>
      </c>
    </row>
    <row r="29" spans="1:2" ht="15" customHeight="1" x14ac:dyDescent="0.25">
      <c r="A29" s="29">
        <v>260</v>
      </c>
      <c r="B29" s="29" t="s">
        <v>1404</v>
      </c>
    </row>
    <row r="30" spans="1:2" x14ac:dyDescent="0.25">
      <c r="A30" s="29">
        <v>270</v>
      </c>
      <c r="B30" t="s">
        <v>207</v>
      </c>
    </row>
    <row r="33" spans="1:2" x14ac:dyDescent="0.25">
      <c r="A33" t="s">
        <v>1810</v>
      </c>
      <c r="B33" t="s">
        <v>1997</v>
      </c>
    </row>
    <row r="34" spans="1:2" x14ac:dyDescent="0.25">
      <c r="A34" s="88" t="s">
        <v>130</v>
      </c>
      <c r="B34" s="88" t="s">
        <v>128</v>
      </c>
    </row>
    <row r="35" spans="1:2" x14ac:dyDescent="0.25">
      <c r="A35" s="29">
        <v>10</v>
      </c>
      <c r="B35" s="29" t="s">
        <v>1993</v>
      </c>
    </row>
    <row r="36" spans="1:2" x14ac:dyDescent="0.25">
      <c r="A36" s="29">
        <v>20</v>
      </c>
      <c r="B36" s="29" t="s">
        <v>1394</v>
      </c>
    </row>
    <row r="37" spans="1:2" x14ac:dyDescent="0.25">
      <c r="A37" s="29">
        <v>30</v>
      </c>
      <c r="B37" s="29" t="s">
        <v>1395</v>
      </c>
    </row>
    <row r="38" spans="1:2" x14ac:dyDescent="0.25">
      <c r="A38" s="29">
        <v>40</v>
      </c>
      <c r="B38" s="29" t="s">
        <v>1396</v>
      </c>
    </row>
    <row r="39" spans="1:2" x14ac:dyDescent="0.25">
      <c r="A39" s="29">
        <v>50</v>
      </c>
      <c r="B39" s="29" t="s">
        <v>1397</v>
      </c>
    </row>
    <row r="40" spans="1:2" x14ac:dyDescent="0.25">
      <c r="A40" s="29">
        <v>60</v>
      </c>
      <c r="B40" s="29" t="s">
        <v>1398</v>
      </c>
    </row>
    <row r="41" spans="1:2" x14ac:dyDescent="0.25">
      <c r="A41" s="29">
        <v>70</v>
      </c>
      <c r="B41" s="29" t="s">
        <v>1994</v>
      </c>
    </row>
    <row r="42" spans="1:2" x14ac:dyDescent="0.25">
      <c r="A42" s="29">
        <v>80</v>
      </c>
      <c r="B42" s="29" t="s">
        <v>1995</v>
      </c>
    </row>
    <row r="43" spans="1:2" x14ac:dyDescent="0.25">
      <c r="A43" s="29">
        <v>90</v>
      </c>
      <c r="B43" s="29" t="s">
        <v>1996</v>
      </c>
    </row>
    <row r="44" spans="1:2" x14ac:dyDescent="0.25">
      <c r="A44" s="29">
        <v>100</v>
      </c>
      <c r="B44" s="29" t="s">
        <v>1399</v>
      </c>
    </row>
    <row r="45" spans="1:2" x14ac:dyDescent="0.25">
      <c r="A45" s="29">
        <v>110</v>
      </c>
      <c r="B45" s="29" t="s">
        <v>1400</v>
      </c>
    </row>
    <row r="46" spans="1:2" x14ac:dyDescent="0.25">
      <c r="A46" s="29">
        <v>120</v>
      </c>
      <c r="B46" s="29" t="s">
        <v>1401</v>
      </c>
    </row>
    <row r="47" spans="1:2" x14ac:dyDescent="0.25">
      <c r="A47" s="29">
        <v>130</v>
      </c>
      <c r="B47" s="29" t="s">
        <v>1402</v>
      </c>
    </row>
    <row r="48" spans="1:2" x14ac:dyDescent="0.25">
      <c r="A48" s="29">
        <v>140</v>
      </c>
      <c r="B48" s="29" t="s">
        <v>1403</v>
      </c>
    </row>
    <row r="49" spans="1:2" x14ac:dyDescent="0.25">
      <c r="A49" s="29">
        <v>150</v>
      </c>
      <c r="B49" s="29" t="s">
        <v>1404</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67"/>
  <dimension ref="A1:B15"/>
  <sheetViews>
    <sheetView workbookViewId="0">
      <selection activeCell="B22" sqref="B22"/>
    </sheetView>
  </sheetViews>
  <sheetFormatPr defaultRowHeight="15" x14ac:dyDescent="0.25"/>
  <cols>
    <col min="1" max="1" width="15.140625" customWidth="1"/>
    <col min="2" max="2" width="88" bestFit="1" customWidth="1"/>
  </cols>
  <sheetData>
    <row r="1" spans="1:2" x14ac:dyDescent="0.25">
      <c r="A1" t="s">
        <v>1387</v>
      </c>
      <c r="B1" t="s">
        <v>1388</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1389</v>
      </c>
    </row>
    <row r="8" spans="1:2" x14ac:dyDescent="0.25">
      <c r="A8">
        <v>50</v>
      </c>
      <c r="B8" t="s">
        <v>1390</v>
      </c>
    </row>
    <row r="9" spans="1:2" x14ac:dyDescent="0.25">
      <c r="A9">
        <v>60</v>
      </c>
      <c r="B9" t="s">
        <v>1391</v>
      </c>
    </row>
    <row r="10" spans="1:2" x14ac:dyDescent="0.25">
      <c r="A10">
        <v>70</v>
      </c>
      <c r="B10" t="s">
        <v>1392</v>
      </c>
    </row>
    <row r="11" spans="1:2" x14ac:dyDescent="0.25">
      <c r="A11">
        <v>80</v>
      </c>
      <c r="B11" t="s">
        <v>1122</v>
      </c>
    </row>
    <row r="12" spans="1:2" x14ac:dyDescent="0.25">
      <c r="A12">
        <v>90</v>
      </c>
      <c r="B12" t="s">
        <v>1377</v>
      </c>
    </row>
    <row r="13" spans="1:2" x14ac:dyDescent="0.25">
      <c r="A13">
        <v>100</v>
      </c>
      <c r="B13" t="s">
        <v>1393</v>
      </c>
    </row>
    <row r="14" spans="1:2" x14ac:dyDescent="0.25">
      <c r="A14">
        <v>110</v>
      </c>
      <c r="B14" t="s">
        <v>1123</v>
      </c>
    </row>
    <row r="15" spans="1:2" x14ac:dyDescent="0.25">
      <c r="A15">
        <v>120</v>
      </c>
      <c r="B15" t="s">
        <v>207</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68"/>
  <dimension ref="A1:B38"/>
  <sheetViews>
    <sheetView workbookViewId="0"/>
  </sheetViews>
  <sheetFormatPr defaultRowHeight="15" x14ac:dyDescent="0.25"/>
  <cols>
    <col min="1" max="1" width="18.7109375" bestFit="1" customWidth="1"/>
    <col min="2" max="2" width="65.140625" bestFit="1" customWidth="1"/>
  </cols>
  <sheetData>
    <row r="1" spans="1:2" x14ac:dyDescent="0.25">
      <c r="A1" t="s">
        <v>1998</v>
      </c>
      <c r="B1" t="s">
        <v>1356</v>
      </c>
    </row>
    <row r="3" spans="1:2" x14ac:dyDescent="0.25">
      <c r="A3" s="88" t="s">
        <v>130</v>
      </c>
      <c r="B3" s="88" t="s">
        <v>128</v>
      </c>
    </row>
    <row r="4" spans="1:2" x14ac:dyDescent="0.25">
      <c r="A4" s="29">
        <v>5</v>
      </c>
      <c r="B4" s="29" t="s">
        <v>175</v>
      </c>
    </row>
    <row r="5" spans="1:2" x14ac:dyDescent="0.25">
      <c r="A5" s="29">
        <v>10</v>
      </c>
      <c r="B5" s="29" t="s">
        <v>1112</v>
      </c>
    </row>
    <row r="6" spans="1:2" x14ac:dyDescent="0.25">
      <c r="A6" s="29">
        <v>20</v>
      </c>
      <c r="B6" s="29" t="s">
        <v>1132</v>
      </c>
    </row>
    <row r="7" spans="1:2" ht="15" customHeight="1" x14ac:dyDescent="0.25">
      <c r="A7" s="29">
        <v>30</v>
      </c>
      <c r="B7" s="29" t="s">
        <v>1344</v>
      </c>
    </row>
    <row r="8" spans="1:2" ht="15" customHeight="1" x14ac:dyDescent="0.25">
      <c r="A8" s="29">
        <v>40</v>
      </c>
      <c r="B8" s="29" t="s">
        <v>1345</v>
      </c>
    </row>
    <row r="9" spans="1:2" ht="15" customHeight="1" x14ac:dyDescent="0.25">
      <c r="A9" s="29">
        <v>50</v>
      </c>
      <c r="B9" s="29" t="s">
        <v>1346</v>
      </c>
    </row>
    <row r="10" spans="1:2" ht="15" customHeight="1" x14ac:dyDescent="0.25">
      <c r="A10" s="29">
        <v>60</v>
      </c>
      <c r="B10" s="29" t="s">
        <v>1347</v>
      </c>
    </row>
    <row r="11" spans="1:2" ht="15" customHeight="1" x14ac:dyDescent="0.25">
      <c r="A11" s="29">
        <v>70</v>
      </c>
      <c r="B11" s="29" t="s">
        <v>1349</v>
      </c>
    </row>
    <row r="12" spans="1:2" ht="15" customHeight="1" x14ac:dyDescent="0.25">
      <c r="A12" s="29">
        <v>80</v>
      </c>
      <c r="B12" s="29" t="s">
        <v>1354</v>
      </c>
    </row>
    <row r="13" spans="1:2" ht="15" customHeight="1" x14ac:dyDescent="0.25">
      <c r="A13" s="29">
        <v>90</v>
      </c>
      <c r="B13" s="29" t="s">
        <v>1366</v>
      </c>
    </row>
    <row r="14" spans="1:2" ht="15" customHeight="1" x14ac:dyDescent="0.25">
      <c r="A14" s="29">
        <v>100</v>
      </c>
      <c r="B14" s="29" t="s">
        <v>1348</v>
      </c>
    </row>
    <row r="15" spans="1:2" ht="15" customHeight="1" x14ac:dyDescent="0.25">
      <c r="A15" s="29">
        <v>110</v>
      </c>
      <c r="B15" s="29" t="s">
        <v>1350</v>
      </c>
    </row>
    <row r="16" spans="1:2" ht="15" customHeight="1" x14ac:dyDescent="0.25">
      <c r="A16" s="29">
        <v>120</v>
      </c>
      <c r="B16" s="29" t="s">
        <v>1351</v>
      </c>
    </row>
    <row r="17" spans="1:2" ht="15" customHeight="1" x14ac:dyDescent="0.25">
      <c r="A17" s="29">
        <v>130</v>
      </c>
      <c r="B17" s="29" t="s">
        <v>1352</v>
      </c>
    </row>
    <row r="18" spans="1:2" ht="15" customHeight="1" x14ac:dyDescent="0.25">
      <c r="A18" s="29">
        <v>140</v>
      </c>
      <c r="B18" s="29" t="s">
        <v>1353</v>
      </c>
    </row>
    <row r="19" spans="1:2" ht="15" customHeight="1" x14ac:dyDescent="0.25">
      <c r="A19" s="29">
        <v>150</v>
      </c>
      <c r="B19" s="29" t="s">
        <v>1367</v>
      </c>
    </row>
    <row r="20" spans="1:2" ht="15" customHeight="1" x14ac:dyDescent="0.25">
      <c r="A20" s="29">
        <v>160</v>
      </c>
      <c r="B20" s="29" t="s">
        <v>1123</v>
      </c>
    </row>
    <row r="21" spans="1:2" ht="15" customHeight="1" x14ac:dyDescent="0.25">
      <c r="A21" s="29">
        <v>170</v>
      </c>
      <c r="B21" s="29" t="s">
        <v>207</v>
      </c>
    </row>
    <row r="24" spans="1:2" x14ac:dyDescent="0.25">
      <c r="A24" t="s">
        <v>1810</v>
      </c>
      <c r="B24" s="29" t="s">
        <v>1355</v>
      </c>
    </row>
    <row r="25" spans="1:2" x14ac:dyDescent="0.25">
      <c r="A25" s="88" t="s">
        <v>130</v>
      </c>
      <c r="B25" s="88" t="s">
        <v>128</v>
      </c>
    </row>
    <row r="26" spans="1:2" x14ac:dyDescent="0.25">
      <c r="A26" s="29">
        <v>10</v>
      </c>
      <c r="B26" s="29" t="s">
        <v>1344</v>
      </c>
    </row>
    <row r="27" spans="1:2" x14ac:dyDescent="0.25">
      <c r="A27" s="29">
        <v>20</v>
      </c>
      <c r="B27" s="29" t="s">
        <v>1345</v>
      </c>
    </row>
    <row r="28" spans="1:2" x14ac:dyDescent="0.25">
      <c r="A28" s="29">
        <v>30</v>
      </c>
      <c r="B28" s="29" t="s">
        <v>1346</v>
      </c>
    </row>
    <row r="29" spans="1:2" x14ac:dyDescent="0.25">
      <c r="A29" s="29">
        <v>40</v>
      </c>
      <c r="B29" s="29" t="s">
        <v>1347</v>
      </c>
    </row>
    <row r="30" spans="1:2" x14ac:dyDescent="0.25">
      <c r="A30" s="29">
        <v>50</v>
      </c>
      <c r="B30" s="29" t="s">
        <v>1348</v>
      </c>
    </row>
    <row r="31" spans="1:2" ht="30" x14ac:dyDescent="0.25">
      <c r="A31" s="29">
        <v>60</v>
      </c>
      <c r="B31" s="29" t="s">
        <v>1349</v>
      </c>
    </row>
    <row r="32" spans="1:2" x14ac:dyDescent="0.25">
      <c r="A32" s="29">
        <v>60</v>
      </c>
      <c r="B32" s="29" t="s">
        <v>1350</v>
      </c>
    </row>
    <row r="33" spans="1:2" x14ac:dyDescent="0.25">
      <c r="A33" s="29">
        <v>70</v>
      </c>
      <c r="B33" s="29" t="s">
        <v>1351</v>
      </c>
    </row>
    <row r="34" spans="1:2" x14ac:dyDescent="0.25">
      <c r="A34" s="29">
        <v>80</v>
      </c>
      <c r="B34" s="29" t="s">
        <v>1352</v>
      </c>
    </row>
    <row r="35" spans="1:2" x14ac:dyDescent="0.25">
      <c r="A35" s="29">
        <v>90</v>
      </c>
      <c r="B35" s="29" t="s">
        <v>1353</v>
      </c>
    </row>
    <row r="36" spans="1:2" x14ac:dyDescent="0.25">
      <c r="A36" s="29">
        <v>100</v>
      </c>
      <c r="B36" s="29" t="s">
        <v>1354</v>
      </c>
    </row>
    <row r="37" spans="1:2" ht="30" x14ac:dyDescent="0.25">
      <c r="A37" s="29">
        <v>110</v>
      </c>
      <c r="B37" s="29" t="s">
        <v>173</v>
      </c>
    </row>
    <row r="38" spans="1:2" x14ac:dyDescent="0.25">
      <c r="A38" s="29">
        <v>120</v>
      </c>
      <c r="B38" s="29" t="s">
        <v>175</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69"/>
  <dimension ref="A1:B14"/>
  <sheetViews>
    <sheetView workbookViewId="0"/>
  </sheetViews>
  <sheetFormatPr defaultRowHeight="15" x14ac:dyDescent="0.25"/>
  <cols>
    <col min="1" max="1" width="16.28515625" customWidth="1"/>
    <col min="2" max="2" width="66.140625" customWidth="1"/>
  </cols>
  <sheetData>
    <row r="1" spans="1:2" x14ac:dyDescent="0.25">
      <c r="A1" t="s">
        <v>1363</v>
      </c>
      <c r="B1" t="s">
        <v>1364</v>
      </c>
    </row>
    <row r="3" spans="1:2" ht="15" customHeight="1" x14ac:dyDescent="0.25">
      <c r="A3" s="88" t="s">
        <v>130</v>
      </c>
      <c r="B3" s="88" t="s">
        <v>128</v>
      </c>
    </row>
    <row r="4" spans="1:2" ht="15" customHeight="1" x14ac:dyDescent="0.25">
      <c r="A4" s="29">
        <v>5</v>
      </c>
      <c r="B4" s="29" t="s">
        <v>916</v>
      </c>
    </row>
    <row r="5" spans="1:2" ht="15" customHeight="1" x14ac:dyDescent="0.25">
      <c r="A5" s="29">
        <v>10</v>
      </c>
      <c r="B5" s="29" t="s">
        <v>1344</v>
      </c>
    </row>
    <row r="6" spans="1:2" ht="15" customHeight="1" x14ac:dyDescent="0.25">
      <c r="A6" s="29">
        <v>20</v>
      </c>
      <c r="B6" s="29" t="s">
        <v>1345</v>
      </c>
    </row>
    <row r="7" spans="1:2" ht="15" customHeight="1" x14ac:dyDescent="0.25">
      <c r="A7" s="29">
        <v>30</v>
      </c>
      <c r="B7" s="29" t="s">
        <v>1346</v>
      </c>
    </row>
    <row r="8" spans="1:2" ht="15" customHeight="1" x14ac:dyDescent="0.25">
      <c r="A8" s="29">
        <v>40</v>
      </c>
      <c r="B8" s="29" t="s">
        <v>1357</v>
      </c>
    </row>
    <row r="9" spans="1:2" ht="15" customHeight="1" x14ac:dyDescent="0.25">
      <c r="A9" s="29">
        <v>50</v>
      </c>
      <c r="B9" s="29" t="s">
        <v>1358</v>
      </c>
    </row>
    <row r="10" spans="1:2" ht="15" customHeight="1" x14ac:dyDescent="0.25">
      <c r="A10" s="29">
        <v>60</v>
      </c>
      <c r="B10" s="29" t="s">
        <v>1359</v>
      </c>
    </row>
    <row r="11" spans="1:2" ht="15" customHeight="1" x14ac:dyDescent="0.25">
      <c r="A11" s="29">
        <v>70</v>
      </c>
      <c r="B11" s="29" t="s">
        <v>1360</v>
      </c>
    </row>
    <row r="12" spans="1:2" ht="15" customHeight="1" x14ac:dyDescent="0.25">
      <c r="A12" s="29">
        <v>80</v>
      </c>
      <c r="B12" s="29" t="s">
        <v>1361</v>
      </c>
    </row>
    <row r="13" spans="1:2" ht="15" customHeight="1" x14ac:dyDescent="0.25">
      <c r="A13" s="29">
        <v>90</v>
      </c>
      <c r="B13" s="29" t="s">
        <v>1362</v>
      </c>
    </row>
    <row r="14" spans="1:2" ht="15" customHeight="1" x14ac:dyDescent="0.25">
      <c r="A14" s="29">
        <v>100</v>
      </c>
      <c r="B14" s="29" t="s">
        <v>923</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70"/>
  <dimension ref="A1:B36"/>
  <sheetViews>
    <sheetView workbookViewId="0">
      <selection activeCell="F23" sqref="F23"/>
    </sheetView>
  </sheetViews>
  <sheetFormatPr defaultRowHeight="15" x14ac:dyDescent="0.25"/>
  <cols>
    <col min="1" max="1" width="14.7109375" customWidth="1"/>
    <col min="2" max="2" width="75.140625" customWidth="1"/>
  </cols>
  <sheetData>
    <row r="1" spans="1:2" x14ac:dyDescent="0.25">
      <c r="A1" t="s">
        <v>3231</v>
      </c>
      <c r="B1" t="s">
        <v>1312</v>
      </c>
    </row>
    <row r="3" spans="1:2" x14ac:dyDescent="0.25">
      <c r="A3" t="s">
        <v>130</v>
      </c>
      <c r="B3" t="s">
        <v>128</v>
      </c>
    </row>
    <row r="4" spans="1:2" x14ac:dyDescent="0.25">
      <c r="A4" s="29">
        <v>10</v>
      </c>
      <c r="B4" s="29" t="s">
        <v>175</v>
      </c>
    </row>
    <row r="5" spans="1:2" x14ac:dyDescent="0.25">
      <c r="A5" s="29">
        <v>20</v>
      </c>
      <c r="B5" s="29" t="s">
        <v>1313</v>
      </c>
    </row>
    <row r="6" spans="1:2" x14ac:dyDescent="0.25">
      <c r="A6" s="29">
        <v>30</v>
      </c>
      <c r="B6" s="29" t="s">
        <v>1314</v>
      </c>
    </row>
    <row r="7" spans="1:2" x14ac:dyDescent="0.25">
      <c r="A7" s="29">
        <v>40</v>
      </c>
      <c r="B7" s="29" t="s">
        <v>1315</v>
      </c>
    </row>
    <row r="8" spans="1:2" ht="15" customHeight="1" x14ac:dyDescent="0.25">
      <c r="A8" s="29">
        <v>50</v>
      </c>
      <c r="B8" s="29" t="s">
        <v>1316</v>
      </c>
    </row>
    <row r="9" spans="1:2" x14ac:dyDescent="0.25">
      <c r="A9" s="29">
        <v>60</v>
      </c>
      <c r="B9" s="29" t="s">
        <v>1317</v>
      </c>
    </row>
    <row r="10" spans="1:2" x14ac:dyDescent="0.25">
      <c r="A10" s="29">
        <v>70</v>
      </c>
      <c r="B10" s="29" t="s">
        <v>1318</v>
      </c>
    </row>
    <row r="11" spans="1:2" x14ac:dyDescent="0.25">
      <c r="A11" s="29">
        <v>80</v>
      </c>
      <c r="B11" s="29" t="s">
        <v>1319</v>
      </c>
    </row>
    <row r="12" spans="1:2" x14ac:dyDescent="0.25">
      <c r="A12" s="29">
        <v>90</v>
      </c>
      <c r="B12" s="29" t="s">
        <v>1320</v>
      </c>
    </row>
    <row r="13" spans="1:2" x14ac:dyDescent="0.25">
      <c r="A13" s="29">
        <v>100</v>
      </c>
      <c r="B13" s="29" t="s">
        <v>1321</v>
      </c>
    </row>
    <row r="14" spans="1:2" x14ac:dyDescent="0.25">
      <c r="A14" s="29">
        <v>110</v>
      </c>
      <c r="B14" s="29" t="s">
        <v>1322</v>
      </c>
    </row>
    <row r="15" spans="1:2" x14ac:dyDescent="0.25">
      <c r="A15" s="29">
        <v>120</v>
      </c>
      <c r="B15" s="29" t="s">
        <v>1323</v>
      </c>
    </row>
    <row r="16" spans="1:2" x14ac:dyDescent="0.25">
      <c r="A16" s="29">
        <v>130</v>
      </c>
      <c r="B16" s="29" t="s">
        <v>1324</v>
      </c>
    </row>
    <row r="17" spans="1:2" ht="15" customHeight="1" x14ac:dyDescent="0.25">
      <c r="A17" s="29">
        <v>140</v>
      </c>
      <c r="B17" s="29" t="s">
        <v>1325</v>
      </c>
    </row>
    <row r="18" spans="1:2" ht="15" customHeight="1" x14ac:dyDescent="0.25">
      <c r="A18" s="29">
        <v>150</v>
      </c>
      <c r="B18" s="29" t="s">
        <v>1326</v>
      </c>
    </row>
    <row r="19" spans="1:2" ht="15" customHeight="1" x14ac:dyDescent="0.25">
      <c r="A19" s="29">
        <v>160</v>
      </c>
      <c r="B19" s="29" t="s">
        <v>1327</v>
      </c>
    </row>
    <row r="20" spans="1:2" x14ac:dyDescent="0.25">
      <c r="A20" s="29">
        <v>170</v>
      </c>
      <c r="B20" s="29" t="s">
        <v>1328</v>
      </c>
    </row>
    <row r="21" spans="1:2" x14ac:dyDescent="0.25">
      <c r="A21" s="29">
        <v>180</v>
      </c>
      <c r="B21" s="29" t="s">
        <v>1329</v>
      </c>
    </row>
    <row r="22" spans="1:2" x14ac:dyDescent="0.25">
      <c r="A22" s="29">
        <v>190</v>
      </c>
      <c r="B22" s="29" t="s">
        <v>1330</v>
      </c>
    </row>
    <row r="23" spans="1:2" x14ac:dyDescent="0.25">
      <c r="A23" s="29">
        <v>200</v>
      </c>
      <c r="B23" s="29" t="s">
        <v>1331</v>
      </c>
    </row>
    <row r="24" spans="1:2" x14ac:dyDescent="0.25">
      <c r="A24" s="29">
        <v>210</v>
      </c>
      <c r="B24" s="29" t="s">
        <v>1332</v>
      </c>
    </row>
    <row r="25" spans="1:2" x14ac:dyDescent="0.25">
      <c r="A25" s="29">
        <v>220</v>
      </c>
      <c r="B25" s="29" t="s">
        <v>1333</v>
      </c>
    </row>
    <row r="26" spans="1:2" x14ac:dyDescent="0.25">
      <c r="A26" s="29">
        <v>230</v>
      </c>
      <c r="B26" s="29" t="s">
        <v>1334</v>
      </c>
    </row>
    <row r="27" spans="1:2" x14ac:dyDescent="0.25">
      <c r="A27" s="29">
        <v>240</v>
      </c>
      <c r="B27" s="29" t="s">
        <v>1335</v>
      </c>
    </row>
    <row r="28" spans="1:2" x14ac:dyDescent="0.25">
      <c r="A28" s="29">
        <v>250</v>
      </c>
      <c r="B28" s="29" t="s">
        <v>1336</v>
      </c>
    </row>
    <row r="29" spans="1:2" x14ac:dyDescent="0.25">
      <c r="A29" s="29">
        <v>260</v>
      </c>
      <c r="B29" s="29" t="s">
        <v>1337</v>
      </c>
    </row>
    <row r="30" spans="1:2" x14ac:dyDescent="0.25">
      <c r="A30" s="29">
        <v>270</v>
      </c>
      <c r="B30" s="29" t="s">
        <v>1338</v>
      </c>
    </row>
    <row r="31" spans="1:2" x14ac:dyDescent="0.25">
      <c r="A31" s="29">
        <v>280</v>
      </c>
      <c r="B31" s="29" t="s">
        <v>1339</v>
      </c>
    </row>
    <row r="32" spans="1:2" x14ac:dyDescent="0.25">
      <c r="A32" s="29">
        <v>290</v>
      </c>
      <c r="B32" s="29" t="s">
        <v>1340</v>
      </c>
    </row>
    <row r="33" spans="1:2" x14ac:dyDescent="0.25">
      <c r="A33" s="29">
        <v>300</v>
      </c>
      <c r="B33" s="29" t="s">
        <v>1341</v>
      </c>
    </row>
    <row r="34" spans="1:2" x14ac:dyDescent="0.25">
      <c r="A34" s="29">
        <v>310</v>
      </c>
      <c r="B34" s="29" t="s">
        <v>1342</v>
      </c>
    </row>
    <row r="35" spans="1:2" x14ac:dyDescent="0.25">
      <c r="A35" s="29">
        <v>320</v>
      </c>
      <c r="B35" s="29" t="s">
        <v>1343</v>
      </c>
    </row>
    <row r="36" spans="1:2" x14ac:dyDescent="0.25">
      <c r="A36" s="29">
        <v>330</v>
      </c>
      <c r="B36" s="29" t="s">
        <v>207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B13"/>
  <sheetViews>
    <sheetView workbookViewId="0">
      <selection activeCell="B8" sqref="B8"/>
    </sheetView>
  </sheetViews>
  <sheetFormatPr defaultRowHeight="15" x14ac:dyDescent="0.25"/>
  <cols>
    <col min="1" max="1" width="14" bestFit="1" customWidth="1"/>
    <col min="2" max="2" width="69" bestFit="1" customWidth="1"/>
  </cols>
  <sheetData>
    <row r="1" spans="1:2" x14ac:dyDescent="0.25">
      <c r="A1" t="s">
        <v>1769</v>
      </c>
      <c r="B1" t="s">
        <v>1606</v>
      </c>
    </row>
    <row r="3" spans="1:2" x14ac:dyDescent="0.25">
      <c r="A3" t="s">
        <v>130</v>
      </c>
      <c r="B3" t="s">
        <v>128</v>
      </c>
    </row>
    <row r="4" spans="1:2" x14ac:dyDescent="0.25">
      <c r="A4">
        <v>10</v>
      </c>
      <c r="B4" t="s">
        <v>175</v>
      </c>
    </row>
    <row r="5" spans="1:2" x14ac:dyDescent="0.25">
      <c r="A5">
        <v>20</v>
      </c>
      <c r="B5" t="s">
        <v>1770</v>
      </c>
    </row>
    <row r="6" spans="1:2" x14ac:dyDescent="0.25">
      <c r="A6">
        <v>30</v>
      </c>
      <c r="B6" t="s">
        <v>1771</v>
      </c>
    </row>
    <row r="7" spans="1:2" x14ac:dyDescent="0.25">
      <c r="A7">
        <v>40</v>
      </c>
      <c r="B7" t="s">
        <v>1772</v>
      </c>
    </row>
    <row r="8" spans="1:2" x14ac:dyDescent="0.25">
      <c r="A8">
        <v>50</v>
      </c>
      <c r="B8" t="s">
        <v>1777</v>
      </c>
    </row>
    <row r="9" spans="1:2" x14ac:dyDescent="0.25">
      <c r="A9">
        <v>60</v>
      </c>
      <c r="B9" s="65" t="s">
        <v>1773</v>
      </c>
    </row>
    <row r="10" spans="1:2" x14ac:dyDescent="0.25">
      <c r="A10">
        <v>70</v>
      </c>
      <c r="B10" t="s">
        <v>1774</v>
      </c>
    </row>
    <row r="11" spans="1:2" x14ac:dyDescent="0.25">
      <c r="A11">
        <v>80</v>
      </c>
      <c r="B11" t="s">
        <v>1775</v>
      </c>
    </row>
    <row r="12" spans="1:2" x14ac:dyDescent="0.25">
      <c r="A12">
        <v>90</v>
      </c>
      <c r="B12" t="s">
        <v>1776</v>
      </c>
    </row>
    <row r="13" spans="1:2" x14ac:dyDescent="0.25">
      <c r="A13">
        <v>100</v>
      </c>
      <c r="B13" t="s">
        <v>207</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B7"/>
  <sheetViews>
    <sheetView workbookViewId="0">
      <selection activeCell="F24" sqref="F24"/>
    </sheetView>
  </sheetViews>
  <sheetFormatPr defaultRowHeight="15" x14ac:dyDescent="0.25"/>
  <cols>
    <col min="1" max="1" width="15.5703125" bestFit="1" customWidth="1"/>
    <col min="2" max="2" width="75" bestFit="1" customWidth="1"/>
  </cols>
  <sheetData>
    <row r="1" spans="1:2" x14ac:dyDescent="0.25">
      <c r="A1" t="s">
        <v>3521</v>
      </c>
      <c r="B1" t="s">
        <v>3522</v>
      </c>
    </row>
    <row r="3" spans="1:2" x14ac:dyDescent="0.25">
      <c r="A3" t="s">
        <v>130</v>
      </c>
      <c r="B3" t="s">
        <v>128</v>
      </c>
    </row>
    <row r="4" spans="1:2" x14ac:dyDescent="0.25">
      <c r="A4">
        <v>10</v>
      </c>
      <c r="B4" t="s">
        <v>175</v>
      </c>
    </row>
    <row r="5" spans="1:2" x14ac:dyDescent="0.25">
      <c r="A5">
        <v>20</v>
      </c>
      <c r="B5" t="s">
        <v>3520</v>
      </c>
    </row>
    <row r="6" spans="1:2" x14ac:dyDescent="0.25">
      <c r="A6">
        <v>30</v>
      </c>
      <c r="B6" t="s">
        <v>3510</v>
      </c>
    </row>
    <row r="7" spans="1:2" x14ac:dyDescent="0.25">
      <c r="A7">
        <v>40</v>
      </c>
      <c r="B7" t="s">
        <v>207</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B6"/>
  <sheetViews>
    <sheetView workbookViewId="0"/>
  </sheetViews>
  <sheetFormatPr defaultRowHeight="15" x14ac:dyDescent="0.25"/>
  <cols>
    <col min="1" max="1" width="15.42578125" bestFit="1" customWidth="1"/>
    <col min="2" max="2" width="65.28515625" bestFit="1" customWidth="1"/>
  </cols>
  <sheetData>
    <row r="1" spans="1:2" x14ac:dyDescent="0.25">
      <c r="A1" t="s">
        <v>3518</v>
      </c>
      <c r="B1" t="s">
        <v>3519</v>
      </c>
    </row>
    <row r="3" spans="1:2" x14ac:dyDescent="0.25">
      <c r="A3" t="s">
        <v>130</v>
      </c>
      <c r="B3" t="s">
        <v>128</v>
      </c>
    </row>
    <row r="4" spans="1:2" x14ac:dyDescent="0.25">
      <c r="A4">
        <v>10</v>
      </c>
      <c r="B4" t="s">
        <v>3515</v>
      </c>
    </row>
    <row r="5" spans="1:2" x14ac:dyDescent="0.25">
      <c r="A5">
        <v>20</v>
      </c>
      <c r="B5" t="s">
        <v>3516</v>
      </c>
    </row>
    <row r="6" spans="1:2" x14ac:dyDescent="0.25">
      <c r="A6">
        <v>30</v>
      </c>
      <c r="B6" t="s">
        <v>3517</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84E4-0595-46A0-970A-8C972CD49801}">
  <dimension ref="A1:B6"/>
  <sheetViews>
    <sheetView workbookViewId="0">
      <selection activeCell="B17" sqref="B17"/>
    </sheetView>
  </sheetViews>
  <sheetFormatPr defaultRowHeight="15" customHeight="1" x14ac:dyDescent="0.25"/>
  <cols>
    <col min="1" max="1" width="16.140625" customWidth="1"/>
    <col min="2" max="2" width="88" customWidth="1"/>
  </cols>
  <sheetData>
    <row r="1" spans="1:2" ht="15" customHeight="1" x14ac:dyDescent="0.25">
      <c r="A1" t="s">
        <v>5156</v>
      </c>
      <c r="B1" t="s">
        <v>5157</v>
      </c>
    </row>
    <row r="3" spans="1:2" ht="15" customHeight="1" x14ac:dyDescent="0.25">
      <c r="A3" s="218" t="s">
        <v>130</v>
      </c>
      <c r="B3" s="218" t="s">
        <v>128</v>
      </c>
    </row>
    <row r="4" spans="1:2" ht="15" customHeight="1" x14ac:dyDescent="0.25">
      <c r="A4" s="219">
        <v>10</v>
      </c>
      <c r="B4" s="219" t="s">
        <v>5153</v>
      </c>
    </row>
    <row r="5" spans="1:2" ht="15" customHeight="1" x14ac:dyDescent="0.25">
      <c r="A5" s="219">
        <v>20</v>
      </c>
      <c r="B5" s="219" t="s">
        <v>5154</v>
      </c>
    </row>
    <row r="6" spans="1:2" ht="15" customHeight="1" x14ac:dyDescent="0.25">
      <c r="A6" s="219">
        <v>30</v>
      </c>
      <c r="B6" s="219" t="s">
        <v>5155</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3C86-76A6-422F-8975-6B2217F36CE0}">
  <dimension ref="A1:B13"/>
  <sheetViews>
    <sheetView workbookViewId="0">
      <selection activeCell="B16" sqref="B16"/>
    </sheetView>
  </sheetViews>
  <sheetFormatPr defaultRowHeight="15" customHeight="1" x14ac:dyDescent="0.25"/>
  <cols>
    <col min="1" max="1" width="14.42578125" customWidth="1"/>
    <col min="2" max="2" width="80.42578125" customWidth="1"/>
  </cols>
  <sheetData>
    <row r="1" spans="1:2" ht="15" customHeight="1" x14ac:dyDescent="0.25">
      <c r="A1" t="s">
        <v>5148</v>
      </c>
      <c r="B1" t="s">
        <v>5149</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5140</v>
      </c>
    </row>
    <row r="6" spans="1:2" ht="15" customHeight="1" x14ac:dyDescent="0.25">
      <c r="A6" s="219">
        <v>30</v>
      </c>
      <c r="B6" s="219" t="s">
        <v>5141</v>
      </c>
    </row>
    <row r="7" spans="1:2" ht="15" customHeight="1" x14ac:dyDescent="0.25">
      <c r="A7" s="219">
        <v>40</v>
      </c>
      <c r="B7" s="219" t="s">
        <v>5142</v>
      </c>
    </row>
    <row r="8" spans="1:2" ht="15" customHeight="1" x14ac:dyDescent="0.25">
      <c r="A8" s="219">
        <v>50</v>
      </c>
      <c r="B8" s="219" t="s">
        <v>5143</v>
      </c>
    </row>
    <row r="9" spans="1:2" ht="15" customHeight="1" x14ac:dyDescent="0.25">
      <c r="A9" s="219">
        <v>60</v>
      </c>
      <c r="B9" s="219" t="s">
        <v>5144</v>
      </c>
    </row>
    <row r="10" spans="1:2" ht="15" customHeight="1" x14ac:dyDescent="0.25">
      <c r="A10" s="219">
        <v>70</v>
      </c>
      <c r="B10" s="219" t="s">
        <v>5145</v>
      </c>
    </row>
    <row r="11" spans="1:2" ht="15" customHeight="1" x14ac:dyDescent="0.25">
      <c r="A11" s="219">
        <v>80</v>
      </c>
      <c r="B11" s="219" t="s">
        <v>5146</v>
      </c>
    </row>
    <row r="12" spans="1:2" ht="15" customHeight="1" x14ac:dyDescent="0.25">
      <c r="A12" s="219">
        <v>90</v>
      </c>
      <c r="B12" s="219" t="s">
        <v>5147</v>
      </c>
    </row>
    <row r="13" spans="1:2" ht="15" customHeight="1" x14ac:dyDescent="0.25">
      <c r="A13" s="219">
        <v>100</v>
      </c>
      <c r="B13" s="219" t="s">
        <v>207</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71"/>
  <dimension ref="A1:B25"/>
  <sheetViews>
    <sheetView workbookViewId="0"/>
  </sheetViews>
  <sheetFormatPr defaultRowHeight="15" x14ac:dyDescent="0.25"/>
  <cols>
    <col min="1" max="1" width="18.42578125" bestFit="1" customWidth="1"/>
    <col min="2" max="2" width="86.42578125" customWidth="1"/>
  </cols>
  <sheetData>
    <row r="1" spans="1:2" x14ac:dyDescent="0.25">
      <c r="A1" t="s">
        <v>1307</v>
      </c>
      <c r="B1" t="s">
        <v>1311</v>
      </c>
    </row>
    <row r="3" spans="1:2" x14ac:dyDescent="0.25">
      <c r="A3" s="13" t="s">
        <v>130</v>
      </c>
      <c r="B3" s="13" t="s">
        <v>128</v>
      </c>
    </row>
    <row r="4" spans="1:2" x14ac:dyDescent="0.25">
      <c r="A4">
        <v>10</v>
      </c>
      <c r="B4" t="s">
        <v>175</v>
      </c>
    </row>
    <row r="5" spans="1:2" x14ac:dyDescent="0.25">
      <c r="A5">
        <v>20</v>
      </c>
      <c r="B5" t="s">
        <v>775</v>
      </c>
    </row>
    <row r="6" spans="1:2" x14ac:dyDescent="0.25">
      <c r="A6">
        <v>30</v>
      </c>
      <c r="B6" t="s">
        <v>798</v>
      </c>
    </row>
    <row r="7" spans="1:2" x14ac:dyDescent="0.25">
      <c r="A7">
        <v>40</v>
      </c>
      <c r="B7" t="s">
        <v>796</v>
      </c>
    </row>
    <row r="8" spans="1:2" x14ac:dyDescent="0.25">
      <c r="A8">
        <v>50</v>
      </c>
      <c r="B8" t="s">
        <v>803</v>
      </c>
    </row>
    <row r="9" spans="1:2" x14ac:dyDescent="0.25">
      <c r="A9">
        <v>60</v>
      </c>
      <c r="B9" t="s">
        <v>797</v>
      </c>
    </row>
    <row r="10" spans="1:2" x14ac:dyDescent="0.25">
      <c r="A10">
        <v>70</v>
      </c>
      <c r="B10" t="s">
        <v>765</v>
      </c>
    </row>
    <row r="11" spans="1:2" x14ac:dyDescent="0.25">
      <c r="A11">
        <v>80</v>
      </c>
      <c r="B11" t="s">
        <v>808</v>
      </c>
    </row>
    <row r="12" spans="1:2" x14ac:dyDescent="0.25">
      <c r="A12">
        <v>90</v>
      </c>
      <c r="B12" t="s">
        <v>799</v>
      </c>
    </row>
    <row r="13" spans="1:2" x14ac:dyDescent="0.25">
      <c r="A13">
        <v>100</v>
      </c>
      <c r="B13" t="s">
        <v>800</v>
      </c>
    </row>
    <row r="14" spans="1:2" x14ac:dyDescent="0.25">
      <c r="A14">
        <v>110</v>
      </c>
      <c r="B14" t="s">
        <v>765</v>
      </c>
    </row>
    <row r="15" spans="1:2" x14ac:dyDescent="0.25">
      <c r="A15">
        <v>120</v>
      </c>
      <c r="B15" t="s">
        <v>801</v>
      </c>
    </row>
    <row r="16" spans="1:2" x14ac:dyDescent="0.25">
      <c r="A16">
        <v>130</v>
      </c>
      <c r="B16" t="s">
        <v>802</v>
      </c>
    </row>
    <row r="17" spans="1:2" x14ac:dyDescent="0.25">
      <c r="A17">
        <v>140</v>
      </c>
      <c r="B17" t="s">
        <v>809</v>
      </c>
    </row>
    <row r="18" spans="1:2" x14ac:dyDescent="0.25">
      <c r="A18">
        <v>150</v>
      </c>
      <c r="B18" t="s">
        <v>803</v>
      </c>
    </row>
    <row r="19" spans="1:2" x14ac:dyDescent="0.25">
      <c r="A19">
        <v>160</v>
      </c>
      <c r="B19" t="s">
        <v>800</v>
      </c>
    </row>
    <row r="20" spans="1:2" x14ac:dyDescent="0.25">
      <c r="A20">
        <v>170</v>
      </c>
      <c r="B20" t="s">
        <v>765</v>
      </c>
    </row>
    <row r="21" spans="1:2" x14ac:dyDescent="0.25">
      <c r="A21">
        <v>180</v>
      </c>
      <c r="B21" t="s">
        <v>804</v>
      </c>
    </row>
    <row r="22" spans="1:2" x14ac:dyDescent="0.25">
      <c r="A22">
        <v>190</v>
      </c>
      <c r="B22" t="s">
        <v>805</v>
      </c>
    </row>
    <row r="23" spans="1:2" x14ac:dyDescent="0.25">
      <c r="A23">
        <v>200</v>
      </c>
      <c r="B23" t="s">
        <v>806</v>
      </c>
    </row>
    <row r="24" spans="1:2" x14ac:dyDescent="0.25">
      <c r="A24">
        <v>210</v>
      </c>
      <c r="B24" t="s">
        <v>807</v>
      </c>
    </row>
    <row r="25" spans="1:2" x14ac:dyDescent="0.25">
      <c r="A25">
        <v>220</v>
      </c>
      <c r="B25" t="s">
        <v>207</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72"/>
  <dimension ref="A1:B5"/>
  <sheetViews>
    <sheetView workbookViewId="0"/>
  </sheetViews>
  <sheetFormatPr defaultRowHeight="15" x14ac:dyDescent="0.25"/>
  <cols>
    <col min="1" max="1" width="13.85546875" bestFit="1" customWidth="1"/>
    <col min="2" max="2" width="73.85546875" bestFit="1" customWidth="1"/>
  </cols>
  <sheetData>
    <row r="1" spans="1:2" x14ac:dyDescent="0.25">
      <c r="A1" t="s">
        <v>1060</v>
      </c>
      <c r="B1" t="s">
        <v>1058</v>
      </c>
    </row>
    <row r="3" spans="1:2" x14ac:dyDescent="0.25">
      <c r="A3" s="13" t="s">
        <v>130</v>
      </c>
      <c r="B3" s="13" t="s">
        <v>128</v>
      </c>
    </row>
    <row r="4" spans="1:2" ht="15" customHeight="1" x14ac:dyDescent="0.25">
      <c r="A4" s="29">
        <v>10</v>
      </c>
      <c r="B4" s="29" t="s">
        <v>1057</v>
      </c>
    </row>
    <row r="5" spans="1:2" ht="15" customHeight="1" x14ac:dyDescent="0.25">
      <c r="A5" s="29">
        <v>20</v>
      </c>
      <c r="B5" s="29" t="s">
        <v>1056</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B42"/>
  <sheetViews>
    <sheetView topLeftCell="A13" workbookViewId="0">
      <selection activeCell="A29" sqref="A29"/>
    </sheetView>
  </sheetViews>
  <sheetFormatPr defaultRowHeight="15" x14ac:dyDescent="0.25"/>
  <cols>
    <col min="1" max="1" width="20.7109375" customWidth="1"/>
    <col min="2" max="2" width="99.85546875" customWidth="1"/>
  </cols>
  <sheetData>
    <row r="1" spans="1:2" x14ac:dyDescent="0.25">
      <c r="A1" t="s">
        <v>3409</v>
      </c>
      <c r="B1" t="s">
        <v>3410</v>
      </c>
    </row>
    <row r="3" spans="1:2" x14ac:dyDescent="0.25">
      <c r="A3" t="s">
        <v>774</v>
      </c>
      <c r="B3" t="s">
        <v>128</v>
      </c>
    </row>
    <row r="4" spans="1:2" x14ac:dyDescent="0.25">
      <c r="A4">
        <v>10</v>
      </c>
      <c r="B4" t="s">
        <v>175</v>
      </c>
    </row>
    <row r="5" spans="1:2" x14ac:dyDescent="0.25">
      <c r="A5">
        <v>20</v>
      </c>
      <c r="B5" t="s">
        <v>3404</v>
      </c>
    </row>
    <row r="6" spans="1:2" x14ac:dyDescent="0.25">
      <c r="A6">
        <v>30</v>
      </c>
      <c r="B6" t="s">
        <v>3405</v>
      </c>
    </row>
    <row r="7" spans="1:2" x14ac:dyDescent="0.25">
      <c r="A7">
        <v>40</v>
      </c>
      <c r="B7" t="s">
        <v>2529</v>
      </c>
    </row>
    <row r="8" spans="1:2" x14ac:dyDescent="0.25">
      <c r="A8">
        <v>50</v>
      </c>
      <c r="B8" t="s">
        <v>2530</v>
      </c>
    </row>
    <row r="9" spans="1:2" x14ac:dyDescent="0.25">
      <c r="A9">
        <v>60</v>
      </c>
      <c r="B9" t="s">
        <v>2531</v>
      </c>
    </row>
    <row r="10" spans="1:2" x14ac:dyDescent="0.25">
      <c r="A10">
        <v>70</v>
      </c>
      <c r="B10" t="s">
        <v>2532</v>
      </c>
    </row>
    <row r="11" spans="1:2" x14ac:dyDescent="0.25">
      <c r="A11">
        <v>80</v>
      </c>
      <c r="B11" t="s">
        <v>2533</v>
      </c>
    </row>
    <row r="12" spans="1:2" x14ac:dyDescent="0.25">
      <c r="A12">
        <v>90</v>
      </c>
      <c r="B12" t="s">
        <v>3406</v>
      </c>
    </row>
    <row r="13" spans="1:2" x14ac:dyDescent="0.25">
      <c r="A13">
        <v>100</v>
      </c>
      <c r="B13" t="s">
        <v>2534</v>
      </c>
    </row>
    <row r="14" spans="1:2" x14ac:dyDescent="0.25">
      <c r="A14">
        <v>110</v>
      </c>
      <c r="B14" t="s">
        <v>2535</v>
      </c>
    </row>
    <row r="15" spans="1:2" x14ac:dyDescent="0.25">
      <c r="A15">
        <v>120</v>
      </c>
      <c r="B15" t="s">
        <v>2536</v>
      </c>
    </row>
    <row r="16" spans="1:2" x14ac:dyDescent="0.25">
      <c r="A16">
        <v>130</v>
      </c>
      <c r="B16" t="s">
        <v>2555</v>
      </c>
    </row>
    <row r="17" spans="1:2" x14ac:dyDescent="0.25">
      <c r="A17">
        <v>140</v>
      </c>
      <c r="B17" t="s">
        <v>2537</v>
      </c>
    </row>
    <row r="18" spans="1:2" x14ac:dyDescent="0.25">
      <c r="A18">
        <v>150</v>
      </c>
      <c r="B18" t="s">
        <v>2538</v>
      </c>
    </row>
    <row r="19" spans="1:2" x14ac:dyDescent="0.25">
      <c r="A19">
        <v>160</v>
      </c>
      <c r="B19" t="s">
        <v>2539</v>
      </c>
    </row>
    <row r="20" spans="1:2" x14ac:dyDescent="0.25">
      <c r="A20">
        <v>170</v>
      </c>
      <c r="B20" t="s">
        <v>3407</v>
      </c>
    </row>
    <row r="21" spans="1:2" x14ac:dyDescent="0.25">
      <c r="A21">
        <v>180</v>
      </c>
      <c r="B21" t="s">
        <v>2556</v>
      </c>
    </row>
    <row r="22" spans="1:2" x14ac:dyDescent="0.25">
      <c r="A22">
        <v>190</v>
      </c>
      <c r="B22" t="s">
        <v>2540</v>
      </c>
    </row>
    <row r="23" spans="1:2" x14ac:dyDescent="0.25">
      <c r="A23">
        <v>200</v>
      </c>
      <c r="B23" t="s">
        <v>2557</v>
      </c>
    </row>
    <row r="24" spans="1:2" x14ac:dyDescent="0.25">
      <c r="A24">
        <v>210</v>
      </c>
      <c r="B24" t="s">
        <v>2541</v>
      </c>
    </row>
    <row r="25" spans="1:2" x14ac:dyDescent="0.25">
      <c r="A25">
        <v>220</v>
      </c>
      <c r="B25" t="s">
        <v>2558</v>
      </c>
    </row>
    <row r="26" spans="1:2" x14ac:dyDescent="0.25">
      <c r="A26">
        <v>230</v>
      </c>
      <c r="B26" t="s">
        <v>2542</v>
      </c>
    </row>
    <row r="27" spans="1:2" x14ac:dyDescent="0.25">
      <c r="A27">
        <v>240</v>
      </c>
      <c r="B27" t="s">
        <v>2543</v>
      </c>
    </row>
    <row r="28" spans="1:2" x14ac:dyDescent="0.25">
      <c r="A28">
        <v>245</v>
      </c>
      <c r="B28" t="s">
        <v>3500</v>
      </c>
    </row>
    <row r="29" spans="1:2" x14ac:dyDescent="0.25">
      <c r="A29">
        <v>250</v>
      </c>
      <c r="B29" t="s">
        <v>2544</v>
      </c>
    </row>
    <row r="30" spans="1:2" x14ac:dyDescent="0.25">
      <c r="A30">
        <v>260</v>
      </c>
      <c r="B30" t="s">
        <v>2559</v>
      </c>
    </row>
    <row r="31" spans="1:2" x14ac:dyDescent="0.25">
      <c r="A31">
        <v>270</v>
      </c>
      <c r="B31" t="s">
        <v>2545</v>
      </c>
    </row>
    <row r="32" spans="1:2" x14ac:dyDescent="0.25">
      <c r="A32">
        <v>280</v>
      </c>
      <c r="B32" t="s">
        <v>2546</v>
      </c>
    </row>
    <row r="33" spans="1:2" x14ac:dyDescent="0.25">
      <c r="A33">
        <v>290</v>
      </c>
      <c r="B33" t="s">
        <v>2547</v>
      </c>
    </row>
    <row r="34" spans="1:2" x14ac:dyDescent="0.25">
      <c r="A34">
        <v>300</v>
      </c>
      <c r="B34" t="s">
        <v>2560</v>
      </c>
    </row>
    <row r="35" spans="1:2" x14ac:dyDescent="0.25">
      <c r="A35">
        <v>310</v>
      </c>
      <c r="B35" t="s">
        <v>2548</v>
      </c>
    </row>
    <row r="36" spans="1:2" x14ac:dyDescent="0.25">
      <c r="A36">
        <v>320</v>
      </c>
      <c r="B36" t="s">
        <v>2549</v>
      </c>
    </row>
    <row r="37" spans="1:2" x14ac:dyDescent="0.25">
      <c r="A37">
        <v>330</v>
      </c>
      <c r="B37" t="s">
        <v>2550</v>
      </c>
    </row>
    <row r="38" spans="1:2" x14ac:dyDescent="0.25">
      <c r="A38">
        <v>340</v>
      </c>
      <c r="B38" t="s">
        <v>2551</v>
      </c>
    </row>
    <row r="39" spans="1:2" x14ac:dyDescent="0.25">
      <c r="A39">
        <v>350</v>
      </c>
      <c r="B39" t="s">
        <v>2552</v>
      </c>
    </row>
    <row r="40" spans="1:2" x14ac:dyDescent="0.25">
      <c r="A40">
        <v>360</v>
      </c>
      <c r="B40" t="s">
        <v>2553</v>
      </c>
    </row>
    <row r="41" spans="1:2" x14ac:dyDescent="0.25">
      <c r="A41">
        <v>370</v>
      </c>
      <c r="B41" t="s">
        <v>3408</v>
      </c>
    </row>
    <row r="42" spans="1:2" x14ac:dyDescent="0.25">
      <c r="A42">
        <v>380</v>
      </c>
      <c r="B42" t="s">
        <v>3309</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B21"/>
  <sheetViews>
    <sheetView workbookViewId="0">
      <selection activeCell="A2" sqref="A2"/>
    </sheetView>
  </sheetViews>
  <sheetFormatPr defaultRowHeight="15" x14ac:dyDescent="0.25"/>
  <cols>
    <col min="1" max="1" width="13.85546875" customWidth="1"/>
    <col min="2" max="2" width="103.28515625" customWidth="1"/>
  </cols>
  <sheetData>
    <row r="1" spans="1:2" x14ac:dyDescent="0.25">
      <c r="A1" t="s">
        <v>3412</v>
      </c>
      <c r="B1" t="s">
        <v>2561</v>
      </c>
    </row>
    <row r="3" spans="1:2" x14ac:dyDescent="0.25">
      <c r="A3" t="s">
        <v>774</v>
      </c>
      <c r="B3" t="s">
        <v>128</v>
      </c>
    </row>
    <row r="4" spans="1:2" x14ac:dyDescent="0.25">
      <c r="A4">
        <v>10</v>
      </c>
      <c r="B4" t="s">
        <v>175</v>
      </c>
    </row>
    <row r="5" spans="1:2" x14ac:dyDescent="0.25">
      <c r="A5">
        <v>20</v>
      </c>
      <c r="B5" t="s">
        <v>3404</v>
      </c>
    </row>
    <row r="6" spans="1:2" x14ac:dyDescent="0.25">
      <c r="A6">
        <v>30</v>
      </c>
      <c r="B6" t="s">
        <v>3411</v>
      </c>
    </row>
    <row r="7" spans="1:2" x14ac:dyDescent="0.25">
      <c r="A7">
        <v>40</v>
      </c>
      <c r="B7" t="s">
        <v>2529</v>
      </c>
    </row>
    <row r="8" spans="1:2" x14ac:dyDescent="0.25">
      <c r="A8">
        <v>50</v>
      </c>
      <c r="B8" t="s">
        <v>2562</v>
      </c>
    </row>
    <row r="9" spans="1:2" x14ac:dyDescent="0.25">
      <c r="A9">
        <v>60</v>
      </c>
      <c r="B9" t="s">
        <v>2563</v>
      </c>
    </row>
    <row r="10" spans="1:2" x14ac:dyDescent="0.25">
      <c r="A10">
        <v>70</v>
      </c>
      <c r="B10" t="s">
        <v>2564</v>
      </c>
    </row>
    <row r="11" spans="1:2" x14ac:dyDescent="0.25">
      <c r="A11">
        <v>80</v>
      </c>
      <c r="B11" t="s">
        <v>2565</v>
      </c>
    </row>
    <row r="12" spans="1:2" x14ac:dyDescent="0.25">
      <c r="A12">
        <v>90</v>
      </c>
      <c r="B12" t="s">
        <v>2566</v>
      </c>
    </row>
    <row r="13" spans="1:2" x14ac:dyDescent="0.25">
      <c r="A13">
        <v>100</v>
      </c>
      <c r="B13" t="s">
        <v>2567</v>
      </c>
    </row>
    <row r="14" spans="1:2" x14ac:dyDescent="0.25">
      <c r="A14">
        <v>110</v>
      </c>
      <c r="B14" t="s">
        <v>2568</v>
      </c>
    </row>
    <row r="15" spans="1:2" x14ac:dyDescent="0.25">
      <c r="A15">
        <v>120</v>
      </c>
      <c r="B15" t="s">
        <v>2569</v>
      </c>
    </row>
    <row r="16" spans="1:2" x14ac:dyDescent="0.25">
      <c r="A16">
        <v>130</v>
      </c>
      <c r="B16" t="s">
        <v>2538</v>
      </c>
    </row>
    <row r="17" spans="1:2" x14ac:dyDescent="0.25">
      <c r="A17">
        <v>140</v>
      </c>
      <c r="B17" t="s">
        <v>2570</v>
      </c>
    </row>
    <row r="18" spans="1:2" x14ac:dyDescent="0.25">
      <c r="A18">
        <v>150</v>
      </c>
      <c r="B18" t="s">
        <v>2571</v>
      </c>
    </row>
    <row r="19" spans="1:2" x14ac:dyDescent="0.25">
      <c r="A19">
        <v>160</v>
      </c>
      <c r="B19" t="s">
        <v>2572</v>
      </c>
    </row>
    <row r="20" spans="1:2" x14ac:dyDescent="0.25">
      <c r="A20">
        <v>170</v>
      </c>
      <c r="B20" t="s">
        <v>3408</v>
      </c>
    </row>
    <row r="21" spans="1:2" x14ac:dyDescent="0.25">
      <c r="A21">
        <v>180</v>
      </c>
      <c r="B21" t="s">
        <v>3309</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73"/>
  <dimension ref="A1:B5"/>
  <sheetViews>
    <sheetView workbookViewId="0">
      <selection activeCell="A2" sqref="A2"/>
    </sheetView>
  </sheetViews>
  <sheetFormatPr defaultRowHeight="15" x14ac:dyDescent="0.25"/>
  <cols>
    <col min="1" max="1" width="13" customWidth="1"/>
    <col min="2" max="2" width="74.85546875" bestFit="1" customWidth="1"/>
  </cols>
  <sheetData>
    <row r="1" spans="1:2" x14ac:dyDescent="0.25">
      <c r="A1" t="s">
        <v>3536</v>
      </c>
      <c r="B1" t="s">
        <v>1061</v>
      </c>
    </row>
    <row r="2" spans="1:2" x14ac:dyDescent="0.25">
      <c r="A2">
        <v>1</v>
      </c>
    </row>
    <row r="3" spans="1:2" x14ac:dyDescent="0.25">
      <c r="A3" s="13" t="s">
        <v>130</v>
      </c>
      <c r="B3" s="13" t="s">
        <v>128</v>
      </c>
    </row>
    <row r="4" spans="1:2" ht="15" customHeight="1" x14ac:dyDescent="0.25">
      <c r="A4" s="29">
        <v>10</v>
      </c>
      <c r="B4" s="29" t="s">
        <v>1057</v>
      </c>
    </row>
    <row r="5" spans="1:2" ht="15" customHeight="1" x14ac:dyDescent="0.25">
      <c r="A5" s="29">
        <v>20</v>
      </c>
      <c r="B5" s="29" t="s">
        <v>1056</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74"/>
  <dimension ref="A1:B8"/>
  <sheetViews>
    <sheetView workbookViewId="0"/>
  </sheetViews>
  <sheetFormatPr defaultRowHeight="15" x14ac:dyDescent="0.25"/>
  <cols>
    <col min="1" max="1" width="12" customWidth="1"/>
    <col min="2" max="2" width="78.140625" customWidth="1"/>
  </cols>
  <sheetData>
    <row r="1" spans="1:2" x14ac:dyDescent="0.25">
      <c r="A1" t="s">
        <v>1104</v>
      </c>
      <c r="B1" t="s">
        <v>1105</v>
      </c>
    </row>
    <row r="3" spans="1:2" x14ac:dyDescent="0.25">
      <c r="A3" s="218" t="s">
        <v>130</v>
      </c>
      <c r="B3" s="218" t="s">
        <v>128</v>
      </c>
    </row>
    <row r="4" spans="1:2" x14ac:dyDescent="0.25">
      <c r="A4" s="219">
        <v>10</v>
      </c>
      <c r="B4" s="219" t="s">
        <v>175</v>
      </c>
    </row>
    <row r="5" spans="1:2" x14ac:dyDescent="0.25">
      <c r="A5" s="219">
        <v>20</v>
      </c>
      <c r="B5" s="219" t="s">
        <v>4815</v>
      </c>
    </row>
    <row r="6" spans="1:2" x14ac:dyDescent="0.25">
      <c r="A6" s="219">
        <v>30</v>
      </c>
      <c r="B6" s="219" t="s">
        <v>1107</v>
      </c>
    </row>
    <row r="7" spans="1:2" x14ac:dyDescent="0.25">
      <c r="A7" s="219">
        <v>40</v>
      </c>
      <c r="B7" s="219" t="s">
        <v>1108</v>
      </c>
    </row>
    <row r="8" spans="1:2" x14ac:dyDescent="0.25">
      <c r="A8" s="219">
        <v>50</v>
      </c>
      <c r="B8" s="219" t="s">
        <v>207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C34"/>
  <sheetViews>
    <sheetView workbookViewId="0"/>
  </sheetViews>
  <sheetFormatPr defaultRowHeight="15" x14ac:dyDescent="0.25"/>
  <cols>
    <col min="1" max="1" width="19.140625" customWidth="1"/>
    <col min="2" max="2" width="85.42578125" customWidth="1"/>
    <col min="3" max="3" width="18.7109375" customWidth="1"/>
  </cols>
  <sheetData>
    <row r="1" spans="1:3" x14ac:dyDescent="0.25">
      <c r="A1" s="13" t="s">
        <v>3681</v>
      </c>
      <c r="B1" s="103" t="s">
        <v>370</v>
      </c>
      <c r="C1" s="102"/>
    </row>
    <row r="3" spans="1:3" x14ac:dyDescent="0.25">
      <c r="A3" s="33" t="s">
        <v>130</v>
      </c>
      <c r="B3" s="33" t="s">
        <v>128</v>
      </c>
    </row>
    <row r="4" spans="1:3" ht="15" customHeight="1" x14ac:dyDescent="0.25">
      <c r="A4" s="29">
        <v>10</v>
      </c>
      <c r="B4" s="29" t="s">
        <v>175</v>
      </c>
    </row>
    <row r="5" spans="1:3" ht="15" customHeight="1" x14ac:dyDescent="0.25">
      <c r="A5" s="29">
        <v>20</v>
      </c>
      <c r="B5" s="29" t="s">
        <v>434</v>
      </c>
    </row>
    <row r="6" spans="1:3" ht="15" customHeight="1" x14ac:dyDescent="0.25">
      <c r="A6" s="29">
        <v>30</v>
      </c>
      <c r="B6" s="29" t="s">
        <v>435</v>
      </c>
    </row>
    <row r="7" spans="1:3" ht="15" customHeight="1" x14ac:dyDescent="0.25">
      <c r="A7" s="29">
        <v>40</v>
      </c>
      <c r="B7" s="29" t="s">
        <v>437</v>
      </c>
    </row>
    <row r="8" spans="1:3" ht="15" customHeight="1" x14ac:dyDescent="0.25">
      <c r="A8" s="29">
        <v>50</v>
      </c>
      <c r="B8" s="29" t="s">
        <v>440</v>
      </c>
    </row>
    <row r="9" spans="1:3" ht="15" customHeight="1" x14ac:dyDescent="0.25">
      <c r="A9" s="29">
        <v>60</v>
      </c>
      <c r="B9" s="29" t="s">
        <v>441</v>
      </c>
    </row>
    <row r="10" spans="1:3" ht="15" customHeight="1" x14ac:dyDescent="0.25">
      <c r="A10" s="29">
        <v>70</v>
      </c>
      <c r="B10" s="29" t="s">
        <v>444</v>
      </c>
    </row>
    <row r="11" spans="1:3" ht="15" customHeight="1" x14ac:dyDescent="0.25">
      <c r="A11" s="29">
        <v>80</v>
      </c>
      <c r="B11" s="29" t="s">
        <v>445</v>
      </c>
    </row>
    <row r="12" spans="1:3" ht="15" customHeight="1" x14ac:dyDescent="0.25">
      <c r="A12" s="29">
        <v>90</v>
      </c>
      <c r="B12" s="29" t="s">
        <v>3682</v>
      </c>
    </row>
    <row r="13" spans="1:3" x14ac:dyDescent="0.25">
      <c r="A13" s="29">
        <v>100</v>
      </c>
      <c r="B13" s="29" t="s">
        <v>3480</v>
      </c>
    </row>
    <row r="17" spans="1:2" hidden="1" x14ac:dyDescent="0.25">
      <c r="A17" s="33" t="s">
        <v>130</v>
      </c>
      <c r="B17" s="33" t="s">
        <v>128</v>
      </c>
    </row>
    <row r="18" spans="1:2" hidden="1" x14ac:dyDescent="0.25">
      <c r="A18" s="29">
        <v>5</v>
      </c>
      <c r="B18" s="29" t="s">
        <v>175</v>
      </c>
    </row>
    <row r="19" spans="1:2" hidden="1" x14ac:dyDescent="0.25">
      <c r="A19" s="29">
        <v>10</v>
      </c>
      <c r="B19" s="29" t="s">
        <v>434</v>
      </c>
    </row>
    <row r="20" spans="1:2" hidden="1" x14ac:dyDescent="0.25">
      <c r="A20" s="29">
        <v>20</v>
      </c>
      <c r="B20" s="29" t="s">
        <v>435</v>
      </c>
    </row>
    <row r="21" spans="1:2" hidden="1" x14ac:dyDescent="0.25">
      <c r="A21" s="29">
        <v>30</v>
      </c>
      <c r="B21" s="29" t="s">
        <v>436</v>
      </c>
    </row>
    <row r="22" spans="1:2" hidden="1" x14ac:dyDescent="0.25">
      <c r="A22" s="29">
        <v>40</v>
      </c>
      <c r="B22" s="29" t="s">
        <v>1768</v>
      </c>
    </row>
    <row r="23" spans="1:2" hidden="1" x14ac:dyDescent="0.25">
      <c r="A23" s="29">
        <v>50</v>
      </c>
      <c r="B23" s="29" t="s">
        <v>437</v>
      </c>
    </row>
    <row r="24" spans="1:2" hidden="1" x14ac:dyDescent="0.25">
      <c r="A24" s="29">
        <v>60</v>
      </c>
      <c r="B24" s="29" t="s">
        <v>438</v>
      </c>
    </row>
    <row r="25" spans="1:2" hidden="1" x14ac:dyDescent="0.25">
      <c r="A25" s="29">
        <v>70</v>
      </c>
      <c r="B25" s="29" t="s">
        <v>439</v>
      </c>
    </row>
    <row r="26" spans="1:2" hidden="1" x14ac:dyDescent="0.25">
      <c r="A26" s="29">
        <v>80</v>
      </c>
      <c r="B26" s="29" t="s">
        <v>440</v>
      </c>
    </row>
    <row r="27" spans="1:2" hidden="1" x14ac:dyDescent="0.25">
      <c r="A27" s="29">
        <v>90</v>
      </c>
      <c r="B27" s="29" t="s">
        <v>441</v>
      </c>
    </row>
    <row r="28" spans="1:2" hidden="1" x14ac:dyDescent="0.25">
      <c r="A28" s="29">
        <v>100</v>
      </c>
      <c r="B28" s="29" t="s">
        <v>442</v>
      </c>
    </row>
    <row r="29" spans="1:2" hidden="1" x14ac:dyDescent="0.25">
      <c r="A29" s="29">
        <v>110</v>
      </c>
      <c r="B29" s="29" t="s">
        <v>443</v>
      </c>
    </row>
    <row r="30" spans="1:2" hidden="1" x14ac:dyDescent="0.25">
      <c r="A30" s="29">
        <v>120</v>
      </c>
      <c r="B30" s="29" t="s">
        <v>444</v>
      </c>
    </row>
    <row r="31" spans="1:2" hidden="1" x14ac:dyDescent="0.25">
      <c r="A31" s="29">
        <v>130</v>
      </c>
      <c r="B31" s="29" t="s">
        <v>445</v>
      </c>
    </row>
    <row r="32" spans="1:2" hidden="1" x14ac:dyDescent="0.25">
      <c r="A32" s="29">
        <v>140</v>
      </c>
      <c r="B32" s="29" t="s">
        <v>446</v>
      </c>
    </row>
    <row r="33" spans="1:2" hidden="1" x14ac:dyDescent="0.25">
      <c r="A33" s="29">
        <v>150</v>
      </c>
      <c r="B33" s="29" t="s">
        <v>173</v>
      </c>
    </row>
    <row r="34" spans="1:2" hidden="1" x14ac:dyDescent="0.25"/>
  </sheetData>
  <pageMargins left="0.7" right="0.7" top="0.75" bottom="0.75" header="0.3" footer="0.3"/>
  <pageSetup orientation="portrait"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10"/>
  <sheetViews>
    <sheetView workbookViewId="0">
      <selection activeCell="B15" sqref="B15"/>
    </sheetView>
  </sheetViews>
  <sheetFormatPr defaultRowHeight="15" x14ac:dyDescent="0.25"/>
  <cols>
    <col min="1" max="1" width="16.5703125" customWidth="1"/>
    <col min="2" max="2" width="88.28515625" customWidth="1"/>
    <col min="3" max="3" width="19" customWidth="1"/>
  </cols>
  <sheetData>
    <row r="1" spans="1:3" x14ac:dyDescent="0.25">
      <c r="A1" t="s">
        <v>3026</v>
      </c>
      <c r="B1" t="s">
        <v>3025</v>
      </c>
    </row>
    <row r="3" spans="1:3" ht="15" customHeight="1" x14ac:dyDescent="0.25">
      <c r="A3" s="28" t="s">
        <v>130</v>
      </c>
      <c r="B3" s="28" t="s">
        <v>128</v>
      </c>
      <c r="C3" s="28" t="s">
        <v>131</v>
      </c>
    </row>
    <row r="4" spans="1:3" ht="15" customHeight="1" x14ac:dyDescent="0.25">
      <c r="A4" s="29">
        <v>10</v>
      </c>
      <c r="B4" s="29" t="s">
        <v>1106</v>
      </c>
      <c r="C4" s="29" t="s">
        <v>132</v>
      </c>
    </row>
    <row r="5" spans="1:3" ht="15" customHeight="1" x14ac:dyDescent="0.25">
      <c r="A5" s="29">
        <v>20</v>
      </c>
      <c r="B5" s="29" t="s">
        <v>1107</v>
      </c>
      <c r="C5" s="29" t="s">
        <v>132</v>
      </c>
    </row>
    <row r="6" spans="1:3" ht="15" customHeight="1" x14ac:dyDescent="0.25">
      <c r="A6" s="29">
        <v>30</v>
      </c>
      <c r="B6" s="29" t="s">
        <v>1108</v>
      </c>
      <c r="C6" s="29" t="s">
        <v>132</v>
      </c>
    </row>
    <row r="7" spans="1:3" ht="15" customHeight="1" x14ac:dyDescent="0.25"/>
    <row r="8" spans="1:3" ht="15" customHeight="1" x14ac:dyDescent="0.25"/>
    <row r="9" spans="1:3" ht="15" customHeight="1" x14ac:dyDescent="0.25"/>
    <row r="10" spans="1:3" ht="15" customHeight="1" x14ac:dyDescent="0.25"/>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B40"/>
  <sheetViews>
    <sheetView workbookViewId="0">
      <selection sqref="A1:B25"/>
    </sheetView>
  </sheetViews>
  <sheetFormatPr defaultRowHeight="15" x14ac:dyDescent="0.25"/>
  <cols>
    <col min="1" max="1" width="23.28515625" customWidth="1"/>
    <col min="2" max="2" width="76.28515625" customWidth="1"/>
    <col min="4" max="4" width="70.28515625" customWidth="1"/>
  </cols>
  <sheetData>
    <row r="1" spans="1:2" x14ac:dyDescent="0.25">
      <c r="A1" t="s">
        <v>3059</v>
      </c>
      <c r="B1" t="s">
        <v>3060</v>
      </c>
    </row>
    <row r="3" spans="1:2" x14ac:dyDescent="0.25">
      <c r="A3" t="s">
        <v>130</v>
      </c>
      <c r="B3" t="s">
        <v>128</v>
      </c>
    </row>
    <row r="4" spans="1:2" x14ac:dyDescent="0.25">
      <c r="A4">
        <v>10</v>
      </c>
      <c r="B4" t="s">
        <v>175</v>
      </c>
    </row>
    <row r="5" spans="1:2" x14ac:dyDescent="0.25">
      <c r="A5">
        <v>20</v>
      </c>
      <c r="B5" t="s">
        <v>3032</v>
      </c>
    </row>
    <row r="6" spans="1:2" x14ac:dyDescent="0.25">
      <c r="A6">
        <v>30</v>
      </c>
      <c r="B6" t="s">
        <v>3033</v>
      </c>
    </row>
    <row r="7" spans="1:2" x14ac:dyDescent="0.25">
      <c r="A7">
        <v>40</v>
      </c>
      <c r="B7" t="s">
        <v>3034</v>
      </c>
    </row>
    <row r="8" spans="1:2" x14ac:dyDescent="0.25">
      <c r="A8">
        <v>50</v>
      </c>
      <c r="B8" t="s">
        <v>3035</v>
      </c>
    </row>
    <row r="9" spans="1:2" x14ac:dyDescent="0.25">
      <c r="A9">
        <v>60</v>
      </c>
      <c r="B9" t="s">
        <v>3036</v>
      </c>
    </row>
    <row r="10" spans="1:2" x14ac:dyDescent="0.25">
      <c r="A10">
        <v>70</v>
      </c>
      <c r="B10" t="s">
        <v>3037</v>
      </c>
    </row>
    <row r="11" spans="1:2" x14ac:dyDescent="0.25">
      <c r="A11">
        <v>80</v>
      </c>
      <c r="B11" t="s">
        <v>3038</v>
      </c>
    </row>
    <row r="12" spans="1:2" x14ac:dyDescent="0.25">
      <c r="A12">
        <v>90</v>
      </c>
      <c r="B12" t="s">
        <v>3061</v>
      </c>
    </row>
    <row r="13" spans="1:2" x14ac:dyDescent="0.25">
      <c r="A13">
        <v>100</v>
      </c>
      <c r="B13" t="s">
        <v>3058</v>
      </c>
    </row>
    <row r="14" spans="1:2" x14ac:dyDescent="0.25">
      <c r="A14">
        <v>110</v>
      </c>
      <c r="B14" t="s">
        <v>3039</v>
      </c>
    </row>
    <row r="15" spans="1:2" x14ac:dyDescent="0.25">
      <c r="A15">
        <v>120</v>
      </c>
      <c r="B15" t="s">
        <v>3040</v>
      </c>
    </row>
    <row r="16" spans="1:2" x14ac:dyDescent="0.25">
      <c r="A16">
        <v>130</v>
      </c>
      <c r="B16" t="s">
        <v>3057</v>
      </c>
    </row>
    <row r="17" spans="1:2" x14ac:dyDescent="0.25">
      <c r="A17">
        <v>140</v>
      </c>
      <c r="B17" t="s">
        <v>3052</v>
      </c>
    </row>
    <row r="18" spans="1:2" x14ac:dyDescent="0.25">
      <c r="A18">
        <v>150</v>
      </c>
      <c r="B18" t="s">
        <v>3053</v>
      </c>
    </row>
    <row r="19" spans="1:2" x14ac:dyDescent="0.25">
      <c r="A19">
        <v>160</v>
      </c>
      <c r="B19" t="s">
        <v>3054</v>
      </c>
    </row>
    <row r="20" spans="1:2" x14ac:dyDescent="0.25">
      <c r="A20">
        <v>170</v>
      </c>
      <c r="B20" t="s">
        <v>3055</v>
      </c>
    </row>
    <row r="21" spans="1:2" x14ac:dyDescent="0.25">
      <c r="A21">
        <v>180</v>
      </c>
      <c r="B21" t="s">
        <v>3056</v>
      </c>
    </row>
    <row r="22" spans="1:2" x14ac:dyDescent="0.25">
      <c r="A22">
        <v>190</v>
      </c>
      <c r="B22" t="s">
        <v>3043</v>
      </c>
    </row>
    <row r="23" spans="1:2" x14ac:dyDescent="0.25">
      <c r="A23">
        <v>200</v>
      </c>
      <c r="B23" t="s">
        <v>3049</v>
      </c>
    </row>
    <row r="24" spans="1:2" x14ac:dyDescent="0.25">
      <c r="A24">
        <v>210</v>
      </c>
      <c r="B24" t="s">
        <v>3050</v>
      </c>
    </row>
    <row r="25" spans="1:2" x14ac:dyDescent="0.25">
      <c r="A25">
        <v>220</v>
      </c>
      <c r="B25" t="s">
        <v>3051</v>
      </c>
    </row>
    <row r="28" spans="1:2" x14ac:dyDescent="0.25">
      <c r="A28" t="s">
        <v>3062</v>
      </c>
    </row>
    <row r="29" spans="1:2" x14ac:dyDescent="0.25">
      <c r="A29" t="s">
        <v>130</v>
      </c>
      <c r="B29" t="s">
        <v>128</v>
      </c>
    </row>
    <row r="30" spans="1:2" x14ac:dyDescent="0.25">
      <c r="A30">
        <v>10</v>
      </c>
      <c r="B30" t="s">
        <v>3041</v>
      </c>
    </row>
    <row r="31" spans="1:2" x14ac:dyDescent="0.25">
      <c r="A31">
        <v>20</v>
      </c>
      <c r="B31" t="s">
        <v>3042</v>
      </c>
    </row>
    <row r="32" spans="1:2" x14ac:dyDescent="0.25">
      <c r="A32">
        <v>30</v>
      </c>
      <c r="B32" t="s">
        <v>3043</v>
      </c>
    </row>
    <row r="33" spans="1:2" x14ac:dyDescent="0.25">
      <c r="A33">
        <v>40</v>
      </c>
      <c r="B33" t="s">
        <v>3044</v>
      </c>
    </row>
    <row r="34" spans="1:2" x14ac:dyDescent="0.25">
      <c r="A34">
        <v>50</v>
      </c>
      <c r="B34" t="s">
        <v>3045</v>
      </c>
    </row>
    <row r="35" spans="1:2" x14ac:dyDescent="0.25">
      <c r="A35">
        <v>60</v>
      </c>
      <c r="B35" t="s">
        <v>3046</v>
      </c>
    </row>
    <row r="36" spans="1:2" x14ac:dyDescent="0.25">
      <c r="A36">
        <v>70</v>
      </c>
      <c r="B36" t="s">
        <v>3047</v>
      </c>
    </row>
    <row r="37" spans="1:2" x14ac:dyDescent="0.25">
      <c r="A37">
        <v>80</v>
      </c>
      <c r="B37" t="s">
        <v>3048</v>
      </c>
    </row>
    <row r="38" spans="1:2" x14ac:dyDescent="0.25">
      <c r="A38">
        <v>90</v>
      </c>
      <c r="B38" t="s">
        <v>3049</v>
      </c>
    </row>
    <row r="39" spans="1:2" x14ac:dyDescent="0.25">
      <c r="A39">
        <v>100</v>
      </c>
      <c r="B39" t="s">
        <v>3050</v>
      </c>
    </row>
    <row r="40" spans="1:2" x14ac:dyDescent="0.25">
      <c r="A40">
        <v>110</v>
      </c>
      <c r="B40" t="s">
        <v>3051</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A843-79DB-4CEA-9097-0DFAF565CC83}">
  <dimension ref="A1:B24"/>
  <sheetViews>
    <sheetView workbookViewId="0"/>
  </sheetViews>
  <sheetFormatPr defaultColWidth="9" defaultRowHeight="15" x14ac:dyDescent="0.25"/>
  <cols>
    <col min="1" max="1" width="12" style="329" customWidth="1"/>
    <col min="2" max="2" width="78.140625" style="329" customWidth="1"/>
    <col min="3" max="16384" width="9" style="329"/>
  </cols>
  <sheetData>
    <row r="1" spans="1:2" x14ac:dyDescent="0.25">
      <c r="A1" s="218" t="s">
        <v>130</v>
      </c>
      <c r="B1" s="218" t="s">
        <v>128</v>
      </c>
    </row>
    <row r="2" spans="1:2" x14ac:dyDescent="0.25">
      <c r="A2" s="219">
        <v>10</v>
      </c>
      <c r="B2" s="219" t="s">
        <v>175</v>
      </c>
    </row>
    <row r="3" spans="1:2" x14ac:dyDescent="0.25">
      <c r="A3" s="219">
        <v>20</v>
      </c>
      <c r="B3" s="219" t="s">
        <v>3032</v>
      </c>
    </row>
    <row r="4" spans="1:2" x14ac:dyDescent="0.25">
      <c r="A4" s="219">
        <v>30</v>
      </c>
      <c r="B4" s="219" t="s">
        <v>3057</v>
      </c>
    </row>
    <row r="5" spans="1:2" x14ac:dyDescent="0.25">
      <c r="A5" s="219">
        <v>40</v>
      </c>
      <c r="B5" s="219" t="s">
        <v>4352</v>
      </c>
    </row>
    <row r="6" spans="1:2" x14ac:dyDescent="0.25">
      <c r="A6" s="219">
        <v>50</v>
      </c>
      <c r="B6" s="219" t="s">
        <v>4353</v>
      </c>
    </row>
    <row r="7" spans="1:2" x14ac:dyDescent="0.25">
      <c r="A7" s="219">
        <v>60</v>
      </c>
      <c r="B7" s="219" t="s">
        <v>4354</v>
      </c>
    </row>
    <row r="8" spans="1:2" x14ac:dyDescent="0.25">
      <c r="A8" s="219">
        <v>70</v>
      </c>
      <c r="B8" s="219" t="s">
        <v>4355</v>
      </c>
    </row>
    <row r="9" spans="1:2" x14ac:dyDescent="0.25">
      <c r="A9" s="219">
        <v>80</v>
      </c>
      <c r="B9" s="219" t="s">
        <v>3061</v>
      </c>
    </row>
    <row r="10" spans="1:2" x14ac:dyDescent="0.25">
      <c r="A10" s="219">
        <v>90</v>
      </c>
      <c r="B10" s="219" t="s">
        <v>3037</v>
      </c>
    </row>
    <row r="11" spans="1:2" x14ac:dyDescent="0.25">
      <c r="A11" s="219">
        <v>100</v>
      </c>
      <c r="B11" s="219" t="s">
        <v>3038</v>
      </c>
    </row>
    <row r="12" spans="1:2" x14ac:dyDescent="0.25">
      <c r="A12" s="219">
        <v>110</v>
      </c>
      <c r="B12" s="219" t="s">
        <v>4356</v>
      </c>
    </row>
    <row r="13" spans="1:2" x14ac:dyDescent="0.25">
      <c r="A13" s="219">
        <v>120</v>
      </c>
      <c r="B13" s="219" t="s">
        <v>4357</v>
      </c>
    </row>
    <row r="14" spans="1:2" x14ac:dyDescent="0.25">
      <c r="A14" s="219">
        <v>130</v>
      </c>
      <c r="B14" s="219" t="s">
        <v>4358</v>
      </c>
    </row>
    <row r="15" spans="1:2" x14ac:dyDescent="0.25">
      <c r="A15" s="219">
        <v>140</v>
      </c>
      <c r="B15" s="219" t="s">
        <v>3053</v>
      </c>
    </row>
    <row r="16" spans="1:2" x14ac:dyDescent="0.25">
      <c r="A16" s="219">
        <v>150</v>
      </c>
      <c r="B16" s="219" t="s">
        <v>4359</v>
      </c>
    </row>
    <row r="17" spans="1:2" x14ac:dyDescent="0.25">
      <c r="A17" s="219">
        <v>160</v>
      </c>
      <c r="B17" s="219" t="s">
        <v>3055</v>
      </c>
    </row>
    <row r="18" spans="1:2" x14ac:dyDescent="0.25">
      <c r="A18" s="219">
        <v>170</v>
      </c>
      <c r="B18" s="219" t="s">
        <v>3056</v>
      </c>
    </row>
    <row r="19" spans="1:2" x14ac:dyDescent="0.25">
      <c r="A19" s="219">
        <v>180</v>
      </c>
      <c r="B19" s="219" t="s">
        <v>3043</v>
      </c>
    </row>
    <row r="20" spans="1:2" x14ac:dyDescent="0.25">
      <c r="A20" s="219">
        <v>190</v>
      </c>
      <c r="B20" s="219" t="s">
        <v>3049</v>
      </c>
    </row>
    <row r="21" spans="1:2" x14ac:dyDescent="0.25">
      <c r="A21" s="219">
        <v>200</v>
      </c>
      <c r="B21" s="219" t="s">
        <v>3050</v>
      </c>
    </row>
    <row r="22" spans="1:2" x14ac:dyDescent="0.25">
      <c r="A22" s="219">
        <v>210</v>
      </c>
      <c r="B22" s="219" t="s">
        <v>4360</v>
      </c>
    </row>
    <row r="23" spans="1:2" x14ac:dyDescent="0.25">
      <c r="A23" s="219">
        <v>220</v>
      </c>
      <c r="B23" s="219" t="s">
        <v>4361</v>
      </c>
    </row>
    <row r="24" spans="1:2" x14ac:dyDescent="0.25">
      <c r="A24" s="219">
        <v>230</v>
      </c>
      <c r="B24" s="219" t="s">
        <v>3480</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B68"/>
  <sheetViews>
    <sheetView workbookViewId="0"/>
  </sheetViews>
  <sheetFormatPr defaultRowHeight="15" x14ac:dyDescent="0.25"/>
  <cols>
    <col min="1" max="1" width="17.140625" customWidth="1"/>
    <col min="2" max="2" width="77.7109375" customWidth="1"/>
  </cols>
  <sheetData>
    <row r="1" spans="1:2" x14ac:dyDescent="0.25">
      <c r="A1" t="s">
        <v>4426</v>
      </c>
      <c r="B1" t="s">
        <v>3063</v>
      </c>
    </row>
    <row r="3" spans="1:2" x14ac:dyDescent="0.25">
      <c r="A3" s="218" t="s">
        <v>130</v>
      </c>
      <c r="B3" s="218" t="s">
        <v>128</v>
      </c>
    </row>
    <row r="4" spans="1:2" x14ac:dyDescent="0.25">
      <c r="A4" s="219">
        <v>10</v>
      </c>
      <c r="B4" s="219" t="s">
        <v>175</v>
      </c>
    </row>
    <row r="5" spans="1:2" x14ac:dyDescent="0.25">
      <c r="A5" s="219">
        <v>20</v>
      </c>
      <c r="B5" s="219" t="s">
        <v>4363</v>
      </c>
    </row>
    <row r="6" spans="1:2" x14ac:dyDescent="0.25">
      <c r="A6" s="219">
        <v>30</v>
      </c>
      <c r="B6" s="219" t="s">
        <v>4364</v>
      </c>
    </row>
    <row r="7" spans="1:2" x14ac:dyDescent="0.25">
      <c r="A7" s="219">
        <v>40</v>
      </c>
      <c r="B7" s="219" t="s">
        <v>4365</v>
      </c>
    </row>
    <row r="8" spans="1:2" x14ac:dyDescent="0.25">
      <c r="A8" s="219">
        <v>50</v>
      </c>
      <c r="B8" s="219" t="s">
        <v>4366</v>
      </c>
    </row>
    <row r="9" spans="1:2" x14ac:dyDescent="0.25">
      <c r="A9" s="219">
        <v>60</v>
      </c>
      <c r="B9" s="219" t="s">
        <v>4367</v>
      </c>
    </row>
    <row r="10" spans="1:2" x14ac:dyDescent="0.25">
      <c r="A10" s="219">
        <v>70</v>
      </c>
      <c r="B10" s="219" t="s">
        <v>4368</v>
      </c>
    </row>
    <row r="11" spans="1:2" x14ac:dyDescent="0.25">
      <c r="A11" s="219">
        <v>80</v>
      </c>
      <c r="B11" s="219" t="s">
        <v>4369</v>
      </c>
    </row>
    <row r="12" spans="1:2" x14ac:dyDescent="0.25">
      <c r="A12" s="219">
        <v>90</v>
      </c>
      <c r="B12" s="219" t="s">
        <v>4370</v>
      </c>
    </row>
    <row r="13" spans="1:2" x14ac:dyDescent="0.25">
      <c r="A13" s="219">
        <v>100</v>
      </c>
      <c r="B13" s="219" t="s">
        <v>4371</v>
      </c>
    </row>
    <row r="14" spans="1:2" x14ac:dyDescent="0.25">
      <c r="A14" s="219">
        <v>110</v>
      </c>
      <c r="B14" s="219" t="s">
        <v>4372</v>
      </c>
    </row>
    <row r="15" spans="1:2" x14ac:dyDescent="0.25">
      <c r="A15" s="219">
        <v>120</v>
      </c>
      <c r="B15" s="219" t="s">
        <v>4373</v>
      </c>
    </row>
    <row r="16" spans="1:2" x14ac:dyDescent="0.25">
      <c r="A16" s="219">
        <v>130</v>
      </c>
      <c r="B16" s="219" t="s">
        <v>4374</v>
      </c>
    </row>
    <row r="17" spans="1:2" x14ac:dyDescent="0.25">
      <c r="A17" s="219">
        <v>140</v>
      </c>
      <c r="B17" s="219" t="s">
        <v>4375</v>
      </c>
    </row>
    <row r="18" spans="1:2" x14ac:dyDescent="0.25">
      <c r="A18" s="219">
        <v>150</v>
      </c>
      <c r="B18" s="219" t="s">
        <v>4376</v>
      </c>
    </row>
    <row r="19" spans="1:2" x14ac:dyDescent="0.25">
      <c r="A19" s="219">
        <v>160</v>
      </c>
      <c r="B19" s="219" t="s">
        <v>4377</v>
      </c>
    </row>
    <row r="20" spans="1:2" x14ac:dyDescent="0.25">
      <c r="A20" s="219">
        <v>170</v>
      </c>
      <c r="B20" s="219" t="s">
        <v>4378</v>
      </c>
    </row>
    <row r="21" spans="1:2" x14ac:dyDescent="0.25">
      <c r="A21" s="219">
        <v>180</v>
      </c>
      <c r="B21" s="219" t="s">
        <v>4379</v>
      </c>
    </row>
    <row r="22" spans="1:2" x14ac:dyDescent="0.25">
      <c r="A22" s="219">
        <v>190</v>
      </c>
      <c r="B22" s="219" t="s">
        <v>4380</v>
      </c>
    </row>
    <row r="23" spans="1:2" x14ac:dyDescent="0.25">
      <c r="A23" s="219">
        <v>200</v>
      </c>
      <c r="B23" s="219" t="s">
        <v>4381</v>
      </c>
    </row>
    <row r="24" spans="1:2" x14ac:dyDescent="0.25">
      <c r="A24" s="219">
        <v>210</v>
      </c>
      <c r="B24" s="219" t="s">
        <v>4382</v>
      </c>
    </row>
    <row r="25" spans="1:2" x14ac:dyDescent="0.25">
      <c r="A25" s="219">
        <v>220</v>
      </c>
      <c r="B25" s="219" t="s">
        <v>4383</v>
      </c>
    </row>
    <row r="26" spans="1:2" x14ac:dyDescent="0.25">
      <c r="A26" s="219">
        <v>230</v>
      </c>
      <c r="B26" s="219" t="s">
        <v>4384</v>
      </c>
    </row>
    <row r="27" spans="1:2" x14ac:dyDescent="0.25">
      <c r="A27" s="219">
        <v>240</v>
      </c>
      <c r="B27" s="219" t="s">
        <v>4385</v>
      </c>
    </row>
    <row r="28" spans="1:2" x14ac:dyDescent="0.25">
      <c r="A28" s="219">
        <v>250</v>
      </c>
      <c r="B28" s="219" t="s">
        <v>4386</v>
      </c>
    </row>
    <row r="29" spans="1:2" x14ac:dyDescent="0.25">
      <c r="A29" s="219">
        <v>260</v>
      </c>
      <c r="B29" s="219" t="s">
        <v>4387</v>
      </c>
    </row>
    <row r="30" spans="1:2" x14ac:dyDescent="0.25">
      <c r="A30" s="219">
        <v>270</v>
      </c>
      <c r="B30" s="219" t="s">
        <v>4388</v>
      </c>
    </row>
    <row r="31" spans="1:2" x14ac:dyDescent="0.25">
      <c r="A31" s="219">
        <v>280</v>
      </c>
      <c r="B31" s="219" t="s">
        <v>4389</v>
      </c>
    </row>
    <row r="32" spans="1:2" x14ac:dyDescent="0.25">
      <c r="A32" s="219">
        <v>290</v>
      </c>
      <c r="B32" s="219" t="s">
        <v>4390</v>
      </c>
    </row>
    <row r="33" spans="1:2" x14ac:dyDescent="0.25">
      <c r="A33" s="219">
        <v>300</v>
      </c>
      <c r="B33" s="219" t="s">
        <v>4391</v>
      </c>
    </row>
    <row r="34" spans="1:2" x14ac:dyDescent="0.25">
      <c r="A34" s="219">
        <v>310</v>
      </c>
      <c r="B34" s="219" t="s">
        <v>4392</v>
      </c>
    </row>
    <row r="35" spans="1:2" x14ac:dyDescent="0.25">
      <c r="A35" s="219">
        <v>320</v>
      </c>
      <c r="B35" s="219" t="s">
        <v>4393</v>
      </c>
    </row>
    <row r="36" spans="1:2" x14ac:dyDescent="0.25">
      <c r="A36" s="219">
        <v>330</v>
      </c>
      <c r="B36" s="219" t="s">
        <v>4394</v>
      </c>
    </row>
    <row r="37" spans="1:2" x14ac:dyDescent="0.25">
      <c r="A37" s="219">
        <v>340</v>
      </c>
      <c r="B37" s="219" t="s">
        <v>4395</v>
      </c>
    </row>
    <row r="38" spans="1:2" x14ac:dyDescent="0.25">
      <c r="A38" s="219">
        <v>350</v>
      </c>
      <c r="B38" s="219" t="s">
        <v>4396</v>
      </c>
    </row>
    <row r="39" spans="1:2" x14ac:dyDescent="0.25">
      <c r="A39" s="219">
        <v>360</v>
      </c>
      <c r="B39" s="219" t="s">
        <v>4397</v>
      </c>
    </row>
    <row r="40" spans="1:2" x14ac:dyDescent="0.25">
      <c r="A40" s="219">
        <v>370</v>
      </c>
      <c r="B40" s="219" t="s">
        <v>4398</v>
      </c>
    </row>
    <row r="41" spans="1:2" x14ac:dyDescent="0.25">
      <c r="A41" s="219">
        <v>380</v>
      </c>
      <c r="B41" s="219" t="s">
        <v>4399</v>
      </c>
    </row>
    <row r="42" spans="1:2" x14ac:dyDescent="0.25">
      <c r="A42" s="219">
        <v>390</v>
      </c>
      <c r="B42" s="219" t="s">
        <v>4400</v>
      </c>
    </row>
    <row r="43" spans="1:2" x14ac:dyDescent="0.25">
      <c r="A43" s="219">
        <v>400</v>
      </c>
      <c r="B43" s="219" t="s">
        <v>4401</v>
      </c>
    </row>
    <row r="44" spans="1:2" x14ac:dyDescent="0.25">
      <c r="A44" s="219">
        <v>410</v>
      </c>
      <c r="B44" s="219" t="s">
        <v>4402</v>
      </c>
    </row>
    <row r="45" spans="1:2" x14ac:dyDescent="0.25">
      <c r="A45" s="219">
        <v>420</v>
      </c>
      <c r="B45" s="219" t="s">
        <v>4403</v>
      </c>
    </row>
    <row r="46" spans="1:2" x14ac:dyDescent="0.25">
      <c r="A46" s="219">
        <v>430</v>
      </c>
      <c r="B46" s="219" t="s">
        <v>4404</v>
      </c>
    </row>
    <row r="47" spans="1:2" x14ac:dyDescent="0.25">
      <c r="A47" s="219">
        <v>440</v>
      </c>
      <c r="B47" s="219" t="s">
        <v>4405</v>
      </c>
    </row>
    <row r="48" spans="1:2" x14ac:dyDescent="0.25">
      <c r="A48" s="219">
        <v>450</v>
      </c>
      <c r="B48" s="219" t="s">
        <v>4406</v>
      </c>
    </row>
    <row r="49" spans="1:2" x14ac:dyDescent="0.25">
      <c r="A49" s="219">
        <v>460</v>
      </c>
      <c r="B49" s="219" t="s">
        <v>4407</v>
      </c>
    </row>
    <row r="50" spans="1:2" x14ac:dyDescent="0.25">
      <c r="A50" s="219">
        <v>470</v>
      </c>
      <c r="B50" s="219" t="s">
        <v>4408</v>
      </c>
    </row>
    <row r="51" spans="1:2" x14ac:dyDescent="0.25">
      <c r="A51" s="219">
        <v>480</v>
      </c>
      <c r="B51" s="219" t="s">
        <v>4409</v>
      </c>
    </row>
    <row r="52" spans="1:2" x14ac:dyDescent="0.25">
      <c r="A52" s="219">
        <v>490</v>
      </c>
      <c r="B52" s="219" t="s">
        <v>4410</v>
      </c>
    </row>
    <row r="53" spans="1:2" x14ac:dyDescent="0.25">
      <c r="A53" s="219">
        <v>500</v>
      </c>
      <c r="B53" s="219" t="s">
        <v>4411</v>
      </c>
    </row>
    <row r="54" spans="1:2" x14ac:dyDescent="0.25">
      <c r="A54" s="219">
        <v>510</v>
      </c>
      <c r="B54" s="219" t="s">
        <v>4412</v>
      </c>
    </row>
    <row r="55" spans="1:2" x14ac:dyDescent="0.25">
      <c r="A55" s="219">
        <v>520</v>
      </c>
      <c r="B55" s="219" t="s">
        <v>4413</v>
      </c>
    </row>
    <row r="56" spans="1:2" x14ac:dyDescent="0.25">
      <c r="A56" s="219">
        <v>530</v>
      </c>
      <c r="B56" s="219" t="s">
        <v>4414</v>
      </c>
    </row>
    <row r="57" spans="1:2" x14ac:dyDescent="0.25">
      <c r="A57" s="219">
        <v>540</v>
      </c>
      <c r="B57" s="219" t="s">
        <v>4415</v>
      </c>
    </row>
    <row r="58" spans="1:2" x14ac:dyDescent="0.25">
      <c r="A58" s="219">
        <v>550</v>
      </c>
      <c r="B58" s="219" t="s">
        <v>4416</v>
      </c>
    </row>
    <row r="59" spans="1:2" x14ac:dyDescent="0.25">
      <c r="A59" s="219">
        <v>560</v>
      </c>
      <c r="B59" s="219" t="s">
        <v>4417</v>
      </c>
    </row>
    <row r="60" spans="1:2" x14ac:dyDescent="0.25">
      <c r="A60" s="219">
        <v>570</v>
      </c>
      <c r="B60" s="219" t="s">
        <v>4418</v>
      </c>
    </row>
    <row r="61" spans="1:2" x14ac:dyDescent="0.25">
      <c r="A61" s="219">
        <v>580</v>
      </c>
      <c r="B61" s="219" t="s">
        <v>4419</v>
      </c>
    </row>
    <row r="62" spans="1:2" x14ac:dyDescent="0.25">
      <c r="A62" s="219">
        <v>590</v>
      </c>
      <c r="B62" s="219" t="s">
        <v>4420</v>
      </c>
    </row>
    <row r="63" spans="1:2" x14ac:dyDescent="0.25">
      <c r="A63" s="219">
        <v>600</v>
      </c>
      <c r="B63" s="219" t="s">
        <v>4421</v>
      </c>
    </row>
    <row r="64" spans="1:2" x14ac:dyDescent="0.25">
      <c r="A64" s="219">
        <v>610</v>
      </c>
      <c r="B64" s="219" t="s">
        <v>4422</v>
      </c>
    </row>
    <row r="65" spans="1:2" x14ac:dyDescent="0.25">
      <c r="A65" s="219">
        <v>620</v>
      </c>
      <c r="B65" s="219" t="s">
        <v>4423</v>
      </c>
    </row>
    <row r="66" spans="1:2" x14ac:dyDescent="0.25">
      <c r="A66" s="219">
        <v>630</v>
      </c>
      <c r="B66" s="219" t="s">
        <v>4424</v>
      </c>
    </row>
    <row r="67" spans="1:2" x14ac:dyDescent="0.25">
      <c r="A67" s="219">
        <v>640</v>
      </c>
      <c r="B67" s="219" t="s">
        <v>4425</v>
      </c>
    </row>
    <row r="68" spans="1:2" x14ac:dyDescent="0.25">
      <c r="A68" s="219">
        <v>650</v>
      </c>
      <c r="B68" s="219" t="s">
        <v>3480</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0F07-7DE4-4E20-A14A-1420FD7A602B}">
  <dimension ref="A1:B48"/>
  <sheetViews>
    <sheetView workbookViewId="0"/>
  </sheetViews>
  <sheetFormatPr defaultRowHeight="15" customHeight="1" x14ac:dyDescent="0.25"/>
  <cols>
    <col min="1" max="1" width="17.85546875" customWidth="1"/>
    <col min="2" max="2" width="80.140625" customWidth="1"/>
  </cols>
  <sheetData>
    <row r="1" spans="1:2" ht="15" customHeight="1" x14ac:dyDescent="0.25">
      <c r="A1" t="s">
        <v>5081</v>
      </c>
      <c r="B1" t="s">
        <v>5082</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3032</v>
      </c>
    </row>
    <row r="6" spans="1:2" ht="15" customHeight="1" x14ac:dyDescent="0.25">
      <c r="A6" s="219">
        <v>30</v>
      </c>
      <c r="B6" s="219" t="s">
        <v>5040</v>
      </c>
    </row>
    <row r="7" spans="1:2" ht="15" customHeight="1" x14ac:dyDescent="0.25">
      <c r="A7" s="219">
        <v>40</v>
      </c>
      <c r="B7" s="219" t="s">
        <v>5041</v>
      </c>
    </row>
    <row r="8" spans="1:2" ht="15" customHeight="1" x14ac:dyDescent="0.25">
      <c r="A8" s="219">
        <v>50</v>
      </c>
      <c r="B8" s="219" t="s">
        <v>5042</v>
      </c>
    </row>
    <row r="9" spans="1:2" ht="15" customHeight="1" x14ac:dyDescent="0.25">
      <c r="A9" s="219">
        <v>60</v>
      </c>
      <c r="B9" s="219" t="s">
        <v>5043</v>
      </c>
    </row>
    <row r="10" spans="1:2" ht="15" customHeight="1" x14ac:dyDescent="0.25">
      <c r="A10" s="219">
        <v>70</v>
      </c>
      <c r="B10" s="219" t="s">
        <v>5044</v>
      </c>
    </row>
    <row r="11" spans="1:2" ht="15" customHeight="1" x14ac:dyDescent="0.25">
      <c r="A11" s="219">
        <v>80</v>
      </c>
      <c r="B11" s="219" t="s">
        <v>5045</v>
      </c>
    </row>
    <row r="12" spans="1:2" ht="15" customHeight="1" x14ac:dyDescent="0.25">
      <c r="A12" s="219">
        <v>90</v>
      </c>
      <c r="B12" s="219" t="s">
        <v>5046</v>
      </c>
    </row>
    <row r="13" spans="1:2" ht="15" customHeight="1" x14ac:dyDescent="0.25">
      <c r="A13" s="219">
        <v>100</v>
      </c>
      <c r="B13" s="219" t="s">
        <v>5047</v>
      </c>
    </row>
    <row r="14" spans="1:2" ht="15" customHeight="1" x14ac:dyDescent="0.25">
      <c r="A14" s="219">
        <v>110</v>
      </c>
      <c r="B14" s="219" t="s">
        <v>5048</v>
      </c>
    </row>
    <row r="15" spans="1:2" ht="15" customHeight="1" x14ac:dyDescent="0.25">
      <c r="A15" s="219">
        <v>120</v>
      </c>
      <c r="B15" s="219" t="s">
        <v>5049</v>
      </c>
    </row>
    <row r="16" spans="1:2" ht="15" customHeight="1" x14ac:dyDescent="0.25">
      <c r="A16" s="219">
        <v>130</v>
      </c>
      <c r="B16" s="219" t="s">
        <v>5050</v>
      </c>
    </row>
    <row r="17" spans="1:2" ht="15" customHeight="1" x14ac:dyDescent="0.25">
      <c r="A17" s="219">
        <v>140</v>
      </c>
      <c r="B17" s="219" t="s">
        <v>5051</v>
      </c>
    </row>
    <row r="18" spans="1:2" ht="15" customHeight="1" x14ac:dyDescent="0.25">
      <c r="A18" s="219">
        <v>150</v>
      </c>
      <c r="B18" s="219" t="s">
        <v>5052</v>
      </c>
    </row>
    <row r="19" spans="1:2" ht="15" customHeight="1" x14ac:dyDescent="0.25">
      <c r="A19" s="219">
        <v>160</v>
      </c>
      <c r="B19" s="219" t="s">
        <v>5053</v>
      </c>
    </row>
    <row r="20" spans="1:2" ht="15" customHeight="1" x14ac:dyDescent="0.25">
      <c r="A20" s="219">
        <v>170</v>
      </c>
      <c r="B20" s="219" t="s">
        <v>5054</v>
      </c>
    </row>
    <row r="21" spans="1:2" ht="15" customHeight="1" x14ac:dyDescent="0.25">
      <c r="A21" s="219">
        <v>180</v>
      </c>
      <c r="B21" s="219" t="s">
        <v>5055</v>
      </c>
    </row>
    <row r="22" spans="1:2" ht="15" customHeight="1" x14ac:dyDescent="0.25">
      <c r="A22" s="219">
        <v>190</v>
      </c>
      <c r="B22" s="219" t="s">
        <v>5056</v>
      </c>
    </row>
    <row r="23" spans="1:2" ht="15" customHeight="1" x14ac:dyDescent="0.25">
      <c r="A23" s="219">
        <v>200</v>
      </c>
      <c r="B23" s="219" t="s">
        <v>5057</v>
      </c>
    </row>
    <row r="24" spans="1:2" ht="15" customHeight="1" x14ac:dyDescent="0.25">
      <c r="A24" s="219">
        <v>210</v>
      </c>
      <c r="B24" s="219" t="s">
        <v>5058</v>
      </c>
    </row>
    <row r="25" spans="1:2" ht="15" customHeight="1" x14ac:dyDescent="0.25">
      <c r="A25" s="219">
        <v>220</v>
      </c>
      <c r="B25" s="219" t="s">
        <v>5059</v>
      </c>
    </row>
    <row r="26" spans="1:2" ht="15" customHeight="1" x14ac:dyDescent="0.25">
      <c r="A26" s="219">
        <v>230</v>
      </c>
      <c r="B26" s="219" t="s">
        <v>5060</v>
      </c>
    </row>
    <row r="27" spans="1:2" ht="15" customHeight="1" x14ac:dyDescent="0.25">
      <c r="A27" s="219">
        <v>240</v>
      </c>
      <c r="B27" s="219" t="s">
        <v>5061</v>
      </c>
    </row>
    <row r="28" spans="1:2" ht="15" customHeight="1" x14ac:dyDescent="0.25">
      <c r="A28" s="219">
        <v>250</v>
      </c>
      <c r="B28" s="219" t="s">
        <v>5062</v>
      </c>
    </row>
    <row r="29" spans="1:2" ht="15" customHeight="1" x14ac:dyDescent="0.25">
      <c r="A29" s="219">
        <v>260</v>
      </c>
      <c r="B29" s="219" t="s">
        <v>5063</v>
      </c>
    </row>
    <row r="30" spans="1:2" ht="15" customHeight="1" x14ac:dyDescent="0.25">
      <c r="A30" s="219">
        <v>270</v>
      </c>
      <c r="B30" s="219" t="s">
        <v>5064</v>
      </c>
    </row>
    <row r="31" spans="1:2" ht="15" customHeight="1" x14ac:dyDescent="0.25">
      <c r="A31" s="219">
        <v>280</v>
      </c>
      <c r="B31" s="219" t="s">
        <v>5065</v>
      </c>
    </row>
    <row r="32" spans="1:2" ht="15" customHeight="1" x14ac:dyDescent="0.25">
      <c r="A32" s="219">
        <v>290</v>
      </c>
      <c r="B32" s="219" t="s">
        <v>5066</v>
      </c>
    </row>
    <row r="33" spans="1:2" ht="15" customHeight="1" x14ac:dyDescent="0.25">
      <c r="A33" s="219">
        <v>300</v>
      </c>
      <c r="B33" s="219" t="s">
        <v>5067</v>
      </c>
    </row>
    <row r="34" spans="1:2" ht="15" customHeight="1" x14ac:dyDescent="0.25">
      <c r="A34" s="219">
        <v>310</v>
      </c>
      <c r="B34" s="219" t="s">
        <v>5068</v>
      </c>
    </row>
    <row r="35" spans="1:2" ht="15" customHeight="1" x14ac:dyDescent="0.25">
      <c r="A35" s="219">
        <v>320</v>
      </c>
      <c r="B35" s="219" t="s">
        <v>5069</v>
      </c>
    </row>
    <row r="36" spans="1:2" ht="15" customHeight="1" x14ac:dyDescent="0.25">
      <c r="A36" s="219">
        <v>330</v>
      </c>
      <c r="B36" s="219" t="s">
        <v>5070</v>
      </c>
    </row>
    <row r="37" spans="1:2" ht="15" customHeight="1" x14ac:dyDescent="0.25">
      <c r="A37" s="219">
        <v>340</v>
      </c>
      <c r="B37" s="219" t="s">
        <v>5071</v>
      </c>
    </row>
    <row r="38" spans="1:2" ht="15" customHeight="1" x14ac:dyDescent="0.25">
      <c r="A38" s="219">
        <v>350</v>
      </c>
      <c r="B38" s="219" t="s">
        <v>5072</v>
      </c>
    </row>
    <row r="39" spans="1:2" ht="15" customHeight="1" x14ac:dyDescent="0.25">
      <c r="A39" s="219">
        <v>360</v>
      </c>
      <c r="B39" s="219" t="s">
        <v>5073</v>
      </c>
    </row>
    <row r="40" spans="1:2" ht="15" customHeight="1" x14ac:dyDescent="0.25">
      <c r="A40" s="219">
        <v>370</v>
      </c>
      <c r="B40" s="219" t="s">
        <v>5074</v>
      </c>
    </row>
    <row r="41" spans="1:2" ht="15" customHeight="1" x14ac:dyDescent="0.25">
      <c r="A41" s="219">
        <v>380</v>
      </c>
      <c r="B41" s="219" t="s">
        <v>5075</v>
      </c>
    </row>
    <row r="42" spans="1:2" ht="15" customHeight="1" x14ac:dyDescent="0.25">
      <c r="A42" s="219">
        <v>390</v>
      </c>
      <c r="B42" s="219" t="s">
        <v>5076</v>
      </c>
    </row>
    <row r="43" spans="1:2" ht="15" customHeight="1" x14ac:dyDescent="0.25">
      <c r="A43" s="219">
        <v>400</v>
      </c>
      <c r="B43" s="219" t="s">
        <v>5077</v>
      </c>
    </row>
    <row r="44" spans="1:2" ht="15" customHeight="1" x14ac:dyDescent="0.25">
      <c r="A44" s="219">
        <v>410</v>
      </c>
      <c r="B44" s="219" t="s">
        <v>5078</v>
      </c>
    </row>
    <row r="45" spans="1:2" ht="15" customHeight="1" x14ac:dyDescent="0.25">
      <c r="A45" s="219">
        <v>420</v>
      </c>
      <c r="B45" s="219" t="s">
        <v>5079</v>
      </c>
    </row>
    <row r="46" spans="1:2" ht="15" customHeight="1" x14ac:dyDescent="0.25">
      <c r="A46" s="219">
        <v>430</v>
      </c>
      <c r="B46" s="219" t="s">
        <v>3050</v>
      </c>
    </row>
    <row r="47" spans="1:2" ht="15" customHeight="1" x14ac:dyDescent="0.25">
      <c r="A47" s="219">
        <v>440</v>
      </c>
      <c r="B47" s="219" t="s">
        <v>5080</v>
      </c>
    </row>
    <row r="48" spans="1:2" ht="15" customHeight="1" x14ac:dyDescent="0.25">
      <c r="A48" s="219">
        <v>450</v>
      </c>
      <c r="B48" s="219" t="s">
        <v>3480</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E903-A8D7-4A21-8337-D85188A2EC49}">
  <dimension ref="A1:B36"/>
  <sheetViews>
    <sheetView workbookViewId="0">
      <selection activeCell="B7" sqref="B7"/>
    </sheetView>
  </sheetViews>
  <sheetFormatPr defaultRowHeight="15" customHeight="1" x14ac:dyDescent="0.25"/>
  <cols>
    <col min="1" max="1" width="15.28515625" bestFit="1" customWidth="1"/>
    <col min="2" max="2" width="85.85546875" customWidth="1"/>
  </cols>
  <sheetData>
    <row r="1" spans="1:2" ht="15" customHeight="1" x14ac:dyDescent="0.25">
      <c r="A1" t="s">
        <v>5084</v>
      </c>
      <c r="B1" t="s">
        <v>5085</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5083</v>
      </c>
    </row>
    <row r="6" spans="1:2" ht="15" customHeight="1" x14ac:dyDescent="0.25">
      <c r="A6" s="219">
        <v>30</v>
      </c>
      <c r="B6" s="219" t="s">
        <v>5040</v>
      </c>
    </row>
    <row r="7" spans="1:2" ht="15" customHeight="1" x14ac:dyDescent="0.25">
      <c r="A7" s="219">
        <v>40</v>
      </c>
      <c r="B7" s="219" t="s">
        <v>5041</v>
      </c>
    </row>
    <row r="8" spans="1:2" ht="15" customHeight="1" x14ac:dyDescent="0.25">
      <c r="A8" s="219">
        <v>50</v>
      </c>
      <c r="B8" s="219" t="s">
        <v>5042</v>
      </c>
    </row>
    <row r="9" spans="1:2" ht="15" customHeight="1" x14ac:dyDescent="0.25">
      <c r="A9" s="219">
        <v>60</v>
      </c>
      <c r="B9" s="219" t="s">
        <v>5043</v>
      </c>
    </row>
    <row r="10" spans="1:2" ht="15" customHeight="1" x14ac:dyDescent="0.25">
      <c r="A10" s="219">
        <v>70</v>
      </c>
      <c r="B10" s="219" t="s">
        <v>5044</v>
      </c>
    </row>
    <row r="11" spans="1:2" ht="15" customHeight="1" x14ac:dyDescent="0.25">
      <c r="A11" s="219">
        <v>80</v>
      </c>
      <c r="B11" s="219" t="s">
        <v>5045</v>
      </c>
    </row>
    <row r="12" spans="1:2" ht="15" customHeight="1" x14ac:dyDescent="0.25">
      <c r="A12" s="219">
        <v>90</v>
      </c>
      <c r="B12" s="219" t="s">
        <v>5048</v>
      </c>
    </row>
    <row r="13" spans="1:2" ht="15" customHeight="1" x14ac:dyDescent="0.25">
      <c r="A13" s="219">
        <v>100</v>
      </c>
      <c r="B13" s="219" t="s">
        <v>5049</v>
      </c>
    </row>
    <row r="14" spans="1:2" ht="15" customHeight="1" x14ac:dyDescent="0.25">
      <c r="A14" s="219">
        <v>110</v>
      </c>
      <c r="B14" s="219" t="s">
        <v>5050</v>
      </c>
    </row>
    <row r="15" spans="1:2" ht="15" customHeight="1" x14ac:dyDescent="0.25">
      <c r="A15" s="219">
        <v>120</v>
      </c>
      <c r="B15" s="219" t="s">
        <v>5054</v>
      </c>
    </row>
    <row r="16" spans="1:2" ht="15" customHeight="1" x14ac:dyDescent="0.25">
      <c r="A16" s="219">
        <v>130</v>
      </c>
      <c r="B16" s="219" t="s">
        <v>5055</v>
      </c>
    </row>
    <row r="17" spans="1:2" ht="15" customHeight="1" x14ac:dyDescent="0.25">
      <c r="A17" s="219">
        <v>140</v>
      </c>
      <c r="B17" s="219" t="s">
        <v>5056</v>
      </c>
    </row>
    <row r="18" spans="1:2" ht="15" customHeight="1" x14ac:dyDescent="0.25">
      <c r="A18" s="219">
        <v>150</v>
      </c>
      <c r="B18" s="219" t="s">
        <v>5057</v>
      </c>
    </row>
    <row r="19" spans="1:2" ht="15" customHeight="1" x14ac:dyDescent="0.25">
      <c r="A19" s="219">
        <v>160</v>
      </c>
      <c r="B19" s="219" t="s">
        <v>5058</v>
      </c>
    </row>
    <row r="20" spans="1:2" ht="15" customHeight="1" x14ac:dyDescent="0.25">
      <c r="A20" s="219">
        <v>170</v>
      </c>
      <c r="B20" s="219" t="s">
        <v>5059</v>
      </c>
    </row>
    <row r="21" spans="1:2" ht="15" customHeight="1" x14ac:dyDescent="0.25">
      <c r="A21" s="219">
        <v>180</v>
      </c>
      <c r="B21" s="219" t="s">
        <v>5060</v>
      </c>
    </row>
    <row r="22" spans="1:2" ht="15" customHeight="1" x14ac:dyDescent="0.25">
      <c r="A22" s="219">
        <v>190</v>
      </c>
      <c r="B22" s="219" t="s">
        <v>5062</v>
      </c>
    </row>
    <row r="23" spans="1:2" ht="15" customHeight="1" x14ac:dyDescent="0.25">
      <c r="A23" s="219">
        <v>200</v>
      </c>
      <c r="B23" s="219" t="s">
        <v>5063</v>
      </c>
    </row>
    <row r="24" spans="1:2" ht="15" customHeight="1" x14ac:dyDescent="0.25">
      <c r="A24" s="219">
        <v>210</v>
      </c>
      <c r="B24" s="219" t="s">
        <v>5064</v>
      </c>
    </row>
    <row r="25" spans="1:2" ht="15" customHeight="1" x14ac:dyDescent="0.25">
      <c r="A25" s="219">
        <v>220</v>
      </c>
      <c r="B25" s="219" t="s">
        <v>5065</v>
      </c>
    </row>
    <row r="26" spans="1:2" ht="15" customHeight="1" x14ac:dyDescent="0.25">
      <c r="A26" s="219">
        <v>230</v>
      </c>
      <c r="B26" s="219" t="s">
        <v>5066</v>
      </c>
    </row>
    <row r="27" spans="1:2" ht="15" customHeight="1" x14ac:dyDescent="0.25">
      <c r="A27" s="219">
        <v>240</v>
      </c>
      <c r="B27" s="219" t="s">
        <v>5067</v>
      </c>
    </row>
    <row r="28" spans="1:2" ht="15" customHeight="1" x14ac:dyDescent="0.25">
      <c r="A28" s="219">
        <v>250</v>
      </c>
      <c r="B28" s="219" t="s">
        <v>5068</v>
      </c>
    </row>
    <row r="29" spans="1:2" ht="15" customHeight="1" x14ac:dyDescent="0.25">
      <c r="A29" s="219">
        <v>260</v>
      </c>
      <c r="B29" s="219" t="s">
        <v>5069</v>
      </c>
    </row>
    <row r="30" spans="1:2" ht="15" customHeight="1" x14ac:dyDescent="0.25">
      <c r="A30" s="219">
        <v>270</v>
      </c>
      <c r="B30" s="219" t="s">
        <v>5070</v>
      </c>
    </row>
    <row r="31" spans="1:2" ht="15" customHeight="1" x14ac:dyDescent="0.25">
      <c r="A31" s="219">
        <v>280</v>
      </c>
      <c r="B31" s="219" t="s">
        <v>5071</v>
      </c>
    </row>
    <row r="32" spans="1:2" ht="15" customHeight="1" x14ac:dyDescent="0.25">
      <c r="A32" s="219">
        <v>290</v>
      </c>
      <c r="B32" s="219" t="s">
        <v>5072</v>
      </c>
    </row>
    <row r="33" spans="1:2" ht="15" customHeight="1" x14ac:dyDescent="0.25">
      <c r="A33" s="219">
        <v>300</v>
      </c>
      <c r="B33" s="219" t="s">
        <v>5079</v>
      </c>
    </row>
    <row r="34" spans="1:2" ht="15" customHeight="1" x14ac:dyDescent="0.25">
      <c r="A34" s="219">
        <v>310</v>
      </c>
      <c r="B34" s="219" t="s">
        <v>3050</v>
      </c>
    </row>
    <row r="35" spans="1:2" ht="15" customHeight="1" x14ac:dyDescent="0.25">
      <c r="A35" s="219">
        <v>320</v>
      </c>
      <c r="B35" s="219" t="s">
        <v>5080</v>
      </c>
    </row>
    <row r="36" spans="1:2" ht="15" customHeight="1" x14ac:dyDescent="0.25">
      <c r="A36" s="219">
        <v>330</v>
      </c>
      <c r="B36" s="219" t="s">
        <v>3480</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9FB6F-DDE4-4DAB-81D6-A8BE1F9ECFBC}">
  <dimension ref="A1:B8"/>
  <sheetViews>
    <sheetView workbookViewId="0"/>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4812</v>
      </c>
      <c r="B1" s="329" t="s">
        <v>4813</v>
      </c>
    </row>
    <row r="3" spans="1:2" x14ac:dyDescent="0.25">
      <c r="A3" s="218" t="s">
        <v>130</v>
      </c>
      <c r="B3" s="218" t="s">
        <v>128</v>
      </c>
    </row>
    <row r="4" spans="1:2" x14ac:dyDescent="0.25">
      <c r="A4" s="219">
        <v>10</v>
      </c>
      <c r="B4" s="219" t="s">
        <v>175</v>
      </c>
    </row>
    <row r="5" spans="1:2" x14ac:dyDescent="0.25">
      <c r="A5" s="219">
        <v>20</v>
      </c>
      <c r="B5" s="219" t="s">
        <v>1106</v>
      </c>
    </row>
    <row r="6" spans="1:2" x14ac:dyDescent="0.25">
      <c r="A6" s="219">
        <v>30</v>
      </c>
      <c r="B6" s="219" t="s">
        <v>1107</v>
      </c>
    </row>
    <row r="7" spans="1:2" x14ac:dyDescent="0.25">
      <c r="A7" s="219">
        <v>40</v>
      </c>
      <c r="B7" s="219" t="s">
        <v>1108</v>
      </c>
    </row>
    <row r="8" spans="1:2" x14ac:dyDescent="0.25">
      <c r="A8" s="219">
        <v>50</v>
      </c>
      <c r="B8" s="219" t="s">
        <v>207</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E3C1-2047-4823-A356-675B623F4B34}">
  <dimension ref="A1:B8"/>
  <sheetViews>
    <sheetView workbookViewId="0"/>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4812</v>
      </c>
      <c r="B1" s="329" t="s">
        <v>4816</v>
      </c>
    </row>
    <row r="3" spans="1:2" x14ac:dyDescent="0.25">
      <c r="A3" s="218" t="s">
        <v>130</v>
      </c>
      <c r="B3" s="218" t="s">
        <v>128</v>
      </c>
    </row>
    <row r="4" spans="1:2" x14ac:dyDescent="0.25">
      <c r="A4" s="219">
        <v>10</v>
      </c>
      <c r="B4" s="219" t="s">
        <v>175</v>
      </c>
    </row>
    <row r="5" spans="1:2" x14ac:dyDescent="0.25">
      <c r="A5" s="219">
        <v>20</v>
      </c>
      <c r="B5" s="219" t="s">
        <v>4817</v>
      </c>
    </row>
    <row r="6" spans="1:2" x14ac:dyDescent="0.25">
      <c r="A6" s="219">
        <v>30</v>
      </c>
      <c r="B6" s="219" t="s">
        <v>1107</v>
      </c>
    </row>
    <row r="7" spans="1:2" x14ac:dyDescent="0.25">
      <c r="A7" s="219">
        <v>40</v>
      </c>
      <c r="B7" s="219" t="s">
        <v>1108</v>
      </c>
    </row>
    <row r="8" spans="1:2" x14ac:dyDescent="0.25">
      <c r="A8" s="219">
        <v>50</v>
      </c>
      <c r="B8" s="219" t="s">
        <v>207</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3021-4C5E-4F46-976C-6036FAF51CA8}">
  <dimension ref="A1:B8"/>
  <sheetViews>
    <sheetView workbookViewId="0"/>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4823</v>
      </c>
      <c r="B1" s="329" t="s">
        <v>4824</v>
      </c>
    </row>
    <row r="3" spans="1:2" x14ac:dyDescent="0.25">
      <c r="A3" s="218" t="s">
        <v>130</v>
      </c>
      <c r="B3" s="218" t="s">
        <v>128</v>
      </c>
    </row>
    <row r="4" spans="1:2" x14ac:dyDescent="0.25">
      <c r="A4" s="219">
        <v>10</v>
      </c>
      <c r="B4" s="219" t="s">
        <v>175</v>
      </c>
    </row>
    <row r="5" spans="1:2" x14ac:dyDescent="0.25">
      <c r="A5" s="219">
        <v>20</v>
      </c>
      <c r="B5" s="219" t="s">
        <v>4825</v>
      </c>
    </row>
    <row r="6" spans="1:2" x14ac:dyDescent="0.25">
      <c r="A6" s="219">
        <v>30</v>
      </c>
      <c r="B6" s="219" t="s">
        <v>4821</v>
      </c>
    </row>
    <row r="7" spans="1:2" x14ac:dyDescent="0.25">
      <c r="A7" s="219">
        <v>40</v>
      </c>
      <c r="B7" s="219" t="s">
        <v>4822</v>
      </c>
    </row>
    <row r="8" spans="1:2" x14ac:dyDescent="0.25">
      <c r="A8" s="219">
        <v>50</v>
      </c>
      <c r="B8" s="219" t="s">
        <v>207</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F3769-650A-4C24-A166-A94D2CD0DF87}">
  <dimension ref="A1:B8"/>
  <sheetViews>
    <sheetView workbookViewId="0"/>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4818</v>
      </c>
      <c r="B1" s="329" t="s">
        <v>4819</v>
      </c>
    </row>
    <row r="3" spans="1:2" x14ac:dyDescent="0.25">
      <c r="A3" s="218" t="s">
        <v>130</v>
      </c>
      <c r="B3" s="218" t="s">
        <v>128</v>
      </c>
    </row>
    <row r="4" spans="1:2" x14ac:dyDescent="0.25">
      <c r="A4" s="219">
        <v>10</v>
      </c>
      <c r="B4" s="219" t="s">
        <v>175</v>
      </c>
    </row>
    <row r="5" spans="1:2" x14ac:dyDescent="0.25">
      <c r="A5" s="219">
        <v>20</v>
      </c>
      <c r="B5" s="219" t="s">
        <v>4820</v>
      </c>
    </row>
    <row r="6" spans="1:2" x14ac:dyDescent="0.25">
      <c r="A6" s="219">
        <v>30</v>
      </c>
      <c r="B6" s="219" t="s">
        <v>4821</v>
      </c>
    </row>
    <row r="7" spans="1:2" x14ac:dyDescent="0.25">
      <c r="A7" s="219">
        <v>40</v>
      </c>
      <c r="B7" s="219" t="s">
        <v>4822</v>
      </c>
    </row>
    <row r="8" spans="1:2" x14ac:dyDescent="0.25">
      <c r="A8" s="219">
        <v>50</v>
      </c>
      <c r="B8" s="219" t="s">
        <v>207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B33"/>
  <sheetViews>
    <sheetView workbookViewId="0"/>
  </sheetViews>
  <sheetFormatPr defaultRowHeight="15" x14ac:dyDescent="0.25"/>
  <cols>
    <col min="1" max="1" width="14.42578125" customWidth="1"/>
    <col min="2" max="2" width="85.85546875" customWidth="1"/>
  </cols>
  <sheetData>
    <row r="1" spans="1:2" x14ac:dyDescent="0.25">
      <c r="A1" t="s">
        <v>4234</v>
      </c>
      <c r="B1" t="s">
        <v>4235</v>
      </c>
    </row>
    <row r="3" spans="1:2" ht="15" customHeight="1" x14ac:dyDescent="0.25">
      <c r="A3" s="218" t="s">
        <v>130</v>
      </c>
      <c r="B3" s="218" t="s">
        <v>128</v>
      </c>
    </row>
    <row r="4" spans="1:2" x14ac:dyDescent="0.25">
      <c r="A4" s="219">
        <v>10</v>
      </c>
      <c r="B4" s="219" t="s">
        <v>4206</v>
      </c>
    </row>
    <row r="5" spans="1:2" x14ac:dyDescent="0.25">
      <c r="A5" s="219">
        <v>20</v>
      </c>
      <c r="B5" s="219" t="s">
        <v>4207</v>
      </c>
    </row>
    <row r="6" spans="1:2" x14ac:dyDescent="0.25">
      <c r="A6" s="219">
        <v>30</v>
      </c>
      <c r="B6" s="219" t="s">
        <v>4208</v>
      </c>
    </row>
    <row r="7" spans="1:2" x14ac:dyDescent="0.25">
      <c r="A7" s="219">
        <v>40</v>
      </c>
      <c r="B7" s="219" t="s">
        <v>4209</v>
      </c>
    </row>
    <row r="8" spans="1:2" x14ac:dyDescent="0.25">
      <c r="A8" s="219">
        <v>50</v>
      </c>
      <c r="B8" s="219" t="s">
        <v>4210</v>
      </c>
    </row>
    <row r="9" spans="1:2" x14ac:dyDescent="0.25">
      <c r="A9" s="219">
        <v>60</v>
      </c>
      <c r="B9" s="219" t="s">
        <v>3232</v>
      </c>
    </row>
    <row r="10" spans="1:2" x14ac:dyDescent="0.25">
      <c r="A10" s="219">
        <v>70</v>
      </c>
      <c r="B10" s="219" t="s">
        <v>4211</v>
      </c>
    </row>
    <row r="11" spans="1:2" x14ac:dyDescent="0.25">
      <c r="A11" s="219">
        <v>80</v>
      </c>
      <c r="B11" s="219" t="s">
        <v>4212</v>
      </c>
    </row>
    <row r="12" spans="1:2" x14ac:dyDescent="0.25">
      <c r="A12" s="219">
        <v>90</v>
      </c>
      <c r="B12" s="219" t="s">
        <v>4213</v>
      </c>
    </row>
    <row r="13" spans="1:2" x14ac:dyDescent="0.25">
      <c r="A13" s="219">
        <v>100</v>
      </c>
      <c r="B13" s="219" t="s">
        <v>4214</v>
      </c>
    </row>
    <row r="14" spans="1:2" x14ac:dyDescent="0.25">
      <c r="A14" s="219">
        <v>110</v>
      </c>
      <c r="B14" s="219" t="s">
        <v>4215</v>
      </c>
    </row>
    <row r="15" spans="1:2" ht="15" customHeight="1" x14ac:dyDescent="0.25">
      <c r="A15" s="219">
        <v>120</v>
      </c>
      <c r="B15" s="219" t="s">
        <v>4216</v>
      </c>
    </row>
    <row r="16" spans="1:2" ht="15" customHeight="1" x14ac:dyDescent="0.25">
      <c r="A16" s="219">
        <v>130</v>
      </c>
      <c r="B16" s="219" t="s">
        <v>4217</v>
      </c>
    </row>
    <row r="17" spans="1:2" ht="15" customHeight="1" x14ac:dyDescent="0.25">
      <c r="A17" s="219">
        <v>140</v>
      </c>
      <c r="B17" s="219" t="s">
        <v>4218</v>
      </c>
    </row>
    <row r="18" spans="1:2" ht="15" customHeight="1" x14ac:dyDescent="0.25">
      <c r="A18" s="219">
        <v>150</v>
      </c>
      <c r="B18" s="219" t="s">
        <v>4197</v>
      </c>
    </row>
    <row r="19" spans="1:2" ht="15" customHeight="1" x14ac:dyDescent="0.25">
      <c r="A19" s="219">
        <v>160</v>
      </c>
      <c r="B19" s="219" t="s">
        <v>4219</v>
      </c>
    </row>
    <row r="20" spans="1:2" ht="15" customHeight="1" x14ac:dyDescent="0.25">
      <c r="A20" s="219">
        <v>170</v>
      </c>
      <c r="B20" s="219" t="s">
        <v>4220</v>
      </c>
    </row>
    <row r="21" spans="1:2" ht="15" customHeight="1" x14ac:dyDescent="0.25">
      <c r="A21" s="219">
        <v>180</v>
      </c>
      <c r="B21" s="219" t="s">
        <v>4221</v>
      </c>
    </row>
    <row r="22" spans="1:2" ht="15" customHeight="1" x14ac:dyDescent="0.25">
      <c r="A22" s="219">
        <v>190</v>
      </c>
      <c r="B22" s="219" t="s">
        <v>4222</v>
      </c>
    </row>
    <row r="23" spans="1:2" ht="15" customHeight="1" x14ac:dyDescent="0.25">
      <c r="A23" s="219">
        <v>200</v>
      </c>
      <c r="B23" s="219" t="s">
        <v>4223</v>
      </c>
    </row>
    <row r="24" spans="1:2" ht="15" customHeight="1" x14ac:dyDescent="0.25">
      <c r="A24" s="219">
        <v>210</v>
      </c>
      <c r="B24" s="219" t="s">
        <v>4224</v>
      </c>
    </row>
    <row r="25" spans="1:2" ht="15" customHeight="1" x14ac:dyDescent="0.25">
      <c r="A25" s="219">
        <v>220</v>
      </c>
      <c r="B25" s="219" t="s">
        <v>4225</v>
      </c>
    </row>
    <row r="26" spans="1:2" ht="15" customHeight="1" x14ac:dyDescent="0.25">
      <c r="A26" s="219">
        <v>230</v>
      </c>
      <c r="B26" s="219" t="s">
        <v>4226</v>
      </c>
    </row>
    <row r="27" spans="1:2" ht="15" customHeight="1" x14ac:dyDescent="0.25">
      <c r="A27" s="219">
        <v>240</v>
      </c>
      <c r="B27" s="219" t="s">
        <v>4227</v>
      </c>
    </row>
    <row r="28" spans="1:2" ht="15" customHeight="1" x14ac:dyDescent="0.25">
      <c r="A28" s="219">
        <v>250</v>
      </c>
      <c r="B28" s="219" t="s">
        <v>4228</v>
      </c>
    </row>
    <row r="29" spans="1:2" ht="15" customHeight="1" x14ac:dyDescent="0.25">
      <c r="A29" s="219">
        <v>260</v>
      </c>
      <c r="B29" s="219" t="s">
        <v>4229</v>
      </c>
    </row>
    <row r="30" spans="1:2" ht="15" customHeight="1" x14ac:dyDescent="0.25">
      <c r="A30" s="219">
        <v>270</v>
      </c>
      <c r="B30" s="219" t="s">
        <v>4230</v>
      </c>
    </row>
    <row r="31" spans="1:2" ht="15" customHeight="1" x14ac:dyDescent="0.25">
      <c r="A31" s="219">
        <v>280</v>
      </c>
      <c r="B31" s="219" t="s">
        <v>4231</v>
      </c>
    </row>
    <row r="32" spans="1:2" ht="15" customHeight="1" x14ac:dyDescent="0.25">
      <c r="A32" s="219">
        <v>290</v>
      </c>
      <c r="B32" s="219" t="s">
        <v>4232</v>
      </c>
    </row>
    <row r="33" spans="1:2" x14ac:dyDescent="0.25">
      <c r="A33" s="219">
        <v>300</v>
      </c>
      <c r="B33" s="219" t="s">
        <v>4233</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75"/>
  <dimension ref="A1:C43"/>
  <sheetViews>
    <sheetView workbookViewId="0"/>
  </sheetViews>
  <sheetFormatPr defaultRowHeight="15" x14ac:dyDescent="0.25"/>
  <cols>
    <col min="1" max="1" width="12" customWidth="1"/>
    <col min="2" max="2" width="89.42578125" customWidth="1"/>
    <col min="3" max="3" width="25" customWidth="1"/>
  </cols>
  <sheetData>
    <row r="1" spans="1:3" x14ac:dyDescent="0.25">
      <c r="A1" t="s">
        <v>3438</v>
      </c>
      <c r="B1" t="s">
        <v>3030</v>
      </c>
    </row>
    <row r="3" spans="1:3" x14ac:dyDescent="0.25">
      <c r="A3" s="28" t="s">
        <v>130</v>
      </c>
      <c r="B3" s="28" t="s">
        <v>128</v>
      </c>
      <c r="C3" s="28"/>
    </row>
    <row r="4" spans="1:3" x14ac:dyDescent="0.25">
      <c r="A4" s="29">
        <v>10</v>
      </c>
      <c r="B4" s="29" t="s">
        <v>175</v>
      </c>
      <c r="C4" s="29"/>
    </row>
    <row r="5" spans="1:3" x14ac:dyDescent="0.25">
      <c r="A5" s="29">
        <v>20</v>
      </c>
      <c r="B5" s="29" t="s">
        <v>3413</v>
      </c>
      <c r="C5" s="29"/>
    </row>
    <row r="6" spans="1:3" x14ac:dyDescent="0.25">
      <c r="A6" s="29">
        <v>30</v>
      </c>
      <c r="B6" s="29" t="s">
        <v>1069</v>
      </c>
      <c r="C6" s="29"/>
    </row>
    <row r="7" spans="1:3" x14ac:dyDescent="0.25">
      <c r="A7" s="29">
        <v>40</v>
      </c>
      <c r="B7" s="29" t="s">
        <v>3414</v>
      </c>
      <c r="C7" s="29"/>
    </row>
    <row r="8" spans="1:3" x14ac:dyDescent="0.25">
      <c r="A8" s="29">
        <v>50</v>
      </c>
      <c r="B8" s="29" t="s">
        <v>3415</v>
      </c>
      <c r="C8" s="29"/>
    </row>
    <row r="9" spans="1:3" x14ac:dyDescent="0.25">
      <c r="A9" s="29">
        <v>60</v>
      </c>
      <c r="B9" s="29" t="s">
        <v>1097</v>
      </c>
      <c r="C9" s="29"/>
    </row>
    <row r="10" spans="1:3" x14ac:dyDescent="0.25">
      <c r="A10" s="29">
        <v>70</v>
      </c>
      <c r="B10" s="29" t="s">
        <v>1098</v>
      </c>
      <c r="C10" s="29"/>
    </row>
    <row r="11" spans="1:3" x14ac:dyDescent="0.25">
      <c r="A11" s="29">
        <v>80</v>
      </c>
      <c r="B11" s="29" t="s">
        <v>3416</v>
      </c>
      <c r="C11" s="29"/>
    </row>
    <row r="12" spans="1:3" x14ac:dyDescent="0.25">
      <c r="A12" s="29">
        <v>90</v>
      </c>
      <c r="B12" s="29" t="s">
        <v>3417</v>
      </c>
      <c r="C12" s="29"/>
    </row>
    <row r="13" spans="1:3" x14ac:dyDescent="0.25">
      <c r="A13" s="29">
        <v>100</v>
      </c>
      <c r="B13" s="29" t="s">
        <v>3418</v>
      </c>
      <c r="C13" s="29"/>
    </row>
    <row r="14" spans="1:3" x14ac:dyDescent="0.25">
      <c r="A14" s="29">
        <v>110</v>
      </c>
      <c r="B14" s="29" t="s">
        <v>3419</v>
      </c>
      <c r="C14" s="29"/>
    </row>
    <row r="15" spans="1:3" x14ac:dyDescent="0.25">
      <c r="A15" s="29">
        <v>120</v>
      </c>
      <c r="B15" s="29" t="s">
        <v>3420</v>
      </c>
      <c r="C15" s="29"/>
    </row>
    <row r="16" spans="1:3" x14ac:dyDescent="0.25">
      <c r="A16" s="29">
        <v>130</v>
      </c>
      <c r="B16" s="29" t="s">
        <v>1099</v>
      </c>
      <c r="C16" s="29"/>
    </row>
    <row r="17" spans="1:3" x14ac:dyDescent="0.25">
      <c r="A17" s="29">
        <v>140</v>
      </c>
      <c r="B17" s="29" t="s">
        <v>3421</v>
      </c>
      <c r="C17" s="29"/>
    </row>
    <row r="18" spans="1:3" x14ac:dyDescent="0.25">
      <c r="A18" s="29">
        <v>150</v>
      </c>
      <c r="B18" s="29" t="s">
        <v>1088</v>
      </c>
      <c r="C18" s="29"/>
    </row>
    <row r="19" spans="1:3" x14ac:dyDescent="0.25">
      <c r="A19" s="29">
        <v>160</v>
      </c>
      <c r="B19" s="29" t="s">
        <v>1100</v>
      </c>
      <c r="C19" s="29"/>
    </row>
    <row r="20" spans="1:3" x14ac:dyDescent="0.25">
      <c r="A20" s="29">
        <v>170</v>
      </c>
      <c r="B20" s="29" t="s">
        <v>1101</v>
      </c>
      <c r="C20" s="29"/>
    </row>
    <row r="21" spans="1:3" x14ac:dyDescent="0.25">
      <c r="A21" s="29">
        <v>180</v>
      </c>
      <c r="B21" s="29" t="s">
        <v>1079</v>
      </c>
      <c r="C21" s="29"/>
    </row>
    <row r="22" spans="1:3" x14ac:dyDescent="0.25">
      <c r="A22" s="29">
        <v>190</v>
      </c>
      <c r="B22" s="29" t="s">
        <v>1102</v>
      </c>
      <c r="C22" s="29"/>
    </row>
    <row r="23" spans="1:3" x14ac:dyDescent="0.25">
      <c r="A23" s="29">
        <v>200</v>
      </c>
      <c r="B23" s="29" t="s">
        <v>3422</v>
      </c>
      <c r="C23" s="29"/>
    </row>
    <row r="24" spans="1:3" x14ac:dyDescent="0.25">
      <c r="A24" s="29">
        <v>210</v>
      </c>
      <c r="B24" s="29" t="s">
        <v>3423</v>
      </c>
      <c r="C24" s="29"/>
    </row>
    <row r="25" spans="1:3" x14ac:dyDescent="0.25">
      <c r="A25" s="29">
        <v>220</v>
      </c>
      <c r="B25" s="29" t="s">
        <v>3424</v>
      </c>
      <c r="C25" s="29"/>
    </row>
    <row r="26" spans="1:3" x14ac:dyDescent="0.25">
      <c r="A26" s="29">
        <v>230</v>
      </c>
      <c r="B26" s="29" t="s">
        <v>3425</v>
      </c>
      <c r="C26" s="29"/>
    </row>
    <row r="27" spans="1:3" x14ac:dyDescent="0.25">
      <c r="A27" s="29">
        <v>240</v>
      </c>
      <c r="B27" s="29" t="s">
        <v>3423</v>
      </c>
      <c r="C27" s="29"/>
    </row>
    <row r="28" spans="1:3" x14ac:dyDescent="0.25">
      <c r="A28" s="29">
        <v>250</v>
      </c>
      <c r="B28" s="29" t="s">
        <v>1103</v>
      </c>
      <c r="C28" s="29"/>
    </row>
    <row r="29" spans="1:3" x14ac:dyDescent="0.25">
      <c r="A29" s="29">
        <v>260</v>
      </c>
      <c r="B29" s="29" t="s">
        <v>3426</v>
      </c>
      <c r="C29" s="29"/>
    </row>
    <row r="30" spans="1:3" x14ac:dyDescent="0.25">
      <c r="A30" s="29">
        <v>270</v>
      </c>
      <c r="B30" s="29" t="s">
        <v>1090</v>
      </c>
      <c r="C30" s="29"/>
    </row>
    <row r="31" spans="1:3" x14ac:dyDescent="0.25">
      <c r="A31" s="29">
        <v>280</v>
      </c>
      <c r="B31" s="29" t="s">
        <v>3427</v>
      </c>
      <c r="C31" s="29"/>
    </row>
    <row r="32" spans="1:3" x14ac:dyDescent="0.25">
      <c r="A32" s="29">
        <v>290</v>
      </c>
      <c r="B32" s="29" t="s">
        <v>3428</v>
      </c>
      <c r="C32" s="29"/>
    </row>
    <row r="33" spans="1:3" x14ac:dyDescent="0.25">
      <c r="A33" s="29">
        <v>300</v>
      </c>
      <c r="B33" s="29" t="s">
        <v>3429</v>
      </c>
      <c r="C33" s="29"/>
    </row>
    <row r="34" spans="1:3" x14ac:dyDescent="0.25">
      <c r="A34" s="29">
        <v>310</v>
      </c>
      <c r="B34" s="29" t="s">
        <v>3430</v>
      </c>
      <c r="C34" s="29"/>
    </row>
    <row r="35" spans="1:3" x14ac:dyDescent="0.25">
      <c r="A35" s="29">
        <v>320</v>
      </c>
      <c r="B35" s="29" t="s">
        <v>3431</v>
      </c>
      <c r="C35" s="29"/>
    </row>
    <row r="36" spans="1:3" x14ac:dyDescent="0.25">
      <c r="A36" s="29">
        <v>330</v>
      </c>
      <c r="B36" s="29" t="s">
        <v>3432</v>
      </c>
      <c r="C36" s="29"/>
    </row>
    <row r="37" spans="1:3" x14ac:dyDescent="0.25">
      <c r="A37" s="29">
        <v>340</v>
      </c>
      <c r="B37" s="29" t="s">
        <v>3433</v>
      </c>
      <c r="C37" s="29"/>
    </row>
    <row r="38" spans="1:3" s="65" customFormat="1" x14ac:dyDescent="0.25">
      <c r="A38" s="66">
        <v>350</v>
      </c>
      <c r="B38" s="65" t="s">
        <v>1089</v>
      </c>
      <c r="C38" s="66"/>
    </row>
    <row r="39" spans="1:3" s="65" customFormat="1" x14ac:dyDescent="0.25">
      <c r="A39" s="66">
        <v>360</v>
      </c>
      <c r="B39" s="66" t="s">
        <v>3434</v>
      </c>
      <c r="C39" s="66"/>
    </row>
    <row r="40" spans="1:3" x14ac:dyDescent="0.25">
      <c r="A40" s="29">
        <v>370</v>
      </c>
      <c r="B40" s="29" t="s">
        <v>3435</v>
      </c>
      <c r="C40" s="29"/>
    </row>
    <row r="41" spans="1:3" x14ac:dyDescent="0.25">
      <c r="A41">
        <v>380</v>
      </c>
      <c r="B41" t="s">
        <v>3436</v>
      </c>
    </row>
    <row r="42" spans="1:3" x14ac:dyDescent="0.25">
      <c r="A42">
        <v>390</v>
      </c>
      <c r="B42" t="s">
        <v>3437</v>
      </c>
    </row>
    <row r="43" spans="1:3" x14ac:dyDescent="0.25">
      <c r="A43">
        <v>400</v>
      </c>
      <c r="B43" t="s">
        <v>207</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B11"/>
  <sheetViews>
    <sheetView workbookViewId="0">
      <selection activeCell="A32" sqref="A32"/>
    </sheetView>
  </sheetViews>
  <sheetFormatPr defaultRowHeight="15" x14ac:dyDescent="0.25"/>
  <cols>
    <col min="1" max="1" width="19.42578125" customWidth="1"/>
    <col min="2" max="2" width="89.85546875" customWidth="1"/>
  </cols>
  <sheetData>
    <row r="1" spans="1:2" x14ac:dyDescent="0.25">
      <c r="A1" t="s">
        <v>3069</v>
      </c>
      <c r="B1" t="s">
        <v>3066</v>
      </c>
    </row>
    <row r="3" spans="1:2" x14ac:dyDescent="0.25">
      <c r="A3" t="s">
        <v>130</v>
      </c>
      <c r="B3" t="s">
        <v>128</v>
      </c>
    </row>
    <row r="4" spans="1:2" x14ac:dyDescent="0.25">
      <c r="A4" s="29">
        <v>10</v>
      </c>
      <c r="B4" t="s">
        <v>175</v>
      </c>
    </row>
    <row r="5" spans="1:2" x14ac:dyDescent="0.25">
      <c r="A5" s="29">
        <v>20</v>
      </c>
      <c r="B5" t="s">
        <v>2970</v>
      </c>
    </row>
    <row r="6" spans="1:2" x14ac:dyDescent="0.25">
      <c r="A6">
        <v>30</v>
      </c>
      <c r="B6" t="s">
        <v>2980</v>
      </c>
    </row>
    <row r="7" spans="1:2" x14ac:dyDescent="0.25">
      <c r="A7">
        <v>40</v>
      </c>
      <c r="B7" t="s">
        <v>2981</v>
      </c>
    </row>
    <row r="8" spans="1:2" x14ac:dyDescent="0.25">
      <c r="A8">
        <v>50</v>
      </c>
      <c r="B8" t="s">
        <v>2982</v>
      </c>
    </row>
    <row r="9" spans="1:2" x14ac:dyDescent="0.25">
      <c r="A9">
        <v>60</v>
      </c>
      <c r="B9" t="s">
        <v>2983</v>
      </c>
    </row>
    <row r="10" spans="1:2" x14ac:dyDescent="0.25">
      <c r="A10">
        <v>70</v>
      </c>
      <c r="B10" t="s">
        <v>2978</v>
      </c>
    </row>
    <row r="11" spans="1:2" x14ac:dyDescent="0.25">
      <c r="A11">
        <v>80</v>
      </c>
      <c r="B11" t="s">
        <v>2984</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B32"/>
  <sheetViews>
    <sheetView workbookViewId="0">
      <selection activeCell="B20" sqref="B20"/>
    </sheetView>
  </sheetViews>
  <sheetFormatPr defaultRowHeight="15" x14ac:dyDescent="0.25"/>
  <cols>
    <col min="1" max="1" width="19" customWidth="1"/>
    <col min="2" max="2" width="108.140625" customWidth="1"/>
  </cols>
  <sheetData>
    <row r="1" spans="1:2" x14ac:dyDescent="0.25">
      <c r="A1" t="s">
        <v>2995</v>
      </c>
      <c r="B1" t="s">
        <v>2996</v>
      </c>
    </row>
    <row r="3" spans="1:2" x14ac:dyDescent="0.25">
      <c r="A3" t="s">
        <v>130</v>
      </c>
      <c r="B3" t="s">
        <v>128</v>
      </c>
    </row>
    <row r="4" spans="1:2" x14ac:dyDescent="0.25">
      <c r="A4" s="29">
        <v>10</v>
      </c>
      <c r="B4" t="s">
        <v>175</v>
      </c>
    </row>
    <row r="5" spans="1:2" x14ac:dyDescent="0.25">
      <c r="A5" s="29">
        <v>20</v>
      </c>
      <c r="B5" t="s">
        <v>2997</v>
      </c>
    </row>
    <row r="6" spans="1:2" x14ac:dyDescent="0.25">
      <c r="A6">
        <v>30</v>
      </c>
      <c r="B6" t="s">
        <v>3067</v>
      </c>
    </row>
    <row r="7" spans="1:2" x14ac:dyDescent="0.25">
      <c r="A7">
        <v>40</v>
      </c>
      <c r="B7" t="s">
        <v>3010</v>
      </c>
    </row>
    <row r="8" spans="1:2" x14ac:dyDescent="0.25">
      <c r="A8">
        <v>50</v>
      </c>
      <c r="B8" t="s">
        <v>2998</v>
      </c>
    </row>
    <row r="9" spans="1:2" x14ac:dyDescent="0.25">
      <c r="A9">
        <v>60</v>
      </c>
      <c r="B9" t="s">
        <v>2999</v>
      </c>
    </row>
    <row r="10" spans="1:2" x14ac:dyDescent="0.25">
      <c r="A10">
        <v>70</v>
      </c>
      <c r="B10" t="s">
        <v>3000</v>
      </c>
    </row>
    <row r="11" spans="1:2" x14ac:dyDescent="0.25">
      <c r="A11">
        <v>80</v>
      </c>
      <c r="B11" t="s">
        <v>3001</v>
      </c>
    </row>
    <row r="12" spans="1:2" x14ac:dyDescent="0.25">
      <c r="A12">
        <v>90</v>
      </c>
      <c r="B12" t="s">
        <v>3002</v>
      </c>
    </row>
    <row r="13" spans="1:2" x14ac:dyDescent="0.25">
      <c r="A13">
        <v>100</v>
      </c>
      <c r="B13" t="s">
        <v>3003</v>
      </c>
    </row>
    <row r="14" spans="1:2" x14ac:dyDescent="0.25">
      <c r="A14">
        <v>110</v>
      </c>
      <c r="B14" t="s">
        <v>3012</v>
      </c>
    </row>
    <row r="15" spans="1:2" x14ac:dyDescent="0.25">
      <c r="A15">
        <v>120</v>
      </c>
      <c r="B15" t="s">
        <v>3011</v>
      </c>
    </row>
    <row r="16" spans="1:2" x14ac:dyDescent="0.25">
      <c r="A16">
        <v>130</v>
      </c>
      <c r="B16" t="s">
        <v>3014</v>
      </c>
    </row>
    <row r="17" spans="1:2" x14ac:dyDescent="0.25">
      <c r="A17">
        <v>140</v>
      </c>
      <c r="B17" t="s">
        <v>3013</v>
      </c>
    </row>
    <row r="18" spans="1:2" x14ac:dyDescent="0.25">
      <c r="A18">
        <v>150</v>
      </c>
      <c r="B18" t="s">
        <v>3015</v>
      </c>
    </row>
    <row r="19" spans="1:2" x14ac:dyDescent="0.25">
      <c r="A19">
        <v>160</v>
      </c>
      <c r="B19" t="s">
        <v>3016</v>
      </c>
    </row>
    <row r="20" spans="1:2" x14ac:dyDescent="0.25">
      <c r="A20">
        <v>170</v>
      </c>
      <c r="B20" t="s">
        <v>3004</v>
      </c>
    </row>
    <row r="21" spans="1:2" x14ac:dyDescent="0.25">
      <c r="A21">
        <v>180</v>
      </c>
      <c r="B21" t="s">
        <v>3005</v>
      </c>
    </row>
    <row r="22" spans="1:2" x14ac:dyDescent="0.25">
      <c r="A22">
        <v>190</v>
      </c>
      <c r="B22" t="s">
        <v>3006</v>
      </c>
    </row>
    <row r="23" spans="1:2" x14ac:dyDescent="0.25">
      <c r="A23">
        <v>200</v>
      </c>
      <c r="B23" t="s">
        <v>3007</v>
      </c>
    </row>
    <row r="24" spans="1:2" x14ac:dyDescent="0.25">
      <c r="A24">
        <v>210</v>
      </c>
      <c r="B24" t="s">
        <v>3008</v>
      </c>
    </row>
    <row r="25" spans="1:2" x14ac:dyDescent="0.25">
      <c r="A25">
        <v>220</v>
      </c>
      <c r="B25" t="s">
        <v>3009</v>
      </c>
    </row>
    <row r="26" spans="1:2" x14ac:dyDescent="0.25">
      <c r="A26">
        <v>230</v>
      </c>
      <c r="B26" t="s">
        <v>3019</v>
      </c>
    </row>
    <row r="27" spans="1:2" x14ac:dyDescent="0.25">
      <c r="A27">
        <v>240</v>
      </c>
      <c r="B27" t="s">
        <v>3020</v>
      </c>
    </row>
    <row r="28" spans="1:2" x14ac:dyDescent="0.25">
      <c r="A28">
        <v>250</v>
      </c>
      <c r="B28" t="s">
        <v>3017</v>
      </c>
    </row>
    <row r="29" spans="1:2" x14ac:dyDescent="0.25">
      <c r="A29">
        <v>260</v>
      </c>
      <c r="B29" t="s">
        <v>3021</v>
      </c>
    </row>
    <row r="30" spans="1:2" x14ac:dyDescent="0.25">
      <c r="A30">
        <v>270</v>
      </c>
      <c r="B30" t="s">
        <v>3022</v>
      </c>
    </row>
    <row r="31" spans="1:2" x14ac:dyDescent="0.25">
      <c r="A31">
        <v>280</v>
      </c>
      <c r="B31" t="s">
        <v>3018</v>
      </c>
    </row>
    <row r="32" spans="1:2" x14ac:dyDescent="0.25">
      <c r="A32">
        <v>290</v>
      </c>
      <c r="B32" t="s">
        <v>3023</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B14"/>
  <sheetViews>
    <sheetView workbookViewId="0">
      <selection activeCell="A2" sqref="A2"/>
    </sheetView>
  </sheetViews>
  <sheetFormatPr defaultRowHeight="15" x14ac:dyDescent="0.25"/>
  <cols>
    <col min="1" max="1" width="17.28515625" customWidth="1"/>
    <col min="2" max="2" width="113.85546875" customWidth="1"/>
  </cols>
  <sheetData>
    <row r="1" spans="1:2" x14ac:dyDescent="0.25">
      <c r="A1" t="s">
        <v>3068</v>
      </c>
      <c r="B1" t="s">
        <v>2985</v>
      </c>
    </row>
    <row r="3" spans="1:2" x14ac:dyDescent="0.25">
      <c r="A3" t="s">
        <v>130</v>
      </c>
      <c r="B3" t="s">
        <v>128</v>
      </c>
    </row>
    <row r="4" spans="1:2" x14ac:dyDescent="0.25">
      <c r="A4" s="29">
        <v>10</v>
      </c>
      <c r="B4" t="s">
        <v>175</v>
      </c>
    </row>
    <row r="5" spans="1:2" x14ac:dyDescent="0.25">
      <c r="A5" s="29">
        <v>20</v>
      </c>
      <c r="B5" t="s">
        <v>2970</v>
      </c>
    </row>
    <row r="6" spans="1:2" x14ac:dyDescent="0.25">
      <c r="A6">
        <v>30</v>
      </c>
      <c r="B6" t="s">
        <v>2986</v>
      </c>
    </row>
    <row r="7" spans="1:2" x14ac:dyDescent="0.25">
      <c r="A7">
        <v>40</v>
      </c>
      <c r="B7" t="s">
        <v>2987</v>
      </c>
    </row>
    <row r="8" spans="1:2" x14ac:dyDescent="0.25">
      <c r="A8">
        <v>50</v>
      </c>
      <c r="B8" t="s">
        <v>2992</v>
      </c>
    </row>
    <row r="9" spans="1:2" x14ac:dyDescent="0.25">
      <c r="A9">
        <v>60</v>
      </c>
      <c r="B9" t="s">
        <v>2993</v>
      </c>
    </row>
    <row r="10" spans="1:2" x14ac:dyDescent="0.25">
      <c r="A10">
        <v>70</v>
      </c>
      <c r="B10" t="s">
        <v>2988</v>
      </c>
    </row>
    <row r="11" spans="1:2" x14ac:dyDescent="0.25">
      <c r="A11">
        <v>80</v>
      </c>
      <c r="B11" t="s">
        <v>2989</v>
      </c>
    </row>
    <row r="12" spans="1:2" x14ac:dyDescent="0.25">
      <c r="A12">
        <v>90</v>
      </c>
      <c r="B12" t="s">
        <v>2990</v>
      </c>
    </row>
    <row r="13" spans="1:2" x14ac:dyDescent="0.25">
      <c r="A13">
        <v>100</v>
      </c>
      <c r="B13" t="s">
        <v>2991</v>
      </c>
    </row>
    <row r="14" spans="1:2" x14ac:dyDescent="0.25">
      <c r="A14">
        <v>110</v>
      </c>
      <c r="B14" t="s">
        <v>2978</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B13"/>
  <sheetViews>
    <sheetView workbookViewId="0">
      <selection activeCell="A2" sqref="A2"/>
    </sheetView>
  </sheetViews>
  <sheetFormatPr defaultRowHeight="15" x14ac:dyDescent="0.25"/>
  <cols>
    <col min="1" max="1" width="17.5703125" customWidth="1"/>
    <col min="2" max="2" width="109.85546875" customWidth="1"/>
  </cols>
  <sheetData>
    <row r="1" spans="1:2" x14ac:dyDescent="0.25">
      <c r="A1" t="s">
        <v>3070</v>
      </c>
      <c r="B1" t="s">
        <v>2979</v>
      </c>
    </row>
    <row r="3" spans="1:2" x14ac:dyDescent="0.25">
      <c r="A3" t="s">
        <v>130</v>
      </c>
      <c r="B3" t="s">
        <v>128</v>
      </c>
    </row>
    <row r="4" spans="1:2" x14ac:dyDescent="0.25">
      <c r="A4" s="29">
        <v>10</v>
      </c>
      <c r="B4" t="s">
        <v>175</v>
      </c>
    </row>
    <row r="5" spans="1:2" x14ac:dyDescent="0.25">
      <c r="A5" s="29">
        <v>20</v>
      </c>
      <c r="B5" t="s">
        <v>2970</v>
      </c>
    </row>
    <row r="6" spans="1:2" x14ac:dyDescent="0.25">
      <c r="A6">
        <v>30</v>
      </c>
      <c r="B6" t="s">
        <v>2971</v>
      </c>
    </row>
    <row r="7" spans="1:2" x14ac:dyDescent="0.25">
      <c r="A7">
        <v>40</v>
      </c>
      <c r="B7" t="s">
        <v>2972</v>
      </c>
    </row>
    <row r="8" spans="1:2" x14ac:dyDescent="0.25">
      <c r="A8">
        <v>50</v>
      </c>
      <c r="B8" t="s">
        <v>2973</v>
      </c>
    </row>
    <row r="9" spans="1:2" x14ac:dyDescent="0.25">
      <c r="A9">
        <v>60</v>
      </c>
      <c r="B9" t="s">
        <v>2974</v>
      </c>
    </row>
    <row r="10" spans="1:2" x14ac:dyDescent="0.25">
      <c r="A10">
        <v>70</v>
      </c>
      <c r="B10" t="s">
        <v>2975</v>
      </c>
    </row>
    <row r="11" spans="1:2" x14ac:dyDescent="0.25">
      <c r="A11">
        <v>80</v>
      </c>
      <c r="B11" t="s">
        <v>2976</v>
      </c>
    </row>
    <row r="12" spans="1:2" x14ac:dyDescent="0.25">
      <c r="A12">
        <v>90</v>
      </c>
      <c r="B12" t="s">
        <v>2977</v>
      </c>
    </row>
    <row r="13" spans="1:2" x14ac:dyDescent="0.25">
      <c r="A13">
        <v>100</v>
      </c>
      <c r="B13" t="s">
        <v>2978</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76"/>
  <dimension ref="A1:C25"/>
  <sheetViews>
    <sheetView workbookViewId="0">
      <selection sqref="A1:XFD1048576"/>
    </sheetView>
  </sheetViews>
  <sheetFormatPr defaultRowHeight="15" x14ac:dyDescent="0.25"/>
  <cols>
    <col min="1" max="1" width="15.7109375" customWidth="1"/>
    <col min="2" max="2" width="77.85546875" customWidth="1"/>
    <col min="3" max="3" width="19.85546875" customWidth="1"/>
  </cols>
  <sheetData>
    <row r="1" spans="1:3" x14ac:dyDescent="0.25">
      <c r="A1" t="s">
        <v>3440</v>
      </c>
      <c r="B1" t="s">
        <v>3029</v>
      </c>
    </row>
    <row r="3" spans="1:3" x14ac:dyDescent="0.25">
      <c r="A3" s="28" t="s">
        <v>130</v>
      </c>
      <c r="B3" s="28" t="s">
        <v>128</v>
      </c>
      <c r="C3" s="28"/>
    </row>
    <row r="4" spans="1:3" ht="15" customHeight="1" x14ac:dyDescent="0.25">
      <c r="A4" s="117">
        <v>10</v>
      </c>
      <c r="B4" s="29" t="s">
        <v>175</v>
      </c>
      <c r="C4" s="29"/>
    </row>
    <row r="5" spans="1:3" ht="15" customHeight="1" x14ac:dyDescent="0.25">
      <c r="A5" s="29">
        <v>20</v>
      </c>
      <c r="B5" s="29" t="s">
        <v>3413</v>
      </c>
      <c r="C5" s="29"/>
    </row>
    <row r="6" spans="1:3" ht="15" customHeight="1" x14ac:dyDescent="0.25">
      <c r="A6" s="29">
        <v>30</v>
      </c>
      <c r="B6" s="29" t="s">
        <v>1081</v>
      </c>
      <c r="C6" s="29"/>
    </row>
    <row r="7" spans="1:3" ht="15" customHeight="1" x14ac:dyDescent="0.25">
      <c r="A7" s="29">
        <v>40</v>
      </c>
      <c r="B7" s="29" t="s">
        <v>1082</v>
      </c>
      <c r="C7" s="29"/>
    </row>
    <row r="8" spans="1:3" ht="15" customHeight="1" x14ac:dyDescent="0.25">
      <c r="A8" s="29">
        <v>50</v>
      </c>
      <c r="B8" s="29" t="s">
        <v>1083</v>
      </c>
      <c r="C8" s="29"/>
    </row>
    <row r="9" spans="1:3" ht="15" customHeight="1" x14ac:dyDescent="0.25">
      <c r="A9" s="29">
        <v>60</v>
      </c>
      <c r="B9" s="29" t="s">
        <v>1084</v>
      </c>
      <c r="C9" s="29"/>
    </row>
    <row r="10" spans="1:3" ht="15" customHeight="1" x14ac:dyDescent="0.25">
      <c r="A10" s="29">
        <v>70</v>
      </c>
      <c r="B10" s="29" t="s">
        <v>1085</v>
      </c>
      <c r="C10" s="29"/>
    </row>
    <row r="11" spans="1:3" ht="15" customHeight="1" x14ac:dyDescent="0.25">
      <c r="A11" s="29">
        <v>80</v>
      </c>
      <c r="B11" s="29" t="s">
        <v>1086</v>
      </c>
      <c r="C11" s="29"/>
    </row>
    <row r="12" spans="1:3" ht="15" customHeight="1" x14ac:dyDescent="0.25">
      <c r="A12" s="29">
        <v>90</v>
      </c>
      <c r="B12" s="29" t="s">
        <v>1087</v>
      </c>
      <c r="C12" s="29"/>
    </row>
    <row r="13" spans="1:3" ht="15" customHeight="1" x14ac:dyDescent="0.25">
      <c r="A13" s="29">
        <v>100</v>
      </c>
      <c r="B13" s="29" t="s">
        <v>1088</v>
      </c>
      <c r="C13" s="29"/>
    </row>
    <row r="14" spans="1:3" ht="15" customHeight="1" x14ac:dyDescent="0.25">
      <c r="A14" s="29">
        <v>110</v>
      </c>
      <c r="B14" s="29" t="s">
        <v>1089</v>
      </c>
      <c r="C14" s="29"/>
    </row>
    <row r="15" spans="1:3" ht="15" customHeight="1" x14ac:dyDescent="0.25">
      <c r="A15" s="29">
        <v>120</v>
      </c>
      <c r="B15" t="s">
        <v>1090</v>
      </c>
      <c r="C15" s="29"/>
    </row>
    <row r="16" spans="1:3" ht="15" customHeight="1" x14ac:dyDescent="0.25">
      <c r="A16" s="29">
        <v>130</v>
      </c>
      <c r="B16" t="s">
        <v>1091</v>
      </c>
      <c r="C16" s="29"/>
    </row>
    <row r="17" spans="1:3" ht="15" customHeight="1" x14ac:dyDescent="0.25">
      <c r="A17" s="29">
        <v>140</v>
      </c>
      <c r="B17" t="s">
        <v>1092</v>
      </c>
      <c r="C17" s="29"/>
    </row>
    <row r="18" spans="1:3" ht="15" customHeight="1" x14ac:dyDescent="0.25">
      <c r="A18" s="29">
        <v>150</v>
      </c>
      <c r="B18" t="s">
        <v>1093</v>
      </c>
      <c r="C18" s="29"/>
    </row>
    <row r="19" spans="1:3" ht="15" customHeight="1" x14ac:dyDescent="0.25">
      <c r="A19" s="29">
        <v>160</v>
      </c>
      <c r="B19" t="s">
        <v>1094</v>
      </c>
      <c r="C19" s="29"/>
    </row>
    <row r="20" spans="1:3" ht="15" customHeight="1" x14ac:dyDescent="0.25">
      <c r="A20" s="29">
        <v>170</v>
      </c>
      <c r="B20" t="s">
        <v>1095</v>
      </c>
      <c r="C20" s="29"/>
    </row>
    <row r="21" spans="1:3" ht="15" customHeight="1" x14ac:dyDescent="0.25">
      <c r="A21" s="29">
        <v>180</v>
      </c>
      <c r="B21" t="s">
        <v>3439</v>
      </c>
      <c r="C21" s="29"/>
    </row>
    <row r="22" spans="1:3" ht="15" customHeight="1" x14ac:dyDescent="0.25">
      <c r="A22" s="29">
        <v>190</v>
      </c>
      <c r="B22" s="29" t="s">
        <v>3065</v>
      </c>
      <c r="C22" s="29"/>
    </row>
    <row r="23" spans="1:3" x14ac:dyDescent="0.25">
      <c r="A23">
        <v>200</v>
      </c>
      <c r="B23" t="s">
        <v>2034</v>
      </c>
    </row>
    <row r="24" spans="1:3" x14ac:dyDescent="0.25">
      <c r="A24">
        <v>210</v>
      </c>
      <c r="B24" t="s">
        <v>2035</v>
      </c>
    </row>
    <row r="25" spans="1:3" x14ac:dyDescent="0.25">
      <c r="A25">
        <v>220</v>
      </c>
      <c r="B25" t="s">
        <v>207</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B19"/>
  <sheetViews>
    <sheetView workbookViewId="0"/>
  </sheetViews>
  <sheetFormatPr defaultRowHeight="15" x14ac:dyDescent="0.25"/>
  <cols>
    <col min="1" max="1" width="20.85546875" customWidth="1"/>
    <col min="2" max="2" width="95.42578125" customWidth="1"/>
  </cols>
  <sheetData>
    <row r="1" spans="1:2" x14ac:dyDescent="0.25">
      <c r="A1" t="s">
        <v>3458</v>
      </c>
      <c r="B1" t="s">
        <v>3083</v>
      </c>
    </row>
    <row r="3" spans="1:2" ht="15" customHeight="1" x14ac:dyDescent="0.25">
      <c r="A3" s="88" t="s">
        <v>130</v>
      </c>
      <c r="B3" s="88" t="s">
        <v>128</v>
      </c>
    </row>
    <row r="4" spans="1:2" ht="15" customHeight="1" x14ac:dyDescent="0.25">
      <c r="A4" s="29">
        <v>10</v>
      </c>
      <c r="B4" s="29" t="s">
        <v>3080</v>
      </c>
    </row>
    <row r="5" spans="1:2" ht="15" customHeight="1" x14ac:dyDescent="0.25">
      <c r="A5" s="29">
        <v>20</v>
      </c>
      <c r="B5" s="29" t="s">
        <v>3081</v>
      </c>
    </row>
    <row r="6" spans="1:2" ht="15" customHeight="1" x14ac:dyDescent="0.25">
      <c r="A6" s="29">
        <v>30</v>
      </c>
      <c r="B6" s="29" t="s">
        <v>3082</v>
      </c>
    </row>
    <row r="7" spans="1:2" ht="15" customHeight="1" x14ac:dyDescent="0.25">
      <c r="A7" s="29">
        <v>40</v>
      </c>
      <c r="B7" s="29" t="s">
        <v>3456</v>
      </c>
    </row>
    <row r="8" spans="1:2" ht="15" customHeight="1" x14ac:dyDescent="0.25">
      <c r="A8" s="29">
        <v>50</v>
      </c>
      <c r="B8" s="29" t="s">
        <v>3457</v>
      </c>
    </row>
    <row r="9" spans="1:2" ht="15" customHeight="1" x14ac:dyDescent="0.25"/>
    <row r="10" spans="1:2" ht="15" customHeight="1" x14ac:dyDescent="0.25"/>
    <row r="11" spans="1:2" ht="15" customHeight="1" x14ac:dyDescent="0.25"/>
    <row r="12" spans="1:2" ht="15" customHeight="1" x14ac:dyDescent="0.25"/>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B23"/>
  <sheetViews>
    <sheetView workbookViewId="0">
      <selection activeCell="E19" sqref="E19"/>
    </sheetView>
  </sheetViews>
  <sheetFormatPr defaultRowHeight="15" x14ac:dyDescent="0.25"/>
  <cols>
    <col min="1" max="1" width="20.5703125" customWidth="1"/>
    <col min="2" max="2" width="76.28515625" customWidth="1"/>
  </cols>
  <sheetData>
    <row r="1" spans="1:2" ht="15" customHeight="1" x14ac:dyDescent="0.25">
      <c r="A1" t="s">
        <v>3077</v>
      </c>
      <c r="B1" t="s">
        <v>3078</v>
      </c>
    </row>
    <row r="2" spans="1:2" ht="15" customHeight="1" x14ac:dyDescent="0.25"/>
    <row r="3" spans="1:2" ht="15" customHeight="1" x14ac:dyDescent="0.25">
      <c r="A3" s="28" t="s">
        <v>130</v>
      </c>
      <c r="B3" s="28" t="s">
        <v>128</v>
      </c>
    </row>
    <row r="4" spans="1:2" ht="15" customHeight="1" x14ac:dyDescent="0.25">
      <c r="A4" s="28">
        <v>5</v>
      </c>
      <c r="B4" s="29" t="s">
        <v>175</v>
      </c>
    </row>
    <row r="5" spans="1:2" ht="15" customHeight="1" x14ac:dyDescent="0.25">
      <c r="A5" s="29">
        <v>10</v>
      </c>
      <c r="B5" s="29" t="s">
        <v>1081</v>
      </c>
    </row>
    <row r="6" spans="1:2" ht="15" customHeight="1" x14ac:dyDescent="0.25">
      <c r="A6" s="29">
        <v>20</v>
      </c>
      <c r="B6" s="29" t="s">
        <v>1082</v>
      </c>
    </row>
    <row r="7" spans="1:2" ht="15" customHeight="1" x14ac:dyDescent="0.25">
      <c r="A7" s="29">
        <v>30</v>
      </c>
      <c r="B7" s="29" t="s">
        <v>1083</v>
      </c>
    </row>
    <row r="8" spans="1:2" ht="15" customHeight="1" x14ac:dyDescent="0.25">
      <c r="A8" s="29">
        <v>40</v>
      </c>
      <c r="B8" s="29" t="s">
        <v>1084</v>
      </c>
    </row>
    <row r="9" spans="1:2" ht="15" customHeight="1" x14ac:dyDescent="0.25">
      <c r="A9" s="29">
        <v>50</v>
      </c>
      <c r="B9" s="29" t="s">
        <v>1085</v>
      </c>
    </row>
    <row r="10" spans="1:2" ht="15" customHeight="1" x14ac:dyDescent="0.25">
      <c r="A10" s="29">
        <v>60</v>
      </c>
      <c r="B10" s="29" t="s">
        <v>1086</v>
      </c>
    </row>
    <row r="11" spans="1:2" ht="15" customHeight="1" x14ac:dyDescent="0.25">
      <c r="A11" s="29">
        <v>70</v>
      </c>
      <c r="B11" s="29" t="s">
        <v>1087</v>
      </c>
    </row>
    <row r="12" spans="1:2" ht="15" customHeight="1" x14ac:dyDescent="0.25">
      <c r="A12" s="29">
        <v>80</v>
      </c>
      <c r="B12" s="29" t="s">
        <v>1088</v>
      </c>
    </row>
    <row r="13" spans="1:2" ht="15" customHeight="1" x14ac:dyDescent="0.25">
      <c r="A13" s="29">
        <v>90</v>
      </c>
      <c r="B13" s="29" t="s">
        <v>1089</v>
      </c>
    </row>
    <row r="14" spans="1:2" ht="15" customHeight="1" x14ac:dyDescent="0.25">
      <c r="A14" s="29">
        <v>100</v>
      </c>
      <c r="B14" s="29" t="s">
        <v>1090</v>
      </c>
    </row>
    <row r="15" spans="1:2" ht="15" customHeight="1" x14ac:dyDescent="0.25">
      <c r="A15" s="29">
        <v>110</v>
      </c>
      <c r="B15" t="s">
        <v>1091</v>
      </c>
    </row>
    <row r="16" spans="1:2" ht="15" customHeight="1" x14ac:dyDescent="0.25">
      <c r="A16" s="29">
        <v>120</v>
      </c>
      <c r="B16" t="s">
        <v>1092</v>
      </c>
    </row>
    <row r="17" spans="1:2" ht="15" customHeight="1" x14ac:dyDescent="0.25">
      <c r="A17" s="29">
        <v>130</v>
      </c>
      <c r="B17" t="s">
        <v>1093</v>
      </c>
    </row>
    <row r="18" spans="1:2" ht="15" customHeight="1" x14ac:dyDescent="0.25">
      <c r="A18" s="29">
        <v>140</v>
      </c>
      <c r="B18" t="s">
        <v>1094</v>
      </c>
    </row>
    <row r="19" spans="1:2" ht="15" customHeight="1" x14ac:dyDescent="0.25">
      <c r="A19" s="29">
        <v>150</v>
      </c>
      <c r="B19" t="s">
        <v>1095</v>
      </c>
    </row>
    <row r="20" spans="1:2" ht="15" customHeight="1" x14ac:dyDescent="0.25">
      <c r="A20" s="29">
        <v>160</v>
      </c>
      <c r="B20" t="s">
        <v>1096</v>
      </c>
    </row>
    <row r="21" spans="1:2" ht="15" customHeight="1" x14ac:dyDescent="0.25">
      <c r="A21" s="29">
        <v>170</v>
      </c>
      <c r="B21" t="s">
        <v>3065</v>
      </c>
    </row>
    <row r="22" spans="1:2" ht="15" customHeight="1" x14ac:dyDescent="0.25">
      <c r="A22" s="29">
        <v>180</v>
      </c>
      <c r="B22" s="29" t="s">
        <v>207</v>
      </c>
    </row>
    <row r="23" spans="1:2" ht="15" customHeight="1" x14ac:dyDescent="0.25"/>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B22"/>
  <sheetViews>
    <sheetView workbookViewId="0">
      <selection activeCell="B2" sqref="B2"/>
    </sheetView>
  </sheetViews>
  <sheetFormatPr defaultRowHeight="15" x14ac:dyDescent="0.25"/>
  <cols>
    <col min="1" max="1" width="17.42578125" customWidth="1"/>
    <col min="2" max="2" width="89.5703125" customWidth="1"/>
  </cols>
  <sheetData>
    <row r="1" spans="1:2" ht="15" customHeight="1" x14ac:dyDescent="0.25">
      <c r="A1" t="s">
        <v>3074</v>
      </c>
      <c r="B1" t="s">
        <v>3075</v>
      </c>
    </row>
    <row r="2" spans="1:2" ht="15" customHeight="1" x14ac:dyDescent="0.25"/>
    <row r="3" spans="1:2" ht="15" customHeight="1" x14ac:dyDescent="0.25">
      <c r="A3" s="28" t="s">
        <v>130</v>
      </c>
      <c r="B3" s="28" t="s">
        <v>128</v>
      </c>
    </row>
    <row r="4" spans="1:2" ht="15" customHeight="1" x14ac:dyDescent="0.25">
      <c r="A4" s="29">
        <v>5</v>
      </c>
      <c r="B4" s="29" t="s">
        <v>916</v>
      </c>
    </row>
    <row r="5" spans="1:2" ht="15" customHeight="1" x14ac:dyDescent="0.25">
      <c r="A5" s="29">
        <v>10</v>
      </c>
      <c r="B5" s="29" t="s">
        <v>1069</v>
      </c>
    </row>
    <row r="6" spans="1:2" ht="15" customHeight="1" x14ac:dyDescent="0.25">
      <c r="A6" s="29">
        <v>20</v>
      </c>
      <c r="B6" s="29" t="s">
        <v>1070</v>
      </c>
    </row>
    <row r="7" spans="1:2" ht="15" customHeight="1" x14ac:dyDescent="0.25">
      <c r="A7" s="29">
        <v>30</v>
      </c>
      <c r="B7" s="29" t="s">
        <v>1071</v>
      </c>
    </row>
    <row r="8" spans="1:2" ht="15" customHeight="1" x14ac:dyDescent="0.25">
      <c r="A8" s="29">
        <v>40</v>
      </c>
      <c r="B8" s="29" t="s">
        <v>1072</v>
      </c>
    </row>
    <row r="9" spans="1:2" ht="15" customHeight="1" x14ac:dyDescent="0.25">
      <c r="A9" s="29">
        <v>40</v>
      </c>
      <c r="B9" s="29" t="s">
        <v>1073</v>
      </c>
    </row>
    <row r="10" spans="1:2" ht="15" customHeight="1" x14ac:dyDescent="0.25">
      <c r="A10" s="29">
        <v>50</v>
      </c>
      <c r="B10" s="29" t="s">
        <v>1074</v>
      </c>
    </row>
    <row r="11" spans="1:2" ht="15" customHeight="1" x14ac:dyDescent="0.25">
      <c r="A11" s="29">
        <v>60</v>
      </c>
      <c r="B11" s="29" t="s">
        <v>1075</v>
      </c>
    </row>
    <row r="12" spans="1:2" ht="15" customHeight="1" x14ac:dyDescent="0.25">
      <c r="A12" s="29">
        <v>70</v>
      </c>
      <c r="B12" s="29" t="s">
        <v>1076</v>
      </c>
    </row>
    <row r="13" spans="1:2" ht="15" customHeight="1" x14ac:dyDescent="0.25">
      <c r="A13" s="29">
        <v>80</v>
      </c>
      <c r="B13" s="29" t="s">
        <v>1077</v>
      </c>
    </row>
    <row r="14" spans="1:2" ht="15" customHeight="1" x14ac:dyDescent="0.25">
      <c r="A14" s="29">
        <v>90</v>
      </c>
      <c r="B14" s="29" t="s">
        <v>1078</v>
      </c>
    </row>
    <row r="15" spans="1:2" ht="15" customHeight="1" x14ac:dyDescent="0.25">
      <c r="A15" s="29">
        <v>100</v>
      </c>
      <c r="B15" s="29" t="s">
        <v>1079</v>
      </c>
    </row>
    <row r="16" spans="1:2" ht="15" customHeight="1" x14ac:dyDescent="0.25">
      <c r="A16" s="29">
        <v>110</v>
      </c>
      <c r="B16" s="29" t="s">
        <v>1080</v>
      </c>
    </row>
    <row r="17" spans="1:2" ht="15" customHeight="1" x14ac:dyDescent="0.25">
      <c r="A17" s="29">
        <v>120</v>
      </c>
      <c r="B17" s="29" t="s">
        <v>207</v>
      </c>
    </row>
    <row r="18" spans="1:2" ht="15" customHeight="1" x14ac:dyDescent="0.25"/>
    <row r="19" spans="1:2" ht="15" customHeight="1" x14ac:dyDescent="0.25"/>
    <row r="20" spans="1:2" ht="15" customHeight="1" x14ac:dyDescent="0.25"/>
    <row r="21" spans="1:2" ht="15" customHeight="1" x14ac:dyDescent="0.25"/>
    <row r="22" spans="1:2" ht="15" customHeight="1" x14ac:dyDescent="0.25"/>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B24"/>
  <sheetViews>
    <sheetView workbookViewId="0">
      <selection activeCell="B2" sqref="B2"/>
    </sheetView>
  </sheetViews>
  <sheetFormatPr defaultRowHeight="15" x14ac:dyDescent="0.25"/>
  <cols>
    <col min="1" max="1" width="21.140625" customWidth="1"/>
    <col min="2" max="2" width="80.140625" customWidth="1"/>
  </cols>
  <sheetData>
    <row r="1" spans="1:2" ht="15" customHeight="1" x14ac:dyDescent="0.25">
      <c r="A1" t="s">
        <v>3073</v>
      </c>
      <c r="B1" t="s">
        <v>3076</v>
      </c>
    </row>
    <row r="2" spans="1:2" ht="15" customHeight="1" x14ac:dyDescent="0.25"/>
    <row r="3" spans="1:2" ht="15" customHeight="1" x14ac:dyDescent="0.25">
      <c r="A3" s="28" t="s">
        <v>130</v>
      </c>
      <c r="B3" s="28" t="s">
        <v>128</v>
      </c>
    </row>
    <row r="4" spans="1:2" ht="15" customHeight="1" x14ac:dyDescent="0.25">
      <c r="A4" s="28">
        <v>5</v>
      </c>
      <c r="B4" s="29" t="s">
        <v>175</v>
      </c>
    </row>
    <row r="5" spans="1:2" ht="15" customHeight="1" x14ac:dyDescent="0.25">
      <c r="A5" s="29">
        <v>10</v>
      </c>
      <c r="B5" s="29" t="s">
        <v>1081</v>
      </c>
    </row>
    <row r="6" spans="1:2" ht="15" customHeight="1" x14ac:dyDescent="0.25">
      <c r="A6" s="29">
        <v>20</v>
      </c>
      <c r="B6" s="29" t="s">
        <v>1082</v>
      </c>
    </row>
    <row r="7" spans="1:2" ht="15" customHeight="1" x14ac:dyDescent="0.25">
      <c r="A7" s="29">
        <v>30</v>
      </c>
      <c r="B7" s="29" t="s">
        <v>1083</v>
      </c>
    </row>
    <row r="8" spans="1:2" ht="15" customHeight="1" x14ac:dyDescent="0.25">
      <c r="A8" s="29">
        <v>40</v>
      </c>
      <c r="B8" s="29" t="s">
        <v>1084</v>
      </c>
    </row>
    <row r="9" spans="1:2" ht="15" customHeight="1" x14ac:dyDescent="0.25">
      <c r="A9" s="29">
        <v>50</v>
      </c>
      <c r="B9" s="29" t="s">
        <v>1085</v>
      </c>
    </row>
    <row r="10" spans="1:2" ht="15" customHeight="1" x14ac:dyDescent="0.25">
      <c r="A10" s="29">
        <v>60</v>
      </c>
      <c r="B10" s="29" t="s">
        <v>1086</v>
      </c>
    </row>
    <row r="11" spans="1:2" ht="15" customHeight="1" x14ac:dyDescent="0.25">
      <c r="A11" s="29">
        <v>70</v>
      </c>
      <c r="B11" s="29" t="s">
        <v>1087</v>
      </c>
    </row>
    <row r="12" spans="1:2" ht="15" customHeight="1" x14ac:dyDescent="0.25">
      <c r="A12" s="29">
        <v>80</v>
      </c>
      <c r="B12" s="29" t="s">
        <v>1088</v>
      </c>
    </row>
    <row r="13" spans="1:2" ht="15" customHeight="1" x14ac:dyDescent="0.25">
      <c r="A13" s="29">
        <v>90</v>
      </c>
      <c r="B13" s="29" t="s">
        <v>1089</v>
      </c>
    </row>
    <row r="14" spans="1:2" ht="15" customHeight="1" x14ac:dyDescent="0.25">
      <c r="A14" s="29">
        <v>100</v>
      </c>
      <c r="B14" s="29" t="s">
        <v>1090</v>
      </c>
    </row>
    <row r="15" spans="1:2" ht="15" customHeight="1" x14ac:dyDescent="0.25">
      <c r="A15" s="29">
        <v>110</v>
      </c>
      <c r="B15" t="s">
        <v>1091</v>
      </c>
    </row>
    <row r="16" spans="1:2" ht="15" customHeight="1" x14ac:dyDescent="0.25">
      <c r="A16" s="29">
        <v>120</v>
      </c>
      <c r="B16" t="s">
        <v>1092</v>
      </c>
    </row>
    <row r="17" spans="1:2" ht="15" customHeight="1" x14ac:dyDescent="0.25">
      <c r="A17" s="29">
        <v>130</v>
      </c>
      <c r="B17" t="s">
        <v>1093</v>
      </c>
    </row>
    <row r="18" spans="1:2" ht="15" customHeight="1" x14ac:dyDescent="0.25">
      <c r="A18" s="29">
        <v>140</v>
      </c>
      <c r="B18" t="s">
        <v>1094</v>
      </c>
    </row>
    <row r="19" spans="1:2" ht="15" customHeight="1" x14ac:dyDescent="0.25">
      <c r="A19" s="29">
        <v>150</v>
      </c>
      <c r="B19" t="s">
        <v>1095</v>
      </c>
    </row>
    <row r="20" spans="1:2" ht="15" customHeight="1" x14ac:dyDescent="0.25">
      <c r="A20" s="29">
        <v>160</v>
      </c>
      <c r="B20" t="s">
        <v>1096</v>
      </c>
    </row>
    <row r="21" spans="1:2" ht="15" customHeight="1" x14ac:dyDescent="0.25">
      <c r="A21" s="29">
        <v>170</v>
      </c>
      <c r="B21" t="s">
        <v>3065</v>
      </c>
    </row>
    <row r="22" spans="1:2" ht="15" customHeight="1" x14ac:dyDescent="0.25">
      <c r="A22" s="29">
        <v>180</v>
      </c>
      <c r="B22" s="29" t="s">
        <v>207</v>
      </c>
    </row>
    <row r="23" spans="1:2" ht="15" customHeight="1" x14ac:dyDescent="0.25"/>
    <row r="24" spans="1:2" ht="1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D19"/>
  <sheetViews>
    <sheetView workbookViewId="0">
      <selection sqref="A1:XFD1048576"/>
    </sheetView>
  </sheetViews>
  <sheetFormatPr defaultRowHeight="15" x14ac:dyDescent="0.25"/>
  <cols>
    <col min="1" max="1" width="14.42578125" customWidth="1"/>
    <col min="2" max="2" width="72.140625" bestFit="1" customWidth="1"/>
    <col min="4" max="4" width="61.7109375" bestFit="1" customWidth="1"/>
  </cols>
  <sheetData>
    <row r="1" spans="1:4" x14ac:dyDescent="0.25">
      <c r="A1" t="s">
        <v>422</v>
      </c>
      <c r="B1" t="s">
        <v>2104</v>
      </c>
    </row>
    <row r="3" spans="1:4" x14ac:dyDescent="0.25">
      <c r="A3" s="33" t="s">
        <v>130</v>
      </c>
      <c r="B3" s="33" t="s">
        <v>128</v>
      </c>
      <c r="C3" s="44"/>
      <c r="D3" s="44"/>
    </row>
    <row r="4" spans="1:4" x14ac:dyDescent="0.25">
      <c r="A4" s="45">
        <v>5</v>
      </c>
      <c r="B4" s="45" t="s">
        <v>175</v>
      </c>
      <c r="C4" s="44"/>
      <c r="D4" s="44"/>
    </row>
    <row r="5" spans="1:4" x14ac:dyDescent="0.25">
      <c r="A5" s="45">
        <v>10</v>
      </c>
      <c r="B5" s="45" t="s">
        <v>428</v>
      </c>
      <c r="C5" s="44"/>
      <c r="D5" s="44"/>
    </row>
    <row r="6" spans="1:4" x14ac:dyDescent="0.25">
      <c r="A6" s="45">
        <v>20</v>
      </c>
      <c r="B6" s="45" t="s">
        <v>429</v>
      </c>
      <c r="C6" s="44"/>
      <c r="D6" s="44"/>
    </row>
    <row r="7" spans="1:4" x14ac:dyDescent="0.25">
      <c r="A7" s="45">
        <v>30</v>
      </c>
      <c r="B7" s="45" t="s">
        <v>430</v>
      </c>
      <c r="C7" s="44"/>
      <c r="D7" s="44"/>
    </row>
    <row r="8" spans="1:4" x14ac:dyDescent="0.25">
      <c r="A8" s="45">
        <v>40</v>
      </c>
      <c r="B8" s="45" t="s">
        <v>431</v>
      </c>
      <c r="C8" s="44"/>
      <c r="D8" s="44"/>
    </row>
    <row r="9" spans="1:4" x14ac:dyDescent="0.25">
      <c r="A9" s="45">
        <v>50</v>
      </c>
      <c r="B9" s="45" t="s">
        <v>432</v>
      </c>
      <c r="C9" s="44"/>
      <c r="D9" s="44"/>
    </row>
    <row r="10" spans="1:4" x14ac:dyDescent="0.25">
      <c r="A10" s="45">
        <v>60</v>
      </c>
      <c r="B10" s="45" t="s">
        <v>3679</v>
      </c>
      <c r="C10" s="44"/>
      <c r="D10" s="44"/>
    </row>
    <row r="11" spans="1:4" x14ac:dyDescent="0.25">
      <c r="A11" s="45">
        <v>70</v>
      </c>
      <c r="B11" s="45" t="s">
        <v>433</v>
      </c>
      <c r="C11" s="44"/>
      <c r="D11" s="44"/>
    </row>
    <row r="12" spans="1:4" x14ac:dyDescent="0.25">
      <c r="A12" s="45">
        <v>80</v>
      </c>
      <c r="B12" s="45" t="s">
        <v>207</v>
      </c>
      <c r="C12" s="44"/>
      <c r="D12" s="44"/>
    </row>
    <row r="13" spans="1:4" x14ac:dyDescent="0.25">
      <c r="A13" s="29"/>
      <c r="B13" s="29"/>
      <c r="C13" s="44"/>
      <c r="D13" s="44"/>
    </row>
    <row r="14" spans="1:4" x14ac:dyDescent="0.25">
      <c r="A14" s="29"/>
      <c r="B14" s="29"/>
      <c r="C14" s="44"/>
      <c r="D14" s="44"/>
    </row>
    <row r="15" spans="1:4" x14ac:dyDescent="0.25">
      <c r="A15" s="29"/>
      <c r="B15" s="29"/>
      <c r="C15" s="44"/>
      <c r="D15" s="44"/>
    </row>
    <row r="16" spans="1:4" x14ac:dyDescent="0.25">
      <c r="A16" s="29"/>
      <c r="B16" s="29"/>
    </row>
    <row r="17" spans="1:2" x14ac:dyDescent="0.25">
      <c r="A17" s="29"/>
      <c r="B17" s="29"/>
    </row>
    <row r="18" spans="1:2" x14ac:dyDescent="0.25">
      <c r="A18" s="44"/>
      <c r="B18" s="44"/>
    </row>
    <row r="19" spans="1:2" x14ac:dyDescent="0.25">
      <c r="A19" s="44"/>
      <c r="B19" s="44"/>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B203"/>
  <sheetViews>
    <sheetView workbookViewId="0">
      <selection activeCell="B1" sqref="B1"/>
    </sheetView>
  </sheetViews>
  <sheetFormatPr defaultRowHeight="15" x14ac:dyDescent="0.25"/>
  <cols>
    <col min="1" max="1" width="23.85546875" customWidth="1"/>
    <col min="2" max="2" width="134.5703125" customWidth="1"/>
  </cols>
  <sheetData>
    <row r="1" spans="1:2" x14ac:dyDescent="0.25">
      <c r="A1" t="s">
        <v>2968</v>
      </c>
      <c r="B1" t="s">
        <v>2969</v>
      </c>
    </row>
    <row r="3" spans="1:2" x14ac:dyDescent="0.25">
      <c r="A3" t="s">
        <v>130</v>
      </c>
      <c r="B3" t="s">
        <v>128</v>
      </c>
    </row>
    <row r="4" spans="1:2" x14ac:dyDescent="0.25">
      <c r="A4" s="29">
        <v>1</v>
      </c>
      <c r="B4" t="s">
        <v>175</v>
      </c>
    </row>
    <row r="5" spans="1:2" x14ac:dyDescent="0.25">
      <c r="A5" s="29">
        <v>2</v>
      </c>
      <c r="B5" t="s">
        <v>3024</v>
      </c>
    </row>
    <row r="6" spans="1:2" x14ac:dyDescent="0.25">
      <c r="A6" s="29">
        <v>3</v>
      </c>
      <c r="B6" t="s">
        <v>2938</v>
      </c>
    </row>
    <row r="7" spans="1:2" x14ac:dyDescent="0.25">
      <c r="A7" s="29">
        <v>4</v>
      </c>
      <c r="B7" t="s">
        <v>2786</v>
      </c>
    </row>
    <row r="8" spans="1:2" x14ac:dyDescent="0.25">
      <c r="A8" s="29">
        <v>5</v>
      </c>
      <c r="B8" t="s">
        <v>2776</v>
      </c>
    </row>
    <row r="9" spans="1:2" x14ac:dyDescent="0.25">
      <c r="A9" s="29">
        <v>6</v>
      </c>
      <c r="B9" t="s">
        <v>2777</v>
      </c>
    </row>
    <row r="10" spans="1:2" x14ac:dyDescent="0.25">
      <c r="A10" s="29">
        <v>7</v>
      </c>
      <c r="B10" t="s">
        <v>2778</v>
      </c>
    </row>
    <row r="11" spans="1:2" x14ac:dyDescent="0.25">
      <c r="A11" s="29">
        <v>8</v>
      </c>
      <c r="B11" t="s">
        <v>2779</v>
      </c>
    </row>
    <row r="12" spans="1:2" x14ac:dyDescent="0.25">
      <c r="A12" s="29">
        <v>9</v>
      </c>
      <c r="B12" t="s">
        <v>2780</v>
      </c>
    </row>
    <row r="13" spans="1:2" x14ac:dyDescent="0.25">
      <c r="A13" s="29">
        <v>10</v>
      </c>
      <c r="B13" t="s">
        <v>2781</v>
      </c>
    </row>
    <row r="14" spans="1:2" x14ac:dyDescent="0.25">
      <c r="A14" s="29">
        <v>11</v>
      </c>
      <c r="B14" t="s">
        <v>2782</v>
      </c>
    </row>
    <row r="15" spans="1:2" x14ac:dyDescent="0.25">
      <c r="A15" s="29">
        <v>12</v>
      </c>
      <c r="B15" t="s">
        <v>2783</v>
      </c>
    </row>
    <row r="16" spans="1:2" x14ac:dyDescent="0.25">
      <c r="A16" s="29">
        <v>13</v>
      </c>
      <c r="B16" t="s">
        <v>2784</v>
      </c>
    </row>
    <row r="17" spans="1:2" x14ac:dyDescent="0.25">
      <c r="A17" s="29">
        <v>14</v>
      </c>
      <c r="B17" t="s">
        <v>2785</v>
      </c>
    </row>
    <row r="18" spans="1:2" x14ac:dyDescent="0.25">
      <c r="A18" s="29">
        <v>15</v>
      </c>
      <c r="B18" t="s">
        <v>2787</v>
      </c>
    </row>
    <row r="19" spans="1:2" x14ac:dyDescent="0.25">
      <c r="A19" s="29">
        <v>16</v>
      </c>
      <c r="B19" t="s">
        <v>2788</v>
      </c>
    </row>
    <row r="20" spans="1:2" x14ac:dyDescent="0.25">
      <c r="A20" s="29">
        <v>17</v>
      </c>
      <c r="B20" t="s">
        <v>2789</v>
      </c>
    </row>
    <row r="21" spans="1:2" x14ac:dyDescent="0.25">
      <c r="A21" s="29">
        <v>18</v>
      </c>
      <c r="B21" t="s">
        <v>2790</v>
      </c>
    </row>
    <row r="22" spans="1:2" x14ac:dyDescent="0.25">
      <c r="A22" s="29">
        <v>19</v>
      </c>
      <c r="B22" t="s">
        <v>2791</v>
      </c>
    </row>
    <row r="23" spans="1:2" x14ac:dyDescent="0.25">
      <c r="A23" s="29">
        <v>20</v>
      </c>
      <c r="B23" t="s">
        <v>2792</v>
      </c>
    </row>
    <row r="24" spans="1:2" x14ac:dyDescent="0.25">
      <c r="A24" s="29">
        <v>21</v>
      </c>
      <c r="B24" t="s">
        <v>2793</v>
      </c>
    </row>
    <row r="25" spans="1:2" x14ac:dyDescent="0.25">
      <c r="A25" s="29">
        <v>22</v>
      </c>
      <c r="B25" t="s">
        <v>2794</v>
      </c>
    </row>
    <row r="26" spans="1:2" x14ac:dyDescent="0.25">
      <c r="A26" s="29">
        <v>23</v>
      </c>
      <c r="B26" t="s">
        <v>2795</v>
      </c>
    </row>
    <row r="27" spans="1:2" x14ac:dyDescent="0.25">
      <c r="A27" s="29">
        <v>24</v>
      </c>
      <c r="B27" t="s">
        <v>2796</v>
      </c>
    </row>
    <row r="28" spans="1:2" x14ac:dyDescent="0.25">
      <c r="A28" s="29">
        <v>25</v>
      </c>
      <c r="B28" t="s">
        <v>2797</v>
      </c>
    </row>
    <row r="29" spans="1:2" x14ac:dyDescent="0.25">
      <c r="A29" s="29">
        <v>26</v>
      </c>
      <c r="B29" t="s">
        <v>2798</v>
      </c>
    </row>
    <row r="30" spans="1:2" x14ac:dyDescent="0.25">
      <c r="A30" s="29">
        <v>27</v>
      </c>
      <c r="B30" t="s">
        <v>2788</v>
      </c>
    </row>
    <row r="31" spans="1:2" x14ac:dyDescent="0.25">
      <c r="A31" s="29">
        <v>28</v>
      </c>
      <c r="B31" t="s">
        <v>2789</v>
      </c>
    </row>
    <row r="32" spans="1:2" x14ac:dyDescent="0.25">
      <c r="A32" s="29">
        <v>29</v>
      </c>
      <c r="B32" t="s">
        <v>2799</v>
      </c>
    </row>
    <row r="33" spans="1:2" x14ac:dyDescent="0.25">
      <c r="A33" s="29">
        <v>30</v>
      </c>
      <c r="B33" t="s">
        <v>2800</v>
      </c>
    </row>
    <row r="34" spans="1:2" x14ac:dyDescent="0.25">
      <c r="A34" s="29">
        <v>31</v>
      </c>
      <c r="B34" t="s">
        <v>2801</v>
      </c>
    </row>
    <row r="35" spans="1:2" x14ac:dyDescent="0.25">
      <c r="A35" s="29">
        <v>32</v>
      </c>
      <c r="B35" t="s">
        <v>2802</v>
      </c>
    </row>
    <row r="36" spans="1:2" x14ac:dyDescent="0.25">
      <c r="A36" s="29">
        <v>33</v>
      </c>
      <c r="B36" t="s">
        <v>2803</v>
      </c>
    </row>
    <row r="37" spans="1:2" x14ac:dyDescent="0.25">
      <c r="A37" s="29">
        <v>34</v>
      </c>
      <c r="B37" t="s">
        <v>2804</v>
      </c>
    </row>
    <row r="38" spans="1:2" x14ac:dyDescent="0.25">
      <c r="A38" s="29">
        <v>35</v>
      </c>
      <c r="B38" t="s">
        <v>2805</v>
      </c>
    </row>
    <row r="39" spans="1:2" x14ac:dyDescent="0.25">
      <c r="A39" s="29">
        <v>36</v>
      </c>
      <c r="B39" t="s">
        <v>2806</v>
      </c>
    </row>
    <row r="40" spans="1:2" x14ac:dyDescent="0.25">
      <c r="A40" s="29">
        <v>37</v>
      </c>
      <c r="B40" t="s">
        <v>2807</v>
      </c>
    </row>
    <row r="41" spans="1:2" x14ac:dyDescent="0.25">
      <c r="A41" s="29">
        <v>38</v>
      </c>
      <c r="B41" t="s">
        <v>2808</v>
      </c>
    </row>
    <row r="42" spans="1:2" x14ac:dyDescent="0.25">
      <c r="A42" s="29">
        <v>39</v>
      </c>
      <c r="B42" t="s">
        <v>2809</v>
      </c>
    </row>
    <row r="43" spans="1:2" x14ac:dyDescent="0.25">
      <c r="A43" s="29">
        <v>40</v>
      </c>
      <c r="B43" t="s">
        <v>2810</v>
      </c>
    </row>
    <row r="44" spans="1:2" x14ac:dyDescent="0.25">
      <c r="A44" s="29">
        <v>41</v>
      </c>
      <c r="B44" t="s">
        <v>2811</v>
      </c>
    </row>
    <row r="45" spans="1:2" x14ac:dyDescent="0.25">
      <c r="A45" s="29">
        <v>42</v>
      </c>
      <c r="B45" t="s">
        <v>2812</v>
      </c>
    </row>
    <row r="46" spans="1:2" x14ac:dyDescent="0.25">
      <c r="A46" s="29">
        <v>43</v>
      </c>
      <c r="B46" t="s">
        <v>2813</v>
      </c>
    </row>
    <row r="47" spans="1:2" x14ac:dyDescent="0.25">
      <c r="A47" s="29">
        <v>44</v>
      </c>
      <c r="B47" t="s">
        <v>2814</v>
      </c>
    </row>
    <row r="48" spans="1:2" x14ac:dyDescent="0.25">
      <c r="A48" s="29">
        <v>45</v>
      </c>
      <c r="B48" t="s">
        <v>2892</v>
      </c>
    </row>
    <row r="49" spans="1:2" x14ac:dyDescent="0.25">
      <c r="A49" s="29">
        <v>46</v>
      </c>
      <c r="B49" t="s">
        <v>2893</v>
      </c>
    </row>
    <row r="50" spans="1:2" x14ac:dyDescent="0.25">
      <c r="A50" s="29">
        <v>47</v>
      </c>
      <c r="B50" t="s">
        <v>2894</v>
      </c>
    </row>
    <row r="51" spans="1:2" x14ac:dyDescent="0.25">
      <c r="A51" s="29">
        <v>48</v>
      </c>
      <c r="B51" t="s">
        <v>2815</v>
      </c>
    </row>
    <row r="52" spans="1:2" x14ac:dyDescent="0.25">
      <c r="A52" s="29">
        <v>49</v>
      </c>
      <c r="B52" t="s">
        <v>2895</v>
      </c>
    </row>
    <row r="53" spans="1:2" x14ac:dyDescent="0.25">
      <c r="A53" s="29">
        <v>50</v>
      </c>
      <c r="B53" t="s">
        <v>2896</v>
      </c>
    </row>
    <row r="54" spans="1:2" x14ac:dyDescent="0.25">
      <c r="A54" s="29">
        <v>51</v>
      </c>
      <c r="B54" t="s">
        <v>2816</v>
      </c>
    </row>
    <row r="55" spans="1:2" x14ac:dyDescent="0.25">
      <c r="A55" s="29">
        <v>52</v>
      </c>
      <c r="B55" t="s">
        <v>2817</v>
      </c>
    </row>
    <row r="56" spans="1:2" x14ac:dyDescent="0.25">
      <c r="A56" s="29">
        <v>53</v>
      </c>
      <c r="B56" t="s">
        <v>2818</v>
      </c>
    </row>
    <row r="57" spans="1:2" x14ac:dyDescent="0.25">
      <c r="A57" s="29">
        <v>54</v>
      </c>
      <c r="B57" t="s">
        <v>2819</v>
      </c>
    </row>
    <row r="58" spans="1:2" x14ac:dyDescent="0.25">
      <c r="A58" s="29">
        <v>55</v>
      </c>
      <c r="B58" t="s">
        <v>2820</v>
      </c>
    </row>
    <row r="59" spans="1:2" x14ac:dyDescent="0.25">
      <c r="A59" s="29">
        <v>56</v>
      </c>
      <c r="B59" t="s">
        <v>2821</v>
      </c>
    </row>
    <row r="60" spans="1:2" x14ac:dyDescent="0.25">
      <c r="A60" s="29">
        <v>57</v>
      </c>
      <c r="B60" t="s">
        <v>2822</v>
      </c>
    </row>
    <row r="61" spans="1:2" x14ac:dyDescent="0.25">
      <c r="A61" s="29">
        <v>58</v>
      </c>
      <c r="B61" t="s">
        <v>2823</v>
      </c>
    </row>
    <row r="62" spans="1:2" x14ac:dyDescent="0.25">
      <c r="A62" s="29">
        <v>59</v>
      </c>
      <c r="B62" t="s">
        <v>2824</v>
      </c>
    </row>
    <row r="63" spans="1:2" x14ac:dyDescent="0.25">
      <c r="A63" s="29">
        <v>60</v>
      </c>
      <c r="B63" t="s">
        <v>2825</v>
      </c>
    </row>
    <row r="64" spans="1:2" x14ac:dyDescent="0.25">
      <c r="A64" s="29">
        <v>61</v>
      </c>
      <c r="B64" t="s">
        <v>2826</v>
      </c>
    </row>
    <row r="65" spans="1:2" x14ac:dyDescent="0.25">
      <c r="A65" s="29">
        <v>62</v>
      </c>
      <c r="B65" t="s">
        <v>2827</v>
      </c>
    </row>
    <row r="66" spans="1:2" x14ac:dyDescent="0.25">
      <c r="A66" s="29">
        <v>63</v>
      </c>
      <c r="B66" t="s">
        <v>2828</v>
      </c>
    </row>
    <row r="67" spans="1:2" x14ac:dyDescent="0.25">
      <c r="A67" s="29">
        <v>64</v>
      </c>
      <c r="B67" t="s">
        <v>2829</v>
      </c>
    </row>
    <row r="68" spans="1:2" x14ac:dyDescent="0.25">
      <c r="A68" s="29">
        <v>65</v>
      </c>
      <c r="B68" t="s">
        <v>2832</v>
      </c>
    </row>
    <row r="69" spans="1:2" x14ac:dyDescent="0.25">
      <c r="A69" s="29">
        <v>66</v>
      </c>
      <c r="B69" t="s">
        <v>2833</v>
      </c>
    </row>
    <row r="70" spans="1:2" x14ac:dyDescent="0.25">
      <c r="A70" s="29">
        <v>67</v>
      </c>
      <c r="B70" t="s">
        <v>2834</v>
      </c>
    </row>
    <row r="71" spans="1:2" x14ac:dyDescent="0.25">
      <c r="A71" s="29">
        <v>68</v>
      </c>
      <c r="B71" t="s">
        <v>2830</v>
      </c>
    </row>
    <row r="72" spans="1:2" x14ac:dyDescent="0.25">
      <c r="A72" s="29">
        <v>69</v>
      </c>
      <c r="B72" t="s">
        <v>2831</v>
      </c>
    </row>
    <row r="73" spans="1:2" x14ac:dyDescent="0.25">
      <c r="A73" s="29">
        <v>70</v>
      </c>
      <c r="B73" t="s">
        <v>2835</v>
      </c>
    </row>
    <row r="74" spans="1:2" x14ac:dyDescent="0.25">
      <c r="A74" s="29">
        <v>71</v>
      </c>
      <c r="B74" t="s">
        <v>2836</v>
      </c>
    </row>
    <row r="75" spans="1:2" x14ac:dyDescent="0.25">
      <c r="A75" s="29">
        <v>72</v>
      </c>
      <c r="B75" t="s">
        <v>2837</v>
      </c>
    </row>
    <row r="76" spans="1:2" x14ac:dyDescent="0.25">
      <c r="A76" s="29">
        <v>73</v>
      </c>
      <c r="B76" t="s">
        <v>2838</v>
      </c>
    </row>
    <row r="77" spans="1:2" x14ac:dyDescent="0.25">
      <c r="A77" s="29">
        <v>74</v>
      </c>
      <c r="B77" t="s">
        <v>2897</v>
      </c>
    </row>
    <row r="78" spans="1:2" x14ac:dyDescent="0.25">
      <c r="A78" s="29">
        <v>75</v>
      </c>
      <c r="B78" t="s">
        <v>2839</v>
      </c>
    </row>
    <row r="79" spans="1:2" x14ac:dyDescent="0.25">
      <c r="A79" s="29">
        <v>76</v>
      </c>
      <c r="B79" t="s">
        <v>2840</v>
      </c>
    </row>
    <row r="80" spans="1:2" x14ac:dyDescent="0.25">
      <c r="A80" s="29">
        <v>77</v>
      </c>
      <c r="B80" t="s">
        <v>2842</v>
      </c>
    </row>
    <row r="81" spans="1:2" x14ac:dyDescent="0.25">
      <c r="A81" s="29">
        <v>78</v>
      </c>
      <c r="B81" t="s">
        <v>2841</v>
      </c>
    </row>
    <row r="82" spans="1:2" x14ac:dyDescent="0.25">
      <c r="A82" s="29">
        <v>79</v>
      </c>
      <c r="B82" t="s">
        <v>2843</v>
      </c>
    </row>
    <row r="83" spans="1:2" x14ac:dyDescent="0.25">
      <c r="A83" s="29">
        <v>80</v>
      </c>
      <c r="B83" t="s">
        <v>2847</v>
      </c>
    </row>
    <row r="84" spans="1:2" x14ac:dyDescent="0.25">
      <c r="A84" s="29">
        <v>81</v>
      </c>
      <c r="B84" t="s">
        <v>2848</v>
      </c>
    </row>
    <row r="85" spans="1:2" x14ac:dyDescent="0.25">
      <c r="A85" s="29">
        <v>82</v>
      </c>
      <c r="B85" t="s">
        <v>2844</v>
      </c>
    </row>
    <row r="86" spans="1:2" x14ac:dyDescent="0.25">
      <c r="A86" s="29">
        <v>83</v>
      </c>
      <c r="B86" t="s">
        <v>2849</v>
      </c>
    </row>
    <row r="87" spans="1:2" x14ac:dyDescent="0.25">
      <c r="A87" s="29">
        <v>84</v>
      </c>
      <c r="B87" t="s">
        <v>2844</v>
      </c>
    </row>
    <row r="88" spans="1:2" x14ac:dyDescent="0.25">
      <c r="A88" s="29">
        <v>85</v>
      </c>
      <c r="B88" t="s">
        <v>2845</v>
      </c>
    </row>
    <row r="89" spans="1:2" x14ac:dyDescent="0.25">
      <c r="A89" s="29">
        <v>86</v>
      </c>
      <c r="B89" t="s">
        <v>2898</v>
      </c>
    </row>
    <row r="90" spans="1:2" x14ac:dyDescent="0.25">
      <c r="A90" s="29">
        <v>87</v>
      </c>
      <c r="B90" t="s">
        <v>2846</v>
      </c>
    </row>
    <row r="91" spans="1:2" x14ac:dyDescent="0.25">
      <c r="A91" s="29">
        <v>88</v>
      </c>
      <c r="B91" t="s">
        <v>2850</v>
      </c>
    </row>
    <row r="92" spans="1:2" x14ac:dyDescent="0.25">
      <c r="A92" s="29">
        <v>89</v>
      </c>
      <c r="B92" t="s">
        <v>2851</v>
      </c>
    </row>
    <row r="93" spans="1:2" x14ac:dyDescent="0.25">
      <c r="A93" s="29">
        <v>90</v>
      </c>
      <c r="B93" t="s">
        <v>2852</v>
      </c>
    </row>
    <row r="94" spans="1:2" x14ac:dyDescent="0.25">
      <c r="A94" s="29">
        <v>91</v>
      </c>
      <c r="B94" t="s">
        <v>2853</v>
      </c>
    </row>
    <row r="95" spans="1:2" x14ac:dyDescent="0.25">
      <c r="A95" s="29">
        <v>92</v>
      </c>
      <c r="B95" t="s">
        <v>2854</v>
      </c>
    </row>
    <row r="96" spans="1:2" x14ac:dyDescent="0.25">
      <c r="A96" s="29">
        <v>93</v>
      </c>
      <c r="B96" t="s">
        <v>2855</v>
      </c>
    </row>
    <row r="97" spans="1:2" x14ac:dyDescent="0.25">
      <c r="A97" s="29">
        <v>94</v>
      </c>
      <c r="B97" t="s">
        <v>2856</v>
      </c>
    </row>
    <row r="98" spans="1:2" x14ac:dyDescent="0.25">
      <c r="A98" s="29">
        <v>95</v>
      </c>
      <c r="B98" t="s">
        <v>2857</v>
      </c>
    </row>
    <row r="99" spans="1:2" x14ac:dyDescent="0.25">
      <c r="A99" s="29">
        <v>96</v>
      </c>
      <c r="B99" t="s">
        <v>2858</v>
      </c>
    </row>
    <row r="100" spans="1:2" x14ac:dyDescent="0.25">
      <c r="A100" s="29">
        <v>97</v>
      </c>
      <c r="B100" t="s">
        <v>2859</v>
      </c>
    </row>
    <row r="101" spans="1:2" x14ac:dyDescent="0.25">
      <c r="A101" s="29">
        <v>98</v>
      </c>
      <c r="B101" t="s">
        <v>2860</v>
      </c>
    </row>
    <row r="102" spans="1:2" x14ac:dyDescent="0.25">
      <c r="A102" s="29">
        <v>99</v>
      </c>
      <c r="B102" t="s">
        <v>2861</v>
      </c>
    </row>
    <row r="103" spans="1:2" x14ac:dyDescent="0.25">
      <c r="A103" s="29">
        <v>100</v>
      </c>
      <c r="B103" t="s">
        <v>2862</v>
      </c>
    </row>
    <row r="104" spans="1:2" x14ac:dyDescent="0.25">
      <c r="A104" s="29">
        <v>101</v>
      </c>
      <c r="B104" t="s">
        <v>2865</v>
      </c>
    </row>
    <row r="105" spans="1:2" x14ac:dyDescent="0.25">
      <c r="A105" s="29">
        <v>102</v>
      </c>
      <c r="B105" t="s">
        <v>2866</v>
      </c>
    </row>
    <row r="106" spans="1:2" x14ac:dyDescent="0.25">
      <c r="A106" s="29">
        <v>103</v>
      </c>
      <c r="B106" t="s">
        <v>2899</v>
      </c>
    </row>
    <row r="107" spans="1:2" x14ac:dyDescent="0.25">
      <c r="A107" s="29">
        <v>104</v>
      </c>
      <c r="B107" t="s">
        <v>2900</v>
      </c>
    </row>
    <row r="108" spans="1:2" x14ac:dyDescent="0.25">
      <c r="A108" s="29">
        <v>105</v>
      </c>
      <c r="B108" t="s">
        <v>2901</v>
      </c>
    </row>
    <row r="109" spans="1:2" x14ac:dyDescent="0.25">
      <c r="A109" s="29">
        <v>106</v>
      </c>
      <c r="B109" t="s">
        <v>2902</v>
      </c>
    </row>
    <row r="110" spans="1:2" x14ac:dyDescent="0.25">
      <c r="A110" s="29">
        <v>107</v>
      </c>
      <c r="B110" t="s">
        <v>2867</v>
      </c>
    </row>
    <row r="111" spans="1:2" x14ac:dyDescent="0.25">
      <c r="A111" s="29">
        <v>108</v>
      </c>
      <c r="B111" t="s">
        <v>2868</v>
      </c>
    </row>
    <row r="112" spans="1:2" x14ac:dyDescent="0.25">
      <c r="A112" s="29">
        <v>109</v>
      </c>
      <c r="B112" t="s">
        <v>2869</v>
      </c>
    </row>
    <row r="113" spans="1:2" x14ac:dyDescent="0.25">
      <c r="A113" s="29">
        <v>110</v>
      </c>
      <c r="B113" t="s">
        <v>2870</v>
      </c>
    </row>
    <row r="114" spans="1:2" x14ac:dyDescent="0.25">
      <c r="A114" s="29">
        <v>111</v>
      </c>
      <c r="B114" t="s">
        <v>2871</v>
      </c>
    </row>
    <row r="115" spans="1:2" x14ac:dyDescent="0.25">
      <c r="A115" s="29">
        <v>112</v>
      </c>
      <c r="B115" t="s">
        <v>2872</v>
      </c>
    </row>
    <row r="116" spans="1:2" x14ac:dyDescent="0.25">
      <c r="A116" s="29">
        <v>113</v>
      </c>
      <c r="B116" t="s">
        <v>2873</v>
      </c>
    </row>
    <row r="117" spans="1:2" x14ac:dyDescent="0.25">
      <c r="A117" s="29">
        <v>114</v>
      </c>
      <c r="B117" t="s">
        <v>2863</v>
      </c>
    </row>
    <row r="118" spans="1:2" x14ac:dyDescent="0.25">
      <c r="A118" s="29">
        <v>115</v>
      </c>
      <c r="B118" t="s">
        <v>2903</v>
      </c>
    </row>
    <row r="119" spans="1:2" x14ac:dyDescent="0.25">
      <c r="A119" s="29">
        <v>116</v>
      </c>
      <c r="B119" t="s">
        <v>2874</v>
      </c>
    </row>
    <row r="120" spans="1:2" x14ac:dyDescent="0.25">
      <c r="A120" s="29">
        <v>117</v>
      </c>
      <c r="B120" t="s">
        <v>2875</v>
      </c>
    </row>
    <row r="121" spans="1:2" x14ac:dyDescent="0.25">
      <c r="A121" s="29">
        <v>118</v>
      </c>
      <c r="B121" t="s">
        <v>2876</v>
      </c>
    </row>
    <row r="122" spans="1:2" x14ac:dyDescent="0.25">
      <c r="A122" s="29">
        <v>119</v>
      </c>
      <c r="B122" t="s">
        <v>2877</v>
      </c>
    </row>
    <row r="123" spans="1:2" x14ac:dyDescent="0.25">
      <c r="A123" s="29">
        <v>120</v>
      </c>
      <c r="B123" t="s">
        <v>2878</v>
      </c>
    </row>
    <row r="124" spans="1:2" x14ac:dyDescent="0.25">
      <c r="A124" s="29">
        <v>121</v>
      </c>
      <c r="B124" t="s">
        <v>2864</v>
      </c>
    </row>
    <row r="125" spans="1:2" x14ac:dyDescent="0.25">
      <c r="A125" s="29">
        <v>122</v>
      </c>
      <c r="B125" t="s">
        <v>2879</v>
      </c>
    </row>
    <row r="126" spans="1:2" x14ac:dyDescent="0.25">
      <c r="A126" s="29">
        <v>123</v>
      </c>
      <c r="B126" t="s">
        <v>2880</v>
      </c>
    </row>
    <row r="127" spans="1:2" x14ac:dyDescent="0.25">
      <c r="A127" s="29">
        <v>124</v>
      </c>
      <c r="B127" t="s">
        <v>2881</v>
      </c>
    </row>
    <row r="128" spans="1:2" x14ac:dyDescent="0.25">
      <c r="A128" s="29">
        <v>125</v>
      </c>
      <c r="B128" t="s">
        <v>2882</v>
      </c>
    </row>
    <row r="129" spans="1:2" x14ac:dyDescent="0.25">
      <c r="A129" s="29">
        <v>126</v>
      </c>
      <c r="B129" t="s">
        <v>2883</v>
      </c>
    </row>
    <row r="130" spans="1:2" x14ac:dyDescent="0.25">
      <c r="A130" s="29">
        <v>127</v>
      </c>
      <c r="B130" t="s">
        <v>2884</v>
      </c>
    </row>
    <row r="131" spans="1:2" x14ac:dyDescent="0.25">
      <c r="A131" s="29">
        <v>128</v>
      </c>
      <c r="B131" t="s">
        <v>2885</v>
      </c>
    </row>
    <row r="132" spans="1:2" x14ac:dyDescent="0.25">
      <c r="A132" s="29">
        <v>129</v>
      </c>
      <c r="B132" t="s">
        <v>2886</v>
      </c>
    </row>
    <row r="133" spans="1:2" x14ac:dyDescent="0.25">
      <c r="A133" s="29">
        <v>130</v>
      </c>
      <c r="B133" t="s">
        <v>2887</v>
      </c>
    </row>
    <row r="134" spans="1:2" x14ac:dyDescent="0.25">
      <c r="A134" s="29">
        <v>131</v>
      </c>
      <c r="B134" t="s">
        <v>2888</v>
      </c>
    </row>
    <row r="135" spans="1:2" x14ac:dyDescent="0.25">
      <c r="A135" s="29">
        <v>132</v>
      </c>
      <c r="B135" t="s">
        <v>2889</v>
      </c>
    </row>
    <row r="136" spans="1:2" x14ac:dyDescent="0.25">
      <c r="A136" s="29">
        <v>133</v>
      </c>
      <c r="B136" t="s">
        <v>2966</v>
      </c>
    </row>
    <row r="137" spans="1:2" x14ac:dyDescent="0.25">
      <c r="A137" s="29">
        <v>134</v>
      </c>
      <c r="B137" t="s">
        <v>2890</v>
      </c>
    </row>
    <row r="138" spans="1:2" x14ac:dyDescent="0.25">
      <c r="A138" s="29">
        <v>135</v>
      </c>
      <c r="B138" t="s">
        <v>2904</v>
      </c>
    </row>
    <row r="139" spans="1:2" x14ac:dyDescent="0.25">
      <c r="A139" s="29">
        <v>136</v>
      </c>
      <c r="B139" t="s">
        <v>2905</v>
      </c>
    </row>
    <row r="140" spans="1:2" x14ac:dyDescent="0.25">
      <c r="A140" s="29">
        <v>137</v>
      </c>
      <c r="B140" t="s">
        <v>2906</v>
      </c>
    </row>
    <row r="141" spans="1:2" x14ac:dyDescent="0.25">
      <c r="A141" s="29">
        <v>138</v>
      </c>
      <c r="B141" t="s">
        <v>2891</v>
      </c>
    </row>
    <row r="142" spans="1:2" x14ac:dyDescent="0.25">
      <c r="A142" s="29">
        <v>139</v>
      </c>
      <c r="B142" t="s">
        <v>2907</v>
      </c>
    </row>
    <row r="143" spans="1:2" x14ac:dyDescent="0.25">
      <c r="A143" s="29">
        <v>140</v>
      </c>
      <c r="B143" t="s">
        <v>2908</v>
      </c>
    </row>
    <row r="144" spans="1:2" x14ac:dyDescent="0.25">
      <c r="A144" s="29">
        <v>141</v>
      </c>
      <c r="B144" t="s">
        <v>2909</v>
      </c>
    </row>
    <row r="145" spans="1:2" x14ac:dyDescent="0.25">
      <c r="A145" s="29">
        <v>142</v>
      </c>
      <c r="B145" t="s">
        <v>2910</v>
      </c>
    </row>
    <row r="146" spans="1:2" x14ac:dyDescent="0.25">
      <c r="A146" s="29">
        <v>143</v>
      </c>
      <c r="B146" t="s">
        <v>2911</v>
      </c>
    </row>
    <row r="147" spans="1:2" x14ac:dyDescent="0.25">
      <c r="A147" s="29">
        <v>144</v>
      </c>
      <c r="B147" t="s">
        <v>2914</v>
      </c>
    </row>
    <row r="148" spans="1:2" x14ac:dyDescent="0.25">
      <c r="A148" s="29">
        <v>145</v>
      </c>
      <c r="B148" t="s">
        <v>2912</v>
      </c>
    </row>
    <row r="149" spans="1:2" x14ac:dyDescent="0.25">
      <c r="A149" s="29">
        <v>146</v>
      </c>
      <c r="B149" t="s">
        <v>2915</v>
      </c>
    </row>
    <row r="150" spans="1:2" x14ac:dyDescent="0.25">
      <c r="A150" s="29">
        <v>147</v>
      </c>
      <c r="B150" t="s">
        <v>2916</v>
      </c>
    </row>
    <row r="151" spans="1:2" x14ac:dyDescent="0.25">
      <c r="A151" s="29">
        <v>148</v>
      </c>
      <c r="B151" t="s">
        <v>2917</v>
      </c>
    </row>
    <row r="152" spans="1:2" x14ac:dyDescent="0.25">
      <c r="A152" s="29">
        <v>149</v>
      </c>
      <c r="B152" t="s">
        <v>2918</v>
      </c>
    </row>
    <row r="153" spans="1:2" x14ac:dyDescent="0.25">
      <c r="A153" s="29">
        <v>150</v>
      </c>
      <c r="B153" t="s">
        <v>2919</v>
      </c>
    </row>
    <row r="154" spans="1:2" x14ac:dyDescent="0.25">
      <c r="A154" s="29">
        <v>151</v>
      </c>
      <c r="B154" t="s">
        <v>2920</v>
      </c>
    </row>
    <row r="155" spans="1:2" x14ac:dyDescent="0.25">
      <c r="A155" s="29">
        <v>152</v>
      </c>
      <c r="B155" t="s">
        <v>2913</v>
      </c>
    </row>
    <row r="156" spans="1:2" x14ac:dyDescent="0.25">
      <c r="A156" s="29">
        <v>153</v>
      </c>
      <c r="B156" t="s">
        <v>2921</v>
      </c>
    </row>
    <row r="157" spans="1:2" x14ac:dyDescent="0.25">
      <c r="A157" s="29">
        <v>154</v>
      </c>
      <c r="B157" t="s">
        <v>2922</v>
      </c>
    </row>
    <row r="158" spans="1:2" x14ac:dyDescent="0.25">
      <c r="A158" s="29">
        <v>155</v>
      </c>
      <c r="B158" t="s">
        <v>2917</v>
      </c>
    </row>
    <row r="159" spans="1:2" x14ac:dyDescent="0.25">
      <c r="A159" s="29">
        <v>156</v>
      </c>
      <c r="B159" t="s">
        <v>2923</v>
      </c>
    </row>
    <row r="160" spans="1:2" x14ac:dyDescent="0.25">
      <c r="A160" s="29">
        <v>157</v>
      </c>
      <c r="B160" t="s">
        <v>2924</v>
      </c>
    </row>
    <row r="161" spans="1:2" x14ac:dyDescent="0.25">
      <c r="A161" s="29">
        <v>158</v>
      </c>
      <c r="B161" t="s">
        <v>2919</v>
      </c>
    </row>
    <row r="162" spans="1:2" x14ac:dyDescent="0.25">
      <c r="A162" s="29">
        <v>159</v>
      </c>
      <c r="B162" t="s">
        <v>2925</v>
      </c>
    </row>
    <row r="163" spans="1:2" x14ac:dyDescent="0.25">
      <c r="A163" s="29">
        <v>160</v>
      </c>
      <c r="B163" t="s">
        <v>2926</v>
      </c>
    </row>
    <row r="164" spans="1:2" x14ac:dyDescent="0.25">
      <c r="A164" s="29">
        <v>161</v>
      </c>
      <c r="B164" t="s">
        <v>2927</v>
      </c>
    </row>
    <row r="165" spans="1:2" x14ac:dyDescent="0.25">
      <c r="A165" s="29">
        <v>162</v>
      </c>
      <c r="B165" t="s">
        <v>2928</v>
      </c>
    </row>
    <row r="166" spans="1:2" x14ac:dyDescent="0.25">
      <c r="A166" s="29">
        <v>163</v>
      </c>
      <c r="B166" t="s">
        <v>2929</v>
      </c>
    </row>
    <row r="167" spans="1:2" x14ac:dyDescent="0.25">
      <c r="A167" s="29">
        <v>164</v>
      </c>
      <c r="B167" t="s">
        <v>2930</v>
      </c>
    </row>
    <row r="168" spans="1:2" x14ac:dyDescent="0.25">
      <c r="A168" s="29">
        <v>165</v>
      </c>
      <c r="B168" t="s">
        <v>2931</v>
      </c>
    </row>
    <row r="169" spans="1:2" x14ac:dyDescent="0.25">
      <c r="A169" s="29">
        <v>166</v>
      </c>
      <c r="B169" t="s">
        <v>2932</v>
      </c>
    </row>
    <row r="170" spans="1:2" x14ac:dyDescent="0.25">
      <c r="A170" s="29">
        <v>167</v>
      </c>
      <c r="B170" t="s">
        <v>2933</v>
      </c>
    </row>
    <row r="171" spans="1:2" x14ac:dyDescent="0.25">
      <c r="A171" s="29">
        <v>168</v>
      </c>
      <c r="B171" t="s">
        <v>2934</v>
      </c>
    </row>
    <row r="172" spans="1:2" x14ac:dyDescent="0.25">
      <c r="A172" s="29">
        <v>169</v>
      </c>
      <c r="B172" t="s">
        <v>2935</v>
      </c>
    </row>
    <row r="173" spans="1:2" x14ac:dyDescent="0.25">
      <c r="A173" s="29">
        <v>170</v>
      </c>
      <c r="B173" t="s">
        <v>2936</v>
      </c>
    </row>
    <row r="174" spans="1:2" x14ac:dyDescent="0.25">
      <c r="A174" s="29">
        <v>171</v>
      </c>
      <c r="B174" t="s">
        <v>2937</v>
      </c>
    </row>
    <row r="175" spans="1:2" x14ac:dyDescent="0.25">
      <c r="A175" s="29">
        <v>172</v>
      </c>
      <c r="B175" t="s">
        <v>2967</v>
      </c>
    </row>
    <row r="176" spans="1:2" x14ac:dyDescent="0.25">
      <c r="A176" s="29">
        <v>173</v>
      </c>
      <c r="B176" t="s">
        <v>2939</v>
      </c>
    </row>
    <row r="177" spans="1:2" x14ac:dyDescent="0.25">
      <c r="A177" s="29">
        <v>174</v>
      </c>
      <c r="B177" t="s">
        <v>2940</v>
      </c>
    </row>
    <row r="178" spans="1:2" x14ac:dyDescent="0.25">
      <c r="A178" s="29">
        <v>175</v>
      </c>
      <c r="B178" t="s">
        <v>2941</v>
      </c>
    </row>
    <row r="179" spans="1:2" x14ac:dyDescent="0.25">
      <c r="A179" s="29">
        <v>176</v>
      </c>
      <c r="B179" t="s">
        <v>2942</v>
      </c>
    </row>
    <row r="180" spans="1:2" x14ac:dyDescent="0.25">
      <c r="A180" s="29">
        <v>177</v>
      </c>
      <c r="B180" t="s">
        <v>2943</v>
      </c>
    </row>
    <row r="181" spans="1:2" x14ac:dyDescent="0.25">
      <c r="A181" s="29">
        <v>178</v>
      </c>
      <c r="B181" t="s">
        <v>2944</v>
      </c>
    </row>
    <row r="182" spans="1:2" x14ac:dyDescent="0.25">
      <c r="A182" s="29">
        <v>179</v>
      </c>
      <c r="B182" t="s">
        <v>2945</v>
      </c>
    </row>
    <row r="183" spans="1:2" x14ac:dyDescent="0.25">
      <c r="A183" s="29">
        <v>180</v>
      </c>
      <c r="B183" t="s">
        <v>2946</v>
      </c>
    </row>
    <row r="184" spans="1:2" x14ac:dyDescent="0.25">
      <c r="A184" s="29">
        <v>181</v>
      </c>
      <c r="B184" t="s">
        <v>2947</v>
      </c>
    </row>
    <row r="185" spans="1:2" x14ac:dyDescent="0.25">
      <c r="A185" s="29">
        <v>182</v>
      </c>
      <c r="B185" t="s">
        <v>2948</v>
      </c>
    </row>
    <row r="186" spans="1:2" x14ac:dyDescent="0.25">
      <c r="A186" s="29">
        <v>183</v>
      </c>
      <c r="B186" t="s">
        <v>2949</v>
      </c>
    </row>
    <row r="187" spans="1:2" x14ac:dyDescent="0.25">
      <c r="A187" s="29">
        <v>184</v>
      </c>
      <c r="B187" t="s">
        <v>2951</v>
      </c>
    </row>
    <row r="188" spans="1:2" x14ac:dyDescent="0.25">
      <c r="A188" s="29">
        <v>185</v>
      </c>
      <c r="B188" t="s">
        <v>2950</v>
      </c>
    </row>
    <row r="189" spans="1:2" x14ac:dyDescent="0.25">
      <c r="A189" s="29">
        <v>186</v>
      </c>
      <c r="B189" t="s">
        <v>2952</v>
      </c>
    </row>
    <row r="190" spans="1:2" x14ac:dyDescent="0.25">
      <c r="A190" s="29">
        <v>187</v>
      </c>
      <c r="B190" t="s">
        <v>2953</v>
      </c>
    </row>
    <row r="191" spans="1:2" x14ac:dyDescent="0.25">
      <c r="A191" s="29">
        <v>188</v>
      </c>
      <c r="B191" t="s">
        <v>2954</v>
      </c>
    </row>
    <row r="192" spans="1:2" x14ac:dyDescent="0.25">
      <c r="A192" s="29">
        <v>189</v>
      </c>
      <c r="B192" t="s">
        <v>2828</v>
      </c>
    </row>
    <row r="193" spans="1:2" x14ac:dyDescent="0.25">
      <c r="A193" s="29">
        <v>190</v>
      </c>
      <c r="B193" t="s">
        <v>2955</v>
      </c>
    </row>
    <row r="194" spans="1:2" x14ac:dyDescent="0.25">
      <c r="A194" s="29">
        <v>191</v>
      </c>
      <c r="B194" t="s">
        <v>2956</v>
      </c>
    </row>
    <row r="195" spans="1:2" x14ac:dyDescent="0.25">
      <c r="A195" s="29">
        <v>192</v>
      </c>
      <c r="B195" t="s">
        <v>2957</v>
      </c>
    </row>
    <row r="196" spans="1:2" x14ac:dyDescent="0.25">
      <c r="A196" s="29">
        <v>193</v>
      </c>
      <c r="B196" t="s">
        <v>2959</v>
      </c>
    </row>
    <row r="197" spans="1:2" x14ac:dyDescent="0.25">
      <c r="A197" s="29">
        <v>194</v>
      </c>
      <c r="B197" t="s">
        <v>2958</v>
      </c>
    </row>
    <row r="198" spans="1:2" x14ac:dyDescent="0.25">
      <c r="A198" s="29">
        <v>195</v>
      </c>
      <c r="B198" t="s">
        <v>2960</v>
      </c>
    </row>
    <row r="199" spans="1:2" x14ac:dyDescent="0.25">
      <c r="A199" s="29">
        <v>196</v>
      </c>
      <c r="B199" t="s">
        <v>2961</v>
      </c>
    </row>
    <row r="200" spans="1:2" x14ac:dyDescent="0.25">
      <c r="A200" s="29">
        <v>197</v>
      </c>
      <c r="B200" t="s">
        <v>2962</v>
      </c>
    </row>
    <row r="201" spans="1:2" x14ac:dyDescent="0.25">
      <c r="A201" s="29">
        <v>198</v>
      </c>
      <c r="B201" t="s">
        <v>2963</v>
      </c>
    </row>
    <row r="202" spans="1:2" x14ac:dyDescent="0.25">
      <c r="A202" s="29">
        <v>199</v>
      </c>
      <c r="B202" t="s">
        <v>2964</v>
      </c>
    </row>
    <row r="203" spans="1:2" x14ac:dyDescent="0.25">
      <c r="A203" s="29">
        <v>200</v>
      </c>
      <c r="B203" t="s">
        <v>2965</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77"/>
  <dimension ref="A1:C19"/>
  <sheetViews>
    <sheetView workbookViewId="0">
      <selection sqref="A1:XFD1048576"/>
    </sheetView>
  </sheetViews>
  <sheetFormatPr defaultRowHeight="15" x14ac:dyDescent="0.25"/>
  <cols>
    <col min="1" max="1" width="13.85546875" customWidth="1"/>
    <col min="2" max="2" width="88.140625" customWidth="1"/>
    <col min="3" max="3" width="17.7109375" bestFit="1" customWidth="1"/>
  </cols>
  <sheetData>
    <row r="1" spans="1:3" x14ac:dyDescent="0.25">
      <c r="A1" t="s">
        <v>3445</v>
      </c>
      <c r="B1" t="s">
        <v>3028</v>
      </c>
    </row>
    <row r="3" spans="1:3" x14ac:dyDescent="0.25">
      <c r="A3" s="28" t="s">
        <v>130</v>
      </c>
      <c r="B3" s="28" t="s">
        <v>128</v>
      </c>
      <c r="C3" s="28"/>
    </row>
    <row r="4" spans="1:3" ht="15" customHeight="1" x14ac:dyDescent="0.25">
      <c r="A4" s="29">
        <v>5</v>
      </c>
      <c r="B4" s="29" t="s">
        <v>916</v>
      </c>
      <c r="C4" s="29"/>
    </row>
    <row r="5" spans="1:3" ht="15" customHeight="1" x14ac:dyDescent="0.25">
      <c r="A5" s="29">
        <v>10</v>
      </c>
      <c r="B5" s="29" t="s">
        <v>3441</v>
      </c>
      <c r="C5" s="29"/>
    </row>
    <row r="6" spans="1:3" ht="15" customHeight="1" x14ac:dyDescent="0.25">
      <c r="A6" s="29">
        <v>20</v>
      </c>
      <c r="B6" s="29" t="s">
        <v>3413</v>
      </c>
      <c r="C6" s="29"/>
    </row>
    <row r="7" spans="1:3" ht="15" customHeight="1" x14ac:dyDescent="0.25">
      <c r="A7" s="29">
        <v>30</v>
      </c>
      <c r="B7" s="29" t="s">
        <v>1069</v>
      </c>
      <c r="C7" s="29"/>
    </row>
    <row r="8" spans="1:3" ht="15" customHeight="1" x14ac:dyDescent="0.25">
      <c r="A8" s="29">
        <v>40</v>
      </c>
      <c r="B8" s="29" t="s">
        <v>1070</v>
      </c>
      <c r="C8" s="29"/>
    </row>
    <row r="9" spans="1:3" ht="15" customHeight="1" x14ac:dyDescent="0.25">
      <c r="A9" s="29">
        <v>50</v>
      </c>
      <c r="B9" s="29" t="s">
        <v>1071</v>
      </c>
      <c r="C9" s="29"/>
    </row>
    <row r="10" spans="1:3" ht="15" customHeight="1" x14ac:dyDescent="0.25">
      <c r="A10" s="29">
        <v>60</v>
      </c>
      <c r="B10" s="29" t="s">
        <v>1072</v>
      </c>
      <c r="C10" s="29"/>
    </row>
    <row r="11" spans="1:3" ht="15" customHeight="1" x14ac:dyDescent="0.25">
      <c r="A11" s="29">
        <v>70</v>
      </c>
      <c r="B11" s="29" t="s">
        <v>3442</v>
      </c>
      <c r="C11" s="29"/>
    </row>
    <row r="12" spans="1:3" ht="15" customHeight="1" x14ac:dyDescent="0.25">
      <c r="A12" s="29">
        <v>80</v>
      </c>
      <c r="B12" s="29" t="s">
        <v>1074</v>
      </c>
      <c r="C12" s="29"/>
    </row>
    <row r="13" spans="1:3" ht="15" customHeight="1" x14ac:dyDescent="0.25">
      <c r="A13" s="29">
        <v>90</v>
      </c>
      <c r="B13" s="29" t="s">
        <v>1075</v>
      </c>
      <c r="C13" s="29"/>
    </row>
    <row r="14" spans="1:3" ht="15" customHeight="1" x14ac:dyDescent="0.25">
      <c r="A14" s="29">
        <v>100</v>
      </c>
      <c r="B14" s="29" t="s">
        <v>3443</v>
      </c>
      <c r="C14" s="29"/>
    </row>
    <row r="15" spans="1:3" ht="15" customHeight="1" x14ac:dyDescent="0.25">
      <c r="A15" s="29">
        <v>110</v>
      </c>
      <c r="B15" s="29" t="s">
        <v>1077</v>
      </c>
      <c r="C15" s="29"/>
    </row>
    <row r="16" spans="1:3" ht="15" customHeight="1" x14ac:dyDescent="0.25">
      <c r="A16" s="29">
        <v>120</v>
      </c>
      <c r="B16" s="29" t="s">
        <v>1078</v>
      </c>
      <c r="C16" s="29"/>
    </row>
    <row r="17" spans="1:3" ht="15" customHeight="1" x14ac:dyDescent="0.25">
      <c r="A17" s="29">
        <v>130</v>
      </c>
      <c r="B17" s="29" t="s">
        <v>1079</v>
      </c>
      <c r="C17" s="29"/>
    </row>
    <row r="18" spans="1:3" x14ac:dyDescent="0.25">
      <c r="A18">
        <v>140</v>
      </c>
      <c r="B18" t="s">
        <v>3444</v>
      </c>
    </row>
    <row r="19" spans="1:3" x14ac:dyDescent="0.25">
      <c r="A19">
        <v>150</v>
      </c>
      <c r="B19" t="s">
        <v>207</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B19"/>
  <sheetViews>
    <sheetView workbookViewId="0">
      <selection activeCell="B23" sqref="B23"/>
    </sheetView>
  </sheetViews>
  <sheetFormatPr defaultRowHeight="15" x14ac:dyDescent="0.25"/>
  <cols>
    <col min="1" max="1" width="17.7109375" customWidth="1"/>
    <col min="2" max="2" width="85.28515625" customWidth="1"/>
  </cols>
  <sheetData>
    <row r="1" spans="1:2" x14ac:dyDescent="0.25">
      <c r="A1" t="s">
        <v>3071</v>
      </c>
      <c r="B1" t="s">
        <v>3072</v>
      </c>
    </row>
    <row r="3" spans="1:2" ht="15" customHeight="1" x14ac:dyDescent="0.25">
      <c r="A3" s="28" t="s">
        <v>130</v>
      </c>
      <c r="B3" s="28" t="s">
        <v>128</v>
      </c>
    </row>
    <row r="4" spans="1:2" ht="15" customHeight="1" x14ac:dyDescent="0.25">
      <c r="A4" s="29">
        <v>5</v>
      </c>
      <c r="B4" s="29" t="s">
        <v>916</v>
      </c>
    </row>
    <row r="5" spans="1:2" ht="15" customHeight="1" x14ac:dyDescent="0.25">
      <c r="A5" s="29">
        <v>10</v>
      </c>
      <c r="B5" s="29" t="s">
        <v>1069</v>
      </c>
    </row>
    <row r="6" spans="1:2" ht="15" customHeight="1" x14ac:dyDescent="0.25">
      <c r="A6" s="29">
        <v>20</v>
      </c>
      <c r="B6" s="29" t="s">
        <v>1070</v>
      </c>
    </row>
    <row r="7" spans="1:2" ht="15" customHeight="1" x14ac:dyDescent="0.25">
      <c r="A7" s="29">
        <v>30</v>
      </c>
      <c r="B7" s="29" t="s">
        <v>1071</v>
      </c>
    </row>
    <row r="8" spans="1:2" ht="15" customHeight="1" x14ac:dyDescent="0.25">
      <c r="A8" s="29">
        <v>40</v>
      </c>
      <c r="B8" s="29" t="s">
        <v>1072</v>
      </c>
    </row>
    <row r="9" spans="1:2" ht="15" customHeight="1" x14ac:dyDescent="0.25">
      <c r="A9" s="29">
        <v>40</v>
      </c>
      <c r="B9" s="29" t="s">
        <v>1073</v>
      </c>
    </row>
    <row r="10" spans="1:2" ht="15" customHeight="1" x14ac:dyDescent="0.25">
      <c r="A10" s="29">
        <v>50</v>
      </c>
      <c r="B10" s="29" t="s">
        <v>1074</v>
      </c>
    </row>
    <row r="11" spans="1:2" ht="15" customHeight="1" x14ac:dyDescent="0.25">
      <c r="A11" s="29">
        <v>60</v>
      </c>
      <c r="B11" s="29" t="s">
        <v>1075</v>
      </c>
    </row>
    <row r="12" spans="1:2" ht="15" customHeight="1" x14ac:dyDescent="0.25">
      <c r="A12" s="29">
        <v>70</v>
      </c>
      <c r="B12" s="29" t="s">
        <v>1076</v>
      </c>
    </row>
    <row r="13" spans="1:2" ht="15" customHeight="1" x14ac:dyDescent="0.25">
      <c r="A13" s="29">
        <v>80</v>
      </c>
      <c r="B13" s="29" t="s">
        <v>1077</v>
      </c>
    </row>
    <row r="14" spans="1:2" ht="15" customHeight="1" x14ac:dyDescent="0.25">
      <c r="A14" s="29">
        <v>90</v>
      </c>
      <c r="B14" s="29" t="s">
        <v>1078</v>
      </c>
    </row>
    <row r="15" spans="1:2" ht="15" customHeight="1" x14ac:dyDescent="0.25">
      <c r="A15" s="29">
        <v>100</v>
      </c>
      <c r="B15" s="29" t="s">
        <v>1079</v>
      </c>
    </row>
    <row r="16" spans="1:2" ht="15" customHeight="1" x14ac:dyDescent="0.25">
      <c r="A16" s="29">
        <v>110</v>
      </c>
      <c r="B16" s="29" t="s">
        <v>1080</v>
      </c>
    </row>
    <row r="17" spans="1:2" ht="15" customHeight="1" x14ac:dyDescent="0.25">
      <c r="A17" s="29">
        <v>120</v>
      </c>
      <c r="B17" s="29" t="s">
        <v>207</v>
      </c>
    </row>
    <row r="18" spans="1:2" ht="15" customHeight="1" x14ac:dyDescent="0.25"/>
    <row r="19" spans="1:2" ht="15" customHeight="1" x14ac:dyDescent="0.25"/>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78"/>
  <dimension ref="A1:B34"/>
  <sheetViews>
    <sheetView workbookViewId="0"/>
  </sheetViews>
  <sheetFormatPr defaultRowHeight="15" x14ac:dyDescent="0.25"/>
  <cols>
    <col min="1" max="1" width="19.42578125" customWidth="1"/>
    <col min="2" max="2" width="88.7109375" bestFit="1" customWidth="1"/>
  </cols>
  <sheetData>
    <row r="1" spans="1:2" x14ac:dyDescent="0.25">
      <c r="A1" t="s">
        <v>4241</v>
      </c>
      <c r="B1" t="s">
        <v>4242</v>
      </c>
    </row>
    <row r="3" spans="1:2" x14ac:dyDescent="0.25">
      <c r="A3" s="218" t="s">
        <v>130</v>
      </c>
      <c r="B3" s="218" t="s">
        <v>128</v>
      </c>
    </row>
    <row r="4" spans="1:2" x14ac:dyDescent="0.25">
      <c r="A4" s="219">
        <v>10</v>
      </c>
      <c r="B4" s="219" t="s">
        <v>4206</v>
      </c>
    </row>
    <row r="5" spans="1:2" x14ac:dyDescent="0.25">
      <c r="A5" s="219">
        <v>20</v>
      </c>
      <c r="B5" s="219" t="s">
        <v>4207</v>
      </c>
    </row>
    <row r="6" spans="1:2" x14ac:dyDescent="0.25">
      <c r="A6" s="219">
        <v>30</v>
      </c>
      <c r="B6" s="219" t="s">
        <v>4208</v>
      </c>
    </row>
    <row r="7" spans="1:2" x14ac:dyDescent="0.25">
      <c r="A7" s="219">
        <v>40</v>
      </c>
      <c r="B7" s="219" t="s">
        <v>4209</v>
      </c>
    </row>
    <row r="8" spans="1:2" x14ac:dyDescent="0.25">
      <c r="A8" s="219">
        <v>50</v>
      </c>
      <c r="B8" s="219" t="s">
        <v>4210</v>
      </c>
    </row>
    <row r="9" spans="1:2" x14ac:dyDescent="0.25">
      <c r="A9" s="219">
        <v>60</v>
      </c>
      <c r="B9" s="219" t="s">
        <v>3232</v>
      </c>
    </row>
    <row r="10" spans="1:2" x14ac:dyDescent="0.25">
      <c r="A10" s="219">
        <v>70</v>
      </c>
      <c r="B10" s="219" t="s">
        <v>4211</v>
      </c>
    </row>
    <row r="11" spans="1:2" x14ac:dyDescent="0.25">
      <c r="A11" s="219">
        <v>80</v>
      </c>
      <c r="B11" s="219" t="s">
        <v>4212</v>
      </c>
    </row>
    <row r="12" spans="1:2" x14ac:dyDescent="0.25">
      <c r="A12" s="219">
        <v>90</v>
      </c>
      <c r="B12" s="219" t="s">
        <v>4213</v>
      </c>
    </row>
    <row r="13" spans="1:2" x14ac:dyDescent="0.25">
      <c r="A13" s="219">
        <v>100</v>
      </c>
      <c r="B13" s="219" t="s">
        <v>4214</v>
      </c>
    </row>
    <row r="14" spans="1:2" x14ac:dyDescent="0.25">
      <c r="A14" s="219">
        <v>110</v>
      </c>
      <c r="B14" s="219" t="s">
        <v>4215</v>
      </c>
    </row>
    <row r="15" spans="1:2" x14ac:dyDescent="0.25">
      <c r="A15" s="219">
        <v>120</v>
      </c>
      <c r="B15" s="219" t="s">
        <v>4216</v>
      </c>
    </row>
    <row r="16" spans="1:2" x14ac:dyDescent="0.25">
      <c r="A16" s="219">
        <v>130</v>
      </c>
      <c r="B16" s="219" t="s">
        <v>4217</v>
      </c>
    </row>
    <row r="17" spans="1:2" x14ac:dyDescent="0.25">
      <c r="A17" s="219">
        <v>140</v>
      </c>
      <c r="B17" s="219" t="s">
        <v>4218</v>
      </c>
    </row>
    <row r="18" spans="1:2" x14ac:dyDescent="0.25">
      <c r="A18" s="219">
        <v>150</v>
      </c>
      <c r="B18" s="219" t="s">
        <v>4197</v>
      </c>
    </row>
    <row r="19" spans="1:2" x14ac:dyDescent="0.25">
      <c r="A19" s="219">
        <v>160</v>
      </c>
      <c r="B19" s="219" t="s">
        <v>4219</v>
      </c>
    </row>
    <row r="20" spans="1:2" x14ac:dyDescent="0.25">
      <c r="A20" s="219">
        <v>170</v>
      </c>
      <c r="B20" s="219" t="s">
        <v>4220</v>
      </c>
    </row>
    <row r="21" spans="1:2" x14ac:dyDescent="0.25">
      <c r="A21" s="219">
        <v>180</v>
      </c>
      <c r="B21" s="219" t="s">
        <v>4221</v>
      </c>
    </row>
    <row r="22" spans="1:2" x14ac:dyDescent="0.25">
      <c r="A22" s="219">
        <v>190</v>
      </c>
      <c r="B22" s="219" t="s">
        <v>4222</v>
      </c>
    </row>
    <row r="23" spans="1:2" x14ac:dyDescent="0.25">
      <c r="A23" s="219">
        <v>200</v>
      </c>
      <c r="B23" s="219" t="s">
        <v>4223</v>
      </c>
    </row>
    <row r="24" spans="1:2" x14ac:dyDescent="0.25">
      <c r="A24" s="219">
        <v>210</v>
      </c>
      <c r="B24" s="219" t="s">
        <v>4224</v>
      </c>
    </row>
    <row r="25" spans="1:2" x14ac:dyDescent="0.25">
      <c r="A25" s="219">
        <v>220</v>
      </c>
      <c r="B25" s="219" t="s">
        <v>4236</v>
      </c>
    </row>
    <row r="26" spans="1:2" x14ac:dyDescent="0.25">
      <c r="A26" s="219">
        <v>230</v>
      </c>
      <c r="B26" s="219" t="s">
        <v>4226</v>
      </c>
    </row>
    <row r="27" spans="1:2" x14ac:dyDescent="0.25">
      <c r="A27" s="219">
        <v>240</v>
      </c>
      <c r="B27" s="219" t="s">
        <v>4227</v>
      </c>
    </row>
    <row r="28" spans="1:2" x14ac:dyDescent="0.25">
      <c r="A28" s="219">
        <v>250</v>
      </c>
      <c r="B28" s="219" t="s">
        <v>4228</v>
      </c>
    </row>
    <row r="29" spans="1:2" x14ac:dyDescent="0.25">
      <c r="A29" s="219">
        <v>260</v>
      </c>
      <c r="B29" s="219" t="s">
        <v>4229</v>
      </c>
    </row>
    <row r="30" spans="1:2" x14ac:dyDescent="0.25">
      <c r="A30" s="219">
        <v>270</v>
      </c>
      <c r="B30" s="219" t="s">
        <v>4237</v>
      </c>
    </row>
    <row r="31" spans="1:2" x14ac:dyDescent="0.25">
      <c r="A31" s="219">
        <v>280</v>
      </c>
      <c r="B31" s="219" t="s">
        <v>4238</v>
      </c>
    </row>
    <row r="32" spans="1:2" x14ac:dyDescent="0.25">
      <c r="A32" s="219">
        <v>290</v>
      </c>
      <c r="B32" s="219" t="s">
        <v>4239</v>
      </c>
    </row>
    <row r="33" spans="1:2" x14ac:dyDescent="0.25">
      <c r="A33" s="219">
        <v>300</v>
      </c>
      <c r="B33" s="219" t="s">
        <v>4240</v>
      </c>
    </row>
    <row r="34" spans="1:2" x14ac:dyDescent="0.25">
      <c r="A34" s="219">
        <v>310</v>
      </c>
      <c r="B34" s="219" t="s">
        <v>4197</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EF2F-2BF0-49EA-B163-CC3B458459EB}">
  <dimension ref="A1"/>
  <sheetViews>
    <sheetView workbookViewId="0">
      <selection activeCell="T17" sqref="T17"/>
    </sheetView>
  </sheetViews>
  <sheetFormatPr defaultRowHeight="15" x14ac:dyDescent="0.25"/>
  <sheetData/>
  <pageMargins left="0.7" right="0.7" top="0.75" bottom="0.75" header="0.3" footer="0.3"/>
  <drawing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B28"/>
  <sheetViews>
    <sheetView workbookViewId="0">
      <selection sqref="A1:XFD1048576"/>
    </sheetView>
  </sheetViews>
  <sheetFormatPr defaultRowHeight="15" x14ac:dyDescent="0.25"/>
  <cols>
    <col min="1" max="1" width="19.5703125" customWidth="1"/>
    <col min="2" max="2" width="70.85546875" bestFit="1" customWidth="1"/>
  </cols>
  <sheetData>
    <row r="1" spans="1:2" x14ac:dyDescent="0.25">
      <c r="A1" t="s">
        <v>2499</v>
      </c>
      <c r="B1" t="s">
        <v>3267</v>
      </c>
    </row>
    <row r="3" spans="1:2" ht="15" customHeight="1" x14ac:dyDescent="0.25">
      <c r="A3" s="28" t="s">
        <v>130</v>
      </c>
      <c r="B3" s="28" t="s">
        <v>128</v>
      </c>
    </row>
    <row r="4" spans="1:2" ht="15" customHeight="1" x14ac:dyDescent="0.25">
      <c r="A4" s="29">
        <v>10</v>
      </c>
      <c r="B4" s="29" t="s">
        <v>3254</v>
      </c>
    </row>
    <row r="5" spans="1:2" ht="15" customHeight="1" x14ac:dyDescent="0.25">
      <c r="A5" s="29">
        <v>20</v>
      </c>
      <c r="B5" s="29" t="s">
        <v>3255</v>
      </c>
    </row>
    <row r="6" spans="1:2" ht="15" customHeight="1" x14ac:dyDescent="0.25">
      <c r="A6" s="29">
        <v>30</v>
      </c>
      <c r="B6" s="29" t="s">
        <v>3256</v>
      </c>
    </row>
    <row r="7" spans="1:2" ht="15" customHeight="1" x14ac:dyDescent="0.25">
      <c r="A7" s="29">
        <v>40</v>
      </c>
      <c r="B7" s="29" t="s">
        <v>3257</v>
      </c>
    </row>
    <row r="8" spans="1:2" ht="15" customHeight="1" x14ac:dyDescent="0.25">
      <c r="A8" s="29">
        <v>50</v>
      </c>
      <c r="B8" s="29" t="s">
        <v>3258</v>
      </c>
    </row>
    <row r="9" spans="1:2" ht="15" customHeight="1" x14ac:dyDescent="0.25">
      <c r="A9" s="29">
        <v>60</v>
      </c>
      <c r="B9" s="29" t="s">
        <v>3259</v>
      </c>
    </row>
    <row r="10" spans="1:2" ht="15" customHeight="1" x14ac:dyDescent="0.25">
      <c r="A10" s="29">
        <v>70</v>
      </c>
      <c r="B10" s="29" t="s">
        <v>3260</v>
      </c>
    </row>
    <row r="11" spans="1:2" ht="15" customHeight="1" x14ac:dyDescent="0.25">
      <c r="A11" s="29">
        <v>80</v>
      </c>
      <c r="B11" s="29" t="s">
        <v>3261</v>
      </c>
    </row>
    <row r="12" spans="1:2" ht="15" customHeight="1" x14ac:dyDescent="0.25">
      <c r="A12" s="29">
        <v>90</v>
      </c>
      <c r="B12" s="29" t="s">
        <v>3262</v>
      </c>
    </row>
    <row r="13" spans="1:2" ht="15" customHeight="1" x14ac:dyDescent="0.25">
      <c r="A13" s="29">
        <v>100</v>
      </c>
      <c r="B13" s="29" t="s">
        <v>3263</v>
      </c>
    </row>
    <row r="14" spans="1:2" ht="15" customHeight="1" x14ac:dyDescent="0.25">
      <c r="A14" s="29">
        <v>110</v>
      </c>
      <c r="B14" s="29" t="s">
        <v>3264</v>
      </c>
    </row>
    <row r="15" spans="1:2" ht="15" customHeight="1" x14ac:dyDescent="0.25">
      <c r="A15" s="29">
        <v>120</v>
      </c>
      <c r="B15" s="29" t="s">
        <v>3265</v>
      </c>
    </row>
    <row r="16" spans="1:2" ht="15" customHeight="1" x14ac:dyDescent="0.25">
      <c r="A16" s="29">
        <v>130</v>
      </c>
      <c r="B16" s="29" t="s">
        <v>3266</v>
      </c>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B14"/>
  <sheetViews>
    <sheetView workbookViewId="0">
      <selection activeCell="B20" sqref="B20"/>
    </sheetView>
  </sheetViews>
  <sheetFormatPr defaultRowHeight="15" x14ac:dyDescent="0.25"/>
  <cols>
    <col min="1" max="1" width="15.42578125" bestFit="1" customWidth="1"/>
    <col min="2" max="2" width="82.7109375" customWidth="1"/>
  </cols>
  <sheetData>
    <row r="1" spans="1:2" x14ac:dyDescent="0.25">
      <c r="A1" t="s">
        <v>3512</v>
      </c>
      <c r="B1" t="s">
        <v>3513</v>
      </c>
    </row>
    <row r="3" spans="1:2" x14ac:dyDescent="0.25">
      <c r="A3" t="s">
        <v>130</v>
      </c>
      <c r="B3" t="s">
        <v>128</v>
      </c>
    </row>
    <row r="4" spans="1:2" x14ac:dyDescent="0.25">
      <c r="A4">
        <v>10</v>
      </c>
      <c r="B4" t="s">
        <v>175</v>
      </c>
    </row>
    <row r="5" spans="1:2" x14ac:dyDescent="0.25">
      <c r="A5">
        <v>20</v>
      </c>
      <c r="B5" t="s">
        <v>3503</v>
      </c>
    </row>
    <row r="6" spans="1:2" x14ac:dyDescent="0.25">
      <c r="A6">
        <v>30</v>
      </c>
      <c r="B6" t="s">
        <v>3504</v>
      </c>
    </row>
    <row r="7" spans="1:2" x14ac:dyDescent="0.25">
      <c r="A7">
        <v>40</v>
      </c>
      <c r="B7" t="s">
        <v>3505</v>
      </c>
    </row>
    <row r="8" spans="1:2" x14ac:dyDescent="0.25">
      <c r="A8">
        <v>50</v>
      </c>
      <c r="B8" t="s">
        <v>3506</v>
      </c>
    </row>
    <row r="9" spans="1:2" x14ac:dyDescent="0.25">
      <c r="A9">
        <v>60</v>
      </c>
      <c r="B9" t="s">
        <v>3507</v>
      </c>
    </row>
    <row r="10" spans="1:2" x14ac:dyDescent="0.25">
      <c r="A10">
        <v>70</v>
      </c>
      <c r="B10" t="s">
        <v>3508</v>
      </c>
    </row>
    <row r="11" spans="1:2" x14ac:dyDescent="0.25">
      <c r="A11">
        <v>80</v>
      </c>
      <c r="B11" t="s">
        <v>3509</v>
      </c>
    </row>
    <row r="12" spans="1:2" x14ac:dyDescent="0.25">
      <c r="A12">
        <v>90</v>
      </c>
      <c r="B12" t="s">
        <v>765</v>
      </c>
    </row>
    <row r="13" spans="1:2" x14ac:dyDescent="0.25">
      <c r="A13">
        <v>100</v>
      </c>
      <c r="B13" t="s">
        <v>3511</v>
      </c>
    </row>
    <row r="14" spans="1:2" x14ac:dyDescent="0.25">
      <c r="A14">
        <v>110</v>
      </c>
      <c r="B14" t="s">
        <v>207</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B8"/>
  <sheetViews>
    <sheetView workbookViewId="0"/>
  </sheetViews>
  <sheetFormatPr defaultRowHeight="15" x14ac:dyDescent="0.25"/>
  <cols>
    <col min="1" max="1" width="15.28515625" customWidth="1"/>
    <col min="2" max="2" width="71.7109375" bestFit="1" customWidth="1"/>
  </cols>
  <sheetData>
    <row r="1" spans="1:2" x14ac:dyDescent="0.25">
      <c r="A1" t="s">
        <v>3251</v>
      </c>
      <c r="B1" t="s">
        <v>3252</v>
      </c>
    </row>
    <row r="3" spans="1:2" ht="15" customHeight="1" x14ac:dyDescent="0.25">
      <c r="A3" s="28" t="s">
        <v>130</v>
      </c>
      <c r="B3" s="28" t="s">
        <v>128</v>
      </c>
    </row>
    <row r="4" spans="1:2" ht="15" customHeight="1" x14ac:dyDescent="0.25">
      <c r="A4" s="29">
        <v>5</v>
      </c>
      <c r="B4" s="29" t="s">
        <v>916</v>
      </c>
    </row>
    <row r="5" spans="1:2" ht="15" customHeight="1" x14ac:dyDescent="0.25">
      <c r="A5" s="29">
        <v>10</v>
      </c>
      <c r="B5" s="29" t="s">
        <v>447</v>
      </c>
    </row>
    <row r="6" spans="1:2" ht="15" customHeight="1" x14ac:dyDescent="0.25">
      <c r="A6" s="29">
        <v>20</v>
      </c>
      <c r="B6" s="29" t="s">
        <v>3250</v>
      </c>
    </row>
    <row r="7" spans="1:2" ht="15" customHeight="1" x14ac:dyDescent="0.25">
      <c r="A7" s="29">
        <v>30</v>
      </c>
      <c r="B7" s="29" t="s">
        <v>923</v>
      </c>
    </row>
    <row r="8" spans="1:2" ht="15" customHeight="1" x14ac:dyDescent="0.25"/>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79"/>
  <dimension ref="A1:B71"/>
  <sheetViews>
    <sheetView workbookViewId="0">
      <selection activeCell="B19" sqref="B19"/>
    </sheetView>
  </sheetViews>
  <sheetFormatPr defaultRowHeight="15" x14ac:dyDescent="0.25"/>
  <cols>
    <col min="1" max="1" width="18.7109375" bestFit="1" customWidth="1"/>
    <col min="2" max="2" width="88.7109375" style="29" bestFit="1" customWidth="1"/>
  </cols>
  <sheetData>
    <row r="1" spans="1:2" x14ac:dyDescent="0.25">
      <c r="A1" t="s">
        <v>3638</v>
      </c>
      <c r="B1" s="29" t="s">
        <v>2020</v>
      </c>
    </row>
    <row r="3" spans="1:2" x14ac:dyDescent="0.25">
      <c r="A3" t="s">
        <v>130</v>
      </c>
      <c r="B3" s="29" t="s">
        <v>128</v>
      </c>
    </row>
    <row r="4" spans="1:2" s="109" customFormat="1" ht="15" customHeight="1" x14ac:dyDescent="0.25">
      <c r="A4" s="109">
        <v>10</v>
      </c>
      <c r="B4" s="80" t="s">
        <v>175</v>
      </c>
    </row>
    <row r="5" spans="1:2" s="109" customFormat="1" ht="15" customHeight="1" x14ac:dyDescent="0.25">
      <c r="A5" s="109">
        <v>20</v>
      </c>
      <c r="B5" s="80" t="s">
        <v>1999</v>
      </c>
    </row>
    <row r="6" spans="1:2" s="109" customFormat="1" ht="15" customHeight="1" x14ac:dyDescent="0.25">
      <c r="A6" s="109">
        <v>30</v>
      </c>
      <c r="B6" s="80" t="s">
        <v>2000</v>
      </c>
    </row>
    <row r="7" spans="1:2" s="109" customFormat="1" ht="15" customHeight="1" x14ac:dyDescent="0.25">
      <c r="A7" s="109">
        <v>40</v>
      </c>
      <c r="B7" s="80" t="s">
        <v>2001</v>
      </c>
    </row>
    <row r="8" spans="1:2" s="109" customFormat="1" ht="15" customHeight="1" x14ac:dyDescent="0.25">
      <c r="A8" s="109">
        <v>50</v>
      </c>
      <c r="B8" s="80" t="s">
        <v>2002</v>
      </c>
    </row>
    <row r="9" spans="1:2" s="109" customFormat="1" ht="15" customHeight="1" x14ac:dyDescent="0.25">
      <c r="A9" s="109">
        <v>60</v>
      </c>
      <c r="B9" s="80" t="s">
        <v>2003</v>
      </c>
    </row>
    <row r="10" spans="1:2" s="109" customFormat="1" ht="15" customHeight="1" x14ac:dyDescent="0.25">
      <c r="A10" s="109">
        <v>70</v>
      </c>
      <c r="B10" s="80" t="s">
        <v>2004</v>
      </c>
    </row>
    <row r="11" spans="1:2" s="109" customFormat="1" ht="15" customHeight="1" x14ac:dyDescent="0.25">
      <c r="A11" s="109">
        <v>80</v>
      </c>
      <c r="B11" s="80" t="s">
        <v>2005</v>
      </c>
    </row>
    <row r="12" spans="1:2" s="109" customFormat="1" ht="15" customHeight="1" x14ac:dyDescent="0.25">
      <c r="A12" s="109">
        <v>90</v>
      </c>
      <c r="B12" s="80" t="s">
        <v>2006</v>
      </c>
    </row>
    <row r="13" spans="1:2" s="109" customFormat="1" ht="15" customHeight="1" x14ac:dyDescent="0.25">
      <c r="A13" s="109">
        <v>100</v>
      </c>
      <c r="B13" s="80" t="s">
        <v>2007</v>
      </c>
    </row>
    <row r="14" spans="1:2" s="109" customFormat="1" ht="15" customHeight="1" x14ac:dyDescent="0.25">
      <c r="A14" s="109">
        <v>110</v>
      </c>
      <c r="B14" s="80" t="s">
        <v>2008</v>
      </c>
    </row>
    <row r="15" spans="1:2" s="109" customFormat="1" ht="15" customHeight="1" x14ac:dyDescent="0.25">
      <c r="A15" s="109">
        <v>120</v>
      </c>
      <c r="B15" s="80" t="s">
        <v>2009</v>
      </c>
    </row>
    <row r="16" spans="1:2" s="109" customFormat="1" ht="15" customHeight="1" x14ac:dyDescent="0.25">
      <c r="A16" s="109">
        <v>130</v>
      </c>
      <c r="B16" s="80" t="s">
        <v>2010</v>
      </c>
    </row>
    <row r="17" spans="1:2" s="109" customFormat="1" ht="15" customHeight="1" x14ac:dyDescent="0.25">
      <c r="A17" s="109">
        <v>140</v>
      </c>
      <c r="B17" s="80" t="s">
        <v>2011</v>
      </c>
    </row>
    <row r="18" spans="1:2" s="109" customFormat="1" ht="15" customHeight="1" x14ac:dyDescent="0.25">
      <c r="A18" s="109">
        <v>150</v>
      </c>
      <c r="B18" s="80" t="s">
        <v>2012</v>
      </c>
    </row>
    <row r="19" spans="1:2" s="109" customFormat="1" ht="15" customHeight="1" x14ac:dyDescent="0.25">
      <c r="A19" s="109">
        <v>160</v>
      </c>
      <c r="B19" s="80" t="s">
        <v>2013</v>
      </c>
    </row>
    <row r="20" spans="1:2" s="109" customFormat="1" ht="15" customHeight="1" x14ac:dyDescent="0.25">
      <c r="A20" s="109">
        <v>170</v>
      </c>
      <c r="B20" s="80" t="s">
        <v>2014</v>
      </c>
    </row>
    <row r="21" spans="1:2" s="109" customFormat="1" ht="15" customHeight="1" x14ac:dyDescent="0.25">
      <c r="A21" s="109">
        <v>180</v>
      </c>
      <c r="B21" s="80" t="s">
        <v>2015</v>
      </c>
    </row>
    <row r="22" spans="1:2" s="109" customFormat="1" ht="15" customHeight="1" x14ac:dyDescent="0.25">
      <c r="A22" s="109">
        <v>190</v>
      </c>
      <c r="B22" s="80" t="s">
        <v>2016</v>
      </c>
    </row>
    <row r="23" spans="1:2" s="109" customFormat="1" ht="15" customHeight="1" x14ac:dyDescent="0.25">
      <c r="A23" s="109">
        <v>200</v>
      </c>
      <c r="B23" s="80" t="s">
        <v>2017</v>
      </c>
    </row>
    <row r="24" spans="1:2" s="109" customFormat="1" ht="15" customHeight="1" x14ac:dyDescent="0.25">
      <c r="A24" s="109">
        <v>210</v>
      </c>
      <c r="B24" s="80" t="s">
        <v>2018</v>
      </c>
    </row>
    <row r="25" spans="1:2" s="109" customFormat="1" ht="15" customHeight="1" x14ac:dyDescent="0.25">
      <c r="A25" s="110">
        <v>220</v>
      </c>
      <c r="B25" s="80" t="s">
        <v>2019</v>
      </c>
    </row>
    <row r="26" spans="1:2" x14ac:dyDescent="0.25">
      <c r="A26" s="110">
        <v>230</v>
      </c>
      <c r="B26" s="29" t="s">
        <v>2021</v>
      </c>
    </row>
    <row r="27" spans="1:2" x14ac:dyDescent="0.25">
      <c r="A27" s="110">
        <v>240</v>
      </c>
      <c r="B27" s="29" t="s">
        <v>2022</v>
      </c>
    </row>
    <row r="28" spans="1:2" ht="30" x14ac:dyDescent="0.25">
      <c r="A28" s="110">
        <v>250</v>
      </c>
      <c r="B28" s="29" t="s">
        <v>3859</v>
      </c>
    </row>
    <row r="29" spans="1:2" x14ac:dyDescent="0.25">
      <c r="A29" s="110">
        <v>260</v>
      </c>
      <c r="B29" s="29" t="s">
        <v>3860</v>
      </c>
    </row>
    <row r="30" spans="1:2" x14ac:dyDescent="0.25">
      <c r="A30" s="110">
        <v>270</v>
      </c>
      <c r="B30" s="29" t="s">
        <v>3861</v>
      </c>
    </row>
    <row r="31" spans="1:2" x14ac:dyDescent="0.25">
      <c r="A31" s="110">
        <v>280</v>
      </c>
      <c r="B31" s="29" t="s">
        <v>3862</v>
      </c>
    </row>
    <row r="32" spans="1:2" ht="30" x14ac:dyDescent="0.25">
      <c r="A32" s="110">
        <v>290</v>
      </c>
      <c r="B32" s="29" t="s">
        <v>3863</v>
      </c>
    </row>
    <row r="33" spans="1:2" x14ac:dyDescent="0.25">
      <c r="A33" s="110">
        <v>300</v>
      </c>
      <c r="B33" s="29" t="s">
        <v>3480</v>
      </c>
    </row>
    <row r="36" spans="1:2" x14ac:dyDescent="0.25">
      <c r="A36" s="32" t="s">
        <v>2072</v>
      </c>
    </row>
    <row r="37" spans="1:2" x14ac:dyDescent="0.25">
      <c r="A37" s="28" t="s">
        <v>130</v>
      </c>
      <c r="B37" s="108" t="s">
        <v>128</v>
      </c>
    </row>
    <row r="38" spans="1:2" x14ac:dyDescent="0.25">
      <c r="A38" s="29">
        <v>10</v>
      </c>
      <c r="B38" s="29" t="s">
        <v>1999</v>
      </c>
    </row>
    <row r="39" spans="1:2" x14ac:dyDescent="0.25">
      <c r="A39" s="29">
        <v>20</v>
      </c>
      <c r="B39" s="29" t="s">
        <v>2000</v>
      </c>
    </row>
    <row r="40" spans="1:2" x14ac:dyDescent="0.25">
      <c r="A40" s="29">
        <v>30</v>
      </c>
      <c r="B40" s="29" t="s">
        <v>3232</v>
      </c>
    </row>
    <row r="41" spans="1:2" x14ac:dyDescent="0.25">
      <c r="A41" s="29">
        <v>40</v>
      </c>
      <c r="B41" s="29" t="s">
        <v>2002</v>
      </c>
    </row>
    <row r="42" spans="1:2" x14ac:dyDescent="0.25">
      <c r="A42" s="29">
        <v>50</v>
      </c>
      <c r="B42" s="29" t="s">
        <v>2003</v>
      </c>
    </row>
    <row r="43" spans="1:2" x14ac:dyDescent="0.25">
      <c r="A43" s="29">
        <v>60</v>
      </c>
      <c r="B43" s="29" t="s">
        <v>2004</v>
      </c>
    </row>
    <row r="44" spans="1:2" x14ac:dyDescent="0.25">
      <c r="A44" s="29">
        <v>70</v>
      </c>
      <c r="B44" s="29" t="s">
        <v>3233</v>
      </c>
    </row>
    <row r="45" spans="1:2" x14ac:dyDescent="0.25">
      <c r="A45" s="29">
        <v>80</v>
      </c>
      <c r="B45" s="29" t="s">
        <v>3234</v>
      </c>
    </row>
    <row r="46" spans="1:2" x14ac:dyDescent="0.25">
      <c r="A46" s="29">
        <v>90</v>
      </c>
      <c r="B46" s="29" t="s">
        <v>3235</v>
      </c>
    </row>
    <row r="47" spans="1:2" x14ac:dyDescent="0.25">
      <c r="A47" s="29">
        <v>100</v>
      </c>
      <c r="B47" s="29" t="s">
        <v>3236</v>
      </c>
    </row>
    <row r="48" spans="1:2" x14ac:dyDescent="0.25">
      <c r="A48" s="29">
        <v>110</v>
      </c>
      <c r="B48" s="29" t="s">
        <v>3237</v>
      </c>
    </row>
    <row r="49" spans="1:2" x14ac:dyDescent="0.25">
      <c r="A49" s="29">
        <v>120</v>
      </c>
      <c r="B49" s="29" t="s">
        <v>3238</v>
      </c>
    </row>
    <row r="50" spans="1:2" x14ac:dyDescent="0.25">
      <c r="A50" s="29">
        <v>130</v>
      </c>
      <c r="B50" s="29" t="s">
        <v>3239</v>
      </c>
    </row>
    <row r="51" spans="1:2" x14ac:dyDescent="0.25">
      <c r="A51" s="29">
        <v>140</v>
      </c>
      <c r="B51" s="29" t="s">
        <v>3240</v>
      </c>
    </row>
    <row r="52" spans="1:2" x14ac:dyDescent="0.25">
      <c r="A52" s="29">
        <v>150</v>
      </c>
      <c r="B52" s="29" t="s">
        <v>3241</v>
      </c>
    </row>
    <row r="53" spans="1:2" x14ac:dyDescent="0.25">
      <c r="A53" s="29">
        <v>160</v>
      </c>
      <c r="B53" s="29" t="s">
        <v>3242</v>
      </c>
    </row>
    <row r="54" spans="1:2" x14ac:dyDescent="0.25">
      <c r="A54" s="29">
        <v>170</v>
      </c>
      <c r="B54" s="29" t="s">
        <v>3243</v>
      </c>
    </row>
    <row r="55" spans="1:2" x14ac:dyDescent="0.25">
      <c r="A55" s="29">
        <v>180</v>
      </c>
      <c r="B55" s="29" t="s">
        <v>3244</v>
      </c>
    </row>
    <row r="56" spans="1:2" x14ac:dyDescent="0.25">
      <c r="A56" s="29">
        <v>190</v>
      </c>
      <c r="B56" s="29" t="s">
        <v>3245</v>
      </c>
    </row>
    <row r="57" spans="1:2" x14ac:dyDescent="0.25">
      <c r="A57" s="29">
        <v>200</v>
      </c>
      <c r="B57" s="29" t="s">
        <v>3246</v>
      </c>
    </row>
    <row r="58" spans="1:2" x14ac:dyDescent="0.25">
      <c r="A58" s="29">
        <v>210</v>
      </c>
      <c r="B58" s="29" t="s">
        <v>2005</v>
      </c>
    </row>
    <row r="59" spans="1:2" x14ac:dyDescent="0.25">
      <c r="A59" s="29">
        <v>220</v>
      </c>
      <c r="B59" s="29" t="s">
        <v>2006</v>
      </c>
    </row>
    <row r="60" spans="1:2" x14ac:dyDescent="0.25">
      <c r="A60" s="29">
        <v>230</v>
      </c>
      <c r="B60" s="29" t="s">
        <v>2007</v>
      </c>
    </row>
    <row r="61" spans="1:2" x14ac:dyDescent="0.25">
      <c r="A61" s="29">
        <v>240</v>
      </c>
      <c r="B61" s="29" t="s">
        <v>3247</v>
      </c>
    </row>
    <row r="62" spans="1:2" x14ac:dyDescent="0.25">
      <c r="A62" s="29">
        <v>250</v>
      </c>
      <c r="B62" s="29" t="s">
        <v>3248</v>
      </c>
    </row>
    <row r="63" spans="1:2" x14ac:dyDescent="0.25">
      <c r="A63" s="29">
        <v>260</v>
      </c>
      <c r="B63" s="29" t="s">
        <v>2008</v>
      </c>
    </row>
    <row r="64" spans="1:2" x14ac:dyDescent="0.25">
      <c r="A64" s="29">
        <v>270</v>
      </c>
      <c r="B64" s="29" t="s">
        <v>1680</v>
      </c>
    </row>
    <row r="65" spans="1:2" x14ac:dyDescent="0.25">
      <c r="A65" s="29">
        <v>280</v>
      </c>
      <c r="B65" s="29" t="s">
        <v>1681</v>
      </c>
    </row>
    <row r="66" spans="1:2" x14ac:dyDescent="0.25">
      <c r="A66" s="29">
        <v>290</v>
      </c>
      <c r="B66" s="29" t="s">
        <v>2011</v>
      </c>
    </row>
    <row r="67" spans="1:2" x14ac:dyDescent="0.25">
      <c r="A67" s="29">
        <v>300</v>
      </c>
      <c r="B67" s="29" t="s">
        <v>2012</v>
      </c>
    </row>
    <row r="68" spans="1:2" x14ac:dyDescent="0.25">
      <c r="A68" s="29">
        <v>310</v>
      </c>
      <c r="B68" s="29" t="s">
        <v>2013</v>
      </c>
    </row>
    <row r="69" spans="1:2" x14ac:dyDescent="0.25">
      <c r="A69" s="29">
        <v>320</v>
      </c>
      <c r="B69" s="29" t="s">
        <v>3249</v>
      </c>
    </row>
    <row r="70" spans="1:2" x14ac:dyDescent="0.25">
      <c r="A70" s="29">
        <v>330</v>
      </c>
      <c r="B70" s="29" t="s">
        <v>173</v>
      </c>
    </row>
    <row r="71" spans="1:2" x14ac:dyDescent="0.25">
      <c r="A71" s="29">
        <v>340</v>
      </c>
      <c r="B71" s="29" t="s">
        <v>175</v>
      </c>
    </row>
  </sheetData>
  <pageMargins left="0.7" right="0.7" top="0.75" bottom="0.75" header="0.3" footer="0.3"/>
  <pageSetup orientation="portrait"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80"/>
  <dimension ref="A1:B17"/>
  <sheetViews>
    <sheetView workbookViewId="0">
      <selection activeCell="A2" sqref="A2"/>
    </sheetView>
  </sheetViews>
  <sheetFormatPr defaultRowHeight="15" x14ac:dyDescent="0.25"/>
  <cols>
    <col min="1" max="1" width="18.42578125" bestFit="1" customWidth="1"/>
    <col min="2" max="2" width="82.5703125" bestFit="1" customWidth="1"/>
  </cols>
  <sheetData>
    <row r="1" spans="1:2" x14ac:dyDescent="0.25">
      <c r="A1" t="s">
        <v>1308</v>
      </c>
      <c r="B1" t="s">
        <v>1300</v>
      </c>
    </row>
    <row r="3" spans="1:2" x14ac:dyDescent="0.25">
      <c r="A3" s="13" t="s">
        <v>130</v>
      </c>
      <c r="B3" s="13" t="s">
        <v>128</v>
      </c>
    </row>
    <row r="4" spans="1:2" x14ac:dyDescent="0.25">
      <c r="A4">
        <v>10</v>
      </c>
      <c r="B4" t="s">
        <v>175</v>
      </c>
    </row>
    <row r="5" spans="1:2" x14ac:dyDescent="0.25">
      <c r="A5">
        <v>20</v>
      </c>
      <c r="B5" t="s">
        <v>775</v>
      </c>
    </row>
    <row r="6" spans="1:2" x14ac:dyDescent="0.25">
      <c r="A6">
        <v>30</v>
      </c>
      <c r="B6" t="s">
        <v>760</v>
      </c>
    </row>
    <row r="7" spans="1:2" x14ac:dyDescent="0.25">
      <c r="A7">
        <v>40</v>
      </c>
      <c r="B7" t="s">
        <v>765</v>
      </c>
    </row>
    <row r="8" spans="1:2" x14ac:dyDescent="0.25">
      <c r="A8">
        <v>50</v>
      </c>
      <c r="B8" t="s">
        <v>782</v>
      </c>
    </row>
    <row r="9" spans="1:2" ht="30" x14ac:dyDescent="0.25">
      <c r="A9">
        <v>60</v>
      </c>
      <c r="B9" s="29" t="s">
        <v>764</v>
      </c>
    </row>
    <row r="10" spans="1:2" x14ac:dyDescent="0.25">
      <c r="A10">
        <v>70</v>
      </c>
      <c r="B10" t="s">
        <v>821</v>
      </c>
    </row>
    <row r="11" spans="1:2" ht="30" x14ac:dyDescent="0.25">
      <c r="A11">
        <v>80</v>
      </c>
      <c r="B11" s="29" t="s">
        <v>792</v>
      </c>
    </row>
    <row r="12" spans="1:2" ht="30" x14ac:dyDescent="0.25">
      <c r="A12">
        <v>90</v>
      </c>
      <c r="B12" s="29" t="s">
        <v>793</v>
      </c>
    </row>
    <row r="13" spans="1:2" x14ac:dyDescent="0.25">
      <c r="A13">
        <v>100</v>
      </c>
      <c r="B13" s="25" t="s">
        <v>783</v>
      </c>
    </row>
    <row r="14" spans="1:2" x14ac:dyDescent="0.25">
      <c r="A14">
        <v>110</v>
      </c>
      <c r="B14" t="s">
        <v>784</v>
      </c>
    </row>
    <row r="15" spans="1:2" x14ac:dyDescent="0.25">
      <c r="A15">
        <v>120</v>
      </c>
      <c r="B15" t="s">
        <v>786</v>
      </c>
    </row>
    <row r="16" spans="1:2" x14ac:dyDescent="0.25">
      <c r="A16">
        <v>130</v>
      </c>
      <c r="B16" t="s">
        <v>785</v>
      </c>
    </row>
    <row r="17" spans="1:2" x14ac:dyDescent="0.25">
      <c r="A17">
        <v>140</v>
      </c>
      <c r="B17" t="s">
        <v>207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B40"/>
  <sheetViews>
    <sheetView workbookViewId="0"/>
  </sheetViews>
  <sheetFormatPr defaultRowHeight="15" x14ac:dyDescent="0.25"/>
  <cols>
    <col min="1" max="1" width="21.7109375" customWidth="1"/>
    <col min="2" max="2" width="77.5703125" bestFit="1" customWidth="1"/>
  </cols>
  <sheetData>
    <row r="1" spans="1:2" x14ac:dyDescent="0.25">
      <c r="A1" t="s">
        <v>2110</v>
      </c>
      <c r="B1" t="s">
        <v>2106</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434</v>
      </c>
    </row>
    <row r="6" spans="1:2" ht="15" customHeight="1" x14ac:dyDescent="0.25">
      <c r="A6" s="29">
        <v>20</v>
      </c>
      <c r="B6" s="29" t="s">
        <v>435</v>
      </c>
    </row>
    <row r="7" spans="1:2" ht="15" customHeight="1" x14ac:dyDescent="0.25">
      <c r="A7" s="29">
        <v>30</v>
      </c>
      <c r="B7" s="29" t="s">
        <v>2107</v>
      </c>
    </row>
    <row r="8" spans="1:2" ht="15" customHeight="1" x14ac:dyDescent="0.25">
      <c r="A8" s="29">
        <v>40</v>
      </c>
      <c r="B8" s="29" t="s">
        <v>1800</v>
      </c>
    </row>
    <row r="9" spans="1:2" ht="15" customHeight="1" x14ac:dyDescent="0.25">
      <c r="A9" s="29">
        <v>50</v>
      </c>
      <c r="B9" s="29" t="s">
        <v>437</v>
      </c>
    </row>
    <row r="10" spans="1:2" ht="15" customHeight="1" x14ac:dyDescent="0.25">
      <c r="A10" s="29">
        <v>60</v>
      </c>
      <c r="B10" s="29" t="s">
        <v>2109</v>
      </c>
    </row>
    <row r="11" spans="1:2" ht="15" customHeight="1" x14ac:dyDescent="0.25">
      <c r="A11" s="29">
        <v>70</v>
      </c>
      <c r="B11" s="29" t="s">
        <v>438</v>
      </c>
    </row>
    <row r="12" spans="1:2" ht="15" customHeight="1" x14ac:dyDescent="0.25">
      <c r="A12" s="29">
        <v>80</v>
      </c>
      <c r="B12" s="29" t="s">
        <v>439</v>
      </c>
    </row>
    <row r="13" spans="1:2" ht="15" customHeight="1" x14ac:dyDescent="0.25">
      <c r="A13" s="29">
        <v>90</v>
      </c>
      <c r="B13" s="29" t="s">
        <v>2105</v>
      </c>
    </row>
    <row r="14" spans="1:2" ht="15" customHeight="1" x14ac:dyDescent="0.25">
      <c r="A14" s="29">
        <v>100</v>
      </c>
      <c r="B14" s="29" t="s">
        <v>441</v>
      </c>
    </row>
    <row r="15" spans="1:2" ht="15" customHeight="1" x14ac:dyDescent="0.25">
      <c r="A15" s="29">
        <v>110</v>
      </c>
      <c r="B15" s="29" t="s">
        <v>442</v>
      </c>
    </row>
    <row r="16" spans="1:2" ht="15" customHeight="1" x14ac:dyDescent="0.25">
      <c r="A16" s="29">
        <v>120</v>
      </c>
      <c r="B16" s="29" t="s">
        <v>443</v>
      </c>
    </row>
    <row r="17" spans="1:2" ht="15" customHeight="1" x14ac:dyDescent="0.25">
      <c r="A17" s="29">
        <v>130</v>
      </c>
      <c r="B17" s="29" t="s">
        <v>444</v>
      </c>
    </row>
    <row r="18" spans="1:2" ht="15" customHeight="1" x14ac:dyDescent="0.25">
      <c r="A18" s="29">
        <v>140</v>
      </c>
      <c r="B18" s="29" t="s">
        <v>445</v>
      </c>
    </row>
    <row r="19" spans="1:2" ht="15" customHeight="1" x14ac:dyDescent="0.25">
      <c r="A19" s="29">
        <v>150</v>
      </c>
      <c r="B19" s="29" t="s">
        <v>446</v>
      </c>
    </row>
    <row r="20" spans="1:2" ht="15" customHeight="1" x14ac:dyDescent="0.25">
      <c r="A20" s="29">
        <v>160</v>
      </c>
      <c r="B20" s="29" t="s">
        <v>2108</v>
      </c>
    </row>
    <row r="21" spans="1:2" ht="15" customHeight="1" x14ac:dyDescent="0.25">
      <c r="A21" s="29">
        <v>170</v>
      </c>
      <c r="B21" s="29" t="s">
        <v>207</v>
      </c>
    </row>
    <row r="22" spans="1:2" ht="15" customHeight="1" x14ac:dyDescent="0.25"/>
    <row r="23" spans="1:2" x14ac:dyDescent="0.25">
      <c r="A23" s="32" t="s">
        <v>2072</v>
      </c>
    </row>
    <row r="24" spans="1:2" x14ac:dyDescent="0.25">
      <c r="A24" s="28" t="s">
        <v>130</v>
      </c>
      <c r="B24" s="28" t="s">
        <v>128</v>
      </c>
    </row>
    <row r="25" spans="1:2" x14ac:dyDescent="0.25">
      <c r="A25" s="29">
        <v>10</v>
      </c>
      <c r="B25" s="29" t="s">
        <v>434</v>
      </c>
    </row>
    <row r="26" spans="1:2" x14ac:dyDescent="0.25">
      <c r="A26" s="29">
        <v>20</v>
      </c>
      <c r="B26" s="29" t="s">
        <v>435</v>
      </c>
    </row>
    <row r="27" spans="1:2" x14ac:dyDescent="0.25">
      <c r="A27" s="29">
        <v>30</v>
      </c>
      <c r="B27" s="29" t="s">
        <v>436</v>
      </c>
    </row>
    <row r="28" spans="1:2" x14ac:dyDescent="0.25">
      <c r="A28" s="29">
        <v>40</v>
      </c>
      <c r="B28" s="29" t="s">
        <v>1800</v>
      </c>
    </row>
    <row r="29" spans="1:2" x14ac:dyDescent="0.25">
      <c r="A29" s="29">
        <v>50</v>
      </c>
      <c r="B29" s="29" t="s">
        <v>437</v>
      </c>
    </row>
    <row r="30" spans="1:2" x14ac:dyDescent="0.25">
      <c r="A30" s="29">
        <v>60</v>
      </c>
      <c r="B30" s="29" t="s">
        <v>438</v>
      </c>
    </row>
    <row r="31" spans="1:2" x14ac:dyDescent="0.25">
      <c r="A31" s="29">
        <v>70</v>
      </c>
      <c r="B31" s="29" t="s">
        <v>439</v>
      </c>
    </row>
    <row r="32" spans="1:2" x14ac:dyDescent="0.25">
      <c r="A32" s="29">
        <v>80</v>
      </c>
      <c r="B32" s="29" t="s">
        <v>2105</v>
      </c>
    </row>
    <row r="33" spans="1:2" x14ac:dyDescent="0.25">
      <c r="A33" s="29">
        <v>90</v>
      </c>
      <c r="B33" s="29" t="s">
        <v>441</v>
      </c>
    </row>
    <row r="34" spans="1:2" x14ac:dyDescent="0.25">
      <c r="A34" s="29">
        <v>100</v>
      </c>
      <c r="B34" s="29" t="s">
        <v>442</v>
      </c>
    </row>
    <row r="35" spans="1:2" x14ac:dyDescent="0.25">
      <c r="A35" s="29">
        <v>110</v>
      </c>
      <c r="B35" s="29" t="s">
        <v>443</v>
      </c>
    </row>
    <row r="36" spans="1:2" x14ac:dyDescent="0.25">
      <c r="A36" s="29">
        <v>120</v>
      </c>
      <c r="B36" s="29" t="s">
        <v>444</v>
      </c>
    </row>
    <row r="37" spans="1:2" x14ac:dyDescent="0.25">
      <c r="A37" s="29">
        <v>130</v>
      </c>
      <c r="B37" s="29" t="s">
        <v>445</v>
      </c>
    </row>
    <row r="38" spans="1:2" x14ac:dyDescent="0.25">
      <c r="A38" s="29">
        <v>140</v>
      </c>
      <c r="B38" s="29" t="s">
        <v>446</v>
      </c>
    </row>
    <row r="39" spans="1:2" x14ac:dyDescent="0.25">
      <c r="A39" s="29">
        <v>150</v>
      </c>
      <c r="B39" s="29" t="s">
        <v>173</v>
      </c>
    </row>
    <row r="40" spans="1:2" x14ac:dyDescent="0.25">
      <c r="A40" s="29">
        <v>160</v>
      </c>
      <c r="B40" s="29" t="s">
        <v>175</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81"/>
  <dimension ref="A1:B12"/>
  <sheetViews>
    <sheetView workbookViewId="0">
      <selection sqref="A1:XFD1048576"/>
    </sheetView>
  </sheetViews>
  <sheetFormatPr defaultRowHeight="15" x14ac:dyDescent="0.25"/>
  <cols>
    <col min="1" max="1" width="13.85546875" bestFit="1" customWidth="1"/>
    <col min="2" max="2" width="82.28515625" bestFit="1" customWidth="1"/>
  </cols>
  <sheetData>
    <row r="1" spans="1:2" x14ac:dyDescent="0.25">
      <c r="A1" t="s">
        <v>3446</v>
      </c>
      <c r="B1" t="s">
        <v>3447</v>
      </c>
    </row>
    <row r="3" spans="1:2" x14ac:dyDescent="0.25">
      <c r="A3" s="13" t="s">
        <v>130</v>
      </c>
      <c r="B3" s="13" t="s">
        <v>128</v>
      </c>
    </row>
    <row r="4" spans="1:2" x14ac:dyDescent="0.25">
      <c r="A4">
        <v>10</v>
      </c>
      <c r="B4" t="s">
        <v>175</v>
      </c>
    </row>
    <row r="5" spans="1:2" ht="15" customHeight="1" x14ac:dyDescent="0.25">
      <c r="A5">
        <v>20</v>
      </c>
      <c r="B5" s="80" t="s">
        <v>1062</v>
      </c>
    </row>
    <row r="6" spans="1:2" x14ac:dyDescent="0.25">
      <c r="A6">
        <v>30</v>
      </c>
      <c r="B6" t="s">
        <v>1063</v>
      </c>
    </row>
    <row r="7" spans="1:2" x14ac:dyDescent="0.25">
      <c r="A7">
        <v>40</v>
      </c>
      <c r="B7" t="s">
        <v>1064</v>
      </c>
    </row>
    <row r="8" spans="1:2" x14ac:dyDescent="0.25">
      <c r="A8">
        <v>50</v>
      </c>
      <c r="B8" t="s">
        <v>1065</v>
      </c>
    </row>
    <row r="9" spans="1:2" x14ac:dyDescent="0.25">
      <c r="A9">
        <v>60</v>
      </c>
      <c r="B9" t="s">
        <v>1066</v>
      </c>
    </row>
    <row r="10" spans="1:2" x14ac:dyDescent="0.25">
      <c r="A10">
        <v>70</v>
      </c>
      <c r="B10" t="s">
        <v>1067</v>
      </c>
    </row>
    <row r="11" spans="1:2" x14ac:dyDescent="0.25">
      <c r="A11">
        <v>80</v>
      </c>
      <c r="B11" t="s">
        <v>1068</v>
      </c>
    </row>
    <row r="12" spans="1:2" x14ac:dyDescent="0.25">
      <c r="A12">
        <v>90</v>
      </c>
      <c r="B12" t="s">
        <v>207</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82"/>
  <dimension ref="A1:B11"/>
  <sheetViews>
    <sheetView workbookViewId="0">
      <selection activeCell="B2" sqref="B2"/>
    </sheetView>
  </sheetViews>
  <sheetFormatPr defaultRowHeight="15" x14ac:dyDescent="0.25"/>
  <cols>
    <col min="1" max="1" width="16.5703125" customWidth="1"/>
    <col min="2" max="2" width="86.28515625" customWidth="1"/>
  </cols>
  <sheetData>
    <row r="1" spans="1:2" x14ac:dyDescent="0.25">
      <c r="A1" t="s">
        <v>731</v>
      </c>
      <c r="B1" t="s">
        <v>1302</v>
      </c>
    </row>
    <row r="3" spans="1:2" x14ac:dyDescent="0.25">
      <c r="A3" t="s">
        <v>130</v>
      </c>
      <c r="B3" t="s">
        <v>128</v>
      </c>
    </row>
    <row r="4" spans="1:2" x14ac:dyDescent="0.25">
      <c r="A4">
        <v>10</v>
      </c>
      <c r="B4" t="s">
        <v>175</v>
      </c>
    </row>
    <row r="5" spans="1:2" x14ac:dyDescent="0.25">
      <c r="A5">
        <v>20</v>
      </c>
      <c r="B5" t="s">
        <v>779</v>
      </c>
    </row>
    <row r="6" spans="1:2" ht="30" x14ac:dyDescent="0.25">
      <c r="A6">
        <v>30</v>
      </c>
      <c r="B6" s="29" t="s">
        <v>764</v>
      </c>
    </row>
    <row r="7" spans="1:2" x14ac:dyDescent="0.25">
      <c r="A7">
        <v>40</v>
      </c>
      <c r="B7" t="s">
        <v>760</v>
      </c>
    </row>
    <row r="8" spans="1:2" x14ac:dyDescent="0.25">
      <c r="A8">
        <v>50</v>
      </c>
      <c r="B8" t="s">
        <v>765</v>
      </c>
    </row>
    <row r="9" spans="1:2" x14ac:dyDescent="0.25">
      <c r="A9">
        <v>60</v>
      </c>
      <c r="B9" t="s">
        <v>780</v>
      </c>
    </row>
    <row r="10" spans="1:2" x14ac:dyDescent="0.25">
      <c r="A10">
        <v>70</v>
      </c>
      <c r="B10" t="s">
        <v>781</v>
      </c>
    </row>
    <row r="11" spans="1:2" x14ac:dyDescent="0.25">
      <c r="A11">
        <v>80</v>
      </c>
      <c r="B11" t="s">
        <v>207</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83"/>
  <dimension ref="A1:B108"/>
  <sheetViews>
    <sheetView workbookViewId="0"/>
  </sheetViews>
  <sheetFormatPr defaultRowHeight="15" x14ac:dyDescent="0.25"/>
  <cols>
    <col min="1" max="1" width="22.28515625" bestFit="1" customWidth="1"/>
    <col min="2" max="2" width="101" customWidth="1"/>
  </cols>
  <sheetData>
    <row r="1" spans="1:2" x14ac:dyDescent="0.25">
      <c r="A1" t="s">
        <v>3182</v>
      </c>
      <c r="B1" t="s">
        <v>2523</v>
      </c>
    </row>
    <row r="3" spans="1:2" x14ac:dyDescent="0.25">
      <c r="A3" t="s">
        <v>130</v>
      </c>
      <c r="B3" t="s">
        <v>128</v>
      </c>
    </row>
    <row r="4" spans="1:2" x14ac:dyDescent="0.25">
      <c r="A4">
        <v>10</v>
      </c>
      <c r="B4" t="s">
        <v>175</v>
      </c>
    </row>
    <row r="5" spans="1:2" x14ac:dyDescent="0.25">
      <c r="A5">
        <v>20</v>
      </c>
      <c r="B5" t="s">
        <v>3364</v>
      </c>
    </row>
    <row r="6" spans="1:2" x14ac:dyDescent="0.25">
      <c r="A6">
        <v>30</v>
      </c>
      <c r="B6" t="s">
        <v>812</v>
      </c>
    </row>
    <row r="7" spans="1:2" x14ac:dyDescent="0.25">
      <c r="A7">
        <v>40</v>
      </c>
      <c r="B7" t="s">
        <v>3183</v>
      </c>
    </row>
    <row r="8" spans="1:2" x14ac:dyDescent="0.25">
      <c r="A8">
        <v>50</v>
      </c>
      <c r="B8" t="s">
        <v>3192</v>
      </c>
    </row>
    <row r="9" spans="1:2" x14ac:dyDescent="0.25">
      <c r="A9">
        <v>60</v>
      </c>
      <c r="B9" t="s">
        <v>3187</v>
      </c>
    </row>
    <row r="10" spans="1:2" x14ac:dyDescent="0.25">
      <c r="A10">
        <v>70</v>
      </c>
      <c r="B10" t="s">
        <v>3188</v>
      </c>
    </row>
    <row r="11" spans="1:2" x14ac:dyDescent="0.25">
      <c r="A11">
        <v>80</v>
      </c>
      <c r="B11" t="s">
        <v>3189</v>
      </c>
    </row>
    <row r="12" spans="1:2" x14ac:dyDescent="0.25">
      <c r="A12">
        <v>90</v>
      </c>
      <c r="B12" t="s">
        <v>3190</v>
      </c>
    </row>
    <row r="13" spans="1:2" x14ac:dyDescent="0.25">
      <c r="A13">
        <v>100</v>
      </c>
      <c r="B13" t="s">
        <v>3191</v>
      </c>
    </row>
    <row r="14" spans="1:2" x14ac:dyDescent="0.25">
      <c r="A14">
        <v>110</v>
      </c>
      <c r="B14" t="s">
        <v>3185</v>
      </c>
    </row>
    <row r="15" spans="1:2" x14ac:dyDescent="0.25">
      <c r="A15">
        <v>120</v>
      </c>
      <c r="B15" s="65" t="s">
        <v>3365</v>
      </c>
    </row>
    <row r="16" spans="1:2" x14ac:dyDescent="0.25">
      <c r="A16">
        <v>130</v>
      </c>
      <c r="B16" t="s">
        <v>1540</v>
      </c>
    </row>
    <row r="17" spans="1:2" x14ac:dyDescent="0.25">
      <c r="A17">
        <v>140</v>
      </c>
      <c r="B17" t="s">
        <v>813</v>
      </c>
    </row>
    <row r="18" spans="1:2" x14ac:dyDescent="0.25">
      <c r="A18">
        <v>150</v>
      </c>
      <c r="B18" t="s">
        <v>3366</v>
      </c>
    </row>
    <row r="19" spans="1:2" x14ac:dyDescent="0.25">
      <c r="A19">
        <v>160</v>
      </c>
      <c r="B19" t="s">
        <v>2593</v>
      </c>
    </row>
    <row r="20" spans="1:2" x14ac:dyDescent="0.25">
      <c r="A20">
        <v>170</v>
      </c>
      <c r="B20" t="s">
        <v>819</v>
      </c>
    </row>
    <row r="21" spans="1:2" x14ac:dyDescent="0.25">
      <c r="A21">
        <v>180</v>
      </c>
      <c r="B21" t="s">
        <v>3367</v>
      </c>
    </row>
    <row r="22" spans="1:2" x14ac:dyDescent="0.25">
      <c r="A22">
        <v>190</v>
      </c>
      <c r="B22" t="s">
        <v>3368</v>
      </c>
    </row>
    <row r="23" spans="1:2" x14ac:dyDescent="0.25">
      <c r="A23">
        <v>200</v>
      </c>
      <c r="B23" t="s">
        <v>207</v>
      </c>
    </row>
    <row r="28" spans="1:2" hidden="1" x14ac:dyDescent="0.25">
      <c r="A28" t="s">
        <v>1556</v>
      </c>
    </row>
    <row r="29" spans="1:2" hidden="1" x14ac:dyDescent="0.25">
      <c r="A29" s="88" t="s">
        <v>130</v>
      </c>
      <c r="B29" s="88" t="s">
        <v>128</v>
      </c>
    </row>
    <row r="30" spans="1:2" hidden="1" x14ac:dyDescent="0.25">
      <c r="A30" s="29">
        <v>10</v>
      </c>
      <c r="B30" s="29" t="s">
        <v>1539</v>
      </c>
    </row>
    <row r="31" spans="1:2" hidden="1" x14ac:dyDescent="0.25">
      <c r="A31" s="29">
        <v>20</v>
      </c>
      <c r="B31" s="29" t="s">
        <v>827</v>
      </c>
    </row>
    <row r="32" spans="1:2" hidden="1" x14ac:dyDescent="0.25">
      <c r="A32" s="29">
        <v>30</v>
      </c>
      <c r="B32" s="29" t="s">
        <v>173</v>
      </c>
    </row>
    <row r="33" spans="1:2" hidden="1" x14ac:dyDescent="0.25">
      <c r="A33" s="29">
        <v>40</v>
      </c>
      <c r="B33" s="29" t="s">
        <v>175</v>
      </c>
    </row>
    <row r="34" spans="1:2" hidden="1" x14ac:dyDescent="0.25"/>
    <row r="35" spans="1:2" hidden="1" x14ac:dyDescent="0.25">
      <c r="A35" t="s">
        <v>1554</v>
      </c>
    </row>
    <row r="36" spans="1:2" hidden="1" x14ac:dyDescent="0.25">
      <c r="A36" s="28" t="s">
        <v>130</v>
      </c>
      <c r="B36" s="28" t="s">
        <v>128</v>
      </c>
    </row>
    <row r="37" spans="1:2" hidden="1" x14ac:dyDescent="0.25">
      <c r="A37" s="29">
        <v>10</v>
      </c>
      <c r="B37" s="29" t="s">
        <v>1541</v>
      </c>
    </row>
    <row r="38" spans="1:2" hidden="1" x14ac:dyDescent="0.25">
      <c r="A38" s="29">
        <v>20</v>
      </c>
      <c r="B38" s="29" t="s">
        <v>1542</v>
      </c>
    </row>
    <row r="39" spans="1:2" hidden="1" x14ac:dyDescent="0.25">
      <c r="A39" s="29">
        <v>30</v>
      </c>
      <c r="B39" s="29" t="s">
        <v>1543</v>
      </c>
    </row>
    <row r="40" spans="1:2" hidden="1" x14ac:dyDescent="0.25">
      <c r="A40" s="29">
        <v>40</v>
      </c>
      <c r="B40" s="29" t="s">
        <v>1544</v>
      </c>
    </row>
    <row r="41" spans="1:2" hidden="1" x14ac:dyDescent="0.25">
      <c r="A41" s="29">
        <v>50</v>
      </c>
      <c r="B41" s="29" t="s">
        <v>1545</v>
      </c>
    </row>
    <row r="42" spans="1:2" hidden="1" x14ac:dyDescent="0.25">
      <c r="A42" s="29">
        <v>60</v>
      </c>
      <c r="B42" s="29" t="s">
        <v>1546</v>
      </c>
    </row>
    <row r="43" spans="1:2" hidden="1" x14ac:dyDescent="0.25">
      <c r="A43" s="29">
        <v>70</v>
      </c>
      <c r="B43" s="29" t="s">
        <v>1547</v>
      </c>
    </row>
    <row r="44" spans="1:2" hidden="1" x14ac:dyDescent="0.25">
      <c r="A44" s="29">
        <v>80</v>
      </c>
      <c r="B44" s="29" t="s">
        <v>1548</v>
      </c>
    </row>
    <row r="45" spans="1:2" hidden="1" x14ac:dyDescent="0.25">
      <c r="A45" s="29">
        <v>90</v>
      </c>
      <c r="B45" s="29" t="s">
        <v>1549</v>
      </c>
    </row>
    <row r="46" spans="1:2" hidden="1" x14ac:dyDescent="0.25">
      <c r="A46" s="29">
        <v>100</v>
      </c>
      <c r="B46" s="29" t="s">
        <v>1550</v>
      </c>
    </row>
    <row r="47" spans="1:2" hidden="1" x14ac:dyDescent="0.25">
      <c r="A47" s="29">
        <v>110</v>
      </c>
      <c r="B47" s="29" t="s">
        <v>1551</v>
      </c>
    </row>
    <row r="48" spans="1:2" hidden="1" x14ac:dyDescent="0.25"/>
    <row r="49" spans="1:2" hidden="1" x14ac:dyDescent="0.25">
      <c r="A49" t="s">
        <v>1555</v>
      </c>
    </row>
    <row r="50" spans="1:2" hidden="1" x14ac:dyDescent="0.25">
      <c r="A50" s="28" t="s">
        <v>130</v>
      </c>
      <c r="B50" s="28" t="s">
        <v>128</v>
      </c>
    </row>
    <row r="51" spans="1:2" hidden="1" x14ac:dyDescent="0.25">
      <c r="A51" s="29">
        <v>10</v>
      </c>
      <c r="B51" s="29" t="s">
        <v>1552</v>
      </c>
    </row>
    <row r="52" spans="1:2" hidden="1" x14ac:dyDescent="0.25">
      <c r="A52" s="29">
        <v>20</v>
      </c>
      <c r="B52" s="29" t="s">
        <v>814</v>
      </c>
    </row>
    <row r="53" spans="1:2" hidden="1" x14ac:dyDescent="0.25">
      <c r="A53" s="29">
        <v>30</v>
      </c>
      <c r="B53" s="29" t="s">
        <v>1553</v>
      </c>
    </row>
    <row r="54" spans="1:2" hidden="1" x14ac:dyDescent="0.25">
      <c r="A54" s="29">
        <v>40</v>
      </c>
      <c r="B54" s="29" t="s">
        <v>173</v>
      </c>
    </row>
    <row r="55" spans="1:2" hidden="1" x14ac:dyDescent="0.25">
      <c r="A55" s="29">
        <v>50</v>
      </c>
      <c r="B55" s="29" t="s">
        <v>175</v>
      </c>
    </row>
    <row r="56" spans="1:2" hidden="1" x14ac:dyDescent="0.25"/>
    <row r="57" spans="1:2" hidden="1" x14ac:dyDescent="0.25"/>
    <row r="58" spans="1:2" hidden="1" x14ac:dyDescent="0.25">
      <c r="A58" t="s">
        <v>1605</v>
      </c>
    </row>
    <row r="59" spans="1:2" hidden="1" x14ac:dyDescent="0.25">
      <c r="A59" s="88" t="s">
        <v>130</v>
      </c>
      <c r="B59" s="88" t="s">
        <v>128</v>
      </c>
    </row>
    <row r="60" spans="1:2" hidden="1" x14ac:dyDescent="0.25">
      <c r="A60" s="29">
        <v>10</v>
      </c>
      <c r="B60" s="29" t="s">
        <v>1557</v>
      </c>
    </row>
    <row r="61" spans="1:2" hidden="1" x14ac:dyDescent="0.25">
      <c r="A61" s="29">
        <v>20</v>
      </c>
      <c r="B61" s="29" t="s">
        <v>1558</v>
      </c>
    </row>
    <row r="62" spans="1:2" hidden="1" x14ac:dyDescent="0.25">
      <c r="A62" s="29">
        <v>30</v>
      </c>
      <c r="B62" s="29" t="s">
        <v>1559</v>
      </c>
    </row>
    <row r="63" spans="1:2" hidden="1" x14ac:dyDescent="0.25">
      <c r="A63" s="29">
        <v>40</v>
      </c>
      <c r="B63" s="29" t="s">
        <v>1560</v>
      </c>
    </row>
    <row r="64" spans="1:2" hidden="1" x14ac:dyDescent="0.25">
      <c r="A64" s="29">
        <v>50</v>
      </c>
      <c r="B64" s="29" t="s">
        <v>1561</v>
      </c>
    </row>
    <row r="65" spans="1:2" hidden="1" x14ac:dyDescent="0.25">
      <c r="A65" s="29">
        <v>60</v>
      </c>
      <c r="B65" s="29" t="s">
        <v>1562</v>
      </c>
    </row>
    <row r="66" spans="1:2" hidden="1" x14ac:dyDescent="0.25">
      <c r="A66" s="29">
        <v>70</v>
      </c>
      <c r="B66" s="29" t="s">
        <v>1563</v>
      </c>
    </row>
    <row r="67" spans="1:2" hidden="1" x14ac:dyDescent="0.25">
      <c r="A67" s="29">
        <v>80</v>
      </c>
      <c r="B67" s="29" t="s">
        <v>1564</v>
      </c>
    </row>
    <row r="68" spans="1:2" hidden="1" x14ac:dyDescent="0.25">
      <c r="A68" s="29">
        <v>90</v>
      </c>
      <c r="B68" s="29" t="s">
        <v>1565</v>
      </c>
    </row>
    <row r="69" spans="1:2" hidden="1" x14ac:dyDescent="0.25">
      <c r="A69" s="29">
        <v>100</v>
      </c>
      <c r="B69" s="29" t="s">
        <v>1562</v>
      </c>
    </row>
    <row r="70" spans="1:2" hidden="1" x14ac:dyDescent="0.25">
      <c r="A70" s="29">
        <v>110</v>
      </c>
      <c r="B70" s="29" t="s">
        <v>1566</v>
      </c>
    </row>
    <row r="71" spans="1:2" hidden="1" x14ac:dyDescent="0.25">
      <c r="A71" s="29">
        <v>120</v>
      </c>
      <c r="B71" s="29" t="s">
        <v>1567</v>
      </c>
    </row>
    <row r="72" spans="1:2" hidden="1" x14ac:dyDescent="0.25">
      <c r="A72" s="29">
        <v>130</v>
      </c>
      <c r="B72" s="29" t="s">
        <v>1568</v>
      </c>
    </row>
    <row r="73" spans="1:2" hidden="1" x14ac:dyDescent="0.25">
      <c r="A73" s="29">
        <v>140</v>
      </c>
      <c r="B73" s="29" t="s">
        <v>1569</v>
      </c>
    </row>
    <row r="74" spans="1:2" hidden="1" x14ac:dyDescent="0.25">
      <c r="A74" s="29">
        <v>150</v>
      </c>
      <c r="B74" s="29" t="s">
        <v>1570</v>
      </c>
    </row>
    <row r="75" spans="1:2" hidden="1" x14ac:dyDescent="0.25">
      <c r="A75" s="29">
        <v>160</v>
      </c>
      <c r="B75" s="29" t="s">
        <v>1571</v>
      </c>
    </row>
    <row r="76" spans="1:2" hidden="1" x14ac:dyDescent="0.25">
      <c r="A76" s="29">
        <v>170</v>
      </c>
      <c r="B76" s="29" t="s">
        <v>1572</v>
      </c>
    </row>
    <row r="77" spans="1:2" hidden="1" x14ac:dyDescent="0.25">
      <c r="A77" s="29">
        <v>180</v>
      </c>
      <c r="B77" s="29" t="s">
        <v>1573</v>
      </c>
    </row>
    <row r="78" spans="1:2" hidden="1" x14ac:dyDescent="0.25">
      <c r="A78" s="29">
        <v>190</v>
      </c>
      <c r="B78" s="29" t="s">
        <v>1574</v>
      </c>
    </row>
    <row r="79" spans="1:2" hidden="1" x14ac:dyDescent="0.25">
      <c r="A79" s="29">
        <v>200</v>
      </c>
      <c r="B79" s="29" t="s">
        <v>1575</v>
      </c>
    </row>
    <row r="80" spans="1:2" hidden="1" x14ac:dyDescent="0.25">
      <c r="A80" s="29">
        <v>210</v>
      </c>
      <c r="B80" s="29" t="s">
        <v>1576</v>
      </c>
    </row>
    <row r="81" spans="1:2" hidden="1" x14ac:dyDescent="0.25">
      <c r="A81" s="29">
        <v>220</v>
      </c>
      <c r="B81" s="29" t="s">
        <v>1577</v>
      </c>
    </row>
    <row r="82" spans="1:2" hidden="1" x14ac:dyDescent="0.25">
      <c r="A82" s="29">
        <v>230</v>
      </c>
      <c r="B82" s="29" t="s">
        <v>1578</v>
      </c>
    </row>
    <row r="83" spans="1:2" hidden="1" x14ac:dyDescent="0.25">
      <c r="A83" s="29">
        <v>240</v>
      </c>
      <c r="B83" s="29" t="s">
        <v>1579</v>
      </c>
    </row>
    <row r="84" spans="1:2" hidden="1" x14ac:dyDescent="0.25">
      <c r="A84" s="29">
        <v>250</v>
      </c>
      <c r="B84" s="29" t="s">
        <v>1580</v>
      </c>
    </row>
    <row r="85" spans="1:2" hidden="1" x14ac:dyDescent="0.25">
      <c r="A85" s="29">
        <v>260</v>
      </c>
      <c r="B85" s="29" t="s">
        <v>1581</v>
      </c>
    </row>
    <row r="86" spans="1:2" ht="30" hidden="1" x14ac:dyDescent="0.25">
      <c r="A86" s="29">
        <v>270</v>
      </c>
      <c r="B86" s="29" t="s">
        <v>1582</v>
      </c>
    </row>
    <row r="87" spans="1:2" hidden="1" x14ac:dyDescent="0.25">
      <c r="A87" s="29">
        <v>280</v>
      </c>
      <c r="B87" s="29" t="s">
        <v>1583</v>
      </c>
    </row>
    <row r="88" spans="1:2" hidden="1" x14ac:dyDescent="0.25">
      <c r="A88" s="29">
        <v>290</v>
      </c>
      <c r="B88" s="29" t="s">
        <v>1584</v>
      </c>
    </row>
    <row r="89" spans="1:2" hidden="1" x14ac:dyDescent="0.25">
      <c r="A89" s="29">
        <v>300</v>
      </c>
      <c r="B89" s="29" t="s">
        <v>1585</v>
      </c>
    </row>
    <row r="90" spans="1:2" hidden="1" x14ac:dyDescent="0.25">
      <c r="A90" s="29">
        <v>310</v>
      </c>
      <c r="B90" s="29" t="s">
        <v>1586</v>
      </c>
    </row>
    <row r="91" spans="1:2" hidden="1" x14ac:dyDescent="0.25">
      <c r="A91" s="29">
        <v>320</v>
      </c>
      <c r="B91" s="29" t="s">
        <v>1587</v>
      </c>
    </row>
    <row r="92" spans="1:2" hidden="1" x14ac:dyDescent="0.25">
      <c r="A92" s="29">
        <v>330</v>
      </c>
      <c r="B92" s="29" t="s">
        <v>1588</v>
      </c>
    </row>
    <row r="93" spans="1:2" hidden="1" x14ac:dyDescent="0.25">
      <c r="A93" s="29">
        <v>340</v>
      </c>
      <c r="B93" s="29" t="s">
        <v>1589</v>
      </c>
    </row>
    <row r="94" spans="1:2" hidden="1" x14ac:dyDescent="0.25">
      <c r="A94" s="29">
        <v>350</v>
      </c>
      <c r="B94" s="29" t="s">
        <v>1590</v>
      </c>
    </row>
    <row r="95" spans="1:2" hidden="1" x14ac:dyDescent="0.25">
      <c r="A95" s="29">
        <v>360</v>
      </c>
      <c r="B95" s="29" t="s">
        <v>1591</v>
      </c>
    </row>
    <row r="96" spans="1:2" hidden="1" x14ac:dyDescent="0.25">
      <c r="A96" s="29">
        <v>370</v>
      </c>
      <c r="B96" s="29" t="s">
        <v>1592</v>
      </c>
    </row>
    <row r="97" spans="1:2" hidden="1" x14ac:dyDescent="0.25">
      <c r="A97" s="29">
        <v>380</v>
      </c>
      <c r="B97" s="29" t="s">
        <v>1593</v>
      </c>
    </row>
    <row r="98" spans="1:2" hidden="1" x14ac:dyDescent="0.25">
      <c r="A98" s="29">
        <v>390</v>
      </c>
      <c r="B98" s="29" t="s">
        <v>1594</v>
      </c>
    </row>
    <row r="99" spans="1:2" hidden="1" x14ac:dyDescent="0.25">
      <c r="A99" s="29">
        <v>400</v>
      </c>
      <c r="B99" s="29" t="s">
        <v>1595</v>
      </c>
    </row>
    <row r="100" spans="1:2" hidden="1" x14ac:dyDescent="0.25">
      <c r="A100" s="29">
        <v>410</v>
      </c>
      <c r="B100" s="29" t="s">
        <v>1596</v>
      </c>
    </row>
    <row r="101" spans="1:2" hidden="1" x14ac:dyDescent="0.25">
      <c r="A101" s="29">
        <v>420</v>
      </c>
      <c r="B101" s="29" t="s">
        <v>1597</v>
      </c>
    </row>
    <row r="102" spans="1:2" hidden="1" x14ac:dyDescent="0.25">
      <c r="A102" s="29">
        <v>430</v>
      </c>
      <c r="B102" s="29" t="s">
        <v>1598</v>
      </c>
    </row>
    <row r="103" spans="1:2" hidden="1" x14ac:dyDescent="0.25">
      <c r="A103" s="29">
        <v>440</v>
      </c>
      <c r="B103" s="29" t="s">
        <v>1599</v>
      </c>
    </row>
    <row r="104" spans="1:2" hidden="1" x14ac:dyDescent="0.25">
      <c r="A104" s="29">
        <v>450</v>
      </c>
      <c r="B104" s="29" t="s">
        <v>1600</v>
      </c>
    </row>
    <row r="105" spans="1:2" hidden="1" x14ac:dyDescent="0.25">
      <c r="A105" s="29">
        <v>460</v>
      </c>
      <c r="B105" s="29" t="s">
        <v>1601</v>
      </c>
    </row>
    <row r="106" spans="1:2" hidden="1" x14ac:dyDescent="0.25">
      <c r="A106" s="29">
        <v>470</v>
      </c>
      <c r="B106" s="29" t="s">
        <v>1602</v>
      </c>
    </row>
    <row r="107" spans="1:2" hidden="1" x14ac:dyDescent="0.25">
      <c r="A107" s="29">
        <v>480</v>
      </c>
      <c r="B107" s="29" t="s">
        <v>1603</v>
      </c>
    </row>
    <row r="108" spans="1:2" hidden="1" x14ac:dyDescent="0.25">
      <c r="A108" s="29">
        <v>490</v>
      </c>
      <c r="B108" s="29" t="s">
        <v>1604</v>
      </c>
    </row>
  </sheetData>
  <pageMargins left="0.7" right="0.7" top="0.75" bottom="0.75" header="0.3" footer="0.3"/>
  <pageSetup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B11"/>
  <sheetViews>
    <sheetView workbookViewId="0"/>
  </sheetViews>
  <sheetFormatPr defaultRowHeight="15" x14ac:dyDescent="0.25"/>
  <cols>
    <col min="1" max="1" width="21" bestFit="1" customWidth="1"/>
    <col min="2" max="2" width="103.140625" customWidth="1"/>
  </cols>
  <sheetData>
    <row r="1" spans="1:2" x14ac:dyDescent="0.25">
      <c r="A1" t="s">
        <v>3363</v>
      </c>
      <c r="B1" t="s">
        <v>2522</v>
      </c>
    </row>
    <row r="3" spans="1:2" x14ac:dyDescent="0.25">
      <c r="A3" t="s">
        <v>130</v>
      </c>
      <c r="B3" t="s">
        <v>128</v>
      </c>
    </row>
    <row r="4" spans="1:2" x14ac:dyDescent="0.25">
      <c r="A4">
        <v>10</v>
      </c>
      <c r="B4" t="s">
        <v>175</v>
      </c>
    </row>
    <row r="5" spans="1:2" x14ac:dyDescent="0.25">
      <c r="A5">
        <v>20</v>
      </c>
      <c r="B5" t="s">
        <v>2519</v>
      </c>
    </row>
    <row r="6" spans="1:2" x14ac:dyDescent="0.25">
      <c r="A6">
        <v>30</v>
      </c>
      <c r="B6" t="s">
        <v>3184</v>
      </c>
    </row>
    <row r="7" spans="1:2" x14ac:dyDescent="0.25">
      <c r="A7">
        <v>40</v>
      </c>
      <c r="B7" t="s">
        <v>3185</v>
      </c>
    </row>
    <row r="8" spans="1:2" x14ac:dyDescent="0.25">
      <c r="A8">
        <v>50</v>
      </c>
      <c r="B8" t="s">
        <v>812</v>
      </c>
    </row>
    <row r="9" spans="1:2" x14ac:dyDescent="0.25">
      <c r="A9">
        <v>60</v>
      </c>
      <c r="B9" t="s">
        <v>2520</v>
      </c>
    </row>
    <row r="10" spans="1:2" x14ac:dyDescent="0.25">
      <c r="A10">
        <v>70</v>
      </c>
      <c r="B10" s="65" t="s">
        <v>2521</v>
      </c>
    </row>
    <row r="11" spans="1:2" x14ac:dyDescent="0.25">
      <c r="A11">
        <v>80</v>
      </c>
      <c r="B11" t="s">
        <v>207</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4106-FB7B-42C1-90D5-549BEC2775A6}">
  <dimension ref="A1:E34"/>
  <sheetViews>
    <sheetView zoomScale="70" zoomScaleNormal="70" workbookViewId="0"/>
  </sheetViews>
  <sheetFormatPr defaultRowHeight="15" x14ac:dyDescent="0.25"/>
  <cols>
    <col min="1" max="1" width="27.140625" customWidth="1"/>
    <col min="2" max="2" width="38.28515625" customWidth="1"/>
    <col min="3" max="3" width="60.42578125" bestFit="1" customWidth="1"/>
    <col min="4" max="5" width="36.5703125" customWidth="1"/>
  </cols>
  <sheetData>
    <row r="1" spans="1:5" ht="54.75" thickBot="1" x14ac:dyDescent="0.3">
      <c r="A1" s="12" t="s">
        <v>40</v>
      </c>
      <c r="B1" s="12" t="s">
        <v>706</v>
      </c>
      <c r="C1" s="12" t="s">
        <v>705</v>
      </c>
      <c r="D1" s="322" t="s">
        <v>3987</v>
      </c>
      <c r="E1" s="322" t="s">
        <v>3988</v>
      </c>
    </row>
    <row r="2" spans="1:5" ht="18.75" thickTop="1" x14ac:dyDescent="0.25">
      <c r="A2" s="16" t="s">
        <v>42</v>
      </c>
      <c r="B2" s="16"/>
      <c r="C2" s="1"/>
      <c r="D2" s="267"/>
      <c r="E2" s="268"/>
    </row>
    <row r="3" spans="1:5" ht="18" x14ac:dyDescent="0.25">
      <c r="A3" s="16"/>
      <c r="B3" s="16" t="s">
        <v>2724</v>
      </c>
      <c r="C3" s="1"/>
      <c r="D3" s="270"/>
      <c r="E3" s="271"/>
    </row>
    <row r="4" spans="1:5" ht="18.75" x14ac:dyDescent="0.25">
      <c r="A4" s="86"/>
      <c r="B4" s="86"/>
      <c r="C4" s="101" t="s">
        <v>713</v>
      </c>
      <c r="D4" s="273" t="s">
        <v>3996</v>
      </c>
      <c r="E4" s="273">
        <v>12</v>
      </c>
    </row>
    <row r="5" spans="1:5" ht="18.75" x14ac:dyDescent="0.25">
      <c r="A5" s="4"/>
      <c r="B5" s="4"/>
      <c r="C5" s="4" t="s">
        <v>714</v>
      </c>
      <c r="D5" s="273" t="s">
        <v>3996</v>
      </c>
      <c r="E5" s="273">
        <v>12</v>
      </c>
    </row>
    <row r="6" spans="1:5" s="325" customFormat="1" ht="18.75" x14ac:dyDescent="0.25">
      <c r="A6" s="323"/>
      <c r="B6" s="323"/>
      <c r="C6" s="4" t="s">
        <v>715</v>
      </c>
      <c r="D6" s="324" t="s">
        <v>3996</v>
      </c>
      <c r="E6" s="324">
        <v>12</v>
      </c>
    </row>
    <row r="7" spans="1:5" ht="18.75" x14ac:dyDescent="0.25">
      <c r="A7" s="4"/>
      <c r="B7" s="5"/>
      <c r="C7" s="5" t="s">
        <v>716</v>
      </c>
      <c r="D7" s="273" t="s">
        <v>3996</v>
      </c>
      <c r="E7" s="273">
        <v>6</v>
      </c>
    </row>
    <row r="8" spans="1:5" ht="19.5" thickBot="1" x14ac:dyDescent="0.3">
      <c r="A8" s="279"/>
      <c r="B8" s="279"/>
      <c r="C8" s="279" t="s">
        <v>720</v>
      </c>
      <c r="D8" s="280" t="s">
        <v>3996</v>
      </c>
      <c r="E8" s="280">
        <v>12</v>
      </c>
    </row>
    <row r="9" spans="1:5" ht="19.5" thickTop="1" x14ac:dyDescent="0.25">
      <c r="A9" s="67"/>
      <c r="B9" s="285" t="s">
        <v>2725</v>
      </c>
      <c r="C9" s="67"/>
      <c r="D9" s="67"/>
      <c r="E9" s="286"/>
    </row>
    <row r="10" spans="1:5" ht="18.75" x14ac:dyDescent="0.25">
      <c r="A10" s="86"/>
      <c r="B10" s="290"/>
      <c r="C10" s="291" t="s">
        <v>713</v>
      </c>
      <c r="D10" s="273" t="s">
        <v>3996</v>
      </c>
      <c r="E10" s="273">
        <v>12</v>
      </c>
    </row>
    <row r="11" spans="1:5" ht="18.75" x14ac:dyDescent="0.25">
      <c r="A11" s="4"/>
      <c r="B11" s="5"/>
      <c r="C11" s="5" t="s">
        <v>714</v>
      </c>
      <c r="D11" s="273" t="s">
        <v>3996</v>
      </c>
      <c r="E11" s="273">
        <v>12</v>
      </c>
    </row>
    <row r="12" spans="1:5" ht="18.75" x14ac:dyDescent="0.25">
      <c r="A12" s="4"/>
      <c r="B12" s="5"/>
      <c r="C12" s="5" t="s">
        <v>715</v>
      </c>
      <c r="D12" s="273" t="s">
        <v>3996</v>
      </c>
      <c r="E12" s="273">
        <v>12</v>
      </c>
    </row>
    <row r="13" spans="1:5" ht="18.75" x14ac:dyDescent="0.25">
      <c r="A13" s="4"/>
      <c r="B13" s="5"/>
      <c r="C13" s="5" t="s">
        <v>716</v>
      </c>
      <c r="D13" s="273" t="s">
        <v>3996</v>
      </c>
      <c r="E13" s="273">
        <v>6</v>
      </c>
    </row>
    <row r="14" spans="1:5" ht="18.75" x14ac:dyDescent="0.25">
      <c r="A14" s="4"/>
      <c r="B14" s="5"/>
      <c r="C14" s="5" t="s">
        <v>1481</v>
      </c>
      <c r="D14" s="273" t="s">
        <v>3996</v>
      </c>
      <c r="E14" s="273">
        <v>12</v>
      </c>
    </row>
    <row r="15" spans="1:5" ht="18.75" x14ac:dyDescent="0.25">
      <c r="A15" s="4"/>
      <c r="B15" s="5"/>
      <c r="C15" s="5" t="s">
        <v>717</v>
      </c>
      <c r="D15" s="273" t="s">
        <v>3996</v>
      </c>
      <c r="E15" s="273">
        <v>12</v>
      </c>
    </row>
    <row r="16" spans="1:5" ht="18.75" x14ac:dyDescent="0.25">
      <c r="A16" s="4"/>
      <c r="B16" s="5"/>
      <c r="C16" s="5" t="s">
        <v>718</v>
      </c>
      <c r="D16" s="273" t="s">
        <v>3996</v>
      </c>
      <c r="E16" s="273">
        <v>12</v>
      </c>
    </row>
    <row r="17" spans="1:5" ht="18.75" x14ac:dyDescent="0.25">
      <c r="A17" s="4"/>
      <c r="B17" s="5"/>
      <c r="C17" s="5" t="s">
        <v>719</v>
      </c>
      <c r="D17" s="273" t="s">
        <v>3996</v>
      </c>
      <c r="E17" s="292">
        <v>12</v>
      </c>
    </row>
    <row r="18" spans="1:5" ht="18.75" x14ac:dyDescent="0.25">
      <c r="A18" s="4"/>
      <c r="B18" s="5"/>
      <c r="C18" s="5" t="s">
        <v>721</v>
      </c>
      <c r="D18" s="273" t="s">
        <v>3996</v>
      </c>
      <c r="E18" s="292">
        <v>12</v>
      </c>
    </row>
    <row r="19" spans="1:5" ht="18.75" x14ac:dyDescent="0.25">
      <c r="A19" s="4"/>
      <c r="B19" s="5"/>
      <c r="C19" s="5" t="s">
        <v>1236</v>
      </c>
      <c r="D19" s="273" t="s">
        <v>3996</v>
      </c>
      <c r="E19" s="292">
        <v>12</v>
      </c>
    </row>
    <row r="20" spans="1:5" ht="18.75" x14ac:dyDescent="0.25">
      <c r="A20" s="4"/>
      <c r="B20" s="5"/>
      <c r="C20" s="5" t="s">
        <v>722</v>
      </c>
      <c r="D20" s="273" t="s">
        <v>3996</v>
      </c>
      <c r="E20" s="292">
        <v>12</v>
      </c>
    </row>
    <row r="21" spans="1:5" ht="18.75" x14ac:dyDescent="0.25">
      <c r="A21" s="4"/>
      <c r="B21" s="5"/>
      <c r="C21" s="5" t="s">
        <v>4019</v>
      </c>
      <c r="D21" s="273" t="s">
        <v>3996</v>
      </c>
      <c r="E21" s="273">
        <v>3</v>
      </c>
    </row>
    <row r="22" spans="1:5" ht="18.75" x14ac:dyDescent="0.25">
      <c r="A22" s="4"/>
      <c r="B22" s="4"/>
      <c r="C22" s="4" t="s">
        <v>3179</v>
      </c>
      <c r="D22" s="273" t="s">
        <v>3996</v>
      </c>
      <c r="E22" s="292">
        <v>12</v>
      </c>
    </row>
    <row r="23" spans="1:5" ht="18.75" x14ac:dyDescent="0.25">
      <c r="A23" s="5"/>
      <c r="B23" s="5"/>
      <c r="C23" s="5" t="s">
        <v>27</v>
      </c>
      <c r="D23" s="273" t="s">
        <v>3996</v>
      </c>
      <c r="E23" s="292">
        <v>36</v>
      </c>
    </row>
    <row r="24" spans="1:5" ht="18.75" x14ac:dyDescent="0.25">
      <c r="A24" s="5"/>
      <c r="B24" s="5"/>
      <c r="C24" s="5" t="s">
        <v>1379</v>
      </c>
      <c r="D24" s="273" t="s">
        <v>3996</v>
      </c>
      <c r="E24" s="292">
        <v>12</v>
      </c>
    </row>
    <row r="25" spans="1:5" ht="18.75" x14ac:dyDescent="0.25">
      <c r="A25" s="5"/>
      <c r="B25" s="5"/>
      <c r="C25" s="5" t="s">
        <v>726</v>
      </c>
      <c r="D25" s="273" t="s">
        <v>3996</v>
      </c>
      <c r="E25" s="292">
        <v>12</v>
      </c>
    </row>
    <row r="26" spans="1:5" ht="36" x14ac:dyDescent="0.25">
      <c r="A26" s="5"/>
      <c r="B26" s="5"/>
      <c r="C26" s="5" t="s">
        <v>4061</v>
      </c>
      <c r="D26" s="273" t="s">
        <v>3996</v>
      </c>
      <c r="E26" s="292">
        <v>3</v>
      </c>
    </row>
    <row r="27" spans="1:5" ht="18.75" x14ac:dyDescent="0.25">
      <c r="A27" s="5"/>
      <c r="B27" s="5"/>
      <c r="C27" s="5" t="s">
        <v>4037</v>
      </c>
      <c r="D27" s="273" t="s">
        <v>3996</v>
      </c>
      <c r="E27" s="292">
        <v>3</v>
      </c>
    </row>
    <row r="28" spans="1:5" ht="18.75" x14ac:dyDescent="0.25">
      <c r="A28" s="5"/>
      <c r="B28" s="5"/>
      <c r="C28" s="5" t="s">
        <v>3181</v>
      </c>
      <c r="D28" s="273" t="s">
        <v>3996</v>
      </c>
      <c r="E28" s="292">
        <v>12</v>
      </c>
    </row>
    <row r="29" spans="1:5" ht="18.75" x14ac:dyDescent="0.25">
      <c r="A29" s="5"/>
      <c r="B29" s="5"/>
      <c r="C29" s="5" t="s">
        <v>4062</v>
      </c>
      <c r="D29" s="273" t="s">
        <v>3996</v>
      </c>
      <c r="E29" s="292">
        <v>12</v>
      </c>
    </row>
    <row r="30" spans="1:5" ht="18.75" x14ac:dyDescent="0.25">
      <c r="A30" s="77"/>
      <c r="B30" s="77"/>
      <c r="C30" s="77" t="s">
        <v>26</v>
      </c>
      <c r="D30" s="273" t="s">
        <v>3996</v>
      </c>
      <c r="E30" s="292">
        <v>6</v>
      </c>
    </row>
    <row r="31" spans="1:5" ht="18.75" x14ac:dyDescent="0.25">
      <c r="A31" s="5"/>
      <c r="B31" s="5"/>
      <c r="C31" s="5" t="s">
        <v>4045</v>
      </c>
      <c r="D31" s="273" t="s">
        <v>3996</v>
      </c>
      <c r="E31" s="292">
        <v>12</v>
      </c>
    </row>
    <row r="32" spans="1:5" ht="18.75" x14ac:dyDescent="0.25">
      <c r="A32" s="67"/>
      <c r="B32" s="285" t="s">
        <v>2471</v>
      </c>
      <c r="C32" s="67"/>
      <c r="D32" s="67"/>
      <c r="E32" s="308"/>
    </row>
    <row r="33" spans="1:5" ht="18.75" x14ac:dyDescent="0.25">
      <c r="A33" s="4"/>
      <c r="B33" s="4"/>
      <c r="C33" s="4" t="s">
        <v>724</v>
      </c>
      <c r="D33" s="273" t="s">
        <v>3996</v>
      </c>
      <c r="E33" s="292">
        <v>12</v>
      </c>
    </row>
    <row r="34" spans="1:5" x14ac:dyDescent="0.25">
      <c r="E34" s="321"/>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074-423A-4B39-8529-85F69508803F}">
  <dimension ref="A1:P46"/>
  <sheetViews>
    <sheetView zoomScale="60" zoomScaleNormal="60" workbookViewId="0"/>
  </sheetViews>
  <sheetFormatPr defaultRowHeight="15" x14ac:dyDescent="0.25"/>
  <cols>
    <col min="1" max="1" width="27.140625" customWidth="1"/>
    <col min="2" max="2" width="38.28515625" customWidth="1"/>
    <col min="3" max="3" width="60.42578125" bestFit="1" customWidth="1"/>
    <col min="4" max="4" width="26.5703125" customWidth="1"/>
    <col min="5" max="11" width="28.5703125" customWidth="1"/>
    <col min="12" max="12" width="32.42578125" customWidth="1"/>
    <col min="13" max="13" width="33.140625" customWidth="1"/>
    <col min="14" max="14" width="21.85546875" customWidth="1"/>
    <col min="15" max="15" width="38" customWidth="1"/>
    <col min="16" max="16" width="42.7109375" customWidth="1"/>
  </cols>
  <sheetData>
    <row r="1" spans="1:16" ht="18.75" thickBot="1" x14ac:dyDescent="0.3">
      <c r="A1" s="12" t="s">
        <v>40</v>
      </c>
      <c r="B1" s="12" t="s">
        <v>706</v>
      </c>
      <c r="C1" s="12" t="s">
        <v>705</v>
      </c>
      <c r="D1" s="12"/>
      <c r="E1" s="12"/>
      <c r="F1" s="266"/>
      <c r="G1" s="266"/>
      <c r="H1" s="266"/>
      <c r="I1" s="266"/>
      <c r="J1" s="266"/>
      <c r="K1" s="266"/>
      <c r="L1" s="266"/>
      <c r="M1" s="12" t="s">
        <v>3982</v>
      </c>
      <c r="N1" s="12" t="s">
        <v>74</v>
      </c>
      <c r="O1" s="12" t="s">
        <v>3983</v>
      </c>
      <c r="P1" s="12" t="s">
        <v>3984</v>
      </c>
    </row>
    <row r="2" spans="1:16" ht="27.4" customHeight="1" thickTop="1" x14ac:dyDescent="0.25">
      <c r="A2" s="16" t="s">
        <v>42</v>
      </c>
      <c r="B2" s="16"/>
      <c r="C2" s="1"/>
      <c r="D2" s="267"/>
      <c r="E2" s="268"/>
      <c r="F2" s="573" t="s">
        <v>3985</v>
      </c>
      <c r="G2" s="574"/>
      <c r="H2" s="575" t="s">
        <v>3986</v>
      </c>
      <c r="I2" s="576"/>
      <c r="J2" s="576"/>
      <c r="K2" s="577"/>
      <c r="L2" s="269"/>
      <c r="M2" s="1"/>
      <c r="N2" s="1"/>
      <c r="O2" s="1"/>
      <c r="P2" s="1"/>
    </row>
    <row r="3" spans="1:16" ht="78.75" x14ac:dyDescent="0.25">
      <c r="A3" s="16"/>
      <c r="B3" s="16" t="s">
        <v>2724</v>
      </c>
      <c r="C3" s="1"/>
      <c r="D3" s="270" t="s">
        <v>3987</v>
      </c>
      <c r="E3" s="271" t="s">
        <v>3988</v>
      </c>
      <c r="F3" s="272" t="s">
        <v>3989</v>
      </c>
      <c r="G3" s="271" t="s">
        <v>3990</v>
      </c>
      <c r="H3" s="271" t="s">
        <v>3991</v>
      </c>
      <c r="I3" s="271" t="s">
        <v>3992</v>
      </c>
      <c r="J3" s="271" t="s">
        <v>3993</v>
      </c>
      <c r="K3" s="271" t="s">
        <v>3994</v>
      </c>
      <c r="L3" s="271" t="s">
        <v>3995</v>
      </c>
      <c r="M3" s="1"/>
      <c r="N3" s="1"/>
      <c r="O3" s="1"/>
      <c r="P3" s="1"/>
    </row>
    <row r="4" spans="1:16" ht="18.75" x14ac:dyDescent="0.25">
      <c r="A4" s="86"/>
      <c r="B4" s="86" t="s">
        <v>1127</v>
      </c>
      <c r="C4" s="101" t="s">
        <v>713</v>
      </c>
      <c r="D4" s="273" t="s">
        <v>3996</v>
      </c>
      <c r="E4" s="273">
        <v>12</v>
      </c>
      <c r="F4" s="274"/>
      <c r="G4" s="273" t="s">
        <v>3996</v>
      </c>
      <c r="H4" s="273">
        <v>12</v>
      </c>
      <c r="I4" s="273">
        <v>24</v>
      </c>
      <c r="J4" s="273">
        <v>12</v>
      </c>
      <c r="K4" s="273">
        <v>12</v>
      </c>
      <c r="L4" s="275" t="s">
        <v>3997</v>
      </c>
      <c r="M4" s="4" t="s">
        <v>3998</v>
      </c>
      <c r="N4" s="63" t="s">
        <v>3999</v>
      </c>
      <c r="O4" s="101" t="s">
        <v>4000</v>
      </c>
      <c r="P4" s="276"/>
    </row>
    <row r="5" spans="1:16" ht="18.75" x14ac:dyDescent="0.25">
      <c r="A5" s="4"/>
      <c r="B5" s="4" t="s">
        <v>1128</v>
      </c>
      <c r="C5" s="4" t="s">
        <v>714</v>
      </c>
      <c r="D5" s="273" t="s">
        <v>3996</v>
      </c>
      <c r="E5" s="273">
        <v>12</v>
      </c>
      <c r="F5" s="277" t="s">
        <v>3996</v>
      </c>
      <c r="G5" s="273"/>
      <c r="H5" s="273">
        <v>12</v>
      </c>
      <c r="I5" s="273"/>
      <c r="J5" s="273"/>
      <c r="K5" s="273"/>
      <c r="L5" s="10" t="s">
        <v>4001</v>
      </c>
      <c r="M5" s="4" t="s">
        <v>3998</v>
      </c>
      <c r="N5" s="60" t="s">
        <v>4002</v>
      </c>
      <c r="O5" s="4"/>
      <c r="P5" s="1" t="s">
        <v>4003</v>
      </c>
    </row>
    <row r="6" spans="1:16" ht="18.75" x14ac:dyDescent="0.25">
      <c r="A6" s="4"/>
      <c r="B6" s="4" t="s">
        <v>1150</v>
      </c>
      <c r="C6" s="4" t="s">
        <v>715</v>
      </c>
      <c r="D6" s="273" t="s">
        <v>3996</v>
      </c>
      <c r="E6" s="273">
        <v>12</v>
      </c>
      <c r="F6" s="277" t="s">
        <v>3996</v>
      </c>
      <c r="G6" s="278"/>
      <c r="H6" s="273">
        <v>12</v>
      </c>
      <c r="I6" s="278"/>
      <c r="J6" s="278"/>
      <c r="K6" s="278"/>
      <c r="L6" s="10" t="s">
        <v>4001</v>
      </c>
      <c r="M6" s="4" t="s">
        <v>3998</v>
      </c>
      <c r="N6" s="60" t="s">
        <v>4004</v>
      </c>
      <c r="O6" s="4"/>
      <c r="P6" s="1" t="s">
        <v>4003</v>
      </c>
    </row>
    <row r="7" spans="1:16" ht="54" x14ac:dyDescent="0.25">
      <c r="A7" s="4"/>
      <c r="B7" s="220" t="s">
        <v>1230</v>
      </c>
      <c r="C7" s="220" t="s">
        <v>716</v>
      </c>
      <c r="D7" s="273" t="s">
        <v>3996</v>
      </c>
      <c r="E7" s="273">
        <v>6</v>
      </c>
      <c r="F7" s="278"/>
      <c r="G7" s="273" t="s">
        <v>4005</v>
      </c>
      <c r="H7" s="273">
        <v>6</v>
      </c>
      <c r="I7" s="273">
        <v>12</v>
      </c>
      <c r="J7" s="273">
        <v>12</v>
      </c>
      <c r="K7" s="273">
        <v>6</v>
      </c>
      <c r="L7" s="10" t="s">
        <v>3997</v>
      </c>
      <c r="M7" s="4" t="s">
        <v>4006</v>
      </c>
      <c r="N7" s="63" t="s">
        <v>41</v>
      </c>
      <c r="O7" s="4"/>
      <c r="P7" s="1" t="s">
        <v>4007</v>
      </c>
    </row>
    <row r="8" spans="1:16" ht="19.5" thickBot="1" x14ac:dyDescent="0.3">
      <c r="A8" s="279"/>
      <c r="B8" s="279" t="s">
        <v>1234</v>
      </c>
      <c r="C8" s="279" t="s">
        <v>720</v>
      </c>
      <c r="D8" s="280" t="s">
        <v>3996</v>
      </c>
      <c r="E8" s="280">
        <v>12</v>
      </c>
      <c r="F8" s="281"/>
      <c r="G8" s="280" t="s">
        <v>3996</v>
      </c>
      <c r="H8" s="280">
        <v>12</v>
      </c>
      <c r="I8" s="280">
        <v>36</v>
      </c>
      <c r="J8" s="280">
        <v>12</v>
      </c>
      <c r="K8" s="280">
        <v>12</v>
      </c>
      <c r="L8" s="282" t="s">
        <v>3997</v>
      </c>
      <c r="M8" s="279" t="s">
        <v>3998</v>
      </c>
      <c r="N8" s="283" t="s">
        <v>4008</v>
      </c>
      <c r="O8" s="279"/>
      <c r="P8" s="284" t="s">
        <v>4009</v>
      </c>
    </row>
    <row r="9" spans="1:16" ht="19.5" thickTop="1" x14ac:dyDescent="0.25">
      <c r="A9" s="67"/>
      <c r="B9" s="285" t="s">
        <v>2725</v>
      </c>
      <c r="C9" s="67"/>
      <c r="D9" s="67"/>
      <c r="E9" s="286"/>
      <c r="F9" s="287"/>
      <c r="G9" s="288"/>
      <c r="H9" s="286"/>
      <c r="I9" s="288"/>
      <c r="J9" s="288"/>
      <c r="K9" s="288"/>
      <c r="L9" s="288"/>
      <c r="M9" s="67"/>
      <c r="N9" s="67"/>
      <c r="O9" s="67"/>
      <c r="P9" s="289"/>
    </row>
    <row r="10" spans="1:16" ht="18.75" x14ac:dyDescent="0.25">
      <c r="A10" s="86"/>
      <c r="B10" s="290" t="s">
        <v>1127</v>
      </c>
      <c r="C10" s="291" t="s">
        <v>713</v>
      </c>
      <c r="D10" s="273" t="s">
        <v>3996</v>
      </c>
      <c r="E10" s="273">
        <v>12</v>
      </c>
      <c r="F10" s="275"/>
      <c r="G10" s="273" t="s">
        <v>3996</v>
      </c>
      <c r="H10" s="273">
        <v>12</v>
      </c>
      <c r="I10" s="273">
        <v>24</v>
      </c>
      <c r="J10" s="273">
        <v>12</v>
      </c>
      <c r="K10" s="273">
        <v>12</v>
      </c>
      <c r="L10" s="275" t="s">
        <v>3997</v>
      </c>
      <c r="M10" s="4" t="s">
        <v>4006</v>
      </c>
      <c r="N10" s="63" t="s">
        <v>3999</v>
      </c>
      <c r="O10" s="101"/>
      <c r="P10" s="276"/>
    </row>
    <row r="11" spans="1:16" ht="18.75" x14ac:dyDescent="0.25">
      <c r="A11" s="4"/>
      <c r="B11" s="5" t="s">
        <v>1128</v>
      </c>
      <c r="C11" s="5" t="s">
        <v>714</v>
      </c>
      <c r="D11" s="273" t="s">
        <v>3996</v>
      </c>
      <c r="E11" s="273">
        <v>12</v>
      </c>
      <c r="F11" s="277" t="s">
        <v>3996</v>
      </c>
      <c r="G11" s="10"/>
      <c r="H11" s="273">
        <v>12</v>
      </c>
      <c r="I11" s="10"/>
      <c r="J11" s="10"/>
      <c r="K11" s="10"/>
      <c r="L11" s="10" t="s">
        <v>4001</v>
      </c>
      <c r="M11" s="4" t="s">
        <v>4006</v>
      </c>
      <c r="N11" s="60" t="s">
        <v>4002</v>
      </c>
      <c r="O11" s="4"/>
      <c r="P11" s="1"/>
    </row>
    <row r="12" spans="1:16" ht="18.75" x14ac:dyDescent="0.25">
      <c r="A12" s="4"/>
      <c r="B12" s="5" t="s">
        <v>1150</v>
      </c>
      <c r="C12" s="5" t="s">
        <v>715</v>
      </c>
      <c r="D12" s="273" t="s">
        <v>3996</v>
      </c>
      <c r="E12" s="273">
        <v>12</v>
      </c>
      <c r="F12" s="277" t="s">
        <v>3996</v>
      </c>
      <c r="G12" s="10"/>
      <c r="H12" s="273">
        <v>12</v>
      </c>
      <c r="I12" s="10"/>
      <c r="J12" s="10"/>
      <c r="K12" s="10"/>
      <c r="L12" s="10" t="s">
        <v>4001</v>
      </c>
      <c r="M12" s="4" t="s">
        <v>4006</v>
      </c>
      <c r="N12" s="60" t="s">
        <v>4004</v>
      </c>
      <c r="O12" s="4"/>
      <c r="P12" s="1"/>
    </row>
    <row r="13" spans="1:16" ht="54" x14ac:dyDescent="0.25">
      <c r="A13" s="4"/>
      <c r="B13" s="5" t="s">
        <v>1230</v>
      </c>
      <c r="C13" s="5" t="s">
        <v>716</v>
      </c>
      <c r="D13" s="273" t="s">
        <v>3996</v>
      </c>
      <c r="E13" s="273">
        <v>6</v>
      </c>
      <c r="F13" s="278"/>
      <c r="G13" s="273" t="s">
        <v>4005</v>
      </c>
      <c r="H13" s="273">
        <v>6</v>
      </c>
      <c r="I13" s="273">
        <v>12</v>
      </c>
      <c r="J13" s="273">
        <v>12</v>
      </c>
      <c r="K13" s="273">
        <v>6</v>
      </c>
      <c r="L13" s="10" t="s">
        <v>3997</v>
      </c>
      <c r="M13" s="4" t="s">
        <v>4006</v>
      </c>
      <c r="N13" s="63" t="s">
        <v>41</v>
      </c>
      <c r="O13" s="4"/>
      <c r="P13" s="1" t="s">
        <v>4007</v>
      </c>
    </row>
    <row r="14" spans="1:16" ht="56.25" x14ac:dyDescent="0.25">
      <c r="A14" s="4"/>
      <c r="B14" s="5" t="s">
        <v>1480</v>
      </c>
      <c r="C14" s="5" t="s">
        <v>1481</v>
      </c>
      <c r="D14" s="273" t="s">
        <v>3996</v>
      </c>
      <c r="E14" s="273">
        <v>12</v>
      </c>
      <c r="F14" s="277"/>
      <c r="G14" s="277" t="s">
        <v>4010</v>
      </c>
      <c r="H14" s="273">
        <v>12</v>
      </c>
      <c r="I14" s="273">
        <v>24</v>
      </c>
      <c r="J14" s="273">
        <v>12</v>
      </c>
      <c r="K14" s="273">
        <v>12</v>
      </c>
      <c r="L14" s="10" t="s">
        <v>3997</v>
      </c>
      <c r="M14" s="4" t="s">
        <v>4006</v>
      </c>
      <c r="N14" s="63" t="s">
        <v>4011</v>
      </c>
      <c r="O14" s="4"/>
      <c r="P14" s="1" t="s">
        <v>4012</v>
      </c>
    </row>
    <row r="15" spans="1:16" ht="18.75" x14ac:dyDescent="0.25">
      <c r="A15" s="4"/>
      <c r="B15" s="5" t="s">
        <v>1231</v>
      </c>
      <c r="C15" s="5" t="s">
        <v>717</v>
      </c>
      <c r="D15" s="273" t="s">
        <v>3996</v>
      </c>
      <c r="E15" s="273">
        <v>12</v>
      </c>
      <c r="F15" s="277"/>
      <c r="G15" s="273" t="s">
        <v>3996</v>
      </c>
      <c r="H15" s="273">
        <v>12</v>
      </c>
      <c r="I15" s="273">
        <v>36</v>
      </c>
      <c r="J15" s="273">
        <v>12</v>
      </c>
      <c r="K15" s="273">
        <v>12</v>
      </c>
      <c r="L15" s="10" t="s">
        <v>3997</v>
      </c>
      <c r="M15" s="4" t="s">
        <v>4006</v>
      </c>
      <c r="N15" s="63" t="s">
        <v>4013</v>
      </c>
      <c r="O15" s="4"/>
      <c r="P15" s="1" t="s">
        <v>4012</v>
      </c>
    </row>
    <row r="16" spans="1:16" ht="18.75" x14ac:dyDescent="0.25">
      <c r="A16" s="4"/>
      <c r="B16" s="5" t="s">
        <v>1232</v>
      </c>
      <c r="C16" s="5" t="s">
        <v>718</v>
      </c>
      <c r="D16" s="273" t="s">
        <v>3996</v>
      </c>
      <c r="E16" s="273">
        <v>12</v>
      </c>
      <c r="F16" s="277"/>
      <c r="G16" s="273" t="s">
        <v>3996</v>
      </c>
      <c r="H16" s="273">
        <v>12</v>
      </c>
      <c r="I16" s="273">
        <v>36</v>
      </c>
      <c r="J16" s="273">
        <v>12</v>
      </c>
      <c r="K16" s="273">
        <v>12</v>
      </c>
      <c r="L16" s="10" t="s">
        <v>3997</v>
      </c>
      <c r="M16" s="4" t="s">
        <v>4006</v>
      </c>
      <c r="N16" s="63" t="s">
        <v>4014</v>
      </c>
      <c r="O16" s="4"/>
      <c r="P16" s="1"/>
    </row>
    <row r="17" spans="1:16" ht="18.75" x14ac:dyDescent="0.25">
      <c r="A17" s="4"/>
      <c r="B17" s="5" t="s">
        <v>1233</v>
      </c>
      <c r="C17" s="5" t="s">
        <v>719</v>
      </c>
      <c r="D17" s="273" t="s">
        <v>3996</v>
      </c>
      <c r="E17" s="292">
        <v>12</v>
      </c>
      <c r="F17" s="293"/>
      <c r="G17" s="273" t="s">
        <v>3996</v>
      </c>
      <c r="H17" s="273">
        <v>12</v>
      </c>
      <c r="I17" s="273">
        <v>36</v>
      </c>
      <c r="J17" s="273">
        <v>12</v>
      </c>
      <c r="K17" s="273">
        <v>12</v>
      </c>
      <c r="L17" s="294" t="s">
        <v>3997</v>
      </c>
      <c r="M17" s="4" t="s">
        <v>4006</v>
      </c>
      <c r="N17" s="60" t="s">
        <v>4015</v>
      </c>
      <c r="O17" s="4"/>
      <c r="P17" s="1"/>
    </row>
    <row r="18" spans="1:16" ht="36" x14ac:dyDescent="0.25">
      <c r="A18" s="4"/>
      <c r="B18" s="5" t="s">
        <v>1235</v>
      </c>
      <c r="C18" s="5" t="s">
        <v>721</v>
      </c>
      <c r="D18" s="273" t="s">
        <v>3996</v>
      </c>
      <c r="E18" s="292">
        <v>12</v>
      </c>
      <c r="F18" s="292" t="s">
        <v>3996</v>
      </c>
      <c r="G18" s="292"/>
      <c r="H18" s="292">
        <v>12</v>
      </c>
      <c r="I18" s="292"/>
      <c r="J18" s="292"/>
      <c r="K18" s="292"/>
      <c r="L18" s="294" t="s">
        <v>4016</v>
      </c>
      <c r="M18" s="4" t="s">
        <v>4006</v>
      </c>
      <c r="N18" s="63" t="s">
        <v>4017</v>
      </c>
      <c r="O18" s="4"/>
      <c r="P18" s="1" t="s">
        <v>4012</v>
      </c>
    </row>
    <row r="19" spans="1:16" ht="18.75" x14ac:dyDescent="0.25">
      <c r="A19" s="4"/>
      <c r="B19" s="5" t="s">
        <v>2469</v>
      </c>
      <c r="C19" s="5" t="s">
        <v>1236</v>
      </c>
      <c r="D19" s="273" t="s">
        <v>3996</v>
      </c>
      <c r="E19" s="292">
        <v>12</v>
      </c>
      <c r="F19" s="293"/>
      <c r="G19" s="292" t="s">
        <v>3996</v>
      </c>
      <c r="H19" s="292">
        <v>12</v>
      </c>
      <c r="I19" s="295">
        <v>18</v>
      </c>
      <c r="J19" s="295">
        <v>12</v>
      </c>
      <c r="K19" s="295">
        <v>12</v>
      </c>
      <c r="L19" s="294" t="s">
        <v>3997</v>
      </c>
      <c r="M19" s="4" t="s">
        <v>4006</v>
      </c>
      <c r="N19" s="63" t="s">
        <v>12</v>
      </c>
      <c r="O19" s="4"/>
      <c r="P19" s="1" t="s">
        <v>4012</v>
      </c>
    </row>
    <row r="20" spans="1:16" ht="18.75" x14ac:dyDescent="0.25">
      <c r="A20" s="4"/>
      <c r="B20" s="5" t="s">
        <v>2470</v>
      </c>
      <c r="C20" s="5" t="s">
        <v>722</v>
      </c>
      <c r="D20" s="273" t="s">
        <v>3996</v>
      </c>
      <c r="E20" s="292">
        <v>12</v>
      </c>
      <c r="F20" s="293"/>
      <c r="G20" s="292" t="s">
        <v>3996</v>
      </c>
      <c r="H20" s="292">
        <v>12</v>
      </c>
      <c r="I20" s="295">
        <v>18</v>
      </c>
      <c r="J20" s="295">
        <v>12</v>
      </c>
      <c r="K20" s="295">
        <v>12</v>
      </c>
      <c r="L20" s="294" t="s">
        <v>3997</v>
      </c>
      <c r="M20" s="4" t="s">
        <v>4006</v>
      </c>
      <c r="N20" s="63" t="s">
        <v>4018</v>
      </c>
      <c r="O20" s="4"/>
      <c r="P20" s="1" t="s">
        <v>4012</v>
      </c>
    </row>
    <row r="21" spans="1:16" ht="18.75" x14ac:dyDescent="0.25">
      <c r="A21" s="4"/>
      <c r="B21" s="220" t="s">
        <v>2472</v>
      </c>
      <c r="C21" s="220" t="s">
        <v>4019</v>
      </c>
      <c r="D21" s="273" t="s">
        <v>3996</v>
      </c>
      <c r="E21" s="273">
        <v>3</v>
      </c>
      <c r="F21" s="296"/>
      <c r="G21" s="292" t="s">
        <v>4020</v>
      </c>
      <c r="H21" s="273">
        <v>3</v>
      </c>
      <c r="I21" s="273">
        <v>12</v>
      </c>
      <c r="J21" s="273">
        <v>6</v>
      </c>
      <c r="K21" s="273">
        <v>3</v>
      </c>
      <c r="L21" s="294" t="s">
        <v>3997</v>
      </c>
      <c r="M21" s="4" t="s">
        <v>4006</v>
      </c>
      <c r="N21" s="63" t="s">
        <v>4021</v>
      </c>
      <c r="O21" s="4"/>
      <c r="P21" s="1" t="s">
        <v>4022</v>
      </c>
    </row>
    <row r="22" spans="1:16" ht="37.5" x14ac:dyDescent="0.25">
      <c r="A22" s="4"/>
      <c r="B22" s="4" t="s">
        <v>2473</v>
      </c>
      <c r="C22" s="4" t="s">
        <v>3179</v>
      </c>
      <c r="D22" s="273" t="s">
        <v>3996</v>
      </c>
      <c r="E22" s="292">
        <v>12</v>
      </c>
      <c r="F22" s="297"/>
      <c r="G22" s="292" t="s">
        <v>4023</v>
      </c>
      <c r="H22" s="292">
        <v>12</v>
      </c>
      <c r="I22" s="292">
        <v>24</v>
      </c>
      <c r="J22" s="292">
        <v>12</v>
      </c>
      <c r="K22" s="292">
        <v>12</v>
      </c>
      <c r="L22" s="294" t="s">
        <v>3997</v>
      </c>
      <c r="M22" s="4" t="s">
        <v>4006</v>
      </c>
      <c r="N22" s="63" t="s">
        <v>4024</v>
      </c>
      <c r="O22" s="4"/>
      <c r="P22" s="1"/>
    </row>
    <row r="23" spans="1:16" ht="36" x14ac:dyDescent="0.25">
      <c r="A23" s="4"/>
      <c r="B23" s="4" t="s">
        <v>2474</v>
      </c>
      <c r="C23" s="4" t="s">
        <v>725</v>
      </c>
      <c r="D23" s="4"/>
      <c r="E23" s="292" t="s">
        <v>4025</v>
      </c>
      <c r="F23" s="297"/>
      <c r="G23" s="296"/>
      <c r="H23" s="298"/>
      <c r="I23" s="296"/>
      <c r="J23" s="296"/>
      <c r="K23" s="296"/>
      <c r="L23" s="294" t="s">
        <v>4001</v>
      </c>
      <c r="M23" s="4" t="s">
        <v>3998</v>
      </c>
      <c r="N23" s="63" t="s">
        <v>4026</v>
      </c>
      <c r="O23" s="4"/>
      <c r="P23" s="1" t="s">
        <v>4027</v>
      </c>
    </row>
    <row r="24" spans="1:16" ht="36" x14ac:dyDescent="0.25">
      <c r="A24" s="5"/>
      <c r="B24" s="5" t="s">
        <v>2475</v>
      </c>
      <c r="C24" s="5" t="s">
        <v>27</v>
      </c>
      <c r="D24" s="273" t="s">
        <v>3996</v>
      </c>
      <c r="E24" s="292">
        <v>36</v>
      </c>
      <c r="F24" s="293"/>
      <c r="G24" s="292" t="s">
        <v>3996</v>
      </c>
      <c r="H24" s="292">
        <v>36</v>
      </c>
      <c r="I24" s="296" t="s">
        <v>4025</v>
      </c>
      <c r="J24" s="295">
        <v>60</v>
      </c>
      <c r="K24" s="295">
        <v>36</v>
      </c>
      <c r="L24" s="294" t="s">
        <v>4028</v>
      </c>
      <c r="M24" s="5" t="s">
        <v>3998</v>
      </c>
      <c r="N24" s="113" t="s">
        <v>4029</v>
      </c>
      <c r="O24" s="5" t="s">
        <v>4030</v>
      </c>
      <c r="P24" s="8"/>
    </row>
    <row r="25" spans="1:16" ht="36" x14ac:dyDescent="0.25">
      <c r="A25" s="5"/>
      <c r="B25" s="5" t="s">
        <v>2476</v>
      </c>
      <c r="C25" s="5" t="s">
        <v>1379</v>
      </c>
      <c r="D25" s="273" t="s">
        <v>3996</v>
      </c>
      <c r="E25" s="292">
        <v>12</v>
      </c>
      <c r="F25" s="292" t="s">
        <v>3996</v>
      </c>
      <c r="G25" s="292"/>
      <c r="H25" s="292">
        <v>12</v>
      </c>
      <c r="I25" s="292"/>
      <c r="J25" s="292"/>
      <c r="K25" s="292"/>
      <c r="L25" s="294" t="s">
        <v>4016</v>
      </c>
      <c r="M25" s="5" t="s">
        <v>3998</v>
      </c>
      <c r="N25" s="113" t="s">
        <v>4031</v>
      </c>
      <c r="O25" s="5"/>
      <c r="P25" s="8"/>
    </row>
    <row r="26" spans="1:16" ht="18.75" x14ac:dyDescent="0.25">
      <c r="A26" s="5"/>
      <c r="B26" s="5" t="s">
        <v>2478</v>
      </c>
      <c r="C26" s="5" t="s">
        <v>726</v>
      </c>
      <c r="D26" s="273" t="s">
        <v>3996</v>
      </c>
      <c r="E26" s="292">
        <v>12</v>
      </c>
      <c r="F26" s="293" t="s">
        <v>3996</v>
      </c>
      <c r="G26" s="295"/>
      <c r="H26" s="292">
        <v>12</v>
      </c>
      <c r="I26" s="296"/>
      <c r="J26" s="296"/>
      <c r="K26" s="296"/>
      <c r="L26" s="10" t="s">
        <v>4001</v>
      </c>
      <c r="M26" s="5" t="s">
        <v>3998</v>
      </c>
      <c r="N26" s="113" t="s">
        <v>4032</v>
      </c>
      <c r="O26" s="5"/>
      <c r="P26" s="1" t="s">
        <v>4033</v>
      </c>
    </row>
    <row r="27" spans="1:16" ht="36" x14ac:dyDescent="0.25">
      <c r="A27" s="5"/>
      <c r="B27" s="220" t="s">
        <v>2479</v>
      </c>
      <c r="C27" s="220" t="s">
        <v>4034</v>
      </c>
      <c r="D27" s="273" t="s">
        <v>3996</v>
      </c>
      <c r="E27" s="292">
        <v>3</v>
      </c>
      <c r="F27" s="293"/>
      <c r="G27" s="293" t="s">
        <v>3996</v>
      </c>
      <c r="H27" s="292">
        <v>3</v>
      </c>
      <c r="I27" s="292">
        <v>12</v>
      </c>
      <c r="J27" s="292">
        <v>6</v>
      </c>
      <c r="K27" s="292">
        <v>3</v>
      </c>
      <c r="L27" s="294" t="s">
        <v>3997</v>
      </c>
      <c r="M27" s="5" t="s">
        <v>3998</v>
      </c>
      <c r="N27" s="113" t="s">
        <v>4035</v>
      </c>
      <c r="O27" s="5"/>
      <c r="P27" s="1" t="s">
        <v>4033</v>
      </c>
    </row>
    <row r="28" spans="1:16" ht="18.75" x14ac:dyDescent="0.25">
      <c r="A28" s="5"/>
      <c r="B28" s="220" t="s">
        <v>4036</v>
      </c>
      <c r="C28" s="220" t="s">
        <v>4037</v>
      </c>
      <c r="D28" s="273" t="s">
        <v>3996</v>
      </c>
      <c r="E28" s="292">
        <v>3</v>
      </c>
      <c r="F28" s="293"/>
      <c r="G28" s="293" t="s">
        <v>3996</v>
      </c>
      <c r="H28" s="292">
        <v>3</v>
      </c>
      <c r="I28" s="292">
        <v>12</v>
      </c>
      <c r="J28" s="292">
        <v>6</v>
      </c>
      <c r="K28" s="292">
        <v>3</v>
      </c>
      <c r="L28" s="294" t="s">
        <v>3997</v>
      </c>
      <c r="M28" s="5" t="s">
        <v>3998</v>
      </c>
      <c r="N28" s="113" t="s">
        <v>4035</v>
      </c>
      <c r="O28" s="5"/>
      <c r="P28" s="1" t="s">
        <v>4033</v>
      </c>
    </row>
    <row r="29" spans="1:16" ht="72" x14ac:dyDescent="0.25">
      <c r="A29" s="5"/>
      <c r="B29" s="5" t="s">
        <v>2480</v>
      </c>
      <c r="C29" s="5" t="s">
        <v>3181</v>
      </c>
      <c r="D29" s="273" t="s">
        <v>3996</v>
      </c>
      <c r="E29" s="292">
        <v>12</v>
      </c>
      <c r="F29" s="293"/>
      <c r="G29" s="292" t="s">
        <v>3996</v>
      </c>
      <c r="H29" s="292">
        <v>12</v>
      </c>
      <c r="I29" s="292">
        <v>12</v>
      </c>
      <c r="J29" s="292">
        <v>12</v>
      </c>
      <c r="K29" s="292">
        <v>12</v>
      </c>
      <c r="L29" s="294" t="s">
        <v>4038</v>
      </c>
      <c r="M29" s="5" t="s">
        <v>3998</v>
      </c>
      <c r="N29" s="113" t="s">
        <v>4039</v>
      </c>
      <c r="O29" s="5" t="s">
        <v>4030</v>
      </c>
      <c r="P29" s="8" t="s">
        <v>4040</v>
      </c>
    </row>
    <row r="30" spans="1:16" ht="36" x14ac:dyDescent="0.25">
      <c r="A30" s="5"/>
      <c r="B30" s="5" t="s">
        <v>2481</v>
      </c>
      <c r="C30" s="5" t="s">
        <v>4041</v>
      </c>
      <c r="D30" s="273" t="s">
        <v>3996</v>
      </c>
      <c r="E30" s="292">
        <v>12</v>
      </c>
      <c r="F30" s="293" t="s">
        <v>3996</v>
      </c>
      <c r="G30" s="296"/>
      <c r="H30" s="292">
        <v>12</v>
      </c>
      <c r="I30" s="296"/>
      <c r="J30" s="296"/>
      <c r="K30" s="296"/>
      <c r="L30" s="10" t="s">
        <v>4001</v>
      </c>
      <c r="M30" s="5" t="s">
        <v>3998</v>
      </c>
      <c r="N30" s="113" t="s">
        <v>727</v>
      </c>
      <c r="O30" s="5"/>
      <c r="P30" s="8" t="s">
        <v>4042</v>
      </c>
    </row>
    <row r="31" spans="1:16" ht="18.75" x14ac:dyDescent="0.25">
      <c r="A31" s="77"/>
      <c r="B31" s="299" t="s">
        <v>4043</v>
      </c>
      <c r="C31" s="299" t="s">
        <v>26</v>
      </c>
      <c r="D31" s="273" t="s">
        <v>3996</v>
      </c>
      <c r="E31" s="292">
        <v>6</v>
      </c>
      <c r="F31" s="300"/>
      <c r="G31" s="292" t="s">
        <v>3996</v>
      </c>
      <c r="H31" s="292">
        <v>6</v>
      </c>
      <c r="I31" s="292" t="s">
        <v>4025</v>
      </c>
      <c r="J31" s="292">
        <v>12</v>
      </c>
      <c r="K31" s="292">
        <v>6</v>
      </c>
      <c r="L31" s="301" t="s">
        <v>3997</v>
      </c>
      <c r="M31" s="77"/>
      <c r="N31" s="78"/>
      <c r="O31" s="77"/>
      <c r="P31" s="302"/>
    </row>
    <row r="32" spans="1:16" ht="18.75" x14ac:dyDescent="0.25">
      <c r="A32" s="77"/>
      <c r="B32" s="299" t="s">
        <v>4044</v>
      </c>
      <c r="C32" s="299" t="s">
        <v>4045</v>
      </c>
      <c r="D32" s="273" t="s">
        <v>3996</v>
      </c>
      <c r="E32" s="292">
        <v>12</v>
      </c>
      <c r="F32" s="300"/>
      <c r="G32" s="292" t="s">
        <v>3996</v>
      </c>
      <c r="H32" s="292">
        <v>12</v>
      </c>
      <c r="I32" s="292">
        <v>12</v>
      </c>
      <c r="J32" s="292">
        <v>12</v>
      </c>
      <c r="K32" s="292">
        <v>12</v>
      </c>
      <c r="L32" s="294" t="s">
        <v>3997</v>
      </c>
      <c r="M32" s="77"/>
      <c r="N32" s="78"/>
      <c r="O32" s="77"/>
      <c r="P32" s="302"/>
    </row>
    <row r="33" spans="1:16" ht="19.5" thickBot="1" x14ac:dyDescent="0.3">
      <c r="A33" s="303"/>
      <c r="B33" s="303" t="s">
        <v>2614</v>
      </c>
      <c r="C33" s="303" t="s">
        <v>2621</v>
      </c>
      <c r="D33" s="303"/>
      <c r="E33" s="304" t="s">
        <v>4025</v>
      </c>
      <c r="F33" s="305"/>
      <c r="G33" s="305"/>
      <c r="H33" s="304"/>
      <c r="I33" s="305"/>
      <c r="J33" s="305"/>
      <c r="K33" s="305"/>
      <c r="L33" s="282" t="s">
        <v>4001</v>
      </c>
      <c r="M33" s="303" t="s">
        <v>3998</v>
      </c>
      <c r="N33" s="306" t="s">
        <v>4046</v>
      </c>
      <c r="O33" s="303" t="s">
        <v>4030</v>
      </c>
      <c r="P33" s="307"/>
    </row>
    <row r="34" spans="1:16" ht="19.5" thickTop="1" x14ac:dyDescent="0.25">
      <c r="A34" s="4"/>
      <c r="B34" s="16" t="s">
        <v>2726</v>
      </c>
      <c r="C34" s="4"/>
      <c r="D34" s="4"/>
      <c r="E34" s="308"/>
      <c r="F34" s="297"/>
      <c r="G34" s="296"/>
      <c r="H34" s="308"/>
      <c r="I34" s="309"/>
      <c r="J34" s="309"/>
      <c r="K34" s="309"/>
      <c r="L34" s="309"/>
      <c r="M34" s="4"/>
      <c r="N34" s="4"/>
      <c r="O34" s="4"/>
      <c r="P34" s="1"/>
    </row>
    <row r="35" spans="1:16" ht="18.75" x14ac:dyDescent="0.25">
      <c r="A35" s="4"/>
      <c r="B35" s="4" t="s">
        <v>2487</v>
      </c>
      <c r="C35" s="4" t="s">
        <v>728</v>
      </c>
      <c r="D35" s="4"/>
      <c r="E35" s="298" t="s">
        <v>4025</v>
      </c>
      <c r="F35" s="297"/>
      <c r="G35" s="296"/>
      <c r="H35" s="298"/>
      <c r="I35" s="296"/>
      <c r="J35" s="296"/>
      <c r="K35" s="296"/>
      <c r="L35" s="294" t="s">
        <v>4001</v>
      </c>
      <c r="M35" s="4" t="s">
        <v>3998</v>
      </c>
      <c r="N35" s="63" t="s">
        <v>4047</v>
      </c>
      <c r="O35" s="4"/>
      <c r="P35" s="1" t="s">
        <v>4048</v>
      </c>
    </row>
    <row r="36" spans="1:16" ht="36.75" thickBot="1" x14ac:dyDescent="0.3">
      <c r="A36" s="279"/>
      <c r="B36" s="279" t="s">
        <v>2486</v>
      </c>
      <c r="C36" s="279" t="s">
        <v>1497</v>
      </c>
      <c r="D36" s="279"/>
      <c r="E36" s="304" t="s">
        <v>4025</v>
      </c>
      <c r="F36" s="310"/>
      <c r="G36" s="305"/>
      <c r="H36" s="304"/>
      <c r="I36" s="305"/>
      <c r="J36" s="305"/>
      <c r="K36" s="305"/>
      <c r="L36" s="311" t="s">
        <v>4001</v>
      </c>
      <c r="M36" s="279" t="s">
        <v>3998</v>
      </c>
      <c r="N36" s="312" t="s">
        <v>4049</v>
      </c>
      <c r="O36" s="279"/>
      <c r="P36" s="284" t="s">
        <v>4048</v>
      </c>
    </row>
    <row r="37" spans="1:16" ht="19.5" thickTop="1" x14ac:dyDescent="0.25">
      <c r="A37" s="67"/>
      <c r="B37" s="285" t="s">
        <v>2471</v>
      </c>
      <c r="C37" s="67"/>
      <c r="D37" s="67"/>
      <c r="E37" s="308"/>
      <c r="F37" s="313"/>
      <c r="G37" s="309"/>
      <c r="H37" s="308"/>
      <c r="I37" s="309"/>
      <c r="J37" s="309"/>
      <c r="K37" s="309"/>
      <c r="L37" s="314"/>
      <c r="M37" s="67"/>
      <c r="N37" s="67"/>
      <c r="O37" s="67"/>
      <c r="P37" s="289"/>
    </row>
    <row r="38" spans="1:16" ht="36" x14ac:dyDescent="0.25">
      <c r="A38" s="4"/>
      <c r="B38" s="4" t="s">
        <v>2483</v>
      </c>
      <c r="C38" s="4" t="s">
        <v>723</v>
      </c>
      <c r="D38" s="4"/>
      <c r="E38" s="298" t="s">
        <v>4025</v>
      </c>
      <c r="F38" s="297"/>
      <c r="G38" s="296"/>
      <c r="H38" s="298"/>
      <c r="I38" s="296"/>
      <c r="J38" s="296"/>
      <c r="K38" s="296"/>
      <c r="L38" s="294" t="s">
        <v>4001</v>
      </c>
      <c r="M38" s="4" t="s">
        <v>4006</v>
      </c>
      <c r="N38" s="63" t="s">
        <v>4050</v>
      </c>
      <c r="O38" s="4"/>
      <c r="P38" s="1" t="s">
        <v>4051</v>
      </c>
    </row>
    <row r="39" spans="1:16" ht="54" x14ac:dyDescent="0.25">
      <c r="A39" s="4"/>
      <c r="B39" s="4" t="s">
        <v>2484</v>
      </c>
      <c r="C39" s="4" t="s">
        <v>724</v>
      </c>
      <c r="D39" s="273" t="s">
        <v>3996</v>
      </c>
      <c r="E39" s="292">
        <v>12</v>
      </c>
      <c r="F39" s="297"/>
      <c r="G39" s="292" t="s">
        <v>3996</v>
      </c>
      <c r="H39" s="292"/>
      <c r="I39" s="292"/>
      <c r="J39" s="292"/>
      <c r="K39" s="292"/>
      <c r="L39" s="294" t="s">
        <v>4052</v>
      </c>
      <c r="M39" s="4" t="s">
        <v>4006</v>
      </c>
      <c r="N39" s="63" t="s">
        <v>4053</v>
      </c>
      <c r="O39" s="4"/>
      <c r="P39" s="1"/>
    </row>
    <row r="40" spans="1:16" ht="18.75" x14ac:dyDescent="0.25">
      <c r="A40" s="5"/>
      <c r="B40" s="5" t="s">
        <v>2485</v>
      </c>
      <c r="C40" s="5" t="s">
        <v>2482</v>
      </c>
      <c r="D40" s="5"/>
      <c r="E40" s="298" t="s">
        <v>4025</v>
      </c>
      <c r="F40" s="296"/>
      <c r="G40" s="296"/>
      <c r="H40" s="298"/>
      <c r="I40" s="296"/>
      <c r="J40" s="296"/>
      <c r="K40" s="296"/>
      <c r="L40" s="294" t="s">
        <v>4001</v>
      </c>
      <c r="M40" s="4" t="s">
        <v>3998</v>
      </c>
      <c r="N40" s="63" t="s">
        <v>4054</v>
      </c>
      <c r="O40" s="5"/>
      <c r="P40" s="8"/>
    </row>
    <row r="41" spans="1:16" ht="19.5" thickBot="1" x14ac:dyDescent="0.3">
      <c r="A41" s="303"/>
      <c r="B41" s="303" t="s">
        <v>2755</v>
      </c>
      <c r="C41" s="303" t="s">
        <v>2756</v>
      </c>
      <c r="D41" s="303"/>
      <c r="E41" s="304" t="s">
        <v>4025</v>
      </c>
      <c r="F41" s="305"/>
      <c r="G41" s="305"/>
      <c r="H41" s="304"/>
      <c r="I41" s="305"/>
      <c r="J41" s="305"/>
      <c r="K41" s="305"/>
      <c r="L41" s="311" t="s">
        <v>4001</v>
      </c>
      <c r="M41" s="279" t="s">
        <v>3998</v>
      </c>
      <c r="N41" s="312" t="s">
        <v>4055</v>
      </c>
      <c r="O41" s="303"/>
      <c r="P41" s="307"/>
    </row>
    <row r="42" spans="1:16" ht="19.5" thickTop="1" x14ac:dyDescent="0.25">
      <c r="A42" s="315"/>
      <c r="B42" s="285" t="s">
        <v>3140</v>
      </c>
      <c r="C42" s="315"/>
      <c r="D42" s="315"/>
      <c r="E42" s="316"/>
      <c r="F42" s="317"/>
      <c r="G42" s="317"/>
      <c r="H42" s="316"/>
      <c r="I42" s="317"/>
      <c r="J42" s="317"/>
      <c r="K42" s="317"/>
      <c r="L42" s="317"/>
      <c r="M42" s="315"/>
      <c r="N42" s="315"/>
      <c r="O42" s="315"/>
      <c r="P42" s="318"/>
    </row>
    <row r="43" spans="1:16" ht="18.75" x14ac:dyDescent="0.25">
      <c r="A43" s="5"/>
      <c r="B43" s="5" t="s">
        <v>3141</v>
      </c>
      <c r="C43" s="5" t="s">
        <v>3112</v>
      </c>
      <c r="D43" s="5"/>
      <c r="E43" s="319" t="s">
        <v>4025</v>
      </c>
      <c r="F43" s="278"/>
      <c r="G43" s="278"/>
      <c r="H43" s="319"/>
      <c r="I43" s="278"/>
      <c r="J43" s="278"/>
      <c r="K43" s="278"/>
      <c r="L43" s="10" t="s">
        <v>257</v>
      </c>
      <c r="M43" s="5" t="s">
        <v>4056</v>
      </c>
      <c r="N43" s="113" t="s">
        <v>4057</v>
      </c>
      <c r="O43" s="5"/>
      <c r="P43" s="578" t="s">
        <v>4058</v>
      </c>
    </row>
    <row r="44" spans="1:16" ht="18.75" x14ac:dyDescent="0.25">
      <c r="A44" s="73"/>
      <c r="B44" s="73" t="s">
        <v>3142</v>
      </c>
      <c r="C44" s="73" t="s">
        <v>3133</v>
      </c>
      <c r="D44" s="73"/>
      <c r="E44" s="286" t="s">
        <v>4025</v>
      </c>
      <c r="F44" s="288"/>
      <c r="G44" s="288"/>
      <c r="H44" s="286"/>
      <c r="I44" s="288"/>
      <c r="J44" s="288"/>
      <c r="K44" s="288"/>
      <c r="L44" s="320" t="s">
        <v>257</v>
      </c>
      <c r="M44" s="73" t="s">
        <v>4056</v>
      </c>
      <c r="N44" s="76" t="s">
        <v>4059</v>
      </c>
      <c r="O44" s="73"/>
      <c r="P44" s="579"/>
    </row>
    <row r="45" spans="1:16" ht="18.75" x14ac:dyDescent="0.25">
      <c r="A45" s="73"/>
      <c r="B45" s="73" t="s">
        <v>3143</v>
      </c>
      <c r="C45" s="73" t="s">
        <v>3132</v>
      </c>
      <c r="D45" s="73"/>
      <c r="E45" s="286" t="s">
        <v>4025</v>
      </c>
      <c r="F45" s="288"/>
      <c r="G45" s="288"/>
      <c r="H45" s="286"/>
      <c r="I45" s="288"/>
      <c r="J45" s="288"/>
      <c r="K45" s="288"/>
      <c r="L45" s="320" t="s">
        <v>257</v>
      </c>
      <c r="M45" s="73" t="s">
        <v>4056</v>
      </c>
      <c r="N45" s="76" t="s">
        <v>4060</v>
      </c>
      <c r="O45" s="73"/>
      <c r="P45" s="580"/>
    </row>
    <row r="46" spans="1:16" x14ac:dyDescent="0.25">
      <c r="E46" s="321"/>
      <c r="H46" s="321"/>
    </row>
  </sheetData>
  <mergeCells count="3">
    <mergeCell ref="F2:G2"/>
    <mergeCell ref="H2:K2"/>
    <mergeCell ref="P43:P45"/>
  </mergeCells>
  <hyperlinks>
    <hyperlink ref="N4" location="PDGPB!A1" display="PDGPB" xr:uid="{EF35E47B-8174-46C7-B245-AAC468B5E0E5}"/>
    <hyperlink ref="N5" location="'TX-LQ'!A1" display="'TX-LQ" xr:uid="{81E95D71-F50B-4A92-9666-A903EA95DB03}"/>
    <hyperlink ref="N6" location="'TX-DRY'!A1" display="'TX-DRY" xr:uid="{3A30D7FF-4A46-45B2-861B-D45349A43552}"/>
    <hyperlink ref="N8" location="'CB-HV'!A1" display="'CB-HV" xr:uid="{55A7D5FF-607C-4A84-8807-A8FE05826F58}"/>
    <hyperlink ref="N10" location="PDGPB!A1" display="PDGPB" xr:uid="{BC69E177-BB2B-436A-80E0-0712D56CC993}"/>
    <hyperlink ref="N11" location="'TX-LQ'!A1" display="'TX-LQ" xr:uid="{357B9CB2-4D31-4B7F-B641-1D22AFBFBE3D}"/>
    <hyperlink ref="N12" location="'TX-DRY'!A1" display="'TX-DRY" xr:uid="{4A8DBFA4-9C07-40F0-B9F9-44778AD05AD2}"/>
    <hyperlink ref="N13" location="CA!A1" display="CA" xr:uid="{2FFCD5EE-3D17-4D47-B16F-69F30C68F118}"/>
    <hyperlink ref="N14" location="MEB!A1" display="MEB" xr:uid="{6C82E282-0CF8-42B7-AF15-C30A29A1ECB0}"/>
    <hyperlink ref="N15" location="DS!A1" display="DS" xr:uid="{C064D447-028E-4F0A-93FD-8A2909629B16}"/>
    <hyperlink ref="N16" location="MCCB!A1" display="MCCB" xr:uid="{CBA46070-D854-4DB5-B8A7-1460D916BFDB}"/>
    <hyperlink ref="N17" location="'CB-LV'!A1" display="'CB-LV" xr:uid="{3473BCFD-7568-40C6-B38A-7A87A948E789}"/>
    <hyperlink ref="N18" location="MD!A1" display="MD" xr:uid="{42DAA379-EA7A-4481-9FED-5623EC4427CF}"/>
    <hyperlink ref="N19" location="CT!A1" display="CT" xr:uid="{234B4295-E2DD-4125-BDFF-A72147344E72}"/>
    <hyperlink ref="N20" location="VT!A1" display="VT" xr:uid="{F2404893-BE0D-45C0-8D3E-6175073BF840}"/>
    <hyperlink ref="N21" location="MOTOR!A1" display="MOTOR" xr:uid="{C59268F2-792D-47AA-BA01-C663E61B710C}"/>
    <hyperlink ref="N22" location="MCC!A1" display="MCC" xr:uid="{53EDD7D7-5A7E-4AF1-81F3-84742DCE772F}"/>
    <hyperlink ref="N23" location="DC!A1" display="DC" xr:uid="{DA7D192C-7575-4421-9C9A-638761D2DDF5}"/>
    <hyperlink ref="N24" location="VFD!A1" display="VFD" xr:uid="{CF31C3CB-2029-4060-965E-126EF852113E}"/>
    <hyperlink ref="N25" location="MVMS!A1" display="MVMS" xr:uid="{BB0DEA39-73CE-465F-9CAA-9A6B004C1960}"/>
    <hyperlink ref="N26" location="SA!A1" display="SA" xr:uid="{656123F2-5A58-4E52-9E0A-4B29A83C1422}"/>
    <hyperlink ref="N27" location="CAP!A1" display="CAP" xr:uid="{E54E05F5-EA37-432C-8BE7-65D59FEB6C2C}"/>
    <hyperlink ref="N29" location="UPS!A1" display="UPS" xr:uid="{EAC48185-B45D-498A-9A48-6EFC9C68AE83}"/>
    <hyperlink ref="N30" location="SCADA!A1" display="SCADA" xr:uid="{87E921F8-3584-4331-9BBF-8E7ADC3F60CA}"/>
    <hyperlink ref="N33" location="CPLUG!A1" display="CPLUG" xr:uid="{E1566E05-8537-4982-A90D-B853F4D434E2}"/>
    <hyperlink ref="N35" location="PA!A1" display="PA" xr:uid="{2ECD4D7D-2F12-4B1E-BE45-0F768BDFE4FC}"/>
    <hyperlink ref="N36" location="SSS!A1" display="SSS" xr:uid="{EBC7B31B-12F4-4A95-A6A9-D970AAA61CF8}"/>
    <hyperlink ref="N38" location="GB!A1" display="GB" xr:uid="{9AA47003-762D-403A-AA10-7EAFFA48C492}"/>
    <hyperlink ref="N39" location="GFPS!A1" display="GFPS" xr:uid="{FD55CC78-3ECD-4D62-A169-6291972D92D2}"/>
    <hyperlink ref="N40" location="LP!A1" display="LP" xr:uid="{1EB1CFCB-1CE2-42F0-838B-4FC554279E47}"/>
    <hyperlink ref="N41" location="EVS!A1" display="EVS" xr:uid="{F387317C-B9C2-4134-BA3D-742B7235831A}"/>
    <hyperlink ref="N43" location="IR!A1" display="IR" xr:uid="{7B3E460A-EDA2-4554-BE16-46B69B5A94DC}"/>
    <hyperlink ref="N44" location="US!A1" display="US" xr:uid="{C427DB5F-1CCC-493B-8B7F-E6DC288D5B8B}"/>
    <hyperlink ref="N45" location="VA!A1" display="VA" xr:uid="{F5E4BC7A-9887-4033-84EB-84D971487C8C}"/>
    <hyperlink ref="N28" location="CAP!A1" display="CAP" xr:uid="{DAB0607E-A84B-465B-B323-88972FABD23A}"/>
    <hyperlink ref="N7" location="CA!A1" display="CA" xr:uid="{B568E5AE-D3C2-4F18-9D98-49B5886BD10A}"/>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92AD-6C15-4C8D-9E0D-58F8634777CD}">
  <dimension ref="A1:H18"/>
  <sheetViews>
    <sheetView workbookViewId="0"/>
  </sheetViews>
  <sheetFormatPr defaultColWidth="8.85546875" defaultRowHeight="15" x14ac:dyDescent="0.25"/>
  <cols>
    <col min="1" max="1" width="28.85546875" style="97" bestFit="1" customWidth="1"/>
    <col min="2" max="2" width="22.140625" style="97" bestFit="1" customWidth="1"/>
    <col min="3" max="3" width="8.7109375" style="97" bestFit="1" customWidth="1"/>
    <col min="4" max="4" width="20.42578125" style="97" bestFit="1" customWidth="1"/>
    <col min="5" max="5" width="24" style="97" bestFit="1" customWidth="1"/>
    <col min="6" max="6" width="24" style="97" customWidth="1"/>
    <col min="7" max="7" width="64.28515625" style="25" customWidth="1"/>
    <col min="8" max="8" width="18.7109375" style="97" customWidth="1"/>
    <col min="9" max="16384" width="8.85546875" style="97"/>
  </cols>
  <sheetData>
    <row r="1" spans="1:8" ht="30.75" thickBot="1" x14ac:dyDescent="0.3">
      <c r="A1" s="221"/>
      <c r="B1" s="222" t="s">
        <v>3897</v>
      </c>
      <c r="C1" s="221" t="s">
        <v>3898</v>
      </c>
      <c r="D1" s="222" t="s">
        <v>3899</v>
      </c>
      <c r="E1" s="221" t="s">
        <v>3900</v>
      </c>
      <c r="F1" s="223" t="s">
        <v>3901</v>
      </c>
      <c r="G1" s="224" t="s">
        <v>3902</v>
      </c>
      <c r="H1" s="221" t="s">
        <v>3903</v>
      </c>
    </row>
    <row r="2" spans="1:8" x14ac:dyDescent="0.25">
      <c r="A2" s="225" t="s">
        <v>3904</v>
      </c>
      <c r="B2" s="226" t="s">
        <v>3905</v>
      </c>
      <c r="C2" s="227">
        <v>1</v>
      </c>
      <c r="D2" s="228" t="s">
        <v>3906</v>
      </c>
      <c r="E2" s="227" t="s">
        <v>3907</v>
      </c>
      <c r="F2" s="229" t="s">
        <v>3908</v>
      </c>
      <c r="G2" s="230" t="s">
        <v>3909</v>
      </c>
      <c r="H2" s="231">
        <v>0</v>
      </c>
    </row>
    <row r="3" spans="1:8" ht="60" x14ac:dyDescent="0.25">
      <c r="A3" s="232" t="s">
        <v>3910</v>
      </c>
      <c r="B3" s="233" t="s">
        <v>3911</v>
      </c>
      <c r="C3" s="234">
        <v>1</v>
      </c>
      <c r="D3" s="234" t="s">
        <v>3912</v>
      </c>
      <c r="E3" s="234" t="s">
        <v>3913</v>
      </c>
      <c r="F3" s="235" t="s">
        <v>3914</v>
      </c>
      <c r="G3" s="236" t="s">
        <v>3915</v>
      </c>
      <c r="H3" s="237">
        <v>0</v>
      </c>
    </row>
    <row r="4" spans="1:8" x14ac:dyDescent="0.25">
      <c r="A4" s="232" t="s">
        <v>3916</v>
      </c>
      <c r="B4" s="233" t="s">
        <v>3917</v>
      </c>
      <c r="C4" s="234">
        <v>1</v>
      </c>
      <c r="D4" s="234" t="s">
        <v>3912</v>
      </c>
      <c r="E4" s="234" t="s">
        <v>3918</v>
      </c>
      <c r="F4" s="238" t="s">
        <v>3919</v>
      </c>
      <c r="G4" s="236" t="s">
        <v>3920</v>
      </c>
      <c r="H4" s="237">
        <v>0</v>
      </c>
    </row>
    <row r="5" spans="1:8" x14ac:dyDescent="0.25">
      <c r="A5" s="232" t="s">
        <v>3921</v>
      </c>
      <c r="B5" s="233" t="s">
        <v>3922</v>
      </c>
      <c r="C5" s="233">
        <v>1</v>
      </c>
      <c r="D5" s="233" t="s">
        <v>3923</v>
      </c>
      <c r="E5" s="239" t="s">
        <v>3924</v>
      </c>
      <c r="F5" s="240"/>
      <c r="G5" s="241" t="s">
        <v>3925</v>
      </c>
      <c r="H5" s="237">
        <v>0</v>
      </c>
    </row>
    <row r="6" spans="1:8" ht="75" x14ac:dyDescent="0.25">
      <c r="A6" s="232" t="s">
        <v>3926</v>
      </c>
      <c r="B6" s="233" t="s">
        <v>3927</v>
      </c>
      <c r="C6" s="234">
        <v>4</v>
      </c>
      <c r="D6" s="234" t="s">
        <v>3928</v>
      </c>
      <c r="E6" s="234" t="s">
        <v>3929</v>
      </c>
      <c r="F6" s="238" t="s">
        <v>3930</v>
      </c>
      <c r="G6" s="236" t="s">
        <v>3931</v>
      </c>
      <c r="H6" s="237">
        <v>0</v>
      </c>
    </row>
    <row r="7" spans="1:8" ht="75" x14ac:dyDescent="0.25">
      <c r="A7" s="232" t="s">
        <v>3926</v>
      </c>
      <c r="B7" s="233" t="s">
        <v>3927</v>
      </c>
      <c r="C7" s="234">
        <v>1</v>
      </c>
      <c r="D7" s="234" t="s">
        <v>3928</v>
      </c>
      <c r="E7" s="234" t="s">
        <v>3932</v>
      </c>
      <c r="F7" s="242" t="s">
        <v>3930</v>
      </c>
      <c r="G7" s="236" t="s">
        <v>3933</v>
      </c>
      <c r="H7" s="237">
        <v>0</v>
      </c>
    </row>
    <row r="8" spans="1:8" x14ac:dyDescent="0.25">
      <c r="A8" s="243" t="s">
        <v>3934</v>
      </c>
      <c r="B8" s="233" t="s">
        <v>3935</v>
      </c>
      <c r="C8" s="233">
        <v>1</v>
      </c>
      <c r="D8" s="244" t="s">
        <v>3936</v>
      </c>
      <c r="E8" s="234" t="s">
        <v>3937</v>
      </c>
      <c r="F8" s="245" t="s">
        <v>3908</v>
      </c>
      <c r="G8" s="241" t="s">
        <v>3938</v>
      </c>
      <c r="H8" s="237">
        <v>0</v>
      </c>
    </row>
    <row r="9" spans="1:8" ht="45" x14ac:dyDescent="0.25">
      <c r="A9" s="232" t="s">
        <v>3939</v>
      </c>
      <c r="B9" s="233" t="s">
        <v>3940</v>
      </c>
      <c r="C9" s="234">
        <v>3</v>
      </c>
      <c r="D9" s="234" t="s">
        <v>3912</v>
      </c>
      <c r="E9" s="234" t="s">
        <v>3941</v>
      </c>
      <c r="F9" s="238" t="s">
        <v>3942</v>
      </c>
      <c r="G9" s="236" t="s">
        <v>3943</v>
      </c>
      <c r="H9" s="237">
        <v>0</v>
      </c>
    </row>
    <row r="10" spans="1:8" x14ac:dyDescent="0.25">
      <c r="A10" s="232" t="s">
        <v>3939</v>
      </c>
      <c r="B10" s="233" t="s">
        <v>3940</v>
      </c>
      <c r="C10" s="234">
        <v>1</v>
      </c>
      <c r="D10" s="234" t="s">
        <v>3944</v>
      </c>
      <c r="E10" s="234" t="s">
        <v>3945</v>
      </c>
      <c r="F10" s="238" t="s">
        <v>3919</v>
      </c>
      <c r="G10" s="236" t="s">
        <v>3946</v>
      </c>
      <c r="H10" s="237">
        <v>0</v>
      </c>
    </row>
    <row r="11" spans="1:8" ht="45" x14ac:dyDescent="0.25">
      <c r="A11" s="232" t="s">
        <v>3947</v>
      </c>
      <c r="B11" s="233" t="s">
        <v>3948</v>
      </c>
      <c r="C11" s="234">
        <v>1</v>
      </c>
      <c r="D11" s="234" t="s">
        <v>3949</v>
      </c>
      <c r="E11" s="234" t="s">
        <v>3950</v>
      </c>
      <c r="F11" s="246" t="s">
        <v>3951</v>
      </c>
      <c r="G11" s="236" t="s">
        <v>3952</v>
      </c>
      <c r="H11" s="237">
        <v>0</v>
      </c>
    </row>
    <row r="12" spans="1:8" ht="75" x14ac:dyDescent="0.25">
      <c r="A12" s="232" t="s">
        <v>3953</v>
      </c>
      <c r="B12" s="233" t="s">
        <v>3954</v>
      </c>
      <c r="C12" s="239">
        <v>1</v>
      </c>
      <c r="D12" s="233" t="s">
        <v>3955</v>
      </c>
      <c r="E12" s="233" t="s">
        <v>3956</v>
      </c>
      <c r="F12" s="247" t="s">
        <v>3957</v>
      </c>
      <c r="G12" s="241" t="s">
        <v>3958</v>
      </c>
      <c r="H12" s="237">
        <v>0</v>
      </c>
    </row>
    <row r="13" spans="1:8" ht="45.75" thickBot="1" x14ac:dyDescent="0.3">
      <c r="A13" s="248" t="s">
        <v>3959</v>
      </c>
      <c r="B13" s="249" t="s">
        <v>3960</v>
      </c>
      <c r="C13" s="249">
        <v>1</v>
      </c>
      <c r="D13" s="249" t="s">
        <v>3961</v>
      </c>
      <c r="E13" s="250" t="s">
        <v>3962</v>
      </c>
      <c r="F13" s="251" t="s">
        <v>3963</v>
      </c>
      <c r="G13" s="252" t="s">
        <v>3964</v>
      </c>
      <c r="H13" s="253">
        <v>0</v>
      </c>
    </row>
    <row r="14" spans="1:8" ht="15.75" thickBot="1" x14ac:dyDescent="0.3">
      <c r="A14" s="581" t="s">
        <v>3965</v>
      </c>
      <c r="B14" s="582"/>
      <c r="C14" s="582"/>
      <c r="D14" s="582"/>
      <c r="E14" s="582"/>
      <c r="F14" s="582"/>
      <c r="G14" s="582"/>
      <c r="H14" s="583"/>
    </row>
    <row r="15" spans="1:8" ht="45" x14ac:dyDescent="0.25">
      <c r="A15" s="254" t="s">
        <v>3966</v>
      </c>
      <c r="B15" s="226" t="s">
        <v>3967</v>
      </c>
      <c r="C15" s="226">
        <v>1</v>
      </c>
      <c r="D15" s="255" t="s">
        <v>3912</v>
      </c>
      <c r="E15" s="256" t="s">
        <v>3968</v>
      </c>
      <c r="F15" s="257" t="s">
        <v>3942</v>
      </c>
      <c r="G15" s="258" t="s">
        <v>3969</v>
      </c>
      <c r="H15" s="231">
        <v>0</v>
      </c>
    </row>
    <row r="16" spans="1:8" ht="60" x14ac:dyDescent="0.25">
      <c r="A16" s="232" t="s">
        <v>3970</v>
      </c>
      <c r="B16" s="233" t="s">
        <v>3971</v>
      </c>
      <c r="C16" s="234">
        <v>1</v>
      </c>
      <c r="D16" s="234" t="s">
        <v>3912</v>
      </c>
      <c r="E16" s="234" t="s">
        <v>3972</v>
      </c>
      <c r="F16" s="235" t="s">
        <v>3914</v>
      </c>
      <c r="G16" s="236" t="s">
        <v>3973</v>
      </c>
      <c r="H16" s="237">
        <v>0</v>
      </c>
    </row>
    <row r="17" spans="1:8" ht="60" x14ac:dyDescent="0.25">
      <c r="A17" s="232" t="s">
        <v>3974</v>
      </c>
      <c r="B17" s="233" t="s">
        <v>3975</v>
      </c>
      <c r="C17" s="234">
        <v>1</v>
      </c>
      <c r="D17" s="234" t="s">
        <v>3912</v>
      </c>
      <c r="E17" s="234" t="s">
        <v>3976</v>
      </c>
      <c r="F17" s="242" t="s">
        <v>3914</v>
      </c>
      <c r="G17" s="236" t="s">
        <v>3977</v>
      </c>
      <c r="H17" s="237">
        <v>0</v>
      </c>
    </row>
    <row r="18" spans="1:8" ht="15.75" thickBot="1" x14ac:dyDescent="0.3">
      <c r="A18" s="259" t="s">
        <v>3978</v>
      </c>
      <c r="B18" s="260" t="s">
        <v>3979</v>
      </c>
      <c r="C18" s="261">
        <v>1</v>
      </c>
      <c r="D18" s="262" t="s">
        <v>3906</v>
      </c>
      <c r="E18" s="261" t="s">
        <v>3980</v>
      </c>
      <c r="F18" s="263" t="s">
        <v>3908</v>
      </c>
      <c r="G18" s="264" t="s">
        <v>3981</v>
      </c>
      <c r="H18" s="265">
        <v>0</v>
      </c>
    </row>
  </sheetData>
  <mergeCells count="1">
    <mergeCell ref="A14:H14"/>
  </mergeCell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84"/>
  <dimension ref="A1:B101"/>
  <sheetViews>
    <sheetView workbookViewId="0"/>
  </sheetViews>
  <sheetFormatPr defaultRowHeight="15" x14ac:dyDescent="0.25"/>
  <cols>
    <col min="1" max="1" width="19.7109375" customWidth="1"/>
    <col min="2" max="2" width="85" customWidth="1"/>
    <col min="6" max="6" width="83.5703125" bestFit="1" customWidth="1"/>
  </cols>
  <sheetData>
    <row r="1" spans="1:2" x14ac:dyDescent="0.25">
      <c r="A1" t="s">
        <v>4538</v>
      </c>
      <c r="B1" t="s">
        <v>1607</v>
      </c>
    </row>
    <row r="3" spans="1:2" x14ac:dyDescent="0.25">
      <c r="A3" s="88" t="s">
        <v>130</v>
      </c>
      <c r="B3" s="88" t="s">
        <v>128</v>
      </c>
    </row>
    <row r="4" spans="1:2" ht="15" customHeight="1" x14ac:dyDescent="0.25">
      <c r="A4" s="29">
        <v>10</v>
      </c>
      <c r="B4" t="s">
        <v>175</v>
      </c>
    </row>
    <row r="5" spans="1:2" ht="15" customHeight="1" x14ac:dyDescent="0.25">
      <c r="A5" s="29">
        <v>20</v>
      </c>
      <c r="B5" t="s">
        <v>3896</v>
      </c>
    </row>
    <row r="6" spans="1:2" ht="15" customHeight="1" x14ac:dyDescent="0.25">
      <c r="A6" s="29">
        <v>30</v>
      </c>
      <c r="B6" t="s">
        <v>2741</v>
      </c>
    </row>
    <row r="7" spans="1:2" ht="15" customHeight="1" x14ac:dyDescent="0.25">
      <c r="A7" s="29">
        <v>40</v>
      </c>
      <c r="B7" t="s">
        <v>2742</v>
      </c>
    </row>
    <row r="8" spans="1:2" ht="15" customHeight="1" x14ac:dyDescent="0.25">
      <c r="A8" s="29">
        <v>50</v>
      </c>
      <c r="B8" t="s">
        <v>2730</v>
      </c>
    </row>
    <row r="9" spans="1:2" ht="15" customHeight="1" x14ac:dyDescent="0.25">
      <c r="A9" s="29">
        <v>60</v>
      </c>
      <c r="B9" t="s">
        <v>2729</v>
      </c>
    </row>
    <row r="10" spans="1:2" ht="15" customHeight="1" x14ac:dyDescent="0.25">
      <c r="A10" s="29">
        <v>70</v>
      </c>
      <c r="B10" t="s">
        <v>2731</v>
      </c>
    </row>
    <row r="11" spans="1:2" ht="15" customHeight="1" x14ac:dyDescent="0.25">
      <c r="A11" s="29">
        <v>80</v>
      </c>
      <c r="B11" t="s">
        <v>2732</v>
      </c>
    </row>
    <row r="12" spans="1:2" ht="15" customHeight="1" x14ac:dyDescent="0.25">
      <c r="A12" s="29">
        <v>90</v>
      </c>
      <c r="B12" t="s">
        <v>2733</v>
      </c>
    </row>
    <row r="13" spans="1:2" ht="15" customHeight="1" x14ac:dyDescent="0.25">
      <c r="A13" s="29">
        <v>100</v>
      </c>
      <c r="B13" t="s">
        <v>2734</v>
      </c>
    </row>
    <row r="14" spans="1:2" ht="15" customHeight="1" x14ac:dyDescent="0.25">
      <c r="A14" s="29">
        <v>110</v>
      </c>
      <c r="B14" t="s">
        <v>2735</v>
      </c>
    </row>
    <row r="15" spans="1:2" ht="15" customHeight="1" x14ac:dyDescent="0.25">
      <c r="A15" s="29">
        <v>120</v>
      </c>
      <c r="B15" t="s">
        <v>2736</v>
      </c>
    </row>
    <row r="16" spans="1:2" ht="15" customHeight="1" x14ac:dyDescent="0.25">
      <c r="A16" s="29">
        <v>130</v>
      </c>
      <c r="B16" t="s">
        <v>2751</v>
      </c>
    </row>
    <row r="17" spans="1:2" ht="15" customHeight="1" x14ac:dyDescent="0.25">
      <c r="A17" s="29">
        <v>140</v>
      </c>
      <c r="B17" t="s">
        <v>2737</v>
      </c>
    </row>
    <row r="18" spans="1:2" ht="15" customHeight="1" x14ac:dyDescent="0.25">
      <c r="A18" s="29">
        <v>150</v>
      </c>
      <c r="B18" t="s">
        <v>2752</v>
      </c>
    </row>
    <row r="19" spans="1:2" ht="15" customHeight="1" x14ac:dyDescent="0.25">
      <c r="A19" s="29">
        <v>160</v>
      </c>
      <c r="B19" t="s">
        <v>2738</v>
      </c>
    </row>
    <row r="20" spans="1:2" ht="15" customHeight="1" x14ac:dyDescent="0.25">
      <c r="A20" s="29">
        <v>170</v>
      </c>
      <c r="B20" t="s">
        <v>2753</v>
      </c>
    </row>
    <row r="21" spans="1:2" ht="15" customHeight="1" x14ac:dyDescent="0.25">
      <c r="A21" s="29">
        <v>180</v>
      </c>
      <c r="B21" t="s">
        <v>2739</v>
      </c>
    </row>
    <row r="22" spans="1:2" ht="15" customHeight="1" x14ac:dyDescent="0.25">
      <c r="A22" s="29">
        <v>190</v>
      </c>
      <c r="B22" t="s">
        <v>2740</v>
      </c>
    </row>
    <row r="23" spans="1:2" ht="15" customHeight="1" x14ac:dyDescent="0.25">
      <c r="A23" s="29">
        <v>200</v>
      </c>
      <c r="B23" t="s">
        <v>2743</v>
      </c>
    </row>
    <row r="24" spans="1:2" ht="15" customHeight="1" x14ac:dyDescent="0.25">
      <c r="A24" s="29">
        <v>210</v>
      </c>
      <c r="B24" t="s">
        <v>1570</v>
      </c>
    </row>
    <row r="25" spans="1:2" ht="15" customHeight="1" x14ac:dyDescent="0.25">
      <c r="A25" s="29">
        <v>220</v>
      </c>
      <c r="B25" t="s">
        <v>1571</v>
      </c>
    </row>
    <row r="26" spans="1:2" ht="15" customHeight="1" x14ac:dyDescent="0.25">
      <c r="A26" s="29">
        <v>230</v>
      </c>
      <c r="B26" t="s">
        <v>1572</v>
      </c>
    </row>
    <row r="27" spans="1:2" ht="15" customHeight="1" x14ac:dyDescent="0.25">
      <c r="A27" s="29">
        <v>240</v>
      </c>
      <c r="B27" t="s">
        <v>1573</v>
      </c>
    </row>
    <row r="28" spans="1:2" ht="15" customHeight="1" x14ac:dyDescent="0.25">
      <c r="A28" s="29">
        <v>250</v>
      </c>
      <c r="B28" t="s">
        <v>1574</v>
      </c>
    </row>
    <row r="29" spans="1:2" ht="15" customHeight="1" x14ac:dyDescent="0.25">
      <c r="A29" s="29">
        <v>260</v>
      </c>
      <c r="B29" t="s">
        <v>1575</v>
      </c>
    </row>
    <row r="30" spans="1:2" ht="15" customHeight="1" x14ac:dyDescent="0.25">
      <c r="A30" s="29">
        <v>270</v>
      </c>
      <c r="B30" t="s">
        <v>1576</v>
      </c>
    </row>
    <row r="31" spans="1:2" ht="15" customHeight="1" x14ac:dyDescent="0.25">
      <c r="A31" s="29">
        <v>280</v>
      </c>
      <c r="B31" t="s">
        <v>1577</v>
      </c>
    </row>
    <row r="32" spans="1:2" ht="15" customHeight="1" x14ac:dyDescent="0.25">
      <c r="A32" s="29">
        <v>290</v>
      </c>
      <c r="B32" t="s">
        <v>1578</v>
      </c>
    </row>
    <row r="33" spans="1:2" ht="15" customHeight="1" x14ac:dyDescent="0.25">
      <c r="A33" s="29">
        <v>300</v>
      </c>
      <c r="B33" t="s">
        <v>1579</v>
      </c>
    </row>
    <row r="34" spans="1:2" ht="15" customHeight="1" x14ac:dyDescent="0.25">
      <c r="A34" s="29">
        <v>310</v>
      </c>
      <c r="B34" t="s">
        <v>1580</v>
      </c>
    </row>
    <row r="35" spans="1:2" ht="15" customHeight="1" x14ac:dyDescent="0.25">
      <c r="A35" s="29">
        <v>320</v>
      </c>
      <c r="B35" t="s">
        <v>1581</v>
      </c>
    </row>
    <row r="36" spans="1:2" ht="15" customHeight="1" x14ac:dyDescent="0.25">
      <c r="A36" s="29">
        <v>330</v>
      </c>
      <c r="B36" t="s">
        <v>2744</v>
      </c>
    </row>
    <row r="37" spans="1:2" ht="15" customHeight="1" x14ac:dyDescent="0.25">
      <c r="A37" s="29">
        <v>340</v>
      </c>
      <c r="B37" t="s">
        <v>2745</v>
      </c>
    </row>
    <row r="38" spans="1:2" ht="15" customHeight="1" x14ac:dyDescent="0.25">
      <c r="A38" s="29">
        <v>350</v>
      </c>
      <c r="B38" t="s">
        <v>2746</v>
      </c>
    </row>
    <row r="39" spans="1:2" ht="15" customHeight="1" x14ac:dyDescent="0.25">
      <c r="A39" s="29">
        <v>360</v>
      </c>
      <c r="B39" t="s">
        <v>2747</v>
      </c>
    </row>
    <row r="40" spans="1:2" ht="15" customHeight="1" x14ac:dyDescent="0.25">
      <c r="A40" s="29">
        <v>370</v>
      </c>
      <c r="B40" t="s">
        <v>2748</v>
      </c>
    </row>
    <row r="41" spans="1:2" ht="15" customHeight="1" x14ac:dyDescent="0.25">
      <c r="A41" s="29">
        <v>380</v>
      </c>
      <c r="B41" t="s">
        <v>1596</v>
      </c>
    </row>
    <row r="42" spans="1:2" ht="15" customHeight="1" x14ac:dyDescent="0.25">
      <c r="A42" s="29">
        <v>390</v>
      </c>
      <c r="B42" t="s">
        <v>1597</v>
      </c>
    </row>
    <row r="43" spans="1:2" ht="15" customHeight="1" x14ac:dyDescent="0.25">
      <c r="A43" s="29">
        <v>400</v>
      </c>
      <c r="B43" t="s">
        <v>1598</v>
      </c>
    </row>
    <row r="44" spans="1:2" ht="15" customHeight="1" x14ac:dyDescent="0.25">
      <c r="A44" s="29">
        <v>410</v>
      </c>
      <c r="B44" t="s">
        <v>1599</v>
      </c>
    </row>
    <row r="45" spans="1:2" ht="15" customHeight="1" x14ac:dyDescent="0.25">
      <c r="A45" s="29">
        <v>420</v>
      </c>
      <c r="B45" t="s">
        <v>1600</v>
      </c>
    </row>
    <row r="46" spans="1:2" ht="15" customHeight="1" x14ac:dyDescent="0.25">
      <c r="A46" s="29">
        <v>430</v>
      </c>
      <c r="B46" t="s">
        <v>2754</v>
      </c>
    </row>
    <row r="47" spans="1:2" ht="15" customHeight="1" x14ac:dyDescent="0.25">
      <c r="A47" s="29">
        <v>440</v>
      </c>
      <c r="B47" t="s">
        <v>1602</v>
      </c>
    </row>
    <row r="48" spans="1:2" ht="15" customHeight="1" x14ac:dyDescent="0.25">
      <c r="A48" s="29">
        <v>450</v>
      </c>
      <c r="B48" t="s">
        <v>2749</v>
      </c>
    </row>
    <row r="49" spans="1:2" ht="15" customHeight="1" x14ac:dyDescent="0.25">
      <c r="A49" s="29">
        <v>460</v>
      </c>
      <c r="B49" t="s">
        <v>2750</v>
      </c>
    </row>
    <row r="50" spans="1:2" ht="15" customHeight="1" x14ac:dyDescent="0.25">
      <c r="A50" s="29"/>
      <c r="B50" s="29"/>
    </row>
    <row r="51" spans="1:2" ht="15" hidden="1" customHeight="1" x14ac:dyDescent="0.25">
      <c r="A51" t="s">
        <v>1810</v>
      </c>
    </row>
    <row r="52" spans="1:2" ht="15" hidden="1" customHeight="1" x14ac:dyDescent="0.25">
      <c r="A52" s="88" t="s">
        <v>130</v>
      </c>
      <c r="B52" s="88" t="s">
        <v>128</v>
      </c>
    </row>
    <row r="53" spans="1:2" ht="15" hidden="1" customHeight="1" x14ac:dyDescent="0.25">
      <c r="A53" s="29">
        <v>10</v>
      </c>
      <c r="B53" s="29" t="s">
        <v>1557</v>
      </c>
    </row>
    <row r="54" spans="1:2" ht="15" hidden="1" customHeight="1" x14ac:dyDescent="0.25">
      <c r="A54" s="29">
        <v>20</v>
      </c>
      <c r="B54" s="29" t="s">
        <v>1558</v>
      </c>
    </row>
    <row r="55" spans="1:2" ht="15" hidden="1" customHeight="1" x14ac:dyDescent="0.25">
      <c r="A55" s="29">
        <v>30</v>
      </c>
      <c r="B55" s="29" t="s">
        <v>1559</v>
      </c>
    </row>
    <row r="56" spans="1:2" hidden="1" x14ac:dyDescent="0.25">
      <c r="A56" s="29">
        <v>40</v>
      </c>
      <c r="B56" s="29" t="s">
        <v>1560</v>
      </c>
    </row>
    <row r="57" spans="1:2" hidden="1" x14ac:dyDescent="0.25">
      <c r="A57" s="29">
        <v>50</v>
      </c>
      <c r="B57" s="29" t="s">
        <v>1561</v>
      </c>
    </row>
    <row r="58" spans="1:2" hidden="1" x14ac:dyDescent="0.25">
      <c r="A58" s="29">
        <v>60</v>
      </c>
      <c r="B58" s="29" t="s">
        <v>1562</v>
      </c>
    </row>
    <row r="59" spans="1:2" hidden="1" x14ac:dyDescent="0.25">
      <c r="A59" s="29">
        <v>70</v>
      </c>
      <c r="B59" s="29" t="s">
        <v>1563</v>
      </c>
    </row>
    <row r="60" spans="1:2" hidden="1" x14ac:dyDescent="0.25">
      <c r="A60" s="29">
        <v>80</v>
      </c>
      <c r="B60" s="29" t="s">
        <v>1564</v>
      </c>
    </row>
    <row r="61" spans="1:2" hidden="1" x14ac:dyDescent="0.25">
      <c r="A61" s="29">
        <v>90</v>
      </c>
      <c r="B61" s="29" t="s">
        <v>1565</v>
      </c>
    </row>
    <row r="62" spans="1:2" hidden="1" x14ac:dyDescent="0.25">
      <c r="A62" s="29">
        <v>100</v>
      </c>
      <c r="B62" s="29" t="s">
        <v>1562</v>
      </c>
    </row>
    <row r="63" spans="1:2" hidden="1" x14ac:dyDescent="0.25">
      <c r="A63" s="29">
        <v>110</v>
      </c>
      <c r="B63" s="29" t="s">
        <v>1566</v>
      </c>
    </row>
    <row r="64" spans="1:2" hidden="1" x14ac:dyDescent="0.25">
      <c r="A64" s="29">
        <v>120</v>
      </c>
      <c r="B64" s="29" t="s">
        <v>1567</v>
      </c>
    </row>
    <row r="65" spans="1:2" hidden="1" x14ac:dyDescent="0.25">
      <c r="A65" s="29">
        <v>130</v>
      </c>
      <c r="B65" s="29" t="s">
        <v>1568</v>
      </c>
    </row>
    <row r="66" spans="1:2" hidden="1" x14ac:dyDescent="0.25">
      <c r="A66" s="29">
        <v>140</v>
      </c>
      <c r="B66" s="29" t="s">
        <v>1569</v>
      </c>
    </row>
    <row r="67" spans="1:2" hidden="1" x14ac:dyDescent="0.25">
      <c r="A67" s="29">
        <v>150</v>
      </c>
      <c r="B67" s="29" t="s">
        <v>1570</v>
      </c>
    </row>
    <row r="68" spans="1:2" hidden="1" x14ac:dyDescent="0.25">
      <c r="A68" s="29">
        <v>160</v>
      </c>
      <c r="B68" s="29" t="s">
        <v>1571</v>
      </c>
    </row>
    <row r="69" spans="1:2" hidden="1" x14ac:dyDescent="0.25">
      <c r="A69" s="29">
        <v>170</v>
      </c>
      <c r="B69" s="29" t="s">
        <v>1572</v>
      </c>
    </row>
    <row r="70" spans="1:2" hidden="1" x14ac:dyDescent="0.25">
      <c r="A70" s="29">
        <v>180</v>
      </c>
      <c r="B70" s="29" t="s">
        <v>1573</v>
      </c>
    </row>
    <row r="71" spans="1:2" hidden="1" x14ac:dyDescent="0.25">
      <c r="A71" s="29">
        <v>190</v>
      </c>
      <c r="B71" s="29" t="s">
        <v>1574</v>
      </c>
    </row>
    <row r="72" spans="1:2" hidden="1" x14ac:dyDescent="0.25">
      <c r="A72" s="29">
        <v>200</v>
      </c>
      <c r="B72" s="29" t="s">
        <v>1575</v>
      </c>
    </row>
    <row r="73" spans="1:2" hidden="1" x14ac:dyDescent="0.25">
      <c r="A73" s="29">
        <v>210</v>
      </c>
      <c r="B73" s="29" t="s">
        <v>1576</v>
      </c>
    </row>
    <row r="74" spans="1:2" hidden="1" x14ac:dyDescent="0.25">
      <c r="A74" s="29">
        <v>220</v>
      </c>
      <c r="B74" s="29" t="s">
        <v>1577</v>
      </c>
    </row>
    <row r="75" spans="1:2" hidden="1" x14ac:dyDescent="0.25">
      <c r="A75" s="29">
        <v>230</v>
      </c>
      <c r="B75" s="29" t="s">
        <v>1578</v>
      </c>
    </row>
    <row r="76" spans="1:2" hidden="1" x14ac:dyDescent="0.25">
      <c r="A76" s="29">
        <v>240</v>
      </c>
      <c r="B76" s="29" t="s">
        <v>1579</v>
      </c>
    </row>
    <row r="77" spans="1:2" hidden="1" x14ac:dyDescent="0.25">
      <c r="A77" s="29">
        <v>250</v>
      </c>
      <c r="B77" s="29" t="s">
        <v>1580</v>
      </c>
    </row>
    <row r="78" spans="1:2" hidden="1" x14ac:dyDescent="0.25">
      <c r="A78" s="29">
        <v>260</v>
      </c>
      <c r="B78" s="29" t="s">
        <v>1581</v>
      </c>
    </row>
    <row r="79" spans="1:2" ht="30" hidden="1" x14ac:dyDescent="0.25">
      <c r="A79" s="29">
        <v>270</v>
      </c>
      <c r="B79" s="29" t="s">
        <v>1608</v>
      </c>
    </row>
    <row r="80" spans="1:2" hidden="1" x14ac:dyDescent="0.25">
      <c r="A80" s="29">
        <v>280</v>
      </c>
      <c r="B80" s="29" t="s">
        <v>1583</v>
      </c>
    </row>
    <row r="81" spans="1:2" hidden="1" x14ac:dyDescent="0.25">
      <c r="A81" s="29">
        <v>290</v>
      </c>
      <c r="B81" s="29" t="s">
        <v>1584</v>
      </c>
    </row>
    <row r="82" spans="1:2" hidden="1" x14ac:dyDescent="0.25">
      <c r="A82" s="29">
        <v>300</v>
      </c>
      <c r="B82" s="29" t="s">
        <v>1585</v>
      </c>
    </row>
    <row r="83" spans="1:2" hidden="1" x14ac:dyDescent="0.25">
      <c r="A83" s="29">
        <v>310</v>
      </c>
      <c r="B83" s="29" t="s">
        <v>1586</v>
      </c>
    </row>
    <row r="84" spans="1:2" hidden="1" x14ac:dyDescent="0.25">
      <c r="A84" s="29">
        <v>320</v>
      </c>
      <c r="B84" s="29" t="s">
        <v>1587</v>
      </c>
    </row>
    <row r="85" spans="1:2" hidden="1" x14ac:dyDescent="0.25">
      <c r="A85" s="29">
        <v>330</v>
      </c>
      <c r="B85" s="29" t="s">
        <v>1588</v>
      </c>
    </row>
    <row r="86" spans="1:2" hidden="1" x14ac:dyDescent="0.25">
      <c r="A86" s="29">
        <v>340</v>
      </c>
      <c r="B86" s="29" t="s">
        <v>1589</v>
      </c>
    </row>
    <row r="87" spans="1:2" hidden="1" x14ac:dyDescent="0.25">
      <c r="A87" s="29">
        <v>350</v>
      </c>
      <c r="B87" s="29" t="s">
        <v>1590</v>
      </c>
    </row>
    <row r="88" spans="1:2" hidden="1" x14ac:dyDescent="0.25">
      <c r="A88" s="29">
        <v>360</v>
      </c>
      <c r="B88" s="29" t="s">
        <v>1591</v>
      </c>
    </row>
    <row r="89" spans="1:2" hidden="1" x14ac:dyDescent="0.25">
      <c r="A89" s="29">
        <v>370</v>
      </c>
      <c r="B89" s="29" t="s">
        <v>1592</v>
      </c>
    </row>
    <row r="90" spans="1:2" hidden="1" x14ac:dyDescent="0.25">
      <c r="A90" s="29">
        <v>380</v>
      </c>
      <c r="B90" s="29" t="s">
        <v>1593</v>
      </c>
    </row>
    <row r="91" spans="1:2" hidden="1" x14ac:dyDescent="0.25">
      <c r="A91" s="29">
        <v>390</v>
      </c>
      <c r="B91" s="29" t="s">
        <v>1594</v>
      </c>
    </row>
    <row r="92" spans="1:2" hidden="1" x14ac:dyDescent="0.25">
      <c r="A92" s="29">
        <v>400</v>
      </c>
      <c r="B92" s="29" t="s">
        <v>1595</v>
      </c>
    </row>
    <row r="93" spans="1:2" hidden="1" x14ac:dyDescent="0.25">
      <c r="A93" s="29">
        <v>410</v>
      </c>
      <c r="B93" s="29" t="s">
        <v>1596</v>
      </c>
    </row>
    <row r="94" spans="1:2" hidden="1" x14ac:dyDescent="0.25">
      <c r="A94" s="29">
        <v>420</v>
      </c>
      <c r="B94" s="29" t="s">
        <v>1597</v>
      </c>
    </row>
    <row r="95" spans="1:2" hidden="1" x14ac:dyDescent="0.25">
      <c r="A95" s="29">
        <v>430</v>
      </c>
      <c r="B95" s="29" t="s">
        <v>1598</v>
      </c>
    </row>
    <row r="96" spans="1:2" hidden="1" x14ac:dyDescent="0.25">
      <c r="A96" s="29">
        <v>440</v>
      </c>
      <c r="B96" s="29" t="s">
        <v>1599</v>
      </c>
    </row>
    <row r="97" spans="1:2" hidden="1" x14ac:dyDescent="0.25">
      <c r="A97" s="29">
        <v>450</v>
      </c>
      <c r="B97" s="29" t="s">
        <v>1600</v>
      </c>
    </row>
    <row r="98" spans="1:2" hidden="1" x14ac:dyDescent="0.25">
      <c r="A98" s="29">
        <v>460</v>
      </c>
      <c r="B98" s="29" t="s">
        <v>1601</v>
      </c>
    </row>
    <row r="99" spans="1:2" hidden="1" x14ac:dyDescent="0.25">
      <c r="A99" s="29">
        <v>470</v>
      </c>
      <c r="B99" s="29" t="s">
        <v>1602</v>
      </c>
    </row>
    <row r="100" spans="1:2" hidden="1" x14ac:dyDescent="0.25">
      <c r="A100" s="29">
        <v>480</v>
      </c>
      <c r="B100" s="29" t="s">
        <v>1603</v>
      </c>
    </row>
    <row r="101" spans="1:2" hidden="1" x14ac:dyDescent="0.25">
      <c r="A101" s="29">
        <v>490</v>
      </c>
      <c r="B101" s="29" t="s">
        <v>1604</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9646B-8B67-4FD8-B482-3E58B016BC92}">
  <dimension ref="A1:B28"/>
  <sheetViews>
    <sheetView workbookViewId="0">
      <selection activeCell="F12" sqref="F12"/>
    </sheetView>
  </sheetViews>
  <sheetFormatPr defaultRowHeight="15" customHeight="1" x14ac:dyDescent="0.25"/>
  <cols>
    <col min="1" max="1" width="15.28515625" customWidth="1"/>
    <col min="2" max="2" width="85.7109375" customWidth="1"/>
  </cols>
  <sheetData>
    <row r="1" spans="1:2" ht="15" customHeight="1" x14ac:dyDescent="0.25">
      <c r="A1" t="s">
        <v>5116</v>
      </c>
      <c r="B1" t="s">
        <v>5117</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5093</v>
      </c>
    </row>
    <row r="6" spans="1:2" ht="15" customHeight="1" x14ac:dyDescent="0.25">
      <c r="A6" s="219">
        <v>30</v>
      </c>
      <c r="B6" s="219" t="s">
        <v>5094</v>
      </c>
    </row>
    <row r="7" spans="1:2" ht="15" customHeight="1" x14ac:dyDescent="0.25">
      <c r="A7" s="219">
        <v>40</v>
      </c>
      <c r="B7" s="219" t="s">
        <v>5095</v>
      </c>
    </row>
    <row r="8" spans="1:2" ht="15" customHeight="1" x14ac:dyDescent="0.25">
      <c r="A8" s="219">
        <v>50</v>
      </c>
      <c r="B8" s="219" t="s">
        <v>5096</v>
      </c>
    </row>
    <row r="9" spans="1:2" ht="15" customHeight="1" x14ac:dyDescent="0.25">
      <c r="A9" s="219">
        <v>60</v>
      </c>
      <c r="B9" s="219" t="s">
        <v>5097</v>
      </c>
    </row>
    <row r="10" spans="1:2" ht="15" customHeight="1" x14ac:dyDescent="0.25">
      <c r="A10" s="219">
        <v>70</v>
      </c>
      <c r="B10" s="219" t="s">
        <v>5098</v>
      </c>
    </row>
    <row r="11" spans="1:2" ht="15" customHeight="1" x14ac:dyDescent="0.25">
      <c r="A11" s="219">
        <v>80</v>
      </c>
      <c r="B11" s="219" t="s">
        <v>5099</v>
      </c>
    </row>
    <row r="12" spans="1:2" ht="15" customHeight="1" x14ac:dyDescent="0.25">
      <c r="A12" s="219">
        <v>90</v>
      </c>
      <c r="B12" s="219" t="s">
        <v>5100</v>
      </c>
    </row>
    <row r="13" spans="1:2" ht="15" customHeight="1" x14ac:dyDescent="0.25">
      <c r="A13" s="219">
        <v>100</v>
      </c>
      <c r="B13" s="219" t="s">
        <v>5101</v>
      </c>
    </row>
    <row r="14" spans="1:2" ht="15" customHeight="1" x14ac:dyDescent="0.25">
      <c r="A14" s="219">
        <v>110</v>
      </c>
      <c r="B14" s="219" t="s">
        <v>5102</v>
      </c>
    </row>
    <row r="15" spans="1:2" ht="15" customHeight="1" x14ac:dyDescent="0.25">
      <c r="A15" s="219">
        <v>120</v>
      </c>
      <c r="B15" s="219" t="s">
        <v>5103</v>
      </c>
    </row>
    <row r="16" spans="1:2" ht="15" customHeight="1" x14ac:dyDescent="0.25">
      <c r="A16" s="219">
        <v>130</v>
      </c>
      <c r="B16" s="219" t="s">
        <v>5104</v>
      </c>
    </row>
    <row r="17" spans="1:2" ht="15" customHeight="1" x14ac:dyDescent="0.25">
      <c r="A17" s="219">
        <v>140</v>
      </c>
      <c r="B17" s="219" t="s">
        <v>5105</v>
      </c>
    </row>
    <row r="18" spans="1:2" ht="15" customHeight="1" x14ac:dyDescent="0.25">
      <c r="A18" s="219">
        <v>150</v>
      </c>
      <c r="B18" s="219" t="s">
        <v>5106</v>
      </c>
    </row>
    <row r="19" spans="1:2" ht="15" customHeight="1" x14ac:dyDescent="0.25">
      <c r="A19" s="219">
        <v>160</v>
      </c>
      <c r="B19" s="219" t="s">
        <v>5107</v>
      </c>
    </row>
    <row r="20" spans="1:2" ht="15" customHeight="1" x14ac:dyDescent="0.25">
      <c r="A20" s="219">
        <v>170</v>
      </c>
      <c r="B20" s="219" t="s">
        <v>5108</v>
      </c>
    </row>
    <row r="21" spans="1:2" ht="15" customHeight="1" x14ac:dyDescent="0.25">
      <c r="A21" s="219">
        <v>180</v>
      </c>
      <c r="B21" s="219" t="s">
        <v>5109</v>
      </c>
    </row>
    <row r="22" spans="1:2" ht="15" customHeight="1" x14ac:dyDescent="0.25">
      <c r="A22" s="219">
        <v>190</v>
      </c>
      <c r="B22" s="219" t="s">
        <v>5110</v>
      </c>
    </row>
    <row r="23" spans="1:2" ht="15" customHeight="1" x14ac:dyDescent="0.25">
      <c r="A23" s="219">
        <v>200</v>
      </c>
      <c r="B23" s="219" t="s">
        <v>5111</v>
      </c>
    </row>
    <row r="24" spans="1:2" ht="15" customHeight="1" x14ac:dyDescent="0.25">
      <c r="A24" s="219">
        <v>210</v>
      </c>
      <c r="B24" s="219" t="s">
        <v>5112</v>
      </c>
    </row>
    <row r="25" spans="1:2" ht="15" customHeight="1" x14ac:dyDescent="0.25">
      <c r="A25" s="219">
        <v>220</v>
      </c>
      <c r="B25" s="219" t="s">
        <v>5113</v>
      </c>
    </row>
    <row r="26" spans="1:2" ht="15" customHeight="1" x14ac:dyDescent="0.25">
      <c r="A26" s="219">
        <v>230</v>
      </c>
      <c r="B26" s="219" t="s">
        <v>5114</v>
      </c>
    </row>
    <row r="27" spans="1:2" ht="15" customHeight="1" x14ac:dyDescent="0.25">
      <c r="A27" s="219">
        <v>240</v>
      </c>
      <c r="B27" s="219" t="s">
        <v>5115</v>
      </c>
    </row>
    <row r="28" spans="1:2" ht="15" customHeight="1" x14ac:dyDescent="0.25">
      <c r="A28" s="219">
        <v>250</v>
      </c>
      <c r="B28" s="219" t="s">
        <v>4949</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C8935-E942-450A-B192-C33DC2980981}">
  <dimension ref="A1:B7"/>
  <sheetViews>
    <sheetView workbookViewId="0">
      <selection activeCell="B20" sqref="B20"/>
    </sheetView>
  </sheetViews>
  <sheetFormatPr defaultRowHeight="15" customHeight="1" x14ac:dyDescent="0.25"/>
  <cols>
    <col min="1" max="1" width="15" customWidth="1"/>
    <col min="2" max="2" width="61.85546875" customWidth="1"/>
  </cols>
  <sheetData>
    <row r="1" spans="1:2" ht="15" customHeight="1" x14ac:dyDescent="0.25">
      <c r="A1" t="s">
        <v>5126</v>
      </c>
      <c r="B1" t="s">
        <v>5127</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5124</v>
      </c>
    </row>
    <row r="6" spans="1:2" ht="15" customHeight="1" x14ac:dyDescent="0.25">
      <c r="A6" s="219">
        <v>30</v>
      </c>
      <c r="B6" s="219" t="s">
        <v>5125</v>
      </c>
    </row>
    <row r="7" spans="1:2" ht="15" customHeight="1" x14ac:dyDescent="0.25">
      <c r="A7" s="219">
        <v>40</v>
      </c>
      <c r="B7" s="219" t="s">
        <v>5121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18"/>
  <sheetViews>
    <sheetView workbookViewId="0">
      <selection sqref="A1:XFD1048576"/>
    </sheetView>
  </sheetViews>
  <sheetFormatPr defaultRowHeight="15" x14ac:dyDescent="0.25"/>
  <cols>
    <col min="1" max="1" width="21" customWidth="1"/>
    <col min="2" max="2" width="70.7109375" bestFit="1" customWidth="1"/>
  </cols>
  <sheetData>
    <row r="1" spans="1:2" x14ac:dyDescent="0.25">
      <c r="A1" t="s">
        <v>3678</v>
      </c>
      <c r="B1" t="s">
        <v>2101</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2090</v>
      </c>
    </row>
    <row r="6" spans="1:2" ht="15" customHeight="1" x14ac:dyDescent="0.25">
      <c r="A6" s="29">
        <v>20</v>
      </c>
      <c r="B6" s="29" t="s">
        <v>2091</v>
      </c>
    </row>
    <row r="7" spans="1:2" ht="15" customHeight="1" x14ac:dyDescent="0.25">
      <c r="A7" s="29">
        <v>30</v>
      </c>
      <c r="B7" s="29" t="s">
        <v>2092</v>
      </c>
    </row>
    <row r="8" spans="1:2" ht="15" customHeight="1" x14ac:dyDescent="0.25">
      <c r="A8" s="29">
        <v>40</v>
      </c>
      <c r="B8" s="29" t="s">
        <v>2093</v>
      </c>
    </row>
    <row r="9" spans="1:2" ht="15" customHeight="1" x14ac:dyDescent="0.25">
      <c r="A9" s="29">
        <v>50</v>
      </c>
      <c r="B9" s="29" t="s">
        <v>2094</v>
      </c>
    </row>
    <row r="10" spans="1:2" ht="15" customHeight="1" x14ac:dyDescent="0.25">
      <c r="A10" s="29">
        <v>60</v>
      </c>
      <c r="B10" s="29" t="s">
        <v>2095</v>
      </c>
    </row>
    <row r="11" spans="1:2" ht="15" customHeight="1" x14ac:dyDescent="0.25">
      <c r="A11" s="29">
        <v>70</v>
      </c>
      <c r="B11" s="29" t="s">
        <v>2096</v>
      </c>
    </row>
    <row r="12" spans="1:2" ht="15" customHeight="1" x14ac:dyDescent="0.25">
      <c r="A12" s="29">
        <v>80</v>
      </c>
      <c r="B12" s="29" t="s">
        <v>2097</v>
      </c>
    </row>
    <row r="13" spans="1:2" ht="15" customHeight="1" x14ac:dyDescent="0.25">
      <c r="A13" s="29">
        <v>90</v>
      </c>
      <c r="B13" s="29" t="s">
        <v>2102</v>
      </c>
    </row>
    <row r="14" spans="1:2" ht="15" customHeight="1" x14ac:dyDescent="0.25">
      <c r="A14" s="29">
        <v>100</v>
      </c>
      <c r="B14" s="29" t="s">
        <v>2098</v>
      </c>
    </row>
    <row r="15" spans="1:2" ht="15" customHeight="1" x14ac:dyDescent="0.25">
      <c r="A15" s="29">
        <v>110</v>
      </c>
      <c r="B15" s="29" t="s">
        <v>2099</v>
      </c>
    </row>
    <row r="16" spans="1:2" ht="15" customHeight="1" x14ac:dyDescent="0.25">
      <c r="A16" s="29">
        <v>120</v>
      </c>
      <c r="B16" s="29" t="s">
        <v>2100</v>
      </c>
    </row>
    <row r="17" spans="1:2" ht="15" customHeight="1" x14ac:dyDescent="0.25">
      <c r="A17" s="29">
        <v>130</v>
      </c>
      <c r="B17" s="29" t="s">
        <v>207</v>
      </c>
    </row>
    <row r="18" spans="1:2" ht="15" customHeight="1" x14ac:dyDescent="0.25"/>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A5B0-D310-47DF-BF2F-DA9B301CDB13}">
  <dimension ref="A1:B7"/>
  <sheetViews>
    <sheetView workbookViewId="0">
      <selection activeCell="G10" sqref="G10"/>
    </sheetView>
  </sheetViews>
  <sheetFormatPr defaultRowHeight="15" customHeight="1" x14ac:dyDescent="0.25"/>
  <cols>
    <col min="1" max="1" width="16.7109375" customWidth="1"/>
    <col min="2" max="2" width="60.140625" customWidth="1"/>
  </cols>
  <sheetData>
    <row r="1" spans="1:2" ht="15" customHeight="1" x14ac:dyDescent="0.25">
      <c r="A1" t="s">
        <v>5122</v>
      </c>
      <c r="B1" t="s">
        <v>5123</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5119</v>
      </c>
    </row>
    <row r="6" spans="1:2" ht="15" customHeight="1" x14ac:dyDescent="0.25">
      <c r="A6" s="219">
        <v>30</v>
      </c>
      <c r="B6" s="219" t="s">
        <v>5120</v>
      </c>
    </row>
    <row r="7" spans="1:2" ht="15" customHeight="1" x14ac:dyDescent="0.25">
      <c r="A7" s="219">
        <v>40</v>
      </c>
      <c r="B7" s="219" t="s">
        <v>5121</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85"/>
  <dimension ref="A1:B11"/>
  <sheetViews>
    <sheetView workbookViewId="0"/>
  </sheetViews>
  <sheetFormatPr defaultRowHeight="15" x14ac:dyDescent="0.25"/>
  <cols>
    <col min="1" max="1" width="13.85546875" bestFit="1" customWidth="1"/>
    <col min="2" max="2" width="91" customWidth="1"/>
  </cols>
  <sheetData>
    <row r="1" spans="1:2" x14ac:dyDescent="0.25">
      <c r="A1" t="s">
        <v>2604</v>
      </c>
      <c r="B1" t="s">
        <v>2603</v>
      </c>
    </row>
    <row r="3" spans="1:2" x14ac:dyDescent="0.25">
      <c r="A3" s="13" t="s">
        <v>130</v>
      </c>
      <c r="B3" s="13" t="s">
        <v>128</v>
      </c>
    </row>
    <row r="4" spans="1:2" x14ac:dyDescent="0.25">
      <c r="A4">
        <v>10</v>
      </c>
      <c r="B4" t="s">
        <v>175</v>
      </c>
    </row>
    <row r="5" spans="1:2" x14ac:dyDescent="0.25">
      <c r="A5">
        <v>20</v>
      </c>
      <c r="B5" t="s">
        <v>2602</v>
      </c>
    </row>
    <row r="6" spans="1:2" x14ac:dyDescent="0.25">
      <c r="A6">
        <v>30</v>
      </c>
      <c r="B6" t="s">
        <v>1051</v>
      </c>
    </row>
    <row r="7" spans="1:2" x14ac:dyDescent="0.25">
      <c r="A7">
        <v>40</v>
      </c>
      <c r="B7" t="s">
        <v>2605</v>
      </c>
    </row>
    <row r="8" spans="1:2" x14ac:dyDescent="0.25">
      <c r="A8">
        <v>50</v>
      </c>
      <c r="B8" t="s">
        <v>2606</v>
      </c>
    </row>
    <row r="9" spans="1:2" x14ac:dyDescent="0.25">
      <c r="A9">
        <v>60</v>
      </c>
      <c r="B9" t="s">
        <v>2608</v>
      </c>
    </row>
    <row r="10" spans="1:2" x14ac:dyDescent="0.25">
      <c r="A10">
        <v>70</v>
      </c>
      <c r="B10" t="s">
        <v>1052</v>
      </c>
    </row>
    <row r="11" spans="1:2" x14ac:dyDescent="0.25">
      <c r="A11">
        <v>80</v>
      </c>
      <c r="B11" t="s">
        <v>2607</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86"/>
  <dimension ref="A1:B14"/>
  <sheetViews>
    <sheetView workbookViewId="0"/>
  </sheetViews>
  <sheetFormatPr defaultRowHeight="15" x14ac:dyDescent="0.25"/>
  <cols>
    <col min="1" max="1" width="17.42578125" bestFit="1" customWidth="1"/>
    <col min="2" max="2" width="89.28515625" bestFit="1" customWidth="1"/>
  </cols>
  <sheetData>
    <row r="1" spans="1:2" x14ac:dyDescent="0.25">
      <c r="A1" t="s">
        <v>1040</v>
      </c>
      <c r="B1" t="s">
        <v>1041</v>
      </c>
    </row>
    <row r="3" spans="1:2" x14ac:dyDescent="0.25">
      <c r="A3" s="13" t="s">
        <v>130</v>
      </c>
      <c r="B3" s="13" t="s">
        <v>128</v>
      </c>
    </row>
    <row r="4" spans="1:2" x14ac:dyDescent="0.25">
      <c r="A4">
        <v>10</v>
      </c>
      <c r="B4" t="s">
        <v>175</v>
      </c>
    </row>
    <row r="5" spans="1:2" x14ac:dyDescent="0.25">
      <c r="A5">
        <v>20</v>
      </c>
      <c r="B5" t="s">
        <v>1042</v>
      </c>
    </row>
    <row r="6" spans="1:2" x14ac:dyDescent="0.25">
      <c r="A6">
        <v>30</v>
      </c>
      <c r="B6" t="s">
        <v>1043</v>
      </c>
    </row>
    <row r="7" spans="1:2" x14ac:dyDescent="0.25">
      <c r="A7">
        <v>40</v>
      </c>
      <c r="B7" t="s">
        <v>1048</v>
      </c>
    </row>
    <row r="8" spans="1:2" x14ac:dyDescent="0.25">
      <c r="A8">
        <v>50</v>
      </c>
      <c r="B8" t="s">
        <v>1049</v>
      </c>
    </row>
    <row r="9" spans="1:2" x14ac:dyDescent="0.25">
      <c r="A9">
        <v>60</v>
      </c>
      <c r="B9" t="s">
        <v>1050</v>
      </c>
    </row>
    <row r="10" spans="1:2" x14ac:dyDescent="0.25">
      <c r="A10">
        <v>70</v>
      </c>
      <c r="B10" t="s">
        <v>1044</v>
      </c>
    </row>
    <row r="11" spans="1:2" x14ac:dyDescent="0.25">
      <c r="A11">
        <v>80</v>
      </c>
      <c r="B11" t="s">
        <v>1045</v>
      </c>
    </row>
    <row r="12" spans="1:2" x14ac:dyDescent="0.25">
      <c r="A12">
        <v>90</v>
      </c>
      <c r="B12" t="s">
        <v>1046</v>
      </c>
    </row>
    <row r="13" spans="1:2" x14ac:dyDescent="0.25">
      <c r="A13">
        <v>100</v>
      </c>
      <c r="B13" t="s">
        <v>1047</v>
      </c>
    </row>
    <row r="14" spans="1:2" x14ac:dyDescent="0.25">
      <c r="A14">
        <v>110</v>
      </c>
      <c r="B14" t="s">
        <v>207</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87"/>
  <dimension ref="A1:B25"/>
  <sheetViews>
    <sheetView workbookViewId="0">
      <selection activeCell="C26" sqref="C26"/>
    </sheetView>
  </sheetViews>
  <sheetFormatPr defaultRowHeight="15" x14ac:dyDescent="0.25"/>
  <cols>
    <col min="1" max="1" width="22.28515625" bestFit="1" customWidth="1"/>
    <col min="2" max="2" width="78.28515625" bestFit="1" customWidth="1"/>
  </cols>
  <sheetData>
    <row r="1" spans="1:2" x14ac:dyDescent="0.25">
      <c r="B1" t="s">
        <v>815</v>
      </c>
    </row>
    <row r="3" spans="1:2" x14ac:dyDescent="0.25">
      <c r="A3" t="s">
        <v>130</v>
      </c>
      <c r="B3" t="s">
        <v>128</v>
      </c>
    </row>
    <row r="4" spans="1:2" x14ac:dyDescent="0.25">
      <c r="A4">
        <v>10</v>
      </c>
      <c r="B4" t="s">
        <v>175</v>
      </c>
    </row>
    <row r="5" spans="1:2" x14ac:dyDescent="0.25">
      <c r="A5">
        <v>20</v>
      </c>
      <c r="B5" t="s">
        <v>816</v>
      </c>
    </row>
    <row r="6" spans="1:2" x14ac:dyDescent="0.25">
      <c r="A6">
        <v>30</v>
      </c>
      <c r="B6" t="s">
        <v>812</v>
      </c>
    </row>
    <row r="7" spans="1:2" x14ac:dyDescent="0.25">
      <c r="A7">
        <v>40</v>
      </c>
      <c r="B7" t="s">
        <v>814</v>
      </c>
    </row>
    <row r="8" spans="1:2" x14ac:dyDescent="0.25">
      <c r="A8">
        <v>50</v>
      </c>
      <c r="B8" t="s">
        <v>810</v>
      </c>
    </row>
    <row r="9" spans="1:2" x14ac:dyDescent="0.25">
      <c r="A9">
        <v>60</v>
      </c>
      <c r="B9" s="32" t="s">
        <v>1610</v>
      </c>
    </row>
    <row r="10" spans="1:2" x14ac:dyDescent="0.25">
      <c r="A10">
        <v>70</v>
      </c>
      <c r="B10" s="32" t="s">
        <v>1611</v>
      </c>
    </row>
    <row r="11" spans="1:2" x14ac:dyDescent="0.25">
      <c r="A11">
        <v>80</v>
      </c>
      <c r="B11" t="s">
        <v>811</v>
      </c>
    </row>
    <row r="12" spans="1:2" x14ac:dyDescent="0.25">
      <c r="A12">
        <v>90</v>
      </c>
      <c r="B12" t="s">
        <v>813</v>
      </c>
    </row>
    <row r="13" spans="1:2" x14ac:dyDescent="0.25">
      <c r="A13">
        <v>100</v>
      </c>
      <c r="B13" t="s">
        <v>818</v>
      </c>
    </row>
    <row r="14" spans="1:2" x14ac:dyDescent="0.25">
      <c r="A14">
        <v>110</v>
      </c>
      <c r="B14" t="s">
        <v>817</v>
      </c>
    </row>
    <row r="15" spans="1:2" x14ac:dyDescent="0.25">
      <c r="A15">
        <v>120</v>
      </c>
      <c r="B15" t="s">
        <v>820</v>
      </c>
    </row>
    <row r="16" spans="1:2" x14ac:dyDescent="0.25">
      <c r="A16">
        <v>130</v>
      </c>
      <c r="B16" t="s">
        <v>819</v>
      </c>
    </row>
    <row r="17" spans="1:2" x14ac:dyDescent="0.25">
      <c r="A17">
        <v>140</v>
      </c>
      <c r="B17" t="s">
        <v>207</v>
      </c>
    </row>
    <row r="20" spans="1:2" x14ac:dyDescent="0.25">
      <c r="A20" t="s">
        <v>1556</v>
      </c>
    </row>
    <row r="21" spans="1:2" x14ac:dyDescent="0.25">
      <c r="A21" s="88" t="s">
        <v>130</v>
      </c>
      <c r="B21" s="88" t="s">
        <v>128</v>
      </c>
    </row>
    <row r="22" spans="1:2" x14ac:dyDescent="0.25">
      <c r="A22" s="29">
        <v>10</v>
      </c>
      <c r="B22" s="29" t="s">
        <v>1539</v>
      </c>
    </row>
    <row r="23" spans="1:2" x14ac:dyDescent="0.25">
      <c r="A23" s="29">
        <v>20</v>
      </c>
      <c r="B23" s="29" t="s">
        <v>827</v>
      </c>
    </row>
    <row r="24" spans="1:2" x14ac:dyDescent="0.25">
      <c r="A24" s="29">
        <v>30</v>
      </c>
      <c r="B24" s="29" t="s">
        <v>173</v>
      </c>
    </row>
    <row r="25" spans="1:2" x14ac:dyDescent="0.25">
      <c r="A25" s="29">
        <v>40</v>
      </c>
      <c r="B25" s="29" t="s">
        <v>175</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B10"/>
  <sheetViews>
    <sheetView workbookViewId="0"/>
  </sheetViews>
  <sheetFormatPr defaultRowHeight="15" x14ac:dyDescent="0.25"/>
  <cols>
    <col min="1" max="1" width="17.42578125" customWidth="1"/>
    <col min="2" max="2" width="89.42578125" customWidth="1"/>
  </cols>
  <sheetData>
    <row r="1" spans="1:2" x14ac:dyDescent="0.25">
      <c r="A1" t="s">
        <v>2526</v>
      </c>
      <c r="B1" t="s">
        <v>2527</v>
      </c>
    </row>
    <row r="3" spans="1:2" x14ac:dyDescent="0.25">
      <c r="A3" t="s">
        <v>130</v>
      </c>
      <c r="B3" t="s">
        <v>128</v>
      </c>
    </row>
    <row r="4" spans="1:2" x14ac:dyDescent="0.25">
      <c r="A4">
        <v>10</v>
      </c>
      <c r="B4" t="s">
        <v>175</v>
      </c>
    </row>
    <row r="5" spans="1:2" x14ac:dyDescent="0.25">
      <c r="A5">
        <v>20</v>
      </c>
      <c r="B5" t="s">
        <v>2524</v>
      </c>
    </row>
    <row r="6" spans="1:2" x14ac:dyDescent="0.25">
      <c r="A6">
        <v>30</v>
      </c>
      <c r="B6" t="s">
        <v>2525</v>
      </c>
    </row>
    <row r="7" spans="1:2" x14ac:dyDescent="0.25">
      <c r="A7">
        <v>40</v>
      </c>
      <c r="B7" t="s">
        <v>812</v>
      </c>
    </row>
    <row r="8" spans="1:2" x14ac:dyDescent="0.25">
      <c r="A8">
        <v>50</v>
      </c>
      <c r="B8" t="s">
        <v>2520</v>
      </c>
    </row>
    <row r="9" spans="1:2" x14ac:dyDescent="0.25">
      <c r="A9">
        <v>60</v>
      </c>
      <c r="B9" s="32" t="s">
        <v>2521</v>
      </c>
    </row>
    <row r="10" spans="1:2" x14ac:dyDescent="0.25">
      <c r="A10">
        <v>70</v>
      </c>
      <c r="B10" t="s">
        <v>207</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88"/>
  <dimension ref="A1:B11"/>
  <sheetViews>
    <sheetView workbookViewId="0">
      <selection sqref="A1:B11"/>
    </sheetView>
  </sheetViews>
  <sheetFormatPr defaultRowHeight="15" x14ac:dyDescent="0.25"/>
  <cols>
    <col min="1" max="1" width="16.140625" bestFit="1" customWidth="1"/>
    <col min="2" max="2" width="94.5703125" customWidth="1"/>
  </cols>
  <sheetData>
    <row r="1" spans="1:2" x14ac:dyDescent="0.25">
      <c r="A1" t="s">
        <v>1310</v>
      </c>
      <c r="B1" t="s">
        <v>1309</v>
      </c>
    </row>
    <row r="3" spans="1:2" x14ac:dyDescent="0.25">
      <c r="A3" s="13" t="s">
        <v>774</v>
      </c>
      <c r="B3" s="13" t="s">
        <v>128</v>
      </c>
    </row>
    <row r="4" spans="1:2" x14ac:dyDescent="0.25">
      <c r="A4">
        <v>10</v>
      </c>
      <c r="B4" t="s">
        <v>175</v>
      </c>
    </row>
    <row r="5" spans="1:2" x14ac:dyDescent="0.25">
      <c r="A5">
        <v>20</v>
      </c>
      <c r="B5" t="s">
        <v>794</v>
      </c>
    </row>
    <row r="6" spans="1:2" x14ac:dyDescent="0.25">
      <c r="A6">
        <v>30</v>
      </c>
      <c r="B6" t="s">
        <v>775</v>
      </c>
    </row>
    <row r="7" spans="1:2" x14ac:dyDescent="0.25">
      <c r="A7">
        <v>40</v>
      </c>
      <c r="B7" t="s">
        <v>760</v>
      </c>
    </row>
    <row r="8" spans="1:2" x14ac:dyDescent="0.25">
      <c r="A8">
        <v>50</v>
      </c>
      <c r="B8" t="s">
        <v>765</v>
      </c>
    </row>
    <row r="9" spans="1:2" x14ac:dyDescent="0.25">
      <c r="A9">
        <v>60</v>
      </c>
      <c r="B9" t="s">
        <v>776</v>
      </c>
    </row>
    <row r="10" spans="1:2" x14ac:dyDescent="0.25">
      <c r="A10">
        <v>70</v>
      </c>
      <c r="B10" t="s">
        <v>777</v>
      </c>
    </row>
    <row r="11" spans="1:2" x14ac:dyDescent="0.25">
      <c r="A11">
        <v>80</v>
      </c>
      <c r="B11" t="s">
        <v>207</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89"/>
  <dimension ref="A1:B13"/>
  <sheetViews>
    <sheetView workbookViewId="0"/>
  </sheetViews>
  <sheetFormatPr defaultRowHeight="15" x14ac:dyDescent="0.25"/>
  <cols>
    <col min="1" max="1" width="19.28515625" bestFit="1" customWidth="1"/>
    <col min="2" max="2" width="112.7109375" customWidth="1"/>
  </cols>
  <sheetData>
    <row r="1" spans="1:2" x14ac:dyDescent="0.25">
      <c r="A1" t="s">
        <v>773</v>
      </c>
      <c r="B1" t="s">
        <v>1301</v>
      </c>
    </row>
    <row r="3" spans="1:2" x14ac:dyDescent="0.25">
      <c r="A3" s="13" t="s">
        <v>130</v>
      </c>
      <c r="B3" s="13" t="s">
        <v>128</v>
      </c>
    </row>
    <row r="4" spans="1:2" x14ac:dyDescent="0.25">
      <c r="A4">
        <v>10</v>
      </c>
      <c r="B4" s="61" t="s">
        <v>175</v>
      </c>
    </row>
    <row r="5" spans="1:2" x14ac:dyDescent="0.25">
      <c r="A5">
        <v>20</v>
      </c>
      <c r="B5" t="s">
        <v>763</v>
      </c>
    </row>
    <row r="6" spans="1:2" x14ac:dyDescent="0.25">
      <c r="A6">
        <v>30</v>
      </c>
      <c r="B6" t="s">
        <v>764</v>
      </c>
    </row>
    <row r="7" spans="1:2" x14ac:dyDescent="0.25">
      <c r="A7">
        <v>40</v>
      </c>
      <c r="B7" t="s">
        <v>759</v>
      </c>
    </row>
    <row r="8" spans="1:2" x14ac:dyDescent="0.25">
      <c r="A8">
        <v>50</v>
      </c>
      <c r="B8" t="s">
        <v>760</v>
      </c>
    </row>
    <row r="9" spans="1:2" x14ac:dyDescent="0.25">
      <c r="A9">
        <v>60</v>
      </c>
      <c r="B9" t="s">
        <v>765</v>
      </c>
    </row>
    <row r="10" spans="1:2" x14ac:dyDescent="0.25">
      <c r="A10">
        <v>70</v>
      </c>
      <c r="B10" s="29" t="s">
        <v>762</v>
      </c>
    </row>
    <row r="11" spans="1:2" x14ac:dyDescent="0.25">
      <c r="A11">
        <v>80</v>
      </c>
      <c r="B11" t="s">
        <v>761</v>
      </c>
    </row>
    <row r="12" spans="1:2" x14ac:dyDescent="0.25">
      <c r="A12">
        <v>90</v>
      </c>
      <c r="B12" t="s">
        <v>766</v>
      </c>
    </row>
    <row r="13" spans="1:2" x14ac:dyDescent="0.25">
      <c r="A13">
        <v>100</v>
      </c>
      <c r="B13" t="s">
        <v>207</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F8491-AB07-45D7-BF13-A7FF048CBC87}">
  <dimension ref="A1"/>
  <sheetViews>
    <sheetView topLeftCell="A24" workbookViewId="0">
      <selection activeCell="R49" sqref="R49"/>
    </sheetView>
  </sheetViews>
  <sheetFormatPr defaultRowHeight="15" x14ac:dyDescent="0.25"/>
  <sheetData/>
  <pageMargins left="0.7" right="0.7" top="0.75" bottom="0.75" header="0.3" footer="0.3"/>
  <drawing r:id="rId1"/>
</worksheet>
</file>

<file path=xl/worksheets/sheet1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BF2A8-4473-469F-9F8E-A5BA4A4217F5}">
  <dimension ref="A1:AV519"/>
  <sheetViews>
    <sheetView zoomScaleNormal="100" workbookViewId="0">
      <selection activeCell="C30" sqref="C30"/>
    </sheetView>
  </sheetViews>
  <sheetFormatPr defaultColWidth="9.140625" defaultRowHeight="15" x14ac:dyDescent="0.25"/>
  <cols>
    <col min="1" max="1" width="13.85546875" style="329" customWidth="1"/>
    <col min="2" max="2" width="8.28515625" style="475" customWidth="1"/>
    <col min="3" max="3" width="14" style="329" bestFit="1" customWidth="1"/>
    <col min="4" max="4" width="51.140625" style="65" customWidth="1"/>
    <col min="5" max="5" width="57.28515625" style="478" customWidth="1"/>
    <col min="6" max="6" width="7.42578125" style="467" customWidth="1"/>
    <col min="7" max="8" width="9.5703125" style="467" customWidth="1"/>
    <col min="9" max="9" width="12" style="467" customWidth="1"/>
    <col min="10" max="10" width="7.7109375" style="467" customWidth="1"/>
    <col min="11" max="11" width="10.7109375" style="467" customWidth="1"/>
    <col min="12" max="12" width="12.7109375" style="479" customWidth="1"/>
    <col min="13" max="14" width="12.7109375" style="29" customWidth="1"/>
    <col min="15" max="15" width="10.7109375" style="479" customWidth="1"/>
    <col min="16" max="16" width="12.7109375" style="469" customWidth="1"/>
    <col min="17" max="18" width="12.7109375" style="29" customWidth="1"/>
    <col min="19" max="19" width="15.7109375" style="468" customWidth="1"/>
    <col min="20" max="20" width="10.7109375" style="469" customWidth="1"/>
    <col min="21" max="21" width="12.7109375" style="469" customWidth="1"/>
    <col min="22" max="23" width="12.7109375" style="29" customWidth="1"/>
    <col min="24" max="24" width="10.7109375" style="469" customWidth="1"/>
    <col min="25" max="25" width="12.7109375" style="469" customWidth="1"/>
    <col min="26" max="27" width="12.7109375" style="29" customWidth="1"/>
    <col min="28" max="28" width="10.7109375" style="469" customWidth="1"/>
    <col min="29" max="29" width="12.7109375" style="469" customWidth="1"/>
    <col min="30" max="31" width="12.7109375" style="29" customWidth="1"/>
    <col min="32" max="32" width="15.7109375" style="468" customWidth="1"/>
    <col min="33" max="33" width="10.7109375" style="469" customWidth="1"/>
    <col min="34" max="34" width="12.7109375" style="469" customWidth="1"/>
    <col min="35" max="36" width="12.7109375" style="29" customWidth="1"/>
    <col min="37" max="37" width="10.7109375" style="469" customWidth="1"/>
    <col min="38" max="38" width="12.42578125" style="469" customWidth="1"/>
    <col min="39" max="40" width="12.7109375" style="29" customWidth="1"/>
    <col min="41" max="41" width="15.7109375" style="468" customWidth="1"/>
    <col min="42" max="42" width="10.7109375" style="469" customWidth="1"/>
    <col min="43" max="43" width="12.7109375" style="469" customWidth="1"/>
    <col min="44" max="44" width="12.7109375" style="329" customWidth="1"/>
    <col min="45" max="45" width="15.7109375" style="13" customWidth="1"/>
    <col min="46" max="46" width="17" style="329" customWidth="1"/>
    <col min="47" max="47" width="14.140625" style="329" customWidth="1"/>
    <col min="48" max="48" width="11.140625" style="329" bestFit="1" customWidth="1"/>
    <col min="49" max="16384" width="9.140625" style="329"/>
  </cols>
  <sheetData>
    <row r="1" spans="1:47" x14ac:dyDescent="0.25">
      <c r="A1" s="463" t="s">
        <v>5163</v>
      </c>
      <c r="B1" s="464" t="s">
        <v>5164</v>
      </c>
      <c r="C1" s="465" t="s">
        <v>5165</v>
      </c>
      <c r="D1" s="466" t="s">
        <v>5166</v>
      </c>
      <c r="E1" s="466" t="s">
        <v>5167</v>
      </c>
      <c r="K1" s="584" t="s">
        <v>5168</v>
      </c>
      <c r="L1" s="585"/>
      <c r="M1" s="586" t="s">
        <v>5169</v>
      </c>
      <c r="N1" s="587"/>
      <c r="O1" s="587"/>
      <c r="P1" s="587"/>
    </row>
    <row r="2" spans="1:47" x14ac:dyDescent="0.25">
      <c r="A2" s="11" t="s">
        <v>5170</v>
      </c>
      <c r="B2" s="470" t="s">
        <v>5171</v>
      </c>
      <c r="C2" s="471">
        <v>163000</v>
      </c>
      <c r="D2" s="472">
        <f>SUMIF(J:J,A2,AU:AU)</f>
        <v>660</v>
      </c>
      <c r="E2" s="473">
        <v>2310</v>
      </c>
      <c r="K2" s="588">
        <f>E2+D2</f>
        <v>2970</v>
      </c>
      <c r="L2" s="589"/>
      <c r="M2" s="590">
        <f>C2-K2</f>
        <v>160030</v>
      </c>
      <c r="N2" s="590"/>
      <c r="O2" s="590"/>
      <c r="P2" s="474">
        <f>M2/C2</f>
        <v>0.98177914110429443</v>
      </c>
      <c r="Q2" s="29" t="s">
        <v>5172</v>
      </c>
      <c r="U2" s="469">
        <v>8417</v>
      </c>
    </row>
    <row r="3" spans="1:47" x14ac:dyDescent="0.25">
      <c r="A3" s="11" t="s">
        <v>5173</v>
      </c>
      <c r="B3" s="470" t="s">
        <v>5174</v>
      </c>
      <c r="C3" s="471">
        <v>145000</v>
      </c>
      <c r="D3" s="472">
        <f>SUMIF(J:J,A3,AU:AU)</f>
        <v>5810</v>
      </c>
      <c r="E3" s="473">
        <v>20272</v>
      </c>
      <c r="K3" s="588">
        <f t="shared" ref="K3:K6" si="0">E3+D3</f>
        <v>26082</v>
      </c>
      <c r="L3" s="589"/>
      <c r="M3" s="590">
        <f t="shared" ref="M3:M6" si="1">C3-K3</f>
        <v>118918</v>
      </c>
      <c r="N3" s="590"/>
      <c r="O3" s="590"/>
      <c r="P3" s="474">
        <f t="shared" ref="P3:P7" si="2">M3/C3</f>
        <v>0.82012413793103445</v>
      </c>
      <c r="U3" s="469">
        <v>57133.73</v>
      </c>
    </row>
    <row r="4" spans="1:47" x14ac:dyDescent="0.25">
      <c r="A4" s="11" t="s">
        <v>5175</v>
      </c>
      <c r="B4" s="470" t="s">
        <v>5176</v>
      </c>
      <c r="C4" s="471">
        <v>150000</v>
      </c>
      <c r="D4" s="472">
        <f>SUMIF(J:J,A4,AU:AU)</f>
        <v>7136</v>
      </c>
      <c r="E4" s="473">
        <v>53544.73</v>
      </c>
      <c r="K4" s="588">
        <f t="shared" si="0"/>
        <v>60680.73</v>
      </c>
      <c r="L4" s="589"/>
      <c r="M4" s="590">
        <f t="shared" si="1"/>
        <v>89319.26999999999</v>
      </c>
      <c r="N4" s="590"/>
      <c r="O4" s="590"/>
      <c r="P4" s="474">
        <f t="shared" si="2"/>
        <v>0.59546179999999993</v>
      </c>
      <c r="U4" s="469">
        <f>SUBTOTAL(9,U2:U3)</f>
        <v>65550.73000000001</v>
      </c>
    </row>
    <row r="5" spans="1:47" x14ac:dyDescent="0.25">
      <c r="A5" s="11" t="s">
        <v>5177</v>
      </c>
      <c r="B5" s="470" t="s">
        <v>5178</v>
      </c>
      <c r="C5" s="471">
        <v>310000</v>
      </c>
      <c r="D5" s="472">
        <f>SUMIF(J:J,A5,AU:AU)</f>
        <v>13292</v>
      </c>
      <c r="E5" s="473">
        <v>59069.479999999996</v>
      </c>
      <c r="K5" s="588">
        <f t="shared" si="0"/>
        <v>72361.48</v>
      </c>
      <c r="L5" s="589"/>
      <c r="M5" s="590">
        <f t="shared" si="1"/>
        <v>237638.52000000002</v>
      </c>
      <c r="N5" s="590"/>
      <c r="O5" s="590"/>
      <c r="P5" s="474">
        <f t="shared" si="2"/>
        <v>0.76657587096774205</v>
      </c>
    </row>
    <row r="6" spans="1:47" x14ac:dyDescent="0.25">
      <c r="A6" s="11" t="s">
        <v>5179</v>
      </c>
      <c r="B6" s="470" t="s">
        <v>5180</v>
      </c>
      <c r="C6" s="471">
        <v>153000</v>
      </c>
      <c r="D6" s="472">
        <f>SUMIF(J:J,A6,AU:AU)</f>
        <v>6664</v>
      </c>
      <c r="E6" s="473">
        <v>37709.369999999995</v>
      </c>
      <c r="K6" s="588">
        <f t="shared" si="0"/>
        <v>44373.369999999995</v>
      </c>
      <c r="L6" s="589"/>
      <c r="M6" s="590">
        <f t="shared" si="1"/>
        <v>108626.63</v>
      </c>
      <c r="N6" s="590"/>
      <c r="O6" s="590"/>
      <c r="P6" s="474">
        <f t="shared" si="2"/>
        <v>0.7099779738562092</v>
      </c>
    </row>
    <row r="7" spans="1:47" x14ac:dyDescent="0.25">
      <c r="C7" s="476">
        <f>SUBTOTAL(9,C2:C6)</f>
        <v>921000</v>
      </c>
      <c r="D7" s="476">
        <f>SUM(D2:D6)</f>
        <v>33562</v>
      </c>
      <c r="E7" s="476">
        <v>172905.58000000002</v>
      </c>
      <c r="K7" s="591">
        <f>SUM(K2:L6)</f>
        <v>206467.58000000002</v>
      </c>
      <c r="L7" s="592"/>
      <c r="M7" s="593">
        <f>SUM(M2:O6)</f>
        <v>714532.42</v>
      </c>
      <c r="N7" s="593"/>
      <c r="O7" s="593"/>
      <c r="P7" s="477">
        <f t="shared" si="2"/>
        <v>0.77582238870792619</v>
      </c>
    </row>
    <row r="8" spans="1:47" hidden="1" x14ac:dyDescent="0.25"/>
    <row r="9" spans="1:47" hidden="1" x14ac:dyDescent="0.25"/>
    <row r="10" spans="1:47" hidden="1" x14ac:dyDescent="0.25"/>
    <row r="11" spans="1:47" hidden="1" x14ac:dyDescent="0.25"/>
    <row r="12" spans="1:47" hidden="1" x14ac:dyDescent="0.25"/>
    <row r="13" spans="1:47" hidden="1" x14ac:dyDescent="0.25"/>
    <row r="14" spans="1:47" hidden="1" x14ac:dyDescent="0.25"/>
    <row r="16" spans="1:47" ht="32.25" customHeight="1" x14ac:dyDescent="0.25">
      <c r="A16" s="480"/>
      <c r="B16" s="481"/>
      <c r="C16" s="480"/>
      <c r="D16" s="482" t="s">
        <v>5181</v>
      </c>
      <c r="E16" s="483"/>
      <c r="F16" s="482"/>
      <c r="G16" s="482"/>
      <c r="H16" s="482"/>
      <c r="I16" s="482"/>
      <c r="J16" s="482"/>
      <c r="K16" s="594" t="s">
        <v>3740</v>
      </c>
      <c r="L16" s="595"/>
      <c r="M16" s="595"/>
      <c r="N16" s="595"/>
      <c r="O16" s="595"/>
      <c r="P16" s="595"/>
      <c r="Q16" s="595"/>
      <c r="R16" s="595"/>
      <c r="S16" s="596"/>
      <c r="T16" s="594" t="s">
        <v>5182</v>
      </c>
      <c r="U16" s="595"/>
      <c r="V16" s="595"/>
      <c r="W16" s="595"/>
      <c r="X16" s="595"/>
      <c r="Y16" s="595"/>
      <c r="Z16" s="595"/>
      <c r="AA16" s="595"/>
      <c r="AB16" s="595"/>
      <c r="AC16" s="595"/>
      <c r="AD16" s="595"/>
      <c r="AE16" s="595"/>
      <c r="AF16" s="596"/>
      <c r="AG16" s="594" t="s">
        <v>5183</v>
      </c>
      <c r="AH16" s="595"/>
      <c r="AI16" s="595"/>
      <c r="AJ16" s="595"/>
      <c r="AK16" s="595"/>
      <c r="AL16" s="595"/>
      <c r="AM16" s="595"/>
      <c r="AN16" s="595"/>
      <c r="AO16" s="596"/>
      <c r="AP16" s="594" t="s">
        <v>5184</v>
      </c>
      <c r="AQ16" s="595"/>
      <c r="AR16" s="595"/>
      <c r="AS16" s="596"/>
      <c r="AT16" s="597" t="s">
        <v>5185</v>
      </c>
      <c r="AU16" s="597" t="s">
        <v>5186</v>
      </c>
    </row>
    <row r="17" spans="1:48" ht="32.25" customHeight="1" x14ac:dyDescent="0.25">
      <c r="A17" s="480"/>
      <c r="B17" s="481"/>
      <c r="C17" s="480"/>
      <c r="D17" s="484"/>
      <c r="E17" s="485"/>
      <c r="F17" s="484"/>
      <c r="G17" s="484"/>
      <c r="H17" s="484"/>
      <c r="I17" s="484"/>
      <c r="J17" s="484"/>
      <c r="K17" s="598" t="s">
        <v>5187</v>
      </c>
      <c r="L17" s="599"/>
      <c r="M17" s="599"/>
      <c r="N17" s="600"/>
      <c r="O17" s="598" t="s">
        <v>5188</v>
      </c>
      <c r="P17" s="599"/>
      <c r="Q17" s="599"/>
      <c r="R17" s="600"/>
      <c r="S17" s="486" t="s">
        <v>5189</v>
      </c>
      <c r="T17" s="598" t="s">
        <v>5187</v>
      </c>
      <c r="U17" s="599"/>
      <c r="V17" s="599"/>
      <c r="W17" s="600"/>
      <c r="X17" s="598" t="s">
        <v>5190</v>
      </c>
      <c r="Y17" s="599"/>
      <c r="Z17" s="599"/>
      <c r="AA17" s="600"/>
      <c r="AB17" s="598" t="s">
        <v>5188</v>
      </c>
      <c r="AC17" s="599"/>
      <c r="AD17" s="599"/>
      <c r="AE17" s="600"/>
      <c r="AF17" s="486" t="s">
        <v>5189</v>
      </c>
      <c r="AG17" s="598" t="s">
        <v>5187</v>
      </c>
      <c r="AH17" s="599"/>
      <c r="AI17" s="599"/>
      <c r="AJ17" s="600"/>
      <c r="AK17" s="598" t="s">
        <v>5188</v>
      </c>
      <c r="AL17" s="599"/>
      <c r="AM17" s="599"/>
      <c r="AN17" s="600"/>
      <c r="AO17" s="487" t="s">
        <v>5189</v>
      </c>
      <c r="AP17" s="598" t="s">
        <v>5191</v>
      </c>
      <c r="AQ17" s="599"/>
      <c r="AR17" s="600"/>
      <c r="AS17" s="487" t="s">
        <v>5189</v>
      </c>
      <c r="AT17" s="597"/>
      <c r="AU17" s="597"/>
    </row>
    <row r="18" spans="1:48" ht="62.25" customHeight="1" x14ac:dyDescent="0.25">
      <c r="A18" s="488" t="s">
        <v>5192</v>
      </c>
      <c r="B18" s="489" t="s">
        <v>5193</v>
      </c>
      <c r="C18" s="490" t="s">
        <v>5194</v>
      </c>
      <c r="D18" s="483" t="s">
        <v>5195</v>
      </c>
      <c r="E18" s="482" t="s">
        <v>5196</v>
      </c>
      <c r="F18" s="482" t="s">
        <v>5197</v>
      </c>
      <c r="G18" s="491" t="s">
        <v>5198</v>
      </c>
      <c r="H18" s="491" t="s">
        <v>5199</v>
      </c>
      <c r="I18" s="491" t="s">
        <v>5200</v>
      </c>
      <c r="J18" s="482" t="s">
        <v>5163</v>
      </c>
      <c r="K18" s="492" t="s">
        <v>5201</v>
      </c>
      <c r="L18" s="493" t="s">
        <v>5202</v>
      </c>
      <c r="M18" s="494" t="s">
        <v>5203</v>
      </c>
      <c r="N18" s="495" t="s">
        <v>5204</v>
      </c>
      <c r="O18" s="496" t="s">
        <v>5201</v>
      </c>
      <c r="P18" s="493" t="s">
        <v>5202</v>
      </c>
      <c r="Q18" s="494" t="s">
        <v>5203</v>
      </c>
      <c r="R18" s="497" t="s">
        <v>5205</v>
      </c>
      <c r="S18" s="498" t="s">
        <v>5206</v>
      </c>
      <c r="T18" s="499" t="s">
        <v>5201</v>
      </c>
      <c r="U18" s="500" t="s">
        <v>5202</v>
      </c>
      <c r="V18" s="501" t="s">
        <v>5203</v>
      </c>
      <c r="W18" s="502" t="s">
        <v>5204</v>
      </c>
      <c r="X18" s="499" t="s">
        <v>5201</v>
      </c>
      <c r="Y18" s="500" t="s">
        <v>5202</v>
      </c>
      <c r="Z18" s="501" t="s">
        <v>5203</v>
      </c>
      <c r="AA18" s="502" t="s">
        <v>5207</v>
      </c>
      <c r="AB18" s="499" t="s">
        <v>5201</v>
      </c>
      <c r="AC18" s="500" t="s">
        <v>5202</v>
      </c>
      <c r="AD18" s="501" t="s">
        <v>5203</v>
      </c>
      <c r="AE18" s="502" t="s">
        <v>5205</v>
      </c>
      <c r="AF18" s="503" t="s">
        <v>5208</v>
      </c>
      <c r="AG18" s="504" t="s">
        <v>5201</v>
      </c>
      <c r="AH18" s="505" t="s">
        <v>5202</v>
      </c>
      <c r="AI18" s="506" t="s">
        <v>5203</v>
      </c>
      <c r="AJ18" s="507" t="s">
        <v>5204</v>
      </c>
      <c r="AK18" s="504" t="s">
        <v>5201</v>
      </c>
      <c r="AL18" s="505" t="s">
        <v>5202</v>
      </c>
      <c r="AM18" s="506" t="s">
        <v>5203</v>
      </c>
      <c r="AN18" s="506" t="s">
        <v>5205</v>
      </c>
      <c r="AO18" s="508" t="s">
        <v>5209</v>
      </c>
      <c r="AP18" s="509" t="s">
        <v>5201</v>
      </c>
      <c r="AQ18" s="510" t="s">
        <v>5202</v>
      </c>
      <c r="AR18" s="511" t="s">
        <v>5203</v>
      </c>
      <c r="AS18" s="512" t="s">
        <v>5210</v>
      </c>
      <c r="AT18" s="597"/>
      <c r="AU18" s="597"/>
    </row>
    <row r="19" spans="1:48" x14ac:dyDescent="0.25">
      <c r="A19" s="11" t="s">
        <v>5211</v>
      </c>
      <c r="B19" s="513" t="s">
        <v>5212</v>
      </c>
      <c r="C19" s="11" t="s">
        <v>5213</v>
      </c>
      <c r="D19" s="514" t="s">
        <v>5214</v>
      </c>
      <c r="E19" s="515" t="s">
        <v>5215</v>
      </c>
      <c r="F19" s="516">
        <v>20</v>
      </c>
      <c r="G19" s="516">
        <f>VLOOKUP(E19,[1]Sheet1!B:L,10,FALSE)</f>
        <v>12438</v>
      </c>
      <c r="H19" s="516">
        <f>VLOOKUP(E19,[1]Sheet1!B:L,11,FALSE)</f>
        <v>201535</v>
      </c>
      <c r="I19" s="516" t="str">
        <f>VLOOKUP(E19,[1]Sheet1!B:M,12,FALSE)</f>
        <v>11673CP000</v>
      </c>
      <c r="J19" s="516" t="s">
        <v>5170</v>
      </c>
      <c r="K19" s="517"/>
      <c r="L19" s="518"/>
      <c r="M19" s="519">
        <v>2957</v>
      </c>
      <c r="N19" s="520">
        <f t="shared" ref="N19:N82" si="3">IF(K19="Yes",M19,0)</f>
        <v>0</v>
      </c>
      <c r="O19" s="521"/>
      <c r="P19" s="522"/>
      <c r="Q19" s="519">
        <v>45</v>
      </c>
      <c r="R19" s="520">
        <f t="shared" ref="R19:R82" si="4">IF(O19="Yes",Q19,0)</f>
        <v>0</v>
      </c>
      <c r="S19" s="523">
        <f t="shared" ref="S19:S82" si="5">R19+N19</f>
        <v>0</v>
      </c>
      <c r="T19" s="524"/>
      <c r="U19" s="522"/>
      <c r="V19" s="519">
        <v>440</v>
      </c>
      <c r="W19" s="520">
        <f t="shared" ref="W19:W82" si="6">IF(T19="Yes",V19,0)</f>
        <v>0</v>
      </c>
      <c r="X19" s="525" t="s">
        <v>3997</v>
      </c>
      <c r="Y19" s="522">
        <v>3517067</v>
      </c>
      <c r="Z19" s="526">
        <v>330</v>
      </c>
      <c r="AA19" s="520">
        <f t="shared" ref="AA19:AA82" si="7">IF(X19="Yes",Z19,0)</f>
        <v>330</v>
      </c>
      <c r="AB19" s="525"/>
      <c r="AC19" s="522"/>
      <c r="AD19" s="519">
        <v>45</v>
      </c>
      <c r="AE19" s="520">
        <f t="shared" ref="AE19:AE82" si="8">IF(AB19="Yes",AD19,0)</f>
        <v>0</v>
      </c>
      <c r="AF19" s="523">
        <f>W19+AA19+AE19</f>
        <v>330</v>
      </c>
      <c r="AG19" s="525"/>
      <c r="AH19" s="522"/>
      <c r="AI19" s="526">
        <v>2678</v>
      </c>
      <c r="AJ19" s="520">
        <f t="shared" ref="AJ19:AJ82" si="9">IF(AG19="Yes",AI19,0)</f>
        <v>0</v>
      </c>
      <c r="AK19" s="525"/>
      <c r="AL19" s="527"/>
      <c r="AM19" s="528">
        <v>0</v>
      </c>
      <c r="AN19" s="526">
        <f t="shared" ref="AN19:AN82" si="10">IF(AK19="Yes",AM19,0)</f>
        <v>0</v>
      </c>
      <c r="AO19" s="523">
        <f t="shared" ref="AO19:AO82" si="11">AN19+AJ19</f>
        <v>0</v>
      </c>
      <c r="AP19" s="525"/>
      <c r="AQ19" s="522"/>
      <c r="AR19" s="529">
        <v>0</v>
      </c>
      <c r="AS19" s="530">
        <f t="shared" ref="AS19:AS82" si="12">IF(AP19="Yes",AR19,0)</f>
        <v>0</v>
      </c>
      <c r="AT19" s="531">
        <f>M19+(Q19*11)+V19+(Z19*3)+(AD19*8)+AI19+(AM19*11)+(AR19*2)</f>
        <v>7920</v>
      </c>
      <c r="AU19" s="531">
        <f>S19+AF19+AO19+AS19</f>
        <v>330</v>
      </c>
      <c r="AV19" s="532"/>
    </row>
    <row r="20" spans="1:48" x14ac:dyDescent="0.25">
      <c r="A20" s="11" t="s">
        <v>5211</v>
      </c>
      <c r="B20" s="513" t="s">
        <v>5212</v>
      </c>
      <c r="C20" s="11" t="s">
        <v>5213</v>
      </c>
      <c r="D20" s="514" t="s">
        <v>5216</v>
      </c>
      <c r="E20" s="515" t="s">
        <v>5217</v>
      </c>
      <c r="F20" s="516">
        <v>20</v>
      </c>
      <c r="G20" s="516">
        <f>VLOOKUP(E20,[1]Sheet1!B:K,10,FALSE)</f>
        <v>12438</v>
      </c>
      <c r="H20" s="516">
        <f>VLOOKUP(E20,[1]Sheet1!B:L,11,FALSE)</f>
        <v>201535</v>
      </c>
      <c r="I20" s="516" t="str">
        <f>VLOOKUP(E20,[1]Sheet1!B:M,12,FALSE)</f>
        <v>11718CP000</v>
      </c>
      <c r="J20" s="516" t="s">
        <v>5170</v>
      </c>
      <c r="K20" s="533"/>
      <c r="L20" s="518"/>
      <c r="M20" s="519">
        <v>9233</v>
      </c>
      <c r="N20" s="526">
        <f t="shared" si="3"/>
        <v>0</v>
      </c>
      <c r="O20" s="521"/>
      <c r="P20" s="522"/>
      <c r="Q20" s="519">
        <v>45</v>
      </c>
      <c r="R20" s="526">
        <f t="shared" si="4"/>
        <v>0</v>
      </c>
      <c r="S20" s="523">
        <f t="shared" si="5"/>
        <v>0</v>
      </c>
      <c r="T20" s="525"/>
      <c r="U20" s="522"/>
      <c r="V20" s="519">
        <v>1100</v>
      </c>
      <c r="W20" s="526">
        <f t="shared" si="6"/>
        <v>0</v>
      </c>
      <c r="X20" s="525"/>
      <c r="Y20" s="522"/>
      <c r="Z20" s="526">
        <v>550</v>
      </c>
      <c r="AA20" s="526">
        <f t="shared" si="7"/>
        <v>0</v>
      </c>
      <c r="AB20" s="525"/>
      <c r="AC20" s="522"/>
      <c r="AD20" s="519">
        <v>45</v>
      </c>
      <c r="AE20" s="526">
        <f t="shared" si="8"/>
        <v>0</v>
      </c>
      <c r="AF20" s="523">
        <f t="shared" ref="AF20:AF83" si="13">W20+AA20+AE20</f>
        <v>0</v>
      </c>
      <c r="AG20" s="525"/>
      <c r="AH20" s="522"/>
      <c r="AI20" s="526">
        <v>2869</v>
      </c>
      <c r="AJ20" s="526">
        <f t="shared" si="9"/>
        <v>0</v>
      </c>
      <c r="AK20" s="525"/>
      <c r="AL20" s="527"/>
      <c r="AM20" s="528">
        <v>0</v>
      </c>
      <c r="AN20" s="526">
        <f t="shared" si="10"/>
        <v>0</v>
      </c>
      <c r="AO20" s="523">
        <f t="shared" si="11"/>
        <v>0</v>
      </c>
      <c r="AP20" s="525"/>
      <c r="AQ20" s="522"/>
      <c r="AR20" s="529">
        <v>0</v>
      </c>
      <c r="AS20" s="530">
        <f t="shared" si="12"/>
        <v>0</v>
      </c>
      <c r="AT20" s="531">
        <f t="shared" ref="AT20:AT84" si="14">M20+(Q20*11)+V20+(Z20*3)+(AD20*8)+AI20+(AM20*11)+(AR20*2)</f>
        <v>15707</v>
      </c>
      <c r="AU20" s="531">
        <f t="shared" ref="AU20:AU83" si="15">S20+AF20+AO20+AS20</f>
        <v>0</v>
      </c>
    </row>
    <row r="21" spans="1:48" x14ac:dyDescent="0.25">
      <c r="A21" s="11" t="s">
        <v>5211</v>
      </c>
      <c r="B21" s="513" t="s">
        <v>5212</v>
      </c>
      <c r="C21" s="11" t="s">
        <v>5213</v>
      </c>
      <c r="D21" s="514" t="s">
        <v>5218</v>
      </c>
      <c r="E21" s="515" t="s">
        <v>5219</v>
      </c>
      <c r="F21" s="516">
        <v>20</v>
      </c>
      <c r="G21" s="516">
        <f>VLOOKUP(E21,[1]Sheet1!B:K,10,FALSE)</f>
        <v>12438</v>
      </c>
      <c r="H21" s="516">
        <f>VLOOKUP(E21,[1]Sheet1!B:L,11,FALSE)</f>
        <v>201535</v>
      </c>
      <c r="I21" s="516" t="str">
        <f>VLOOKUP(E21,[1]Sheet1!B:M,12,FALSE)</f>
        <v>11680CP000</v>
      </c>
      <c r="J21" s="516" t="s">
        <v>5170</v>
      </c>
      <c r="K21" s="533"/>
      <c r="L21" s="518"/>
      <c r="M21" s="519">
        <v>4511</v>
      </c>
      <c r="N21" s="526">
        <f t="shared" si="3"/>
        <v>0</v>
      </c>
      <c r="O21" s="521"/>
      <c r="P21" s="522"/>
      <c r="Q21" s="519">
        <v>45</v>
      </c>
      <c r="R21" s="526">
        <f t="shared" si="4"/>
        <v>0</v>
      </c>
      <c r="S21" s="523">
        <f t="shared" si="5"/>
        <v>0</v>
      </c>
      <c r="T21" s="525"/>
      <c r="U21" s="522"/>
      <c r="V21" s="519">
        <v>440</v>
      </c>
      <c r="W21" s="526">
        <f t="shared" si="6"/>
        <v>0</v>
      </c>
      <c r="X21" s="525" t="s">
        <v>3997</v>
      </c>
      <c r="Y21" s="522">
        <v>3517315</v>
      </c>
      <c r="Z21" s="526">
        <v>330</v>
      </c>
      <c r="AA21" s="526">
        <f t="shared" si="7"/>
        <v>330</v>
      </c>
      <c r="AB21" s="525"/>
      <c r="AC21" s="522"/>
      <c r="AD21" s="519">
        <v>45</v>
      </c>
      <c r="AE21" s="526">
        <f t="shared" si="8"/>
        <v>0</v>
      </c>
      <c r="AF21" s="523">
        <f t="shared" si="13"/>
        <v>330</v>
      </c>
      <c r="AG21" s="525"/>
      <c r="AH21" s="522"/>
      <c r="AI21" s="526">
        <v>3182</v>
      </c>
      <c r="AJ21" s="526">
        <f t="shared" si="9"/>
        <v>0</v>
      </c>
      <c r="AK21" s="525"/>
      <c r="AL21" s="527"/>
      <c r="AM21" s="528">
        <v>0</v>
      </c>
      <c r="AN21" s="526">
        <f t="shared" si="10"/>
        <v>0</v>
      </c>
      <c r="AO21" s="523">
        <f t="shared" si="11"/>
        <v>0</v>
      </c>
      <c r="AP21" s="525"/>
      <c r="AQ21" s="522"/>
      <c r="AR21" s="529">
        <v>0</v>
      </c>
      <c r="AS21" s="530">
        <f t="shared" si="12"/>
        <v>0</v>
      </c>
      <c r="AT21" s="531">
        <f t="shared" si="14"/>
        <v>9978</v>
      </c>
      <c r="AU21" s="531">
        <f t="shared" si="15"/>
        <v>330</v>
      </c>
    </row>
    <row r="22" spans="1:48" ht="30" x14ac:dyDescent="0.25">
      <c r="A22" s="11" t="s">
        <v>5211</v>
      </c>
      <c r="B22" s="513" t="s">
        <v>5212</v>
      </c>
      <c r="C22" s="11" t="s">
        <v>5213</v>
      </c>
      <c r="D22" s="534" t="s">
        <v>5220</v>
      </c>
      <c r="E22" s="515" t="s">
        <v>5221</v>
      </c>
      <c r="F22" s="516">
        <v>20</v>
      </c>
      <c r="G22" s="516">
        <f>VLOOKUP(E22,[1]Sheet1!B:K,10,FALSE)</f>
        <v>12438</v>
      </c>
      <c r="H22" s="516">
        <f>VLOOKUP(E22,[1]Sheet1!B:L,11,FALSE)</f>
        <v>201535</v>
      </c>
      <c r="I22" s="516" t="str">
        <f>VLOOKUP(E22,[1]Sheet1!B:M,12,FALSE)</f>
        <v>15007CP000</v>
      </c>
      <c r="J22" s="516" t="s">
        <v>5170</v>
      </c>
      <c r="K22" s="535"/>
      <c r="L22" s="536">
        <v>3436315</v>
      </c>
      <c r="M22" s="519">
        <v>15234</v>
      </c>
      <c r="N22" s="526">
        <f t="shared" si="3"/>
        <v>0</v>
      </c>
      <c r="O22" s="521"/>
      <c r="P22" s="522"/>
      <c r="Q22" s="519">
        <v>45</v>
      </c>
      <c r="R22" s="526">
        <f t="shared" si="4"/>
        <v>0</v>
      </c>
      <c r="S22" s="523">
        <f t="shared" si="5"/>
        <v>0</v>
      </c>
      <c r="T22" s="525"/>
      <c r="U22" s="522">
        <v>3436315</v>
      </c>
      <c r="V22" s="519">
        <v>1380</v>
      </c>
      <c r="W22" s="526">
        <f t="shared" si="6"/>
        <v>0</v>
      </c>
      <c r="X22" s="525"/>
      <c r="Y22" s="522" t="s">
        <v>5222</v>
      </c>
      <c r="Z22" s="526">
        <v>1250</v>
      </c>
      <c r="AA22" s="526">
        <f t="shared" si="7"/>
        <v>0</v>
      </c>
      <c r="AB22" s="525"/>
      <c r="AC22" s="522"/>
      <c r="AD22" s="519">
        <v>45</v>
      </c>
      <c r="AE22" s="526">
        <f t="shared" si="8"/>
        <v>0</v>
      </c>
      <c r="AF22" s="523">
        <f t="shared" si="13"/>
        <v>0</v>
      </c>
      <c r="AG22" s="525"/>
      <c r="AH22" s="522">
        <v>3436312</v>
      </c>
      <c r="AI22" s="526">
        <v>1684</v>
      </c>
      <c r="AJ22" s="526">
        <f t="shared" si="9"/>
        <v>0</v>
      </c>
      <c r="AK22" s="525"/>
      <c r="AL22" s="527"/>
      <c r="AM22" s="528">
        <v>0</v>
      </c>
      <c r="AN22" s="526">
        <f t="shared" si="10"/>
        <v>0</v>
      </c>
      <c r="AO22" s="523">
        <f t="shared" si="11"/>
        <v>0</v>
      </c>
      <c r="AP22" s="525"/>
      <c r="AQ22" s="522"/>
      <c r="AR22" s="529">
        <v>0</v>
      </c>
      <c r="AS22" s="530">
        <f t="shared" si="12"/>
        <v>0</v>
      </c>
      <c r="AT22" s="531">
        <f t="shared" si="14"/>
        <v>22903</v>
      </c>
      <c r="AU22" s="531">
        <f t="shared" si="15"/>
        <v>0</v>
      </c>
    </row>
    <row r="23" spans="1:48" x14ac:dyDescent="0.25">
      <c r="A23" s="11" t="s">
        <v>5211</v>
      </c>
      <c r="B23" s="513" t="s">
        <v>5212</v>
      </c>
      <c r="C23" s="11" t="s">
        <v>5213</v>
      </c>
      <c r="D23" s="534" t="s">
        <v>5223</v>
      </c>
      <c r="E23" s="515" t="s">
        <v>5224</v>
      </c>
      <c r="F23" s="516">
        <v>20</v>
      </c>
      <c r="G23" s="516">
        <f>VLOOKUP(E23,[1]Sheet1!B:K,10,FALSE)</f>
        <v>12438</v>
      </c>
      <c r="H23" s="516">
        <f>VLOOKUP(E23,[1]Sheet1!B:L,11,FALSE)</f>
        <v>201535</v>
      </c>
      <c r="I23" s="516" t="str">
        <f>VLOOKUP(E23,[1]Sheet1!B:M,12,FALSE)</f>
        <v>11697CP000</v>
      </c>
      <c r="J23" s="516" t="s">
        <v>5170</v>
      </c>
      <c r="K23" s="535"/>
      <c r="L23" s="536">
        <v>3436331</v>
      </c>
      <c r="M23" s="519">
        <v>7681</v>
      </c>
      <c r="N23" s="526">
        <f t="shared" si="3"/>
        <v>0</v>
      </c>
      <c r="O23" s="521"/>
      <c r="P23" s="522"/>
      <c r="Q23" s="519">
        <v>45</v>
      </c>
      <c r="R23" s="526">
        <f t="shared" si="4"/>
        <v>0</v>
      </c>
      <c r="S23" s="523">
        <f t="shared" si="5"/>
        <v>0</v>
      </c>
      <c r="T23" s="525"/>
      <c r="U23" s="522">
        <v>3436331</v>
      </c>
      <c r="V23" s="519">
        <v>840</v>
      </c>
      <c r="W23" s="526">
        <f t="shared" si="6"/>
        <v>0</v>
      </c>
      <c r="X23" s="525"/>
      <c r="Y23" s="522">
        <v>3519444</v>
      </c>
      <c r="Z23" s="526">
        <v>840</v>
      </c>
      <c r="AA23" s="526">
        <f t="shared" si="7"/>
        <v>0</v>
      </c>
      <c r="AB23" s="525"/>
      <c r="AC23" s="522"/>
      <c r="AD23" s="519">
        <v>45</v>
      </c>
      <c r="AE23" s="526">
        <f t="shared" si="8"/>
        <v>0</v>
      </c>
      <c r="AF23" s="523">
        <f t="shared" si="13"/>
        <v>0</v>
      </c>
      <c r="AG23" s="525"/>
      <c r="AH23" s="522">
        <v>3436327</v>
      </c>
      <c r="AI23" s="526">
        <v>863</v>
      </c>
      <c r="AJ23" s="526">
        <f t="shared" si="9"/>
        <v>0</v>
      </c>
      <c r="AK23" s="525"/>
      <c r="AL23" s="527"/>
      <c r="AM23" s="528">
        <v>0</v>
      </c>
      <c r="AN23" s="526">
        <f t="shared" si="10"/>
        <v>0</v>
      </c>
      <c r="AO23" s="523">
        <f t="shared" si="11"/>
        <v>0</v>
      </c>
      <c r="AP23" s="525"/>
      <c r="AQ23" s="522"/>
      <c r="AR23" s="529">
        <v>0</v>
      </c>
      <c r="AS23" s="530">
        <f t="shared" si="12"/>
        <v>0</v>
      </c>
      <c r="AT23" s="531">
        <f t="shared" si="14"/>
        <v>12759</v>
      </c>
      <c r="AU23" s="531">
        <f t="shared" si="15"/>
        <v>0</v>
      </c>
    </row>
    <row r="24" spans="1:48" x14ac:dyDescent="0.25">
      <c r="A24" s="11" t="s">
        <v>5211</v>
      </c>
      <c r="B24" s="513" t="s">
        <v>5212</v>
      </c>
      <c r="C24" s="11" t="s">
        <v>5213</v>
      </c>
      <c r="D24" s="534" t="s">
        <v>5225</v>
      </c>
      <c r="E24" s="515" t="s">
        <v>5226</v>
      </c>
      <c r="F24" s="516">
        <v>20</v>
      </c>
      <c r="G24" s="516">
        <f>VLOOKUP(E24,[1]Sheet1!B:K,10,FALSE)</f>
        <v>12438</v>
      </c>
      <c r="H24" s="516">
        <f>VLOOKUP(E24,[1]Sheet1!B:L,11,FALSE)</f>
        <v>201546</v>
      </c>
      <c r="I24" s="516" t="str">
        <f>VLOOKUP(E24,[1]Sheet1!B:M,12,FALSE)</f>
        <v>11725FM000</v>
      </c>
      <c r="J24" s="516" t="s">
        <v>5170</v>
      </c>
      <c r="K24" s="535"/>
      <c r="L24" s="536"/>
      <c r="M24" s="519">
        <v>0</v>
      </c>
      <c r="N24" s="526">
        <f t="shared" si="3"/>
        <v>0</v>
      </c>
      <c r="O24" s="521"/>
      <c r="P24" s="522"/>
      <c r="Q24" s="519">
        <v>0</v>
      </c>
      <c r="R24" s="526">
        <f t="shared" si="4"/>
        <v>0</v>
      </c>
      <c r="S24" s="523">
        <f t="shared" si="5"/>
        <v>0</v>
      </c>
      <c r="T24" s="525"/>
      <c r="U24" s="522"/>
      <c r="V24" s="519">
        <v>0</v>
      </c>
      <c r="W24" s="526">
        <f t="shared" si="6"/>
        <v>0</v>
      </c>
      <c r="X24" s="525"/>
      <c r="Y24" s="522"/>
      <c r="Z24" s="526">
        <v>0</v>
      </c>
      <c r="AA24" s="526">
        <f t="shared" si="7"/>
        <v>0</v>
      </c>
      <c r="AB24" s="525"/>
      <c r="AC24" s="522"/>
      <c r="AD24" s="519">
        <v>0</v>
      </c>
      <c r="AE24" s="526">
        <f t="shared" si="8"/>
        <v>0</v>
      </c>
      <c r="AF24" s="523">
        <f t="shared" si="13"/>
        <v>0</v>
      </c>
      <c r="AG24" s="525"/>
      <c r="AH24" s="522">
        <v>3435718</v>
      </c>
      <c r="AI24" s="526">
        <v>623</v>
      </c>
      <c r="AJ24" s="526">
        <f t="shared" si="9"/>
        <v>0</v>
      </c>
      <c r="AK24" s="525"/>
      <c r="AL24" s="527"/>
      <c r="AM24" s="528">
        <v>0</v>
      </c>
      <c r="AN24" s="526">
        <f t="shared" si="10"/>
        <v>0</v>
      </c>
      <c r="AO24" s="523">
        <f t="shared" si="11"/>
        <v>0</v>
      </c>
      <c r="AP24" s="525"/>
      <c r="AQ24" s="522"/>
      <c r="AR24" s="529">
        <v>0</v>
      </c>
      <c r="AS24" s="530">
        <f t="shared" si="12"/>
        <v>0</v>
      </c>
      <c r="AT24" s="531">
        <f t="shared" si="14"/>
        <v>623</v>
      </c>
      <c r="AU24" s="531">
        <f t="shared" si="15"/>
        <v>0</v>
      </c>
    </row>
    <row r="25" spans="1:48" x14ac:dyDescent="0.25">
      <c r="A25" s="11" t="s">
        <v>5211</v>
      </c>
      <c r="B25" s="513" t="s">
        <v>5212</v>
      </c>
      <c r="C25" s="11" t="s">
        <v>5213</v>
      </c>
      <c r="D25" s="534" t="s">
        <v>5227</v>
      </c>
      <c r="E25" s="515" t="s">
        <v>5228</v>
      </c>
      <c r="F25" s="516">
        <v>20</v>
      </c>
      <c r="G25" s="516">
        <f>VLOOKUP(E25,[1]Sheet1!B:K,10,FALSE)</f>
        <v>12438</v>
      </c>
      <c r="H25" s="516">
        <f>VLOOKUP(E25,[1]Sheet1!B:L,11,FALSE)</f>
        <v>201546</v>
      </c>
      <c r="I25" s="516" t="str">
        <f>VLOOKUP(E25,[1]Sheet1!B:M,12,FALSE)</f>
        <v>11728FM000</v>
      </c>
      <c r="J25" s="516" t="s">
        <v>5170</v>
      </c>
      <c r="K25" s="535"/>
      <c r="L25" s="536"/>
      <c r="M25" s="519">
        <v>0</v>
      </c>
      <c r="N25" s="526">
        <f t="shared" si="3"/>
        <v>0</v>
      </c>
      <c r="O25" s="521"/>
      <c r="P25" s="522"/>
      <c r="Q25" s="519">
        <v>0</v>
      </c>
      <c r="R25" s="526">
        <f t="shared" si="4"/>
        <v>0</v>
      </c>
      <c r="S25" s="523">
        <f t="shared" si="5"/>
        <v>0</v>
      </c>
      <c r="T25" s="525"/>
      <c r="U25" s="522"/>
      <c r="V25" s="519">
        <v>0</v>
      </c>
      <c r="W25" s="526">
        <f t="shared" si="6"/>
        <v>0</v>
      </c>
      <c r="X25" s="525"/>
      <c r="Y25" s="522"/>
      <c r="Z25" s="526">
        <v>0</v>
      </c>
      <c r="AA25" s="526">
        <f t="shared" si="7"/>
        <v>0</v>
      </c>
      <c r="AB25" s="525"/>
      <c r="AC25" s="522"/>
      <c r="AD25" s="519">
        <v>0</v>
      </c>
      <c r="AE25" s="526">
        <f t="shared" si="8"/>
        <v>0</v>
      </c>
      <c r="AF25" s="523">
        <f t="shared" si="13"/>
        <v>0</v>
      </c>
      <c r="AG25" s="525"/>
      <c r="AH25" s="527"/>
      <c r="AI25" s="526">
        <v>187</v>
      </c>
      <c r="AJ25" s="526">
        <f t="shared" si="9"/>
        <v>0</v>
      </c>
      <c r="AK25" s="525"/>
      <c r="AL25" s="527"/>
      <c r="AM25" s="528">
        <v>0</v>
      </c>
      <c r="AN25" s="526">
        <f t="shared" si="10"/>
        <v>0</v>
      </c>
      <c r="AO25" s="523">
        <f t="shared" si="11"/>
        <v>0</v>
      </c>
      <c r="AP25" s="525"/>
      <c r="AQ25" s="522"/>
      <c r="AR25" s="529">
        <v>0</v>
      </c>
      <c r="AS25" s="530">
        <f t="shared" si="12"/>
        <v>0</v>
      </c>
      <c r="AT25" s="531">
        <f t="shared" si="14"/>
        <v>187</v>
      </c>
      <c r="AU25" s="531">
        <f t="shared" si="15"/>
        <v>0</v>
      </c>
    </row>
    <row r="26" spans="1:48" x14ac:dyDescent="0.25">
      <c r="A26" s="11" t="s">
        <v>5211</v>
      </c>
      <c r="B26" s="513" t="s">
        <v>5212</v>
      </c>
      <c r="C26" s="11" t="s">
        <v>5213</v>
      </c>
      <c r="D26" s="514" t="s">
        <v>3939</v>
      </c>
      <c r="E26" s="515" t="s">
        <v>5229</v>
      </c>
      <c r="F26" s="516">
        <v>20</v>
      </c>
      <c r="G26" s="516">
        <f>VLOOKUP(E26,[1]Sheet1!B:K,10,FALSE)</f>
        <v>12438</v>
      </c>
      <c r="H26" s="516">
        <f>VLOOKUP(E26,[1]Sheet1!B:L,11,FALSE)</f>
        <v>201535</v>
      </c>
      <c r="I26" s="516" t="str">
        <f>VLOOKUP(E26,[1]Sheet1!B:M,12,FALSE)</f>
        <v>11696CP000</v>
      </c>
      <c r="J26" s="516" t="s">
        <v>5170</v>
      </c>
      <c r="K26" s="533"/>
      <c r="L26" s="518">
        <v>3436351</v>
      </c>
      <c r="M26" s="519">
        <v>65379</v>
      </c>
      <c r="N26" s="526">
        <f t="shared" si="3"/>
        <v>0</v>
      </c>
      <c r="O26" s="521"/>
      <c r="P26" s="522"/>
      <c r="Q26" s="519">
        <v>45</v>
      </c>
      <c r="R26" s="526">
        <f t="shared" si="4"/>
        <v>0</v>
      </c>
      <c r="S26" s="523">
        <f t="shared" si="5"/>
        <v>0</v>
      </c>
      <c r="T26" s="525"/>
      <c r="U26" s="522">
        <v>3436390</v>
      </c>
      <c r="V26" s="519">
        <v>3100</v>
      </c>
      <c r="W26" s="526">
        <f t="shared" si="6"/>
        <v>0</v>
      </c>
      <c r="X26" s="525"/>
      <c r="Y26" s="522">
        <v>3436391</v>
      </c>
      <c r="Z26" s="526">
        <v>2095</v>
      </c>
      <c r="AA26" s="526">
        <f t="shared" si="7"/>
        <v>0</v>
      </c>
      <c r="AB26" s="525"/>
      <c r="AC26" s="522"/>
      <c r="AD26" s="519">
        <v>45</v>
      </c>
      <c r="AE26" s="526">
        <f t="shared" si="8"/>
        <v>0</v>
      </c>
      <c r="AF26" s="523">
        <f t="shared" si="13"/>
        <v>0</v>
      </c>
      <c r="AG26" s="525"/>
      <c r="AH26" s="522">
        <v>3436383</v>
      </c>
      <c r="AI26" s="526">
        <v>4487</v>
      </c>
      <c r="AJ26" s="526">
        <f t="shared" si="9"/>
        <v>0</v>
      </c>
      <c r="AK26" s="525"/>
      <c r="AL26" s="527"/>
      <c r="AM26" s="528">
        <v>0</v>
      </c>
      <c r="AN26" s="526">
        <f t="shared" si="10"/>
        <v>0</v>
      </c>
      <c r="AO26" s="523">
        <f t="shared" si="11"/>
        <v>0</v>
      </c>
      <c r="AP26" s="525"/>
      <c r="AQ26" s="522"/>
      <c r="AR26" s="529">
        <v>0</v>
      </c>
      <c r="AS26" s="530">
        <f t="shared" si="12"/>
        <v>0</v>
      </c>
      <c r="AT26" s="531">
        <f t="shared" si="14"/>
        <v>80106</v>
      </c>
      <c r="AU26" s="531">
        <f t="shared" si="15"/>
        <v>0</v>
      </c>
    </row>
    <row r="27" spans="1:48" ht="30" x14ac:dyDescent="0.25">
      <c r="A27" s="11" t="s">
        <v>5230</v>
      </c>
      <c r="B27" s="513" t="s">
        <v>5212</v>
      </c>
      <c r="C27" s="11" t="s">
        <v>71</v>
      </c>
      <c r="D27" s="514" t="s">
        <v>5231</v>
      </c>
      <c r="E27" s="515" t="s">
        <v>5232</v>
      </c>
      <c r="F27" s="516">
        <v>20</v>
      </c>
      <c r="G27" s="516">
        <f>VLOOKUP(E27,[1]Sheet1!B:K,10,FALSE)</f>
        <v>12439</v>
      </c>
      <c r="H27" s="516">
        <f>VLOOKUP(E27,[1]Sheet1!B:L,11,FALSE)</f>
        <v>201535</v>
      </c>
      <c r="I27" s="516" t="str">
        <f>VLOOKUP(E27,[1]Sheet1!B:M,12,FALSE)</f>
        <v>15040CP000</v>
      </c>
      <c r="J27" s="516" t="s">
        <v>5173</v>
      </c>
      <c r="K27" s="533"/>
      <c r="L27" s="518"/>
      <c r="M27" s="519">
        <v>4186</v>
      </c>
      <c r="N27" s="526">
        <f t="shared" si="3"/>
        <v>0</v>
      </c>
      <c r="O27" s="521" t="s">
        <v>3997</v>
      </c>
      <c r="P27" s="522">
        <v>3517025</v>
      </c>
      <c r="Q27" s="519">
        <v>45</v>
      </c>
      <c r="R27" s="526">
        <f t="shared" si="4"/>
        <v>45</v>
      </c>
      <c r="S27" s="523">
        <f t="shared" si="5"/>
        <v>45</v>
      </c>
      <c r="T27" s="525"/>
      <c r="U27" s="522"/>
      <c r="V27" s="519">
        <v>900</v>
      </c>
      <c r="W27" s="526">
        <f t="shared" si="6"/>
        <v>0</v>
      </c>
      <c r="X27" s="525" t="s">
        <v>5233</v>
      </c>
      <c r="Y27" s="522" t="s">
        <v>5234</v>
      </c>
      <c r="Z27" s="526">
        <v>330</v>
      </c>
      <c r="AA27" s="526">
        <f t="shared" si="7"/>
        <v>330</v>
      </c>
      <c r="AB27" s="525"/>
      <c r="AC27" s="522"/>
      <c r="AD27" s="519">
        <v>45</v>
      </c>
      <c r="AE27" s="526">
        <f t="shared" si="8"/>
        <v>0</v>
      </c>
      <c r="AF27" s="523">
        <f t="shared" si="13"/>
        <v>330</v>
      </c>
      <c r="AG27" s="525"/>
      <c r="AH27" s="522"/>
      <c r="AI27" s="526">
        <v>1108</v>
      </c>
      <c r="AJ27" s="526">
        <f t="shared" si="9"/>
        <v>0</v>
      </c>
      <c r="AK27" s="525"/>
      <c r="AL27" s="527"/>
      <c r="AM27" s="528">
        <v>0</v>
      </c>
      <c r="AN27" s="526">
        <f t="shared" si="10"/>
        <v>0</v>
      </c>
      <c r="AO27" s="523">
        <f t="shared" si="11"/>
        <v>0</v>
      </c>
      <c r="AP27" s="525"/>
      <c r="AQ27" s="522"/>
      <c r="AR27" s="529">
        <v>0</v>
      </c>
      <c r="AS27" s="530">
        <f t="shared" si="12"/>
        <v>0</v>
      </c>
      <c r="AT27" s="531">
        <f t="shared" si="14"/>
        <v>8039</v>
      </c>
      <c r="AU27" s="531">
        <f t="shared" si="15"/>
        <v>375</v>
      </c>
    </row>
    <row r="28" spans="1:48" x14ac:dyDescent="0.25">
      <c r="A28" s="11" t="s">
        <v>5230</v>
      </c>
      <c r="B28" s="513" t="s">
        <v>5212</v>
      </c>
      <c r="C28" s="11" t="s">
        <v>5235</v>
      </c>
      <c r="D28" s="514" t="s">
        <v>5236</v>
      </c>
      <c r="E28" s="515" t="s">
        <v>5237</v>
      </c>
      <c r="F28" s="516">
        <v>20</v>
      </c>
      <c r="G28" s="516">
        <f>VLOOKUP(E28,[1]Sheet1!B:K,10,FALSE)</f>
        <v>12439</v>
      </c>
      <c r="H28" s="516">
        <f>VLOOKUP(E28,[1]Sheet1!B:L,11,FALSE)</f>
        <v>201536</v>
      </c>
      <c r="I28" s="516" t="str">
        <f>VLOOKUP(E28,[1]Sheet1!B:M,12,FALSE)</f>
        <v>16539FM000</v>
      </c>
      <c r="J28" s="516" t="s">
        <v>5173</v>
      </c>
      <c r="K28" s="533"/>
      <c r="L28" s="518"/>
      <c r="M28" s="519">
        <v>2143</v>
      </c>
      <c r="N28" s="526">
        <f t="shared" si="3"/>
        <v>0</v>
      </c>
      <c r="O28" s="521" t="s">
        <v>3997</v>
      </c>
      <c r="P28" s="522">
        <v>3524439</v>
      </c>
      <c r="Q28" s="519">
        <v>45</v>
      </c>
      <c r="R28" s="526">
        <f t="shared" si="4"/>
        <v>45</v>
      </c>
      <c r="S28" s="523">
        <f t="shared" si="5"/>
        <v>45</v>
      </c>
      <c r="T28" s="525"/>
      <c r="U28" s="522"/>
      <c r="V28" s="519">
        <v>550</v>
      </c>
      <c r="W28" s="526">
        <f t="shared" si="6"/>
        <v>0</v>
      </c>
      <c r="X28" s="525"/>
      <c r="Y28" s="527">
        <v>3437119</v>
      </c>
      <c r="Z28" s="526">
        <v>220</v>
      </c>
      <c r="AA28" s="526">
        <f t="shared" si="7"/>
        <v>0</v>
      </c>
      <c r="AB28" s="525" t="s">
        <v>3997</v>
      </c>
      <c r="AC28" s="522">
        <v>3524448</v>
      </c>
      <c r="AD28" s="519">
        <v>45</v>
      </c>
      <c r="AE28" s="526">
        <f t="shared" si="8"/>
        <v>45</v>
      </c>
      <c r="AF28" s="523">
        <f t="shared" si="13"/>
        <v>45</v>
      </c>
      <c r="AG28" s="525"/>
      <c r="AH28" s="522"/>
      <c r="AI28" s="526">
        <v>751</v>
      </c>
      <c r="AJ28" s="526">
        <f t="shared" si="9"/>
        <v>0</v>
      </c>
      <c r="AK28" s="525"/>
      <c r="AL28" s="527"/>
      <c r="AM28" s="528">
        <v>0</v>
      </c>
      <c r="AN28" s="526">
        <f t="shared" si="10"/>
        <v>0</v>
      </c>
      <c r="AO28" s="523">
        <f t="shared" si="11"/>
        <v>0</v>
      </c>
      <c r="AP28" s="525"/>
      <c r="AQ28" s="522"/>
      <c r="AR28" s="529">
        <v>0</v>
      </c>
      <c r="AS28" s="530">
        <f t="shared" si="12"/>
        <v>0</v>
      </c>
      <c r="AT28" s="531">
        <f>M28+(Q28*11)+V28+(Z28*3)+(AD28*11)+AI28+(AM28*11)+(AR28*2)</f>
        <v>5094</v>
      </c>
      <c r="AU28" s="531">
        <f t="shared" si="15"/>
        <v>90</v>
      </c>
    </row>
    <row r="29" spans="1:48" x14ac:dyDescent="0.25">
      <c r="A29" s="11" t="s">
        <v>5230</v>
      </c>
      <c r="B29" s="513" t="s">
        <v>5212</v>
      </c>
      <c r="C29" s="11" t="s">
        <v>5235</v>
      </c>
      <c r="D29" s="514" t="s">
        <v>5238</v>
      </c>
      <c r="E29" s="515" t="s">
        <v>5239</v>
      </c>
      <c r="F29" s="516">
        <v>20</v>
      </c>
      <c r="G29" s="516">
        <f>VLOOKUP(E29,[1]Sheet1!B:K,10,FALSE)</f>
        <v>12439</v>
      </c>
      <c r="H29" s="516">
        <f>VLOOKUP(E29,[1]Sheet1!B:L,11,FALSE)</f>
        <v>201536</v>
      </c>
      <c r="I29" s="516" t="str">
        <f>VLOOKUP(E29,[1]Sheet1!B:M,12,FALSE)</f>
        <v>16538FM000</v>
      </c>
      <c r="J29" s="516" t="s">
        <v>5173</v>
      </c>
      <c r="K29" s="533"/>
      <c r="L29" s="518"/>
      <c r="M29" s="519">
        <v>1187</v>
      </c>
      <c r="N29" s="526">
        <f t="shared" si="3"/>
        <v>0</v>
      </c>
      <c r="O29" s="521" t="s">
        <v>3997</v>
      </c>
      <c r="P29" s="522">
        <v>3525341</v>
      </c>
      <c r="Q29" s="519">
        <v>45</v>
      </c>
      <c r="R29" s="526">
        <f t="shared" si="4"/>
        <v>45</v>
      </c>
      <c r="S29" s="523">
        <f t="shared" si="5"/>
        <v>45</v>
      </c>
      <c r="T29" s="525"/>
      <c r="U29" s="522"/>
      <c r="V29" s="519">
        <v>0</v>
      </c>
      <c r="W29" s="526">
        <f t="shared" si="6"/>
        <v>0</v>
      </c>
      <c r="X29" s="525"/>
      <c r="Y29" s="527">
        <v>3437832</v>
      </c>
      <c r="Z29" s="528">
        <v>220</v>
      </c>
      <c r="AA29" s="526">
        <f t="shared" si="7"/>
        <v>0</v>
      </c>
      <c r="AB29" s="525" t="s">
        <v>3997</v>
      </c>
      <c r="AC29" s="522">
        <v>3525348</v>
      </c>
      <c r="AD29" s="519">
        <v>45</v>
      </c>
      <c r="AE29" s="526">
        <f t="shared" si="8"/>
        <v>45</v>
      </c>
      <c r="AF29" s="523">
        <f t="shared" si="13"/>
        <v>45</v>
      </c>
      <c r="AG29" s="525"/>
      <c r="AH29" s="522"/>
      <c r="AI29" s="526">
        <v>0</v>
      </c>
      <c r="AJ29" s="526">
        <f t="shared" si="9"/>
        <v>0</v>
      </c>
      <c r="AK29" s="525"/>
      <c r="AL29" s="527"/>
      <c r="AM29" s="528">
        <v>0</v>
      </c>
      <c r="AN29" s="526">
        <f t="shared" si="10"/>
        <v>0</v>
      </c>
      <c r="AO29" s="523">
        <f t="shared" si="11"/>
        <v>0</v>
      </c>
      <c r="AP29" s="525"/>
      <c r="AQ29" s="522"/>
      <c r="AR29" s="529">
        <v>0</v>
      </c>
      <c r="AS29" s="530">
        <f t="shared" si="12"/>
        <v>0</v>
      </c>
      <c r="AT29" s="531">
        <f t="shared" si="14"/>
        <v>2702</v>
      </c>
      <c r="AU29" s="531">
        <f t="shared" si="15"/>
        <v>90</v>
      </c>
    </row>
    <row r="30" spans="1:48" ht="30" x14ac:dyDescent="0.25">
      <c r="A30" s="11" t="s">
        <v>5230</v>
      </c>
      <c r="B30" s="513" t="s">
        <v>5212</v>
      </c>
      <c r="C30" s="11" t="s">
        <v>71</v>
      </c>
      <c r="D30" s="514" t="s">
        <v>3921</v>
      </c>
      <c r="E30" s="515" t="s">
        <v>5240</v>
      </c>
      <c r="F30" s="516">
        <v>20</v>
      </c>
      <c r="G30" s="516">
        <f>VLOOKUP(E30,[1]Sheet1!B:K,10,FALSE)</f>
        <v>12439</v>
      </c>
      <c r="H30" s="516">
        <f>VLOOKUP(E30,[1]Sheet1!B:L,11,FALSE)</f>
        <v>201535</v>
      </c>
      <c r="I30" s="516" t="str">
        <f>VLOOKUP(E30,[1]Sheet1!B:M,12,FALSE)</f>
        <v>16496CP000</v>
      </c>
      <c r="J30" s="516" t="s">
        <v>5173</v>
      </c>
      <c r="K30" s="533"/>
      <c r="L30" s="518"/>
      <c r="M30" s="537">
        <v>2988</v>
      </c>
      <c r="N30" s="526">
        <f t="shared" si="3"/>
        <v>0</v>
      </c>
      <c r="O30" s="521" t="s">
        <v>3997</v>
      </c>
      <c r="P30" s="522">
        <v>3517355</v>
      </c>
      <c r="Q30" s="519">
        <v>45</v>
      </c>
      <c r="R30" s="526">
        <f t="shared" si="4"/>
        <v>45</v>
      </c>
      <c r="S30" s="523">
        <f t="shared" si="5"/>
        <v>45</v>
      </c>
      <c r="T30" s="525"/>
      <c r="U30" s="522"/>
      <c r="V30" s="519">
        <v>800</v>
      </c>
      <c r="W30" s="526">
        <f t="shared" si="6"/>
        <v>0</v>
      </c>
      <c r="X30" s="525" t="s">
        <v>3997</v>
      </c>
      <c r="Y30" s="522" t="s">
        <v>5241</v>
      </c>
      <c r="Z30" s="526">
        <v>220</v>
      </c>
      <c r="AA30" s="526">
        <f t="shared" si="7"/>
        <v>220</v>
      </c>
      <c r="AB30" s="525"/>
      <c r="AC30" s="522"/>
      <c r="AD30" s="519">
        <v>45</v>
      </c>
      <c r="AE30" s="526">
        <f t="shared" si="8"/>
        <v>0</v>
      </c>
      <c r="AF30" s="523">
        <f t="shared" si="13"/>
        <v>220</v>
      </c>
      <c r="AG30" s="525"/>
      <c r="AH30" s="522"/>
      <c r="AI30" s="526">
        <v>2099</v>
      </c>
      <c r="AJ30" s="526">
        <f t="shared" si="9"/>
        <v>0</v>
      </c>
      <c r="AK30" s="525"/>
      <c r="AL30" s="527"/>
      <c r="AM30" s="528">
        <v>0</v>
      </c>
      <c r="AN30" s="526">
        <f t="shared" si="10"/>
        <v>0</v>
      </c>
      <c r="AO30" s="523">
        <f t="shared" si="11"/>
        <v>0</v>
      </c>
      <c r="AP30" s="525"/>
      <c r="AQ30" s="522"/>
      <c r="AR30" s="529">
        <v>0</v>
      </c>
      <c r="AS30" s="530">
        <f t="shared" si="12"/>
        <v>0</v>
      </c>
      <c r="AT30" s="531">
        <f t="shared" si="14"/>
        <v>7402</v>
      </c>
      <c r="AU30" s="531">
        <f t="shared" si="15"/>
        <v>265</v>
      </c>
    </row>
    <row r="31" spans="1:48" x14ac:dyDescent="0.25">
      <c r="A31" s="11" t="s">
        <v>5230</v>
      </c>
      <c r="B31" s="513" t="s">
        <v>5212</v>
      </c>
      <c r="C31" s="11" t="s">
        <v>5235</v>
      </c>
      <c r="D31" s="514" t="s">
        <v>5242</v>
      </c>
      <c r="E31" s="515" t="s">
        <v>5243</v>
      </c>
      <c r="F31" s="516">
        <v>20</v>
      </c>
      <c r="G31" s="516">
        <f>VLOOKUP(E31,[1]Sheet1!B:K,10,FALSE)</f>
        <v>12439</v>
      </c>
      <c r="H31" s="516">
        <f>VLOOKUP(E31,[1]Sheet1!B:L,11,FALSE)</f>
        <v>201538</v>
      </c>
      <c r="I31" s="516" t="str">
        <f>VLOOKUP(E31,[1]Sheet1!B:M,12,FALSE)</f>
        <v>17567FM000</v>
      </c>
      <c r="J31" s="516" t="s">
        <v>5173</v>
      </c>
      <c r="K31" s="533"/>
      <c r="L31" s="518"/>
      <c r="M31" s="519">
        <v>2762</v>
      </c>
      <c r="N31" s="526">
        <f t="shared" si="3"/>
        <v>0</v>
      </c>
      <c r="O31" s="521" t="s">
        <v>3997</v>
      </c>
      <c r="P31" s="522">
        <v>3524463</v>
      </c>
      <c r="Q31" s="519">
        <v>45</v>
      </c>
      <c r="R31" s="526">
        <f t="shared" si="4"/>
        <v>45</v>
      </c>
      <c r="S31" s="523">
        <f t="shared" si="5"/>
        <v>45</v>
      </c>
      <c r="T31" s="525"/>
      <c r="U31" s="522"/>
      <c r="V31" s="519">
        <v>5900</v>
      </c>
      <c r="W31" s="526">
        <f t="shared" si="6"/>
        <v>0</v>
      </c>
      <c r="X31" s="525"/>
      <c r="Y31" s="522">
        <v>3437158</v>
      </c>
      <c r="Z31" s="526">
        <v>4500</v>
      </c>
      <c r="AA31" s="526">
        <f t="shared" si="7"/>
        <v>0</v>
      </c>
      <c r="AB31" s="525" t="s">
        <v>3997</v>
      </c>
      <c r="AC31" s="522">
        <v>3524526</v>
      </c>
      <c r="AD31" s="519">
        <v>45</v>
      </c>
      <c r="AE31" s="526">
        <f t="shared" si="8"/>
        <v>45</v>
      </c>
      <c r="AF31" s="523">
        <f t="shared" si="13"/>
        <v>45</v>
      </c>
      <c r="AG31" s="525"/>
      <c r="AH31" s="522"/>
      <c r="AI31" s="526">
        <v>867</v>
      </c>
      <c r="AJ31" s="526">
        <f t="shared" si="9"/>
        <v>0</v>
      </c>
      <c r="AK31" s="525"/>
      <c r="AL31" s="527"/>
      <c r="AM31" s="528">
        <v>0</v>
      </c>
      <c r="AN31" s="526">
        <f t="shared" si="10"/>
        <v>0</v>
      </c>
      <c r="AO31" s="523">
        <f t="shared" si="11"/>
        <v>0</v>
      </c>
      <c r="AP31" s="525"/>
      <c r="AQ31" s="522"/>
      <c r="AR31" s="529">
        <v>0</v>
      </c>
      <c r="AS31" s="530">
        <f t="shared" si="12"/>
        <v>0</v>
      </c>
      <c r="AT31" s="531">
        <f t="shared" si="14"/>
        <v>23884</v>
      </c>
      <c r="AU31" s="531">
        <f t="shared" si="15"/>
        <v>90</v>
      </c>
    </row>
    <row r="32" spans="1:48" x14ac:dyDescent="0.25">
      <c r="A32" s="11" t="s">
        <v>5230</v>
      </c>
      <c r="B32" s="513" t="s">
        <v>5212</v>
      </c>
      <c r="C32" s="11" t="s">
        <v>71</v>
      </c>
      <c r="D32" s="514" t="s">
        <v>5244</v>
      </c>
      <c r="E32" s="515" t="s">
        <v>5245</v>
      </c>
      <c r="F32" s="516">
        <v>20</v>
      </c>
      <c r="G32" s="516">
        <f>VLOOKUP(E32,[1]Sheet1!B:K,10,FALSE)</f>
        <v>12439</v>
      </c>
      <c r="H32" s="516">
        <f>VLOOKUP(E32,[1]Sheet1!B:L,11,FALSE)</f>
        <v>204065</v>
      </c>
      <c r="I32" s="516" t="str">
        <f>VLOOKUP(E32,[1]Sheet1!B:M,12,FALSE)</f>
        <v>11775CP000</v>
      </c>
      <c r="J32" s="516" t="s">
        <v>5173</v>
      </c>
      <c r="K32" s="533" t="s">
        <v>3997</v>
      </c>
      <c r="L32" s="518">
        <v>3524412</v>
      </c>
      <c r="M32" s="537">
        <v>1037</v>
      </c>
      <c r="N32" s="526">
        <f t="shared" si="3"/>
        <v>1037</v>
      </c>
      <c r="O32" s="521"/>
      <c r="P32" s="522"/>
      <c r="Q32" s="519">
        <v>90</v>
      </c>
      <c r="R32" s="526">
        <f t="shared" si="4"/>
        <v>0</v>
      </c>
      <c r="S32" s="523">
        <f t="shared" si="5"/>
        <v>1037</v>
      </c>
      <c r="T32" s="525"/>
      <c r="U32" s="522"/>
      <c r="V32" s="519">
        <v>0</v>
      </c>
      <c r="W32" s="526">
        <f t="shared" si="6"/>
        <v>0</v>
      </c>
      <c r="X32" s="525"/>
      <c r="Y32" s="522"/>
      <c r="Z32" s="526">
        <v>0</v>
      </c>
      <c r="AA32" s="526">
        <f t="shared" si="7"/>
        <v>0</v>
      </c>
      <c r="AB32" s="525"/>
      <c r="AC32" s="522"/>
      <c r="AD32" s="519">
        <v>0</v>
      </c>
      <c r="AE32" s="526">
        <f t="shared" si="8"/>
        <v>0</v>
      </c>
      <c r="AF32" s="523">
        <f t="shared" si="13"/>
        <v>0</v>
      </c>
      <c r="AG32" s="525" t="s">
        <v>3997</v>
      </c>
      <c r="AH32" s="522">
        <v>3524420</v>
      </c>
      <c r="AI32" s="526">
        <v>233</v>
      </c>
      <c r="AJ32" s="526">
        <f t="shared" si="9"/>
        <v>233</v>
      </c>
      <c r="AK32" s="525"/>
      <c r="AL32" s="527"/>
      <c r="AM32" s="528">
        <v>0</v>
      </c>
      <c r="AN32" s="526">
        <f t="shared" si="10"/>
        <v>0</v>
      </c>
      <c r="AO32" s="523">
        <f t="shared" si="11"/>
        <v>233</v>
      </c>
      <c r="AP32" s="525"/>
      <c r="AQ32" s="522"/>
      <c r="AR32" s="529">
        <v>0</v>
      </c>
      <c r="AS32" s="530">
        <f t="shared" si="12"/>
        <v>0</v>
      </c>
      <c r="AT32" s="531">
        <f t="shared" si="14"/>
        <v>2260</v>
      </c>
      <c r="AU32" s="531">
        <f t="shared" si="15"/>
        <v>1270</v>
      </c>
    </row>
    <row r="33" spans="1:47" x14ac:dyDescent="0.25">
      <c r="A33" s="11" t="s">
        <v>5230</v>
      </c>
      <c r="B33" s="513" t="s">
        <v>5212</v>
      </c>
      <c r="C33" s="11" t="s">
        <v>71</v>
      </c>
      <c r="D33" s="514" t="s">
        <v>5246</v>
      </c>
      <c r="E33" s="515" t="s">
        <v>5247</v>
      </c>
      <c r="F33" s="516">
        <v>20</v>
      </c>
      <c r="G33" s="516">
        <f>VLOOKUP(E33,[1]Sheet1!B:K,10,FALSE)</f>
        <v>12439</v>
      </c>
      <c r="H33" s="516">
        <f>VLOOKUP(E33,[1]Sheet1!B:L,11,FALSE)</f>
        <v>201536</v>
      </c>
      <c r="I33" s="516" t="str">
        <f>VLOOKUP(E33,[1]Sheet1!B:M,12,FALSE)</f>
        <v>17067FM000</v>
      </c>
      <c r="J33" s="516" t="s">
        <v>5173</v>
      </c>
      <c r="K33" s="533"/>
      <c r="L33" s="518"/>
      <c r="M33" s="519">
        <v>0</v>
      </c>
      <c r="N33" s="526">
        <f t="shared" si="3"/>
        <v>0</v>
      </c>
      <c r="O33" s="521"/>
      <c r="P33" s="522"/>
      <c r="Q33" s="519">
        <v>0</v>
      </c>
      <c r="R33" s="526">
        <f t="shared" si="4"/>
        <v>0</v>
      </c>
      <c r="S33" s="523">
        <f t="shared" si="5"/>
        <v>0</v>
      </c>
      <c r="T33" s="525"/>
      <c r="U33" s="522"/>
      <c r="V33" s="519">
        <v>0</v>
      </c>
      <c r="W33" s="526">
        <f t="shared" si="6"/>
        <v>0</v>
      </c>
      <c r="X33" s="525"/>
      <c r="Y33" s="522"/>
      <c r="Z33" s="526">
        <v>0</v>
      </c>
      <c r="AA33" s="526">
        <f t="shared" si="7"/>
        <v>0</v>
      </c>
      <c r="AB33" s="525"/>
      <c r="AC33" s="522"/>
      <c r="AD33" s="519">
        <v>0</v>
      </c>
      <c r="AE33" s="526">
        <f t="shared" si="8"/>
        <v>0</v>
      </c>
      <c r="AF33" s="523">
        <f t="shared" si="13"/>
        <v>0</v>
      </c>
      <c r="AG33" s="525"/>
      <c r="AH33" s="522"/>
      <c r="AI33" s="526">
        <v>0</v>
      </c>
      <c r="AJ33" s="526">
        <f t="shared" si="9"/>
        <v>0</v>
      </c>
      <c r="AK33" s="525"/>
      <c r="AL33" s="527"/>
      <c r="AM33" s="528">
        <v>0</v>
      </c>
      <c r="AN33" s="526">
        <f t="shared" si="10"/>
        <v>0</v>
      </c>
      <c r="AO33" s="523">
        <f t="shared" si="11"/>
        <v>0</v>
      </c>
      <c r="AP33" s="525" t="s">
        <v>3997</v>
      </c>
      <c r="AQ33" s="522">
        <v>3474806</v>
      </c>
      <c r="AR33" s="529">
        <v>250</v>
      </c>
      <c r="AS33" s="530">
        <f t="shared" si="12"/>
        <v>250</v>
      </c>
      <c r="AT33" s="531">
        <f t="shared" si="14"/>
        <v>500</v>
      </c>
      <c r="AU33" s="531">
        <f t="shared" si="15"/>
        <v>250</v>
      </c>
    </row>
    <row r="34" spans="1:47" x14ac:dyDescent="0.25">
      <c r="A34" s="11" t="s">
        <v>5230</v>
      </c>
      <c r="B34" s="513" t="s">
        <v>5212</v>
      </c>
      <c r="C34" s="11" t="s">
        <v>5248</v>
      </c>
      <c r="D34" s="514" t="s">
        <v>5249</v>
      </c>
      <c r="E34" s="515" t="s">
        <v>5250</v>
      </c>
      <c r="F34" s="516">
        <v>20</v>
      </c>
      <c r="G34" s="516">
        <f>VLOOKUP(E34,[1]Sheet1!B:K,10,FALSE)</f>
        <v>12439</v>
      </c>
      <c r="H34" s="516">
        <f>VLOOKUP(E34,[1]Sheet1!B:L,11,FALSE)</f>
        <v>201539</v>
      </c>
      <c r="I34" s="516" t="str">
        <f>VLOOKUP(E34,[1]Sheet1!B:M,12,FALSE)</f>
        <v>11798FM000</v>
      </c>
      <c r="J34" s="516" t="s">
        <v>5173</v>
      </c>
      <c r="K34" s="533"/>
      <c r="L34" s="518"/>
      <c r="M34" s="519">
        <v>562</v>
      </c>
      <c r="N34" s="526">
        <f t="shared" si="3"/>
        <v>0</v>
      </c>
      <c r="O34" s="521" t="s">
        <v>3997</v>
      </c>
      <c r="P34" s="522">
        <v>3523511</v>
      </c>
      <c r="Q34" s="519">
        <v>90</v>
      </c>
      <c r="R34" s="526">
        <f t="shared" si="4"/>
        <v>90</v>
      </c>
      <c r="S34" s="523">
        <f t="shared" si="5"/>
        <v>90</v>
      </c>
      <c r="T34" s="525"/>
      <c r="U34" s="522"/>
      <c r="V34" s="519">
        <v>0</v>
      </c>
      <c r="W34" s="526">
        <f t="shared" si="6"/>
        <v>0</v>
      </c>
      <c r="X34" s="525"/>
      <c r="Y34" s="522"/>
      <c r="Z34" s="526">
        <v>0</v>
      </c>
      <c r="AA34" s="526">
        <f t="shared" si="7"/>
        <v>0</v>
      </c>
      <c r="AB34" s="525"/>
      <c r="AC34" s="522"/>
      <c r="AD34" s="519">
        <v>0</v>
      </c>
      <c r="AE34" s="526">
        <f t="shared" si="8"/>
        <v>0</v>
      </c>
      <c r="AF34" s="523">
        <f t="shared" si="13"/>
        <v>0</v>
      </c>
      <c r="AG34" s="525"/>
      <c r="AH34" s="522"/>
      <c r="AI34" s="526">
        <v>284</v>
      </c>
      <c r="AJ34" s="526">
        <f t="shared" si="9"/>
        <v>0</v>
      </c>
      <c r="AK34" s="525" t="s">
        <v>3997</v>
      </c>
      <c r="AL34" s="527">
        <v>3523535</v>
      </c>
      <c r="AM34" s="528">
        <v>48</v>
      </c>
      <c r="AN34" s="526">
        <f t="shared" si="10"/>
        <v>48</v>
      </c>
      <c r="AO34" s="523">
        <f t="shared" si="11"/>
        <v>48</v>
      </c>
      <c r="AP34" s="525"/>
      <c r="AQ34" s="522"/>
      <c r="AR34" s="529">
        <v>250</v>
      </c>
      <c r="AS34" s="530">
        <f t="shared" si="12"/>
        <v>0</v>
      </c>
      <c r="AT34" s="531">
        <f t="shared" si="14"/>
        <v>2864</v>
      </c>
      <c r="AU34" s="531">
        <f t="shared" si="15"/>
        <v>138</v>
      </c>
    </row>
    <row r="35" spans="1:47" x14ac:dyDescent="0.25">
      <c r="A35" s="11" t="s">
        <v>5230</v>
      </c>
      <c r="B35" s="513" t="s">
        <v>5212</v>
      </c>
      <c r="C35" s="11" t="s">
        <v>5251</v>
      </c>
      <c r="D35" s="514" t="s">
        <v>5252</v>
      </c>
      <c r="E35" s="515" t="s">
        <v>5253</v>
      </c>
      <c r="F35" s="516">
        <v>20</v>
      </c>
      <c r="G35" s="516">
        <f>VLOOKUP(E35,[1]Sheet1!B:K,10,FALSE)</f>
        <v>12439</v>
      </c>
      <c r="H35" s="516">
        <f>VLOOKUP(E35,[1]Sheet1!B:L,11,FALSE)</f>
        <v>201537</v>
      </c>
      <c r="I35" s="516" t="str">
        <f>VLOOKUP(E35,[1]Sheet1!B:M,12,FALSE)</f>
        <v>15091FM000</v>
      </c>
      <c r="J35" s="516" t="s">
        <v>5173</v>
      </c>
      <c r="K35" s="533"/>
      <c r="L35" s="518"/>
      <c r="M35" s="519">
        <v>1342</v>
      </c>
      <c r="N35" s="526">
        <f t="shared" si="3"/>
        <v>0</v>
      </c>
      <c r="O35" s="521" t="s">
        <v>3997</v>
      </c>
      <c r="P35" s="522">
        <v>3523930</v>
      </c>
      <c r="Q35" s="519">
        <v>90</v>
      </c>
      <c r="R35" s="526">
        <f t="shared" si="4"/>
        <v>90</v>
      </c>
      <c r="S35" s="523">
        <f t="shared" si="5"/>
        <v>90</v>
      </c>
      <c r="T35" s="525"/>
      <c r="U35" s="522"/>
      <c r="V35" s="519">
        <v>0</v>
      </c>
      <c r="W35" s="526">
        <f t="shared" si="6"/>
        <v>0</v>
      </c>
      <c r="X35" s="525"/>
      <c r="Y35" s="522"/>
      <c r="Z35" s="526">
        <v>0</v>
      </c>
      <c r="AA35" s="526">
        <f t="shared" si="7"/>
        <v>0</v>
      </c>
      <c r="AB35" s="525"/>
      <c r="AC35" s="522"/>
      <c r="AD35" s="519">
        <v>0</v>
      </c>
      <c r="AE35" s="526">
        <f t="shared" si="8"/>
        <v>0</v>
      </c>
      <c r="AF35" s="523">
        <f t="shared" si="13"/>
        <v>0</v>
      </c>
      <c r="AG35" s="525"/>
      <c r="AH35" s="522">
        <v>3397586</v>
      </c>
      <c r="AI35" s="526">
        <v>251</v>
      </c>
      <c r="AJ35" s="526">
        <f t="shared" si="9"/>
        <v>0</v>
      </c>
      <c r="AK35" s="525"/>
      <c r="AL35" s="527">
        <v>3523517</v>
      </c>
      <c r="AM35" s="528">
        <v>0</v>
      </c>
      <c r="AN35" s="526">
        <f t="shared" si="10"/>
        <v>0</v>
      </c>
      <c r="AO35" s="523">
        <f t="shared" si="11"/>
        <v>0</v>
      </c>
      <c r="AP35" s="525"/>
      <c r="AQ35" s="522"/>
      <c r="AR35" s="529">
        <v>0</v>
      </c>
      <c r="AS35" s="530">
        <f t="shared" si="12"/>
        <v>0</v>
      </c>
      <c r="AT35" s="531">
        <f t="shared" si="14"/>
        <v>2583</v>
      </c>
      <c r="AU35" s="531">
        <f t="shared" si="15"/>
        <v>90</v>
      </c>
    </row>
    <row r="36" spans="1:47" x14ac:dyDescent="0.25">
      <c r="A36" s="11" t="s">
        <v>5230</v>
      </c>
      <c r="B36" s="513" t="s">
        <v>5212</v>
      </c>
      <c r="C36" s="11" t="s">
        <v>5251</v>
      </c>
      <c r="D36" s="514" t="s">
        <v>5254</v>
      </c>
      <c r="E36" s="515" t="s">
        <v>5255</v>
      </c>
      <c r="F36" s="516">
        <v>20</v>
      </c>
      <c r="G36" s="516">
        <f>VLOOKUP(E36,[1]Sheet1!B:K,10,FALSE)</f>
        <v>12439</v>
      </c>
      <c r="H36" s="516">
        <f>VLOOKUP(E36,[1]Sheet1!B:L,11,FALSE)</f>
        <v>201537</v>
      </c>
      <c r="I36" s="516" t="str">
        <f>VLOOKUP(E36,[1]Sheet1!B:M,12,FALSE)</f>
        <v>12189FM000</v>
      </c>
      <c r="J36" s="516" t="s">
        <v>5173</v>
      </c>
      <c r="K36" s="533"/>
      <c r="L36" s="518"/>
      <c r="M36" s="537">
        <v>0</v>
      </c>
      <c r="N36" s="526">
        <f t="shared" si="3"/>
        <v>0</v>
      </c>
      <c r="O36" s="521"/>
      <c r="P36" s="522"/>
      <c r="Q36" s="519">
        <v>0</v>
      </c>
      <c r="R36" s="526">
        <f t="shared" si="4"/>
        <v>0</v>
      </c>
      <c r="S36" s="523">
        <f t="shared" si="5"/>
        <v>0</v>
      </c>
      <c r="T36" s="525"/>
      <c r="U36" s="522"/>
      <c r="V36" s="519">
        <v>0</v>
      </c>
      <c r="W36" s="526">
        <f t="shared" si="6"/>
        <v>0</v>
      </c>
      <c r="X36" s="525"/>
      <c r="Y36" s="522"/>
      <c r="Z36" s="526">
        <v>0</v>
      </c>
      <c r="AA36" s="526">
        <f t="shared" si="7"/>
        <v>0</v>
      </c>
      <c r="AB36" s="525"/>
      <c r="AC36" s="522"/>
      <c r="AD36" s="519">
        <v>0</v>
      </c>
      <c r="AE36" s="526">
        <f t="shared" si="8"/>
        <v>0</v>
      </c>
      <c r="AF36" s="523">
        <f t="shared" si="13"/>
        <v>0</v>
      </c>
      <c r="AG36" s="525"/>
      <c r="AH36" s="522"/>
      <c r="AI36" s="526">
        <v>119</v>
      </c>
      <c r="AJ36" s="526">
        <f t="shared" si="9"/>
        <v>0</v>
      </c>
      <c r="AK36" s="525"/>
      <c r="AL36" s="527"/>
      <c r="AM36" s="528">
        <v>0</v>
      </c>
      <c r="AN36" s="526">
        <f t="shared" si="10"/>
        <v>0</v>
      </c>
      <c r="AO36" s="523">
        <f t="shared" si="11"/>
        <v>0</v>
      </c>
      <c r="AP36" s="525"/>
      <c r="AQ36" s="522"/>
      <c r="AR36" s="529">
        <v>0</v>
      </c>
      <c r="AS36" s="530">
        <f t="shared" si="12"/>
        <v>0</v>
      </c>
      <c r="AT36" s="531">
        <f t="shared" si="14"/>
        <v>119</v>
      </c>
      <c r="AU36" s="531">
        <f t="shared" si="15"/>
        <v>0</v>
      </c>
    </row>
    <row r="37" spans="1:47" x14ac:dyDescent="0.25">
      <c r="A37" s="11" t="s">
        <v>5230</v>
      </c>
      <c r="B37" s="513" t="s">
        <v>5212</v>
      </c>
      <c r="C37" s="11" t="s">
        <v>5251</v>
      </c>
      <c r="D37" s="514" t="s">
        <v>5256</v>
      </c>
      <c r="E37" s="515" t="s">
        <v>5257</v>
      </c>
      <c r="F37" s="516">
        <v>20</v>
      </c>
      <c r="G37" s="516">
        <f>VLOOKUP(E37,[1]Sheet1!B:K,10,FALSE)</f>
        <v>12439</v>
      </c>
      <c r="H37" s="516">
        <f>VLOOKUP(E37,[1]Sheet1!B:L,11,FALSE)</f>
        <v>201537</v>
      </c>
      <c r="I37" s="516" t="str">
        <f>VLOOKUP(E37,[1]Sheet1!B:M,12,FALSE)</f>
        <v>30016FM000</v>
      </c>
      <c r="J37" s="516" t="s">
        <v>5173</v>
      </c>
      <c r="K37" s="533"/>
      <c r="L37" s="518"/>
      <c r="M37" s="519">
        <v>828</v>
      </c>
      <c r="N37" s="526">
        <f t="shared" si="3"/>
        <v>0</v>
      </c>
      <c r="O37" s="521"/>
      <c r="P37" s="522"/>
      <c r="Q37" s="519">
        <v>45</v>
      </c>
      <c r="R37" s="526">
        <f t="shared" si="4"/>
        <v>0</v>
      </c>
      <c r="S37" s="523">
        <f t="shared" si="5"/>
        <v>0</v>
      </c>
      <c r="T37" s="525"/>
      <c r="U37" s="522"/>
      <c r="V37" s="519">
        <v>550</v>
      </c>
      <c r="W37" s="526">
        <f t="shared" si="6"/>
        <v>0</v>
      </c>
      <c r="X37" s="525"/>
      <c r="Y37" s="522"/>
      <c r="Z37" s="526">
        <v>220</v>
      </c>
      <c r="AA37" s="526">
        <f t="shared" si="7"/>
        <v>0</v>
      </c>
      <c r="AB37" s="525"/>
      <c r="AC37" s="522"/>
      <c r="AD37" s="519">
        <v>45</v>
      </c>
      <c r="AE37" s="526">
        <f t="shared" si="8"/>
        <v>0</v>
      </c>
      <c r="AF37" s="523">
        <f t="shared" si="13"/>
        <v>0</v>
      </c>
      <c r="AG37" s="525"/>
      <c r="AH37" s="522"/>
      <c r="AI37" s="526">
        <v>135</v>
      </c>
      <c r="AJ37" s="526">
        <f t="shared" si="9"/>
        <v>0</v>
      </c>
      <c r="AK37" s="525"/>
      <c r="AL37" s="527"/>
      <c r="AM37" s="528">
        <v>0</v>
      </c>
      <c r="AN37" s="526">
        <f t="shared" si="10"/>
        <v>0</v>
      </c>
      <c r="AO37" s="523">
        <f t="shared" si="11"/>
        <v>0</v>
      </c>
      <c r="AP37" s="525"/>
      <c r="AQ37" s="522"/>
      <c r="AR37" s="529">
        <v>0</v>
      </c>
      <c r="AS37" s="530">
        <f t="shared" si="12"/>
        <v>0</v>
      </c>
      <c r="AT37" s="531">
        <f t="shared" si="14"/>
        <v>3028</v>
      </c>
      <c r="AU37" s="531">
        <f t="shared" si="15"/>
        <v>0</v>
      </c>
    </row>
    <row r="38" spans="1:47" ht="30" x14ac:dyDescent="0.25">
      <c r="A38" s="11" t="s">
        <v>5230</v>
      </c>
      <c r="B38" s="513" t="s">
        <v>5212</v>
      </c>
      <c r="C38" s="538" t="s">
        <v>5251</v>
      </c>
      <c r="D38" s="539" t="s">
        <v>5258</v>
      </c>
      <c r="E38" s="515" t="s">
        <v>5259</v>
      </c>
      <c r="F38" s="516">
        <v>20</v>
      </c>
      <c r="G38" s="516">
        <f>VLOOKUP(E38,[1]Sheet1!B:K,10,FALSE)</f>
        <v>12439</v>
      </c>
      <c r="H38" s="516">
        <f>VLOOKUP(E38,[1]Sheet1!B:L,11,FALSE)</f>
        <v>201537</v>
      </c>
      <c r="I38" s="516" t="str">
        <f>VLOOKUP(E38,[1]Sheet1!B:M,12,FALSE)</f>
        <v>12183FM000</v>
      </c>
      <c r="J38" s="516" t="s">
        <v>5173</v>
      </c>
      <c r="K38" s="540"/>
      <c r="L38" s="518"/>
      <c r="M38" s="519">
        <v>0</v>
      </c>
      <c r="N38" s="526">
        <f t="shared" si="3"/>
        <v>0</v>
      </c>
      <c r="O38" s="521"/>
      <c r="P38" s="522">
        <v>3524221</v>
      </c>
      <c r="Q38" s="519">
        <v>0</v>
      </c>
      <c r="R38" s="526">
        <f t="shared" si="4"/>
        <v>0</v>
      </c>
      <c r="S38" s="523">
        <f t="shared" si="5"/>
        <v>0</v>
      </c>
      <c r="T38" s="525"/>
      <c r="U38" s="522"/>
      <c r="V38" s="519">
        <v>0</v>
      </c>
      <c r="W38" s="526">
        <f t="shared" si="6"/>
        <v>0</v>
      </c>
      <c r="X38" s="525"/>
      <c r="Y38" s="522">
        <v>3478951</v>
      </c>
      <c r="Z38" s="526">
        <v>0</v>
      </c>
      <c r="AA38" s="526">
        <f t="shared" si="7"/>
        <v>0</v>
      </c>
      <c r="AB38" s="525"/>
      <c r="AC38" s="522">
        <v>3524226</v>
      </c>
      <c r="AD38" s="519">
        <v>0</v>
      </c>
      <c r="AE38" s="526">
        <f t="shared" si="8"/>
        <v>0</v>
      </c>
      <c r="AF38" s="523">
        <f t="shared" si="13"/>
        <v>0</v>
      </c>
      <c r="AG38" s="525"/>
      <c r="AH38" s="522"/>
      <c r="AI38" s="526">
        <v>378</v>
      </c>
      <c r="AJ38" s="526">
        <f t="shared" si="9"/>
        <v>0</v>
      </c>
      <c r="AK38" s="525"/>
      <c r="AL38" s="527"/>
      <c r="AM38" s="528">
        <v>0</v>
      </c>
      <c r="AN38" s="526">
        <f t="shared" si="10"/>
        <v>0</v>
      </c>
      <c r="AO38" s="523">
        <f t="shared" si="11"/>
        <v>0</v>
      </c>
      <c r="AP38" s="525"/>
      <c r="AQ38" s="522"/>
      <c r="AR38" s="529">
        <v>0</v>
      </c>
      <c r="AS38" s="530">
        <f t="shared" si="12"/>
        <v>0</v>
      </c>
      <c r="AT38" s="531">
        <f t="shared" si="14"/>
        <v>378</v>
      </c>
      <c r="AU38" s="531">
        <f t="shared" si="15"/>
        <v>0</v>
      </c>
    </row>
    <row r="39" spans="1:47" x14ac:dyDescent="0.25">
      <c r="A39" s="11" t="s">
        <v>5230</v>
      </c>
      <c r="B39" s="513" t="s">
        <v>5212</v>
      </c>
      <c r="C39" s="11" t="s">
        <v>5248</v>
      </c>
      <c r="D39" s="514" t="s">
        <v>5260</v>
      </c>
      <c r="E39" s="515" t="s">
        <v>5261</v>
      </c>
      <c r="F39" s="516">
        <v>20</v>
      </c>
      <c r="G39" s="516">
        <f>VLOOKUP(E39,[1]Sheet1!B:K,10,FALSE)</f>
        <v>12439</v>
      </c>
      <c r="H39" s="516">
        <f>VLOOKUP(E39,[1]Sheet1!B:L,11,FALSE)</f>
        <v>201539</v>
      </c>
      <c r="I39" s="516" t="str">
        <f>VLOOKUP(E39,[1]Sheet1!B:M,12,FALSE)</f>
        <v>15155FM000</v>
      </c>
      <c r="J39" s="516" t="s">
        <v>5173</v>
      </c>
      <c r="K39" s="533"/>
      <c r="L39" s="518"/>
      <c r="M39" s="519">
        <v>1199</v>
      </c>
      <c r="N39" s="526">
        <f t="shared" si="3"/>
        <v>0</v>
      </c>
      <c r="O39" s="521" t="s">
        <v>3997</v>
      </c>
      <c r="P39" s="522">
        <v>3523058</v>
      </c>
      <c r="Q39" s="519">
        <v>90</v>
      </c>
      <c r="R39" s="526">
        <f t="shared" si="4"/>
        <v>90</v>
      </c>
      <c r="S39" s="523">
        <f t="shared" si="5"/>
        <v>90</v>
      </c>
      <c r="T39" s="525"/>
      <c r="U39" s="522"/>
      <c r="V39" s="519">
        <v>0</v>
      </c>
      <c r="W39" s="526">
        <f t="shared" si="6"/>
        <v>0</v>
      </c>
      <c r="X39" s="525"/>
      <c r="Y39" s="522"/>
      <c r="Z39" s="526">
        <v>0</v>
      </c>
      <c r="AA39" s="526">
        <f t="shared" si="7"/>
        <v>0</v>
      </c>
      <c r="AB39" s="525"/>
      <c r="AC39" s="522"/>
      <c r="AD39" s="519">
        <v>0</v>
      </c>
      <c r="AE39" s="526">
        <f t="shared" si="8"/>
        <v>0</v>
      </c>
      <c r="AF39" s="523">
        <f t="shared" si="13"/>
        <v>0</v>
      </c>
      <c r="AG39" s="525"/>
      <c r="AH39" s="522"/>
      <c r="AI39" s="526">
        <v>727</v>
      </c>
      <c r="AJ39" s="526">
        <f t="shared" si="9"/>
        <v>0</v>
      </c>
      <c r="AK39" s="525" t="s">
        <v>3997</v>
      </c>
      <c r="AL39" s="527">
        <v>3523064</v>
      </c>
      <c r="AM39" s="528">
        <v>126</v>
      </c>
      <c r="AN39" s="526">
        <f t="shared" si="10"/>
        <v>126</v>
      </c>
      <c r="AO39" s="523">
        <f t="shared" si="11"/>
        <v>126</v>
      </c>
      <c r="AP39" s="525"/>
      <c r="AQ39" s="522"/>
      <c r="AR39" s="529">
        <v>0</v>
      </c>
      <c r="AS39" s="530">
        <f t="shared" si="12"/>
        <v>0</v>
      </c>
      <c r="AT39" s="531">
        <f t="shared" si="14"/>
        <v>4302</v>
      </c>
      <c r="AU39" s="531">
        <f t="shared" si="15"/>
        <v>216</v>
      </c>
    </row>
    <row r="40" spans="1:47" x14ac:dyDescent="0.25">
      <c r="A40" s="11" t="s">
        <v>5230</v>
      </c>
      <c r="B40" s="513" t="s">
        <v>5212</v>
      </c>
      <c r="C40" s="11" t="s">
        <v>71</v>
      </c>
      <c r="D40" s="514" t="s">
        <v>5262</v>
      </c>
      <c r="E40" s="515" t="s">
        <v>5263</v>
      </c>
      <c r="F40" s="516">
        <v>20</v>
      </c>
      <c r="G40" s="516">
        <f>VLOOKUP(E40,[1]Sheet1!B:K,10,FALSE)</f>
        <v>12439</v>
      </c>
      <c r="H40" s="516">
        <f>VLOOKUP(E40,[1]Sheet1!B:L,11,FALSE)</f>
        <v>201536</v>
      </c>
      <c r="I40" s="516" t="str">
        <f>VLOOKUP(E40,[1]Sheet1!B:M,12,FALSE)</f>
        <v>20021FM000</v>
      </c>
      <c r="J40" s="516" t="s">
        <v>5173</v>
      </c>
      <c r="K40" s="533"/>
      <c r="L40" s="518"/>
      <c r="M40" s="519">
        <v>735</v>
      </c>
      <c r="N40" s="526">
        <f t="shared" si="3"/>
        <v>0</v>
      </c>
      <c r="O40" s="521" t="s">
        <v>3997</v>
      </c>
      <c r="P40" s="522">
        <v>3525372</v>
      </c>
      <c r="Q40" s="519">
        <v>90</v>
      </c>
      <c r="R40" s="526">
        <f t="shared" si="4"/>
        <v>90</v>
      </c>
      <c r="S40" s="523">
        <f t="shared" si="5"/>
        <v>90</v>
      </c>
      <c r="T40" s="525"/>
      <c r="U40" s="522"/>
      <c r="V40" s="519">
        <v>0</v>
      </c>
      <c r="W40" s="526">
        <f t="shared" si="6"/>
        <v>0</v>
      </c>
      <c r="X40" s="525"/>
      <c r="Y40" s="522"/>
      <c r="Z40" s="526">
        <v>0</v>
      </c>
      <c r="AA40" s="526">
        <f t="shared" si="7"/>
        <v>0</v>
      </c>
      <c r="AB40" s="525"/>
      <c r="AC40" s="522"/>
      <c r="AD40" s="519">
        <v>0</v>
      </c>
      <c r="AE40" s="526">
        <f t="shared" si="8"/>
        <v>0</v>
      </c>
      <c r="AF40" s="523">
        <f t="shared" si="13"/>
        <v>0</v>
      </c>
      <c r="AG40" s="525"/>
      <c r="AH40" s="522"/>
      <c r="AI40" s="526">
        <v>0</v>
      </c>
      <c r="AJ40" s="526">
        <f t="shared" si="9"/>
        <v>0</v>
      </c>
      <c r="AK40" s="525"/>
      <c r="AL40" s="527"/>
      <c r="AM40" s="528">
        <v>0</v>
      </c>
      <c r="AN40" s="526">
        <f t="shared" si="10"/>
        <v>0</v>
      </c>
      <c r="AO40" s="523">
        <f t="shared" si="11"/>
        <v>0</v>
      </c>
      <c r="AP40" s="525"/>
      <c r="AQ40" s="522"/>
      <c r="AR40" s="529">
        <v>0</v>
      </c>
      <c r="AS40" s="530">
        <f t="shared" si="12"/>
        <v>0</v>
      </c>
      <c r="AT40" s="531">
        <f t="shared" si="14"/>
        <v>1725</v>
      </c>
      <c r="AU40" s="531">
        <f t="shared" si="15"/>
        <v>90</v>
      </c>
    </row>
    <row r="41" spans="1:47" x14ac:dyDescent="0.25">
      <c r="A41" s="11" t="s">
        <v>5230</v>
      </c>
      <c r="B41" s="513" t="s">
        <v>5212</v>
      </c>
      <c r="C41" s="11" t="s">
        <v>5251</v>
      </c>
      <c r="D41" s="514" t="s">
        <v>5264</v>
      </c>
      <c r="E41" s="515" t="s">
        <v>5265</v>
      </c>
      <c r="F41" s="516">
        <v>20</v>
      </c>
      <c r="G41" s="516">
        <f>VLOOKUP(E41,[1]Sheet1!B:K,10,FALSE)</f>
        <v>12439</v>
      </c>
      <c r="H41" s="516">
        <f>VLOOKUP(E41,[1]Sheet1!B:L,11,FALSE)</f>
        <v>201537</v>
      </c>
      <c r="I41" s="516" t="str">
        <f>VLOOKUP(E41,[1]Sheet1!B:M,12,FALSE)</f>
        <v>12495FM000</v>
      </c>
      <c r="J41" s="516" t="s">
        <v>5173</v>
      </c>
      <c r="K41" s="533"/>
      <c r="L41" s="518"/>
      <c r="M41" s="519">
        <v>0</v>
      </c>
      <c r="N41" s="526">
        <f t="shared" si="3"/>
        <v>0</v>
      </c>
      <c r="O41" s="521"/>
      <c r="P41" s="522"/>
      <c r="Q41" s="519">
        <v>0</v>
      </c>
      <c r="R41" s="526">
        <f t="shared" si="4"/>
        <v>0</v>
      </c>
      <c r="S41" s="523">
        <f t="shared" si="5"/>
        <v>0</v>
      </c>
      <c r="T41" s="525"/>
      <c r="U41" s="522"/>
      <c r="V41" s="519">
        <v>0</v>
      </c>
      <c r="W41" s="526">
        <f t="shared" si="6"/>
        <v>0</v>
      </c>
      <c r="X41" s="525"/>
      <c r="Y41" s="522"/>
      <c r="Z41" s="526">
        <v>0</v>
      </c>
      <c r="AA41" s="526">
        <f t="shared" si="7"/>
        <v>0</v>
      </c>
      <c r="AB41" s="525"/>
      <c r="AC41" s="522"/>
      <c r="AD41" s="519">
        <v>0</v>
      </c>
      <c r="AE41" s="526">
        <f t="shared" si="8"/>
        <v>0</v>
      </c>
      <c r="AF41" s="523">
        <f t="shared" si="13"/>
        <v>0</v>
      </c>
      <c r="AG41" s="525"/>
      <c r="AH41" s="522"/>
      <c r="AI41" s="526">
        <v>142</v>
      </c>
      <c r="AJ41" s="526">
        <f t="shared" si="9"/>
        <v>0</v>
      </c>
      <c r="AK41" s="525"/>
      <c r="AL41" s="527"/>
      <c r="AM41" s="528">
        <v>0</v>
      </c>
      <c r="AN41" s="526">
        <f t="shared" si="10"/>
        <v>0</v>
      </c>
      <c r="AO41" s="523">
        <f t="shared" si="11"/>
        <v>0</v>
      </c>
      <c r="AP41" s="525"/>
      <c r="AQ41" s="522"/>
      <c r="AR41" s="529">
        <v>0</v>
      </c>
      <c r="AS41" s="530">
        <f t="shared" si="12"/>
        <v>0</v>
      </c>
      <c r="AT41" s="531">
        <f t="shared" si="14"/>
        <v>142</v>
      </c>
      <c r="AU41" s="531">
        <f t="shared" si="15"/>
        <v>0</v>
      </c>
    </row>
    <row r="42" spans="1:47" x14ac:dyDescent="0.25">
      <c r="A42" s="11" t="s">
        <v>5230</v>
      </c>
      <c r="B42" s="513" t="s">
        <v>5212</v>
      </c>
      <c r="C42" s="11" t="s">
        <v>5251</v>
      </c>
      <c r="D42" s="514" t="s">
        <v>5266</v>
      </c>
      <c r="E42" s="515" t="s">
        <v>5267</v>
      </c>
      <c r="F42" s="516">
        <v>20</v>
      </c>
      <c r="G42" s="516">
        <f>VLOOKUP(E42,[1]Sheet1!B:K,10,FALSE)</f>
        <v>12439</v>
      </c>
      <c r="H42" s="516">
        <f>VLOOKUP(E42,[1]Sheet1!B:L,11,FALSE)</f>
        <v>201537</v>
      </c>
      <c r="I42" s="516" t="str">
        <f>VLOOKUP(E42,[1]Sheet1!B:M,12,FALSE)</f>
        <v>20020FM000</v>
      </c>
      <c r="J42" s="516" t="s">
        <v>5173</v>
      </c>
      <c r="K42" s="533"/>
      <c r="L42" s="518"/>
      <c r="M42" s="519">
        <v>374</v>
      </c>
      <c r="N42" s="526">
        <f t="shared" si="3"/>
        <v>0</v>
      </c>
      <c r="O42" s="521" t="s">
        <v>3997</v>
      </c>
      <c r="P42" s="522">
        <v>3524025</v>
      </c>
      <c r="Q42" s="519">
        <v>90</v>
      </c>
      <c r="R42" s="526">
        <f t="shared" si="4"/>
        <v>90</v>
      </c>
      <c r="S42" s="523">
        <f t="shared" si="5"/>
        <v>90</v>
      </c>
      <c r="T42" s="525"/>
      <c r="U42" s="522"/>
      <c r="V42" s="519">
        <v>0</v>
      </c>
      <c r="W42" s="526">
        <f t="shared" si="6"/>
        <v>0</v>
      </c>
      <c r="X42" s="525"/>
      <c r="Y42" s="522"/>
      <c r="Z42" s="526">
        <v>0</v>
      </c>
      <c r="AA42" s="526">
        <f t="shared" si="7"/>
        <v>0</v>
      </c>
      <c r="AB42" s="525"/>
      <c r="AC42" s="522"/>
      <c r="AD42" s="519">
        <v>0</v>
      </c>
      <c r="AE42" s="526">
        <f t="shared" si="8"/>
        <v>0</v>
      </c>
      <c r="AF42" s="523">
        <f t="shared" si="13"/>
        <v>0</v>
      </c>
      <c r="AG42" s="525"/>
      <c r="AH42" s="522">
        <v>3397702</v>
      </c>
      <c r="AI42" s="526">
        <v>287</v>
      </c>
      <c r="AJ42" s="526">
        <f t="shared" si="9"/>
        <v>0</v>
      </c>
      <c r="AK42" s="525"/>
      <c r="AL42" s="527"/>
      <c r="AM42" s="528">
        <v>0</v>
      </c>
      <c r="AN42" s="526">
        <f t="shared" si="10"/>
        <v>0</v>
      </c>
      <c r="AO42" s="523">
        <f t="shared" si="11"/>
        <v>0</v>
      </c>
      <c r="AP42" s="525"/>
      <c r="AQ42" s="522"/>
      <c r="AR42" s="529">
        <v>0</v>
      </c>
      <c r="AS42" s="530">
        <f t="shared" si="12"/>
        <v>0</v>
      </c>
      <c r="AT42" s="531">
        <f t="shared" si="14"/>
        <v>1651</v>
      </c>
      <c r="AU42" s="531">
        <f t="shared" si="15"/>
        <v>90</v>
      </c>
    </row>
    <row r="43" spans="1:47" x14ac:dyDescent="0.25">
      <c r="A43" s="11" t="s">
        <v>5230</v>
      </c>
      <c r="B43" s="513" t="s">
        <v>5212</v>
      </c>
      <c r="C43" s="11" t="s">
        <v>71</v>
      </c>
      <c r="D43" s="514" t="s">
        <v>5268</v>
      </c>
      <c r="E43" s="515" t="s">
        <v>5269</v>
      </c>
      <c r="F43" s="516">
        <v>20</v>
      </c>
      <c r="G43" s="516">
        <f>VLOOKUP(E43,[1]Sheet1!B:K,10,FALSE)</f>
        <v>12439</v>
      </c>
      <c r="H43" s="516">
        <f>VLOOKUP(E43,[1]Sheet1!B:L,11,FALSE)</f>
        <v>201540</v>
      </c>
      <c r="I43" s="516" t="str">
        <f>VLOOKUP(E43,[1]Sheet1!B:M,12,FALSE)</f>
        <v>15045RD000</v>
      </c>
      <c r="J43" s="516" t="s">
        <v>5173</v>
      </c>
      <c r="K43" s="533"/>
      <c r="L43" s="518"/>
      <c r="M43" s="519">
        <v>0</v>
      </c>
      <c r="N43" s="526">
        <f t="shared" si="3"/>
        <v>0</v>
      </c>
      <c r="O43" s="521"/>
      <c r="P43" s="522"/>
      <c r="Q43" s="519">
        <v>0</v>
      </c>
      <c r="R43" s="526">
        <f t="shared" si="4"/>
        <v>0</v>
      </c>
      <c r="S43" s="523">
        <f t="shared" si="5"/>
        <v>0</v>
      </c>
      <c r="T43" s="525"/>
      <c r="U43" s="522"/>
      <c r="V43" s="519">
        <v>0</v>
      </c>
      <c r="W43" s="526">
        <f t="shared" si="6"/>
        <v>0</v>
      </c>
      <c r="X43" s="525"/>
      <c r="Y43" s="522"/>
      <c r="Z43" s="526">
        <v>0</v>
      </c>
      <c r="AA43" s="526">
        <f t="shared" si="7"/>
        <v>0</v>
      </c>
      <c r="AB43" s="525"/>
      <c r="AC43" s="522"/>
      <c r="AD43" s="519">
        <v>0</v>
      </c>
      <c r="AE43" s="526">
        <f t="shared" si="8"/>
        <v>0</v>
      </c>
      <c r="AF43" s="523">
        <f t="shared" si="13"/>
        <v>0</v>
      </c>
      <c r="AG43" s="525"/>
      <c r="AH43" s="522">
        <v>3396267</v>
      </c>
      <c r="AI43" s="526">
        <v>292</v>
      </c>
      <c r="AJ43" s="526">
        <f t="shared" si="9"/>
        <v>0</v>
      </c>
      <c r="AK43" s="525"/>
      <c r="AL43" s="527"/>
      <c r="AM43" s="528">
        <v>0</v>
      </c>
      <c r="AN43" s="526">
        <f t="shared" si="10"/>
        <v>0</v>
      </c>
      <c r="AO43" s="523">
        <f t="shared" si="11"/>
        <v>0</v>
      </c>
      <c r="AP43" s="525"/>
      <c r="AQ43" s="522"/>
      <c r="AR43" s="529">
        <v>0</v>
      </c>
      <c r="AS43" s="530">
        <f t="shared" si="12"/>
        <v>0</v>
      </c>
      <c r="AT43" s="531">
        <f t="shared" si="14"/>
        <v>292</v>
      </c>
      <c r="AU43" s="531">
        <f t="shared" si="15"/>
        <v>0</v>
      </c>
    </row>
    <row r="44" spans="1:47" x14ac:dyDescent="0.25">
      <c r="A44" s="11" t="s">
        <v>5230</v>
      </c>
      <c r="B44" s="513" t="s">
        <v>5212</v>
      </c>
      <c r="C44" s="11" t="s">
        <v>5251</v>
      </c>
      <c r="D44" s="514" t="s">
        <v>5270</v>
      </c>
      <c r="E44" s="515" t="s">
        <v>5271</v>
      </c>
      <c r="F44" s="516">
        <v>20</v>
      </c>
      <c r="G44" s="516">
        <f>VLOOKUP(E44,[1]Sheet1!B:K,10,FALSE)</f>
        <v>12439</v>
      </c>
      <c r="H44" s="516">
        <f>VLOOKUP(E44,[1]Sheet1!B:L,11,FALSE)</f>
        <v>201537</v>
      </c>
      <c r="I44" s="516" t="str">
        <f>VLOOKUP(E44,[1]Sheet1!B:M,12,FALSE)</f>
        <v>12211FM000</v>
      </c>
      <c r="J44" s="516" t="s">
        <v>5173</v>
      </c>
      <c r="K44" s="533"/>
      <c r="L44" s="518"/>
      <c r="M44" s="537">
        <v>432</v>
      </c>
      <c r="N44" s="528">
        <f t="shared" si="3"/>
        <v>0</v>
      </c>
      <c r="O44" s="521" t="s">
        <v>3997</v>
      </c>
      <c r="P44" s="522"/>
      <c r="Q44" s="537">
        <v>90</v>
      </c>
      <c r="R44" s="526">
        <f t="shared" si="4"/>
        <v>90</v>
      </c>
      <c r="S44" s="541">
        <f t="shared" si="5"/>
        <v>90</v>
      </c>
      <c r="T44" s="542"/>
      <c r="U44" s="527"/>
      <c r="V44" s="537">
        <v>0</v>
      </c>
      <c r="W44" s="526">
        <f t="shared" si="6"/>
        <v>0</v>
      </c>
      <c r="X44" s="542"/>
      <c r="Y44" s="527"/>
      <c r="Z44" s="528">
        <v>0</v>
      </c>
      <c r="AA44" s="526">
        <f t="shared" si="7"/>
        <v>0</v>
      </c>
      <c r="AB44" s="525"/>
      <c r="AC44" s="522"/>
      <c r="AD44" s="537">
        <v>0</v>
      </c>
      <c r="AE44" s="526">
        <f t="shared" si="8"/>
        <v>0</v>
      </c>
      <c r="AF44" s="523">
        <f t="shared" si="13"/>
        <v>0</v>
      </c>
      <c r="AG44" s="542"/>
      <c r="AH44" s="527">
        <v>3397709</v>
      </c>
      <c r="AI44" s="528">
        <v>196</v>
      </c>
      <c r="AJ44" s="526">
        <f t="shared" si="9"/>
        <v>0</v>
      </c>
      <c r="AK44" s="525"/>
      <c r="AL44" s="527"/>
      <c r="AM44" s="528">
        <v>0</v>
      </c>
      <c r="AN44" s="526">
        <f t="shared" si="10"/>
        <v>0</v>
      </c>
      <c r="AO44" s="523">
        <f t="shared" si="11"/>
        <v>0</v>
      </c>
      <c r="AP44" s="542"/>
      <c r="AQ44" s="527"/>
      <c r="AR44" s="543">
        <v>0</v>
      </c>
      <c r="AS44" s="530">
        <f t="shared" si="12"/>
        <v>0</v>
      </c>
      <c r="AT44" s="531">
        <f t="shared" si="14"/>
        <v>1618</v>
      </c>
      <c r="AU44" s="531">
        <f t="shared" si="15"/>
        <v>90</v>
      </c>
    </row>
    <row r="45" spans="1:47" x14ac:dyDescent="0.25">
      <c r="A45" s="11" t="s">
        <v>5230</v>
      </c>
      <c r="B45" s="513" t="s">
        <v>5212</v>
      </c>
      <c r="C45" s="11" t="s">
        <v>71</v>
      </c>
      <c r="D45" s="514" t="s">
        <v>5272</v>
      </c>
      <c r="E45" s="515" t="s">
        <v>5273</v>
      </c>
      <c r="F45" s="516">
        <v>20</v>
      </c>
      <c r="G45" s="516">
        <f>VLOOKUP(E45,[1]Sheet1!B:K,10,FALSE)</f>
        <v>12439</v>
      </c>
      <c r="H45" s="516">
        <f>VLOOKUP(E45,[1]Sheet1!B:L,11,FALSE)</f>
        <v>201535</v>
      </c>
      <c r="I45" s="516" t="str">
        <f>VLOOKUP(E45,[1]Sheet1!B:M,12,FALSE)</f>
        <v>11815CP000</v>
      </c>
      <c r="J45" s="516" t="s">
        <v>5173</v>
      </c>
      <c r="K45" s="533"/>
      <c r="L45" s="518"/>
      <c r="M45" s="519">
        <v>1884</v>
      </c>
      <c r="N45" s="526">
        <f t="shared" si="3"/>
        <v>0</v>
      </c>
      <c r="O45" s="521" t="s">
        <v>3997</v>
      </c>
      <c r="P45" s="522"/>
      <c r="Q45" s="519">
        <v>90</v>
      </c>
      <c r="R45" s="526">
        <f t="shared" si="4"/>
        <v>90</v>
      </c>
      <c r="S45" s="523">
        <f t="shared" si="5"/>
        <v>90</v>
      </c>
      <c r="T45" s="525"/>
      <c r="U45" s="522"/>
      <c r="V45" s="519">
        <v>0</v>
      </c>
      <c r="W45" s="526">
        <f t="shared" si="6"/>
        <v>0</v>
      </c>
      <c r="X45" s="525"/>
      <c r="Y45" s="522"/>
      <c r="Z45" s="526">
        <v>0</v>
      </c>
      <c r="AA45" s="526">
        <f t="shared" si="7"/>
        <v>0</v>
      </c>
      <c r="AB45" s="525"/>
      <c r="AC45" s="522"/>
      <c r="AD45" s="519">
        <v>0</v>
      </c>
      <c r="AE45" s="526">
        <f t="shared" si="8"/>
        <v>0</v>
      </c>
      <c r="AF45" s="523">
        <f t="shared" si="13"/>
        <v>0</v>
      </c>
      <c r="AG45" s="525"/>
      <c r="AH45" s="522"/>
      <c r="AI45" s="526">
        <v>787</v>
      </c>
      <c r="AJ45" s="526">
        <f t="shared" si="9"/>
        <v>0</v>
      </c>
      <c r="AK45" s="525"/>
      <c r="AL45" s="527"/>
      <c r="AM45" s="528">
        <v>0</v>
      </c>
      <c r="AN45" s="526">
        <f t="shared" si="10"/>
        <v>0</v>
      </c>
      <c r="AO45" s="523">
        <f t="shared" si="11"/>
        <v>0</v>
      </c>
      <c r="AP45" s="525"/>
      <c r="AQ45" s="522"/>
      <c r="AR45" s="529">
        <v>0</v>
      </c>
      <c r="AS45" s="530">
        <f t="shared" si="12"/>
        <v>0</v>
      </c>
      <c r="AT45" s="531">
        <f t="shared" si="14"/>
        <v>3661</v>
      </c>
      <c r="AU45" s="531">
        <f t="shared" si="15"/>
        <v>90</v>
      </c>
    </row>
    <row r="46" spans="1:47" x14ac:dyDescent="0.25">
      <c r="A46" s="11" t="s">
        <v>5230</v>
      </c>
      <c r="B46" s="513" t="s">
        <v>5212</v>
      </c>
      <c r="C46" s="11" t="s">
        <v>71</v>
      </c>
      <c r="D46" s="514" t="s">
        <v>5274</v>
      </c>
      <c r="E46" s="515" t="s">
        <v>5275</v>
      </c>
      <c r="F46" s="516">
        <v>20</v>
      </c>
      <c r="G46" s="516">
        <f>VLOOKUP(E46,[1]Sheet1!B:K,10,FALSE)</f>
        <v>12439</v>
      </c>
      <c r="H46" s="516">
        <f>VLOOKUP(E46,[1]Sheet1!B:L,11,FALSE)</f>
        <v>201535</v>
      </c>
      <c r="I46" s="516" t="str">
        <f>VLOOKUP(E46,[1]Sheet1!B:M,12,FALSE)</f>
        <v>11821CP000</v>
      </c>
      <c r="J46" s="516" t="s">
        <v>5173</v>
      </c>
      <c r="K46" s="533"/>
      <c r="L46" s="518"/>
      <c r="M46" s="519">
        <v>864</v>
      </c>
      <c r="N46" s="526">
        <f t="shared" si="3"/>
        <v>0</v>
      </c>
      <c r="O46" s="521" t="s">
        <v>3997</v>
      </c>
      <c r="P46" s="522"/>
      <c r="Q46" s="519">
        <v>90</v>
      </c>
      <c r="R46" s="526">
        <f t="shared" si="4"/>
        <v>90</v>
      </c>
      <c r="S46" s="523">
        <f t="shared" si="5"/>
        <v>90</v>
      </c>
      <c r="T46" s="525"/>
      <c r="U46" s="522"/>
      <c r="V46" s="519">
        <v>0</v>
      </c>
      <c r="W46" s="526">
        <f t="shared" si="6"/>
        <v>0</v>
      </c>
      <c r="X46" s="525"/>
      <c r="Y46" s="522"/>
      <c r="Z46" s="526">
        <v>0</v>
      </c>
      <c r="AA46" s="526">
        <f t="shared" si="7"/>
        <v>0</v>
      </c>
      <c r="AB46" s="525"/>
      <c r="AC46" s="522"/>
      <c r="AD46" s="519">
        <v>0</v>
      </c>
      <c r="AE46" s="526">
        <f t="shared" si="8"/>
        <v>0</v>
      </c>
      <c r="AF46" s="523">
        <f t="shared" si="13"/>
        <v>0</v>
      </c>
      <c r="AG46" s="525"/>
      <c r="AH46" s="522"/>
      <c r="AI46" s="526">
        <v>816</v>
      </c>
      <c r="AJ46" s="526">
        <f t="shared" si="9"/>
        <v>0</v>
      </c>
      <c r="AK46" s="525"/>
      <c r="AL46" s="527"/>
      <c r="AM46" s="528">
        <v>0</v>
      </c>
      <c r="AN46" s="526">
        <f t="shared" si="10"/>
        <v>0</v>
      </c>
      <c r="AO46" s="523">
        <f t="shared" si="11"/>
        <v>0</v>
      </c>
      <c r="AP46" s="525"/>
      <c r="AQ46" s="522"/>
      <c r="AR46" s="529">
        <v>0</v>
      </c>
      <c r="AS46" s="530">
        <f t="shared" si="12"/>
        <v>0</v>
      </c>
      <c r="AT46" s="531">
        <f t="shared" si="14"/>
        <v>2670</v>
      </c>
      <c r="AU46" s="531">
        <f t="shared" si="15"/>
        <v>90</v>
      </c>
    </row>
    <row r="47" spans="1:47" ht="30" x14ac:dyDescent="0.25">
      <c r="A47" s="11" t="s">
        <v>5230</v>
      </c>
      <c r="B47" s="513" t="s">
        <v>5212</v>
      </c>
      <c r="C47" s="11" t="s">
        <v>71</v>
      </c>
      <c r="D47" s="514" t="s">
        <v>5276</v>
      </c>
      <c r="E47" s="515" t="s">
        <v>5277</v>
      </c>
      <c r="F47" s="516">
        <v>20</v>
      </c>
      <c r="G47" s="516">
        <f>VLOOKUP(E47,[1]Sheet1!B:K,10,FALSE)</f>
        <v>12439</v>
      </c>
      <c r="H47" s="516">
        <f>VLOOKUP(E47,[1]Sheet1!B:L,11,FALSE)</f>
        <v>201540</v>
      </c>
      <c r="I47" s="516" t="str">
        <f>VLOOKUP(E47,[1]Sheet1!B:M,12,FALSE)</f>
        <v>11816WR000</v>
      </c>
      <c r="J47" s="516" t="s">
        <v>5173</v>
      </c>
      <c r="K47" s="533"/>
      <c r="L47" s="518"/>
      <c r="M47" s="519">
        <v>1092</v>
      </c>
      <c r="N47" s="526">
        <f t="shared" si="3"/>
        <v>0</v>
      </c>
      <c r="O47" s="521" t="s">
        <v>3997</v>
      </c>
      <c r="P47" s="522"/>
      <c r="Q47" s="519">
        <v>45</v>
      </c>
      <c r="R47" s="526">
        <f t="shared" si="4"/>
        <v>45</v>
      </c>
      <c r="S47" s="523">
        <f t="shared" si="5"/>
        <v>45</v>
      </c>
      <c r="T47" s="525"/>
      <c r="U47" s="522"/>
      <c r="V47" s="519">
        <v>220</v>
      </c>
      <c r="W47" s="526">
        <f t="shared" si="6"/>
        <v>0</v>
      </c>
      <c r="X47" s="525" t="s">
        <v>3997</v>
      </c>
      <c r="Y47" s="522" t="s">
        <v>5278</v>
      </c>
      <c r="Z47" s="526">
        <v>220</v>
      </c>
      <c r="AA47" s="526">
        <f t="shared" si="7"/>
        <v>220</v>
      </c>
      <c r="AB47" s="525"/>
      <c r="AC47" s="522">
        <v>3521008</v>
      </c>
      <c r="AD47" s="519">
        <v>45</v>
      </c>
      <c r="AE47" s="526">
        <f t="shared" si="8"/>
        <v>0</v>
      </c>
      <c r="AF47" s="523">
        <f t="shared" si="13"/>
        <v>220</v>
      </c>
      <c r="AG47" s="525"/>
      <c r="AH47" s="522"/>
      <c r="AI47" s="526">
        <v>700</v>
      </c>
      <c r="AJ47" s="526">
        <f t="shared" si="9"/>
        <v>0</v>
      </c>
      <c r="AK47" s="525"/>
      <c r="AL47" s="527"/>
      <c r="AM47" s="528">
        <v>0</v>
      </c>
      <c r="AN47" s="526">
        <f t="shared" si="10"/>
        <v>0</v>
      </c>
      <c r="AO47" s="523">
        <f t="shared" si="11"/>
        <v>0</v>
      </c>
      <c r="AP47" s="525"/>
      <c r="AQ47" s="522"/>
      <c r="AR47" s="529">
        <v>0</v>
      </c>
      <c r="AS47" s="530">
        <f t="shared" si="12"/>
        <v>0</v>
      </c>
      <c r="AT47" s="531">
        <f t="shared" si="14"/>
        <v>3527</v>
      </c>
      <c r="AU47" s="531">
        <f t="shared" si="15"/>
        <v>265</v>
      </c>
    </row>
    <row r="48" spans="1:47" x14ac:dyDescent="0.25">
      <c r="A48" s="11" t="s">
        <v>5230</v>
      </c>
      <c r="B48" s="513" t="s">
        <v>5212</v>
      </c>
      <c r="C48" s="11" t="s">
        <v>71</v>
      </c>
      <c r="D48" s="514" t="s">
        <v>5279</v>
      </c>
      <c r="E48" s="515" t="s">
        <v>5280</v>
      </c>
      <c r="F48" s="516">
        <v>20</v>
      </c>
      <c r="G48" s="516">
        <f>VLOOKUP(E48,[1]Sheet1!B:K,10,FALSE)</f>
        <v>12439</v>
      </c>
      <c r="H48" s="516">
        <f>VLOOKUP(E48,[1]Sheet1!B:L,11,FALSE)</f>
        <v>201540</v>
      </c>
      <c r="I48" s="516" t="str">
        <f>VLOOKUP(E48,[1]Sheet1!B:M,12,FALSE)</f>
        <v>11811RD000</v>
      </c>
      <c r="J48" s="516" t="s">
        <v>5173</v>
      </c>
      <c r="K48" s="533"/>
      <c r="L48" s="518"/>
      <c r="M48" s="519">
        <v>1843</v>
      </c>
      <c r="N48" s="526">
        <f t="shared" si="3"/>
        <v>0</v>
      </c>
      <c r="O48" s="521" t="s">
        <v>3997</v>
      </c>
      <c r="P48" s="522">
        <v>3521043</v>
      </c>
      <c r="Q48" s="519">
        <v>90</v>
      </c>
      <c r="R48" s="526">
        <f t="shared" si="4"/>
        <v>90</v>
      </c>
      <c r="S48" s="523">
        <f t="shared" si="5"/>
        <v>90</v>
      </c>
      <c r="T48" s="525"/>
      <c r="U48" s="522"/>
      <c r="V48" s="519">
        <v>0</v>
      </c>
      <c r="W48" s="526">
        <f t="shared" si="6"/>
        <v>0</v>
      </c>
      <c r="X48" s="525"/>
      <c r="Y48" s="522"/>
      <c r="Z48" s="526">
        <v>0</v>
      </c>
      <c r="AA48" s="526">
        <f t="shared" si="7"/>
        <v>0</v>
      </c>
      <c r="AB48" s="525"/>
      <c r="AC48" s="522"/>
      <c r="AD48" s="519">
        <v>0</v>
      </c>
      <c r="AE48" s="526">
        <f t="shared" si="8"/>
        <v>0</v>
      </c>
      <c r="AF48" s="523">
        <f t="shared" si="13"/>
        <v>0</v>
      </c>
      <c r="AG48" s="525"/>
      <c r="AH48" s="522"/>
      <c r="AI48" s="526">
        <v>1575</v>
      </c>
      <c r="AJ48" s="526">
        <f t="shared" si="9"/>
        <v>0</v>
      </c>
      <c r="AK48" s="525"/>
      <c r="AL48" s="527"/>
      <c r="AM48" s="528">
        <v>0</v>
      </c>
      <c r="AN48" s="526">
        <f t="shared" si="10"/>
        <v>0</v>
      </c>
      <c r="AO48" s="523">
        <f t="shared" si="11"/>
        <v>0</v>
      </c>
      <c r="AP48" s="525"/>
      <c r="AQ48" s="522"/>
      <c r="AR48" s="529">
        <v>0</v>
      </c>
      <c r="AS48" s="530">
        <f t="shared" si="12"/>
        <v>0</v>
      </c>
      <c r="AT48" s="531">
        <f t="shared" si="14"/>
        <v>4408</v>
      </c>
      <c r="AU48" s="531">
        <f t="shared" si="15"/>
        <v>90</v>
      </c>
    </row>
    <row r="49" spans="1:47" x14ac:dyDescent="0.25">
      <c r="A49" s="11" t="s">
        <v>5230</v>
      </c>
      <c r="B49" s="513" t="s">
        <v>5212</v>
      </c>
      <c r="C49" s="11" t="s">
        <v>71</v>
      </c>
      <c r="D49" s="514" t="s">
        <v>5281</v>
      </c>
      <c r="E49" s="515" t="s">
        <v>5282</v>
      </c>
      <c r="F49" s="516">
        <v>20</v>
      </c>
      <c r="G49" s="516">
        <f>VLOOKUP(E49,[1]Sheet1!B:K,10,FALSE)</f>
        <v>12439</v>
      </c>
      <c r="H49" s="516">
        <f>VLOOKUP(E49,[1]Sheet1!B:L,11,FALSE)</f>
        <v>201540</v>
      </c>
      <c r="I49" s="516" t="str">
        <f>VLOOKUP(E49,[1]Sheet1!B:M,12,FALSE)</f>
        <v>12157RD000</v>
      </c>
      <c r="J49" s="516" t="s">
        <v>5173</v>
      </c>
      <c r="K49" s="533"/>
      <c r="L49" s="518"/>
      <c r="M49" s="519">
        <v>0</v>
      </c>
      <c r="N49" s="526">
        <f t="shared" si="3"/>
        <v>0</v>
      </c>
      <c r="O49" s="521" t="s">
        <v>3997</v>
      </c>
      <c r="P49" s="522">
        <v>3521234</v>
      </c>
      <c r="Q49" s="519">
        <v>90</v>
      </c>
      <c r="R49" s="526">
        <f t="shared" si="4"/>
        <v>90</v>
      </c>
      <c r="S49" s="523">
        <f t="shared" si="5"/>
        <v>90</v>
      </c>
      <c r="T49" s="525"/>
      <c r="U49" s="522"/>
      <c r="V49" s="519">
        <v>0</v>
      </c>
      <c r="W49" s="526">
        <f t="shared" si="6"/>
        <v>0</v>
      </c>
      <c r="X49" s="525"/>
      <c r="Y49" s="522"/>
      <c r="Z49" s="526">
        <v>0</v>
      </c>
      <c r="AA49" s="526">
        <f t="shared" si="7"/>
        <v>0</v>
      </c>
      <c r="AB49" s="525"/>
      <c r="AC49" s="522"/>
      <c r="AD49" s="519">
        <v>0</v>
      </c>
      <c r="AE49" s="526">
        <f t="shared" si="8"/>
        <v>0</v>
      </c>
      <c r="AF49" s="523">
        <f t="shared" si="13"/>
        <v>0</v>
      </c>
      <c r="AG49" s="525"/>
      <c r="AH49" s="522"/>
      <c r="AI49" s="526">
        <v>117</v>
      </c>
      <c r="AJ49" s="526">
        <f t="shared" si="9"/>
        <v>0</v>
      </c>
      <c r="AK49" s="525"/>
      <c r="AL49" s="527"/>
      <c r="AM49" s="528">
        <v>0</v>
      </c>
      <c r="AN49" s="526">
        <f t="shared" si="10"/>
        <v>0</v>
      </c>
      <c r="AO49" s="523">
        <f t="shared" si="11"/>
        <v>0</v>
      </c>
      <c r="AP49" s="525"/>
      <c r="AQ49" s="522"/>
      <c r="AR49" s="529">
        <v>0</v>
      </c>
      <c r="AS49" s="530">
        <f t="shared" si="12"/>
        <v>0</v>
      </c>
      <c r="AT49" s="531">
        <f t="shared" si="14"/>
        <v>1107</v>
      </c>
      <c r="AU49" s="531">
        <f t="shared" si="15"/>
        <v>90</v>
      </c>
    </row>
    <row r="50" spans="1:47" x14ac:dyDescent="0.25">
      <c r="A50" s="11" t="s">
        <v>5230</v>
      </c>
      <c r="B50" s="513" t="s">
        <v>5212</v>
      </c>
      <c r="C50" s="11" t="s">
        <v>71</v>
      </c>
      <c r="D50" s="514" t="s">
        <v>5283</v>
      </c>
      <c r="E50" s="515" t="s">
        <v>5284</v>
      </c>
      <c r="F50" s="516">
        <v>20</v>
      </c>
      <c r="G50" s="516">
        <f>VLOOKUP(E50,[1]Sheet1!B:K,10,FALSE)</f>
        <v>12439</v>
      </c>
      <c r="H50" s="516">
        <f>VLOOKUP(E50,[1]Sheet1!B:L,11,FALSE)</f>
        <v>201540</v>
      </c>
      <c r="I50" s="516" t="str">
        <f>VLOOKUP(E50,[1]Sheet1!B:M,12,FALSE)</f>
        <v>16206RD000</v>
      </c>
      <c r="J50" s="516" t="s">
        <v>5173</v>
      </c>
      <c r="K50" s="533"/>
      <c r="L50" s="518"/>
      <c r="M50" s="519">
        <v>0</v>
      </c>
      <c r="N50" s="526">
        <f t="shared" si="3"/>
        <v>0</v>
      </c>
      <c r="O50" s="521"/>
      <c r="P50" s="522"/>
      <c r="Q50" s="519">
        <v>0</v>
      </c>
      <c r="R50" s="526">
        <f t="shared" si="4"/>
        <v>0</v>
      </c>
      <c r="S50" s="523">
        <f t="shared" si="5"/>
        <v>0</v>
      </c>
      <c r="T50" s="525"/>
      <c r="U50" s="522"/>
      <c r="V50" s="519">
        <v>0</v>
      </c>
      <c r="W50" s="526">
        <f t="shared" si="6"/>
        <v>0</v>
      </c>
      <c r="X50" s="525"/>
      <c r="Y50" s="522"/>
      <c r="Z50" s="526">
        <v>0</v>
      </c>
      <c r="AA50" s="526">
        <f t="shared" si="7"/>
        <v>0</v>
      </c>
      <c r="AB50" s="525"/>
      <c r="AC50" s="522"/>
      <c r="AD50" s="519">
        <v>0</v>
      </c>
      <c r="AE50" s="526">
        <f t="shared" si="8"/>
        <v>0</v>
      </c>
      <c r="AF50" s="523">
        <f t="shared" si="13"/>
        <v>0</v>
      </c>
      <c r="AG50" s="525"/>
      <c r="AH50" s="522"/>
      <c r="AI50" s="526">
        <v>204</v>
      </c>
      <c r="AJ50" s="526">
        <f t="shared" si="9"/>
        <v>0</v>
      </c>
      <c r="AK50" s="525"/>
      <c r="AL50" s="527"/>
      <c r="AM50" s="528">
        <v>0</v>
      </c>
      <c r="AN50" s="526">
        <f t="shared" si="10"/>
        <v>0</v>
      </c>
      <c r="AO50" s="523">
        <f t="shared" si="11"/>
        <v>0</v>
      </c>
      <c r="AP50" s="525"/>
      <c r="AQ50" s="522"/>
      <c r="AR50" s="529">
        <v>0</v>
      </c>
      <c r="AS50" s="530">
        <f t="shared" si="12"/>
        <v>0</v>
      </c>
      <c r="AT50" s="531">
        <f t="shared" si="14"/>
        <v>204</v>
      </c>
      <c r="AU50" s="531">
        <f t="shared" si="15"/>
        <v>0</v>
      </c>
    </row>
    <row r="51" spans="1:47" x14ac:dyDescent="0.25">
      <c r="A51" s="11" t="s">
        <v>5230</v>
      </c>
      <c r="B51" s="513" t="s">
        <v>5212</v>
      </c>
      <c r="C51" s="11" t="s">
        <v>71</v>
      </c>
      <c r="D51" s="514" t="s">
        <v>5285</v>
      </c>
      <c r="E51" s="515" t="s">
        <v>5286</v>
      </c>
      <c r="F51" s="516">
        <v>20</v>
      </c>
      <c r="G51" s="516">
        <f>VLOOKUP(E51,[1]Sheet1!B:K,10,FALSE)</f>
        <v>12439</v>
      </c>
      <c r="H51" s="516">
        <f>VLOOKUP(E51,[1]Sheet1!B:L,11,FALSE)</f>
        <v>201540</v>
      </c>
      <c r="I51" s="516" t="str">
        <f>VLOOKUP(E51,[1]Sheet1!B:M,12,FALSE)</f>
        <v>15034RD000</v>
      </c>
      <c r="J51" s="516" t="s">
        <v>5173</v>
      </c>
      <c r="K51" s="533"/>
      <c r="L51" s="518"/>
      <c r="M51" s="519">
        <v>0</v>
      </c>
      <c r="N51" s="526">
        <f t="shared" si="3"/>
        <v>0</v>
      </c>
      <c r="O51" s="521"/>
      <c r="P51" s="522"/>
      <c r="Q51" s="519">
        <v>0</v>
      </c>
      <c r="R51" s="526">
        <f t="shared" si="4"/>
        <v>0</v>
      </c>
      <c r="S51" s="523">
        <f t="shared" si="5"/>
        <v>0</v>
      </c>
      <c r="T51" s="525"/>
      <c r="U51" s="522"/>
      <c r="V51" s="519">
        <v>0</v>
      </c>
      <c r="W51" s="526">
        <f t="shared" si="6"/>
        <v>0</v>
      </c>
      <c r="X51" s="525"/>
      <c r="Y51" s="522"/>
      <c r="Z51" s="526">
        <v>0</v>
      </c>
      <c r="AA51" s="526">
        <f t="shared" si="7"/>
        <v>0</v>
      </c>
      <c r="AB51" s="525"/>
      <c r="AC51" s="522"/>
      <c r="AD51" s="519">
        <v>0</v>
      </c>
      <c r="AE51" s="526">
        <f t="shared" si="8"/>
        <v>0</v>
      </c>
      <c r="AF51" s="523">
        <f t="shared" si="13"/>
        <v>0</v>
      </c>
      <c r="AG51" s="525"/>
      <c r="AH51" s="522"/>
      <c r="AI51" s="526">
        <v>175</v>
      </c>
      <c r="AJ51" s="526">
        <f t="shared" si="9"/>
        <v>0</v>
      </c>
      <c r="AK51" s="525"/>
      <c r="AL51" s="527"/>
      <c r="AM51" s="528">
        <v>0</v>
      </c>
      <c r="AN51" s="526">
        <f t="shared" si="10"/>
        <v>0</v>
      </c>
      <c r="AO51" s="523">
        <f t="shared" si="11"/>
        <v>0</v>
      </c>
      <c r="AP51" s="525"/>
      <c r="AQ51" s="522"/>
      <c r="AR51" s="529">
        <v>0</v>
      </c>
      <c r="AS51" s="530">
        <f t="shared" si="12"/>
        <v>0</v>
      </c>
      <c r="AT51" s="531">
        <f t="shared" si="14"/>
        <v>175</v>
      </c>
      <c r="AU51" s="531">
        <f t="shared" si="15"/>
        <v>0</v>
      </c>
    </row>
    <row r="52" spans="1:47" x14ac:dyDescent="0.25">
      <c r="A52" s="11" t="s">
        <v>5230</v>
      </c>
      <c r="B52" s="513" t="s">
        <v>5212</v>
      </c>
      <c r="C52" s="11" t="s">
        <v>5251</v>
      </c>
      <c r="D52" s="514" t="s">
        <v>5287</v>
      </c>
      <c r="E52" s="515" t="s">
        <v>5288</v>
      </c>
      <c r="F52" s="516">
        <v>20</v>
      </c>
      <c r="G52" s="516">
        <f>VLOOKUP(E52,[1]Sheet1!B:K,10,FALSE)</f>
        <v>12439</v>
      </c>
      <c r="H52" s="516">
        <f>VLOOKUP(E52,[1]Sheet1!B:L,11,FALSE)</f>
        <v>201537</v>
      </c>
      <c r="I52" s="516" t="str">
        <f>VLOOKUP(E52,[1]Sheet1!B:M,12,FALSE)</f>
        <v>11813FM000</v>
      </c>
      <c r="J52" s="516" t="s">
        <v>5173</v>
      </c>
      <c r="K52" s="533"/>
      <c r="L52" s="518"/>
      <c r="M52" s="519">
        <v>741</v>
      </c>
      <c r="N52" s="526">
        <f t="shared" si="3"/>
        <v>0</v>
      </c>
      <c r="O52" s="521" t="s">
        <v>3997</v>
      </c>
      <c r="P52" s="522">
        <v>3524363</v>
      </c>
      <c r="Q52" s="519">
        <v>90</v>
      </c>
      <c r="R52" s="526">
        <f t="shared" si="4"/>
        <v>90</v>
      </c>
      <c r="S52" s="523">
        <f t="shared" si="5"/>
        <v>90</v>
      </c>
      <c r="T52" s="525"/>
      <c r="U52" s="522"/>
      <c r="V52" s="519">
        <v>0</v>
      </c>
      <c r="W52" s="526">
        <f t="shared" si="6"/>
        <v>0</v>
      </c>
      <c r="X52" s="525"/>
      <c r="Y52" s="522"/>
      <c r="Z52" s="526">
        <v>0</v>
      </c>
      <c r="AA52" s="526">
        <f t="shared" si="7"/>
        <v>0</v>
      </c>
      <c r="AB52" s="525"/>
      <c r="AC52" s="522"/>
      <c r="AD52" s="519">
        <v>0</v>
      </c>
      <c r="AE52" s="526">
        <f t="shared" si="8"/>
        <v>0</v>
      </c>
      <c r="AF52" s="523">
        <f t="shared" si="13"/>
        <v>0</v>
      </c>
      <c r="AG52" s="525"/>
      <c r="AH52" s="522"/>
      <c r="AI52" s="526">
        <v>133</v>
      </c>
      <c r="AJ52" s="526">
        <f t="shared" si="9"/>
        <v>0</v>
      </c>
      <c r="AK52" s="525"/>
      <c r="AL52" s="527"/>
      <c r="AM52" s="528">
        <v>0</v>
      </c>
      <c r="AN52" s="526">
        <f t="shared" si="10"/>
        <v>0</v>
      </c>
      <c r="AO52" s="523">
        <f t="shared" si="11"/>
        <v>0</v>
      </c>
      <c r="AP52" s="525"/>
      <c r="AQ52" s="522"/>
      <c r="AR52" s="529">
        <v>0</v>
      </c>
      <c r="AS52" s="530">
        <f t="shared" si="12"/>
        <v>0</v>
      </c>
      <c r="AT52" s="531">
        <f t="shared" si="14"/>
        <v>1864</v>
      </c>
      <c r="AU52" s="531">
        <f t="shared" si="15"/>
        <v>90</v>
      </c>
    </row>
    <row r="53" spans="1:47" ht="30" x14ac:dyDescent="0.25">
      <c r="A53" s="11" t="s">
        <v>5230</v>
      </c>
      <c r="B53" s="513" t="s">
        <v>5212</v>
      </c>
      <c r="C53" s="11" t="s">
        <v>71</v>
      </c>
      <c r="D53" s="514" t="s">
        <v>5289</v>
      </c>
      <c r="E53" s="515" t="s">
        <v>5290</v>
      </c>
      <c r="F53" s="516">
        <v>20</v>
      </c>
      <c r="G53" s="516">
        <f>VLOOKUP(E53,[1]Sheet1!B:K,10,FALSE)</f>
        <v>12439</v>
      </c>
      <c r="H53" s="516">
        <f>VLOOKUP(E53,[1]Sheet1!B:L,11,FALSE)</f>
        <v>201535</v>
      </c>
      <c r="I53" s="516" t="str">
        <f>VLOOKUP(E53,[1]Sheet1!B:M,12,FALSE)</f>
        <v>31486FM000</v>
      </c>
      <c r="J53" s="516" t="s">
        <v>5173</v>
      </c>
      <c r="K53" s="533"/>
      <c r="L53" s="518"/>
      <c r="M53" s="519">
        <v>621</v>
      </c>
      <c r="N53" s="526">
        <f t="shared" si="3"/>
        <v>0</v>
      </c>
      <c r="O53" s="521" t="s">
        <v>3997</v>
      </c>
      <c r="P53" s="522">
        <v>3521255</v>
      </c>
      <c r="Q53" s="519">
        <v>45</v>
      </c>
      <c r="R53" s="526">
        <f t="shared" si="4"/>
        <v>45</v>
      </c>
      <c r="S53" s="523">
        <f t="shared" si="5"/>
        <v>45</v>
      </c>
      <c r="T53" s="525"/>
      <c r="U53" s="522"/>
      <c r="V53" s="519">
        <v>330</v>
      </c>
      <c r="W53" s="526">
        <f t="shared" si="6"/>
        <v>0</v>
      </c>
      <c r="X53" s="525" t="s">
        <v>3997</v>
      </c>
      <c r="Y53" s="522" t="s">
        <v>5291</v>
      </c>
      <c r="Z53" s="526">
        <v>220</v>
      </c>
      <c r="AA53" s="526">
        <f t="shared" si="7"/>
        <v>220</v>
      </c>
      <c r="AB53" s="525"/>
      <c r="AC53" s="522">
        <v>3521267</v>
      </c>
      <c r="AD53" s="519">
        <v>45</v>
      </c>
      <c r="AE53" s="526">
        <f t="shared" si="8"/>
        <v>0</v>
      </c>
      <c r="AF53" s="523">
        <f t="shared" si="13"/>
        <v>220</v>
      </c>
      <c r="AG53" s="525"/>
      <c r="AH53" s="522"/>
      <c r="AI53" s="526">
        <v>0</v>
      </c>
      <c r="AJ53" s="526">
        <f t="shared" si="9"/>
        <v>0</v>
      </c>
      <c r="AK53" s="525"/>
      <c r="AL53" s="527"/>
      <c r="AM53" s="528">
        <v>0</v>
      </c>
      <c r="AN53" s="526">
        <f t="shared" si="10"/>
        <v>0</v>
      </c>
      <c r="AO53" s="523">
        <f t="shared" si="11"/>
        <v>0</v>
      </c>
      <c r="AP53" s="525"/>
      <c r="AQ53" s="522"/>
      <c r="AR53" s="529">
        <v>0</v>
      </c>
      <c r="AS53" s="530">
        <f t="shared" si="12"/>
        <v>0</v>
      </c>
      <c r="AT53" s="531">
        <f t="shared" si="14"/>
        <v>2466</v>
      </c>
      <c r="AU53" s="531">
        <f t="shared" si="15"/>
        <v>265</v>
      </c>
    </row>
    <row r="54" spans="1:47" x14ac:dyDescent="0.25">
      <c r="A54" s="11" t="s">
        <v>5230</v>
      </c>
      <c r="B54" s="513" t="s">
        <v>5212</v>
      </c>
      <c r="C54" s="11" t="s">
        <v>5235</v>
      </c>
      <c r="D54" s="514" t="s">
        <v>5292</v>
      </c>
      <c r="E54" s="515" t="s">
        <v>5293</v>
      </c>
      <c r="F54" s="516">
        <v>20</v>
      </c>
      <c r="G54" s="516">
        <f>VLOOKUP(E54,[1]Sheet1!B:K,10,FALSE)</f>
        <v>12439</v>
      </c>
      <c r="H54" s="516">
        <f>VLOOKUP(E54,[1]Sheet1!B:L,11,FALSE)</f>
        <v>201536</v>
      </c>
      <c r="I54" s="516" t="str">
        <f>VLOOKUP(E54,[1]Sheet1!B:M,12,FALSE)</f>
        <v>11827FM000</v>
      </c>
      <c r="J54" s="516" t="s">
        <v>5173</v>
      </c>
      <c r="K54" s="533"/>
      <c r="L54" s="518"/>
      <c r="M54" s="519">
        <v>1380</v>
      </c>
      <c r="N54" s="526">
        <f t="shared" si="3"/>
        <v>0</v>
      </c>
      <c r="O54" s="521" t="s">
        <v>3997</v>
      </c>
      <c r="P54" s="522">
        <v>3524800</v>
      </c>
      <c r="Q54" s="519">
        <v>90</v>
      </c>
      <c r="R54" s="526">
        <f t="shared" si="4"/>
        <v>90</v>
      </c>
      <c r="S54" s="523">
        <f t="shared" si="5"/>
        <v>90</v>
      </c>
      <c r="T54" s="525"/>
      <c r="U54" s="522"/>
      <c r="V54" s="519">
        <v>0</v>
      </c>
      <c r="W54" s="526">
        <f t="shared" si="6"/>
        <v>0</v>
      </c>
      <c r="X54" s="525"/>
      <c r="Y54" s="522"/>
      <c r="Z54" s="526">
        <v>0</v>
      </c>
      <c r="AA54" s="526">
        <f t="shared" si="7"/>
        <v>0</v>
      </c>
      <c r="AB54" s="525"/>
      <c r="AC54" s="522"/>
      <c r="AD54" s="519">
        <v>0</v>
      </c>
      <c r="AE54" s="526">
        <f t="shared" si="8"/>
        <v>0</v>
      </c>
      <c r="AF54" s="523">
        <f t="shared" si="13"/>
        <v>0</v>
      </c>
      <c r="AG54" s="525"/>
      <c r="AH54" s="522"/>
      <c r="AI54" s="526">
        <v>0</v>
      </c>
      <c r="AJ54" s="526">
        <f t="shared" si="9"/>
        <v>0</v>
      </c>
      <c r="AK54" s="525"/>
      <c r="AL54" s="527"/>
      <c r="AM54" s="528">
        <v>0</v>
      </c>
      <c r="AN54" s="526">
        <f t="shared" si="10"/>
        <v>0</v>
      </c>
      <c r="AO54" s="523">
        <f t="shared" si="11"/>
        <v>0</v>
      </c>
      <c r="AP54" s="525"/>
      <c r="AQ54" s="522"/>
      <c r="AR54" s="529">
        <v>0</v>
      </c>
      <c r="AS54" s="530">
        <f t="shared" si="12"/>
        <v>0</v>
      </c>
      <c r="AT54" s="531">
        <f t="shared" si="14"/>
        <v>2370</v>
      </c>
      <c r="AU54" s="531">
        <f t="shared" si="15"/>
        <v>90</v>
      </c>
    </row>
    <row r="55" spans="1:47" x14ac:dyDescent="0.25">
      <c r="A55" s="11" t="s">
        <v>5230</v>
      </c>
      <c r="B55" s="513" t="s">
        <v>5212</v>
      </c>
      <c r="C55" s="11" t="s">
        <v>5235</v>
      </c>
      <c r="D55" s="514" t="s">
        <v>5294</v>
      </c>
      <c r="E55" s="515" t="s">
        <v>5295</v>
      </c>
      <c r="F55" s="516">
        <v>20</v>
      </c>
      <c r="G55" s="516">
        <f>VLOOKUP(E55,[1]Sheet1!B:K,10,FALSE)</f>
        <v>12439</v>
      </c>
      <c r="H55" s="516">
        <f>VLOOKUP(E55,[1]Sheet1!B:L,11,FALSE)</f>
        <v>201536</v>
      </c>
      <c r="I55" s="516" t="str">
        <f>VLOOKUP(E55,[1]Sheet1!B:M,12,FALSE)</f>
        <v>30033XX000</v>
      </c>
      <c r="J55" s="516" t="s">
        <v>5173</v>
      </c>
      <c r="K55" s="533"/>
      <c r="L55" s="518"/>
      <c r="M55" s="519">
        <v>460</v>
      </c>
      <c r="N55" s="526">
        <f t="shared" si="3"/>
        <v>0</v>
      </c>
      <c r="O55" s="521" t="s">
        <v>3997</v>
      </c>
      <c r="P55" s="522">
        <v>3524993</v>
      </c>
      <c r="Q55" s="519">
        <v>45</v>
      </c>
      <c r="R55" s="526">
        <f t="shared" si="4"/>
        <v>45</v>
      </c>
      <c r="S55" s="523">
        <f t="shared" si="5"/>
        <v>45</v>
      </c>
      <c r="T55" s="525"/>
      <c r="U55" s="522"/>
      <c r="V55" s="519">
        <v>330</v>
      </c>
      <c r="W55" s="526">
        <f t="shared" si="6"/>
        <v>0</v>
      </c>
      <c r="X55" s="525"/>
      <c r="Y55" s="522">
        <v>3437551</v>
      </c>
      <c r="Z55" s="526">
        <v>330</v>
      </c>
      <c r="AA55" s="526">
        <f t="shared" si="7"/>
        <v>0</v>
      </c>
      <c r="AB55" s="525" t="s">
        <v>3997</v>
      </c>
      <c r="AC55" s="522">
        <v>3524996</v>
      </c>
      <c r="AD55" s="519">
        <v>45</v>
      </c>
      <c r="AE55" s="526">
        <f t="shared" si="8"/>
        <v>45</v>
      </c>
      <c r="AF55" s="523">
        <f t="shared" si="13"/>
        <v>45</v>
      </c>
      <c r="AG55" s="525"/>
      <c r="AH55" s="522"/>
      <c r="AI55" s="526">
        <v>0</v>
      </c>
      <c r="AJ55" s="526">
        <f t="shared" si="9"/>
        <v>0</v>
      </c>
      <c r="AK55" s="525"/>
      <c r="AL55" s="527"/>
      <c r="AM55" s="528">
        <v>0</v>
      </c>
      <c r="AN55" s="526">
        <f t="shared" si="10"/>
        <v>0</v>
      </c>
      <c r="AO55" s="523">
        <f t="shared" si="11"/>
        <v>0</v>
      </c>
      <c r="AP55" s="525"/>
      <c r="AQ55" s="522"/>
      <c r="AR55" s="529">
        <v>0</v>
      </c>
      <c r="AS55" s="530">
        <f t="shared" si="12"/>
        <v>0</v>
      </c>
      <c r="AT55" s="531">
        <f t="shared" si="14"/>
        <v>2635</v>
      </c>
      <c r="AU55" s="531">
        <f>S55+AF55+AO55+AS55</f>
        <v>90</v>
      </c>
    </row>
    <row r="56" spans="1:47" x14ac:dyDescent="0.25">
      <c r="A56" s="11" t="s">
        <v>5230</v>
      </c>
      <c r="B56" s="513" t="s">
        <v>5212</v>
      </c>
      <c r="C56" s="11" t="s">
        <v>5235</v>
      </c>
      <c r="D56" s="514" t="s">
        <v>5296</v>
      </c>
      <c r="E56" s="515" t="s">
        <v>5297</v>
      </c>
      <c r="F56" s="516">
        <v>20</v>
      </c>
      <c r="G56" s="516">
        <f>VLOOKUP(E56,[1]Sheet1!B:K,10,FALSE)</f>
        <v>12439</v>
      </c>
      <c r="H56" s="516">
        <f>VLOOKUP(E56,[1]Sheet1!B:L,11,FALSE)</f>
        <v>201536</v>
      </c>
      <c r="I56" s="516" t="str">
        <f>VLOOKUP(E56,[1]Sheet1!B:M,12,FALSE)</f>
        <v>11774FM000</v>
      </c>
      <c r="J56" s="516" t="s">
        <v>5173</v>
      </c>
      <c r="K56" s="533"/>
      <c r="L56" s="518"/>
      <c r="M56" s="519">
        <v>1128</v>
      </c>
      <c r="N56" s="526">
        <f t="shared" si="3"/>
        <v>0</v>
      </c>
      <c r="O56" s="521" t="s">
        <v>3997</v>
      </c>
      <c r="P56" s="522">
        <v>3525171</v>
      </c>
      <c r="Q56" s="519">
        <v>45</v>
      </c>
      <c r="R56" s="526">
        <f t="shared" si="4"/>
        <v>45</v>
      </c>
      <c r="S56" s="523">
        <f t="shared" si="5"/>
        <v>45</v>
      </c>
      <c r="T56" s="525"/>
      <c r="U56" s="522"/>
      <c r="V56" s="519">
        <v>460</v>
      </c>
      <c r="W56" s="526">
        <f t="shared" si="6"/>
        <v>0</v>
      </c>
      <c r="X56" s="525" t="s">
        <v>3997</v>
      </c>
      <c r="Y56" s="522">
        <v>3525175</v>
      </c>
      <c r="Z56" s="526">
        <v>330</v>
      </c>
      <c r="AA56" s="526">
        <f t="shared" si="7"/>
        <v>330</v>
      </c>
      <c r="AB56" s="525"/>
      <c r="AC56" s="522"/>
      <c r="AD56" s="519">
        <v>45</v>
      </c>
      <c r="AE56" s="526">
        <f t="shared" si="8"/>
        <v>0</v>
      </c>
      <c r="AF56" s="523">
        <f t="shared" si="13"/>
        <v>330</v>
      </c>
      <c r="AG56" s="525"/>
      <c r="AH56" s="522">
        <v>3397240</v>
      </c>
      <c r="AI56" s="526">
        <v>471</v>
      </c>
      <c r="AJ56" s="526">
        <f t="shared" si="9"/>
        <v>0</v>
      </c>
      <c r="AK56" s="525"/>
      <c r="AL56" s="527"/>
      <c r="AM56" s="528">
        <v>0</v>
      </c>
      <c r="AN56" s="526">
        <f t="shared" si="10"/>
        <v>0</v>
      </c>
      <c r="AO56" s="523">
        <f t="shared" si="11"/>
        <v>0</v>
      </c>
      <c r="AP56" s="525"/>
      <c r="AQ56" s="522"/>
      <c r="AR56" s="529">
        <v>0</v>
      </c>
      <c r="AS56" s="530">
        <f t="shared" si="12"/>
        <v>0</v>
      </c>
      <c r="AT56" s="531">
        <f t="shared" si="14"/>
        <v>3904</v>
      </c>
      <c r="AU56" s="531">
        <f t="shared" si="15"/>
        <v>375</v>
      </c>
    </row>
    <row r="57" spans="1:47" x14ac:dyDescent="0.25">
      <c r="A57" s="11" t="s">
        <v>5230</v>
      </c>
      <c r="B57" s="513" t="s">
        <v>5212</v>
      </c>
      <c r="C57" s="11" t="s">
        <v>5235</v>
      </c>
      <c r="D57" s="514" t="s">
        <v>5298</v>
      </c>
      <c r="E57" s="515" t="s">
        <v>5299</v>
      </c>
      <c r="F57" s="516">
        <v>20</v>
      </c>
      <c r="G57" s="516">
        <f>VLOOKUP(E57,[1]Sheet1!B:K,10,FALSE)</f>
        <v>12439</v>
      </c>
      <c r="H57" s="516">
        <f>VLOOKUP(E57,[1]Sheet1!B:L,11,FALSE)</f>
        <v>201536</v>
      </c>
      <c r="I57" s="516" t="str">
        <f>VLOOKUP(E57,[1]Sheet1!B:M,12,FALSE)</f>
        <v>31535FM000</v>
      </c>
      <c r="J57" s="516" t="s">
        <v>5173</v>
      </c>
      <c r="K57" s="533"/>
      <c r="L57" s="518"/>
      <c r="M57" s="537">
        <v>0</v>
      </c>
      <c r="N57" s="526">
        <f t="shared" si="3"/>
        <v>0</v>
      </c>
      <c r="O57" s="521"/>
      <c r="P57" s="522"/>
      <c r="Q57" s="519">
        <v>0</v>
      </c>
      <c r="R57" s="526">
        <f t="shared" si="4"/>
        <v>0</v>
      </c>
      <c r="S57" s="541">
        <f t="shared" si="5"/>
        <v>0</v>
      </c>
      <c r="T57" s="525"/>
      <c r="U57" s="522"/>
      <c r="V57" s="537">
        <v>0</v>
      </c>
      <c r="W57" s="526">
        <f t="shared" si="6"/>
        <v>0</v>
      </c>
      <c r="X57" s="525"/>
      <c r="Y57" s="522"/>
      <c r="Z57" s="526">
        <v>0</v>
      </c>
      <c r="AA57" s="526">
        <f t="shared" si="7"/>
        <v>0</v>
      </c>
      <c r="AB57" s="525"/>
      <c r="AC57" s="522"/>
      <c r="AD57" s="519">
        <v>0</v>
      </c>
      <c r="AE57" s="526">
        <f t="shared" si="8"/>
        <v>0</v>
      </c>
      <c r="AF57" s="523">
        <f t="shared" si="13"/>
        <v>0</v>
      </c>
      <c r="AG57" s="525"/>
      <c r="AH57" s="522">
        <v>3397192</v>
      </c>
      <c r="AI57" s="528">
        <v>311</v>
      </c>
      <c r="AJ57" s="526">
        <f t="shared" si="9"/>
        <v>0</v>
      </c>
      <c r="AK57" s="525"/>
      <c r="AL57" s="527"/>
      <c r="AM57" s="528">
        <v>0</v>
      </c>
      <c r="AN57" s="526">
        <f t="shared" si="10"/>
        <v>0</v>
      </c>
      <c r="AO57" s="523">
        <f t="shared" si="11"/>
        <v>0</v>
      </c>
      <c r="AP57" s="525"/>
      <c r="AQ57" s="522">
        <v>3437649</v>
      </c>
      <c r="AR57" s="529">
        <v>250</v>
      </c>
      <c r="AS57" s="530">
        <f t="shared" si="12"/>
        <v>0</v>
      </c>
      <c r="AT57" s="531">
        <f t="shared" si="14"/>
        <v>811</v>
      </c>
      <c r="AU57" s="531">
        <f t="shared" si="15"/>
        <v>0</v>
      </c>
    </row>
    <row r="58" spans="1:47" x14ac:dyDescent="0.25">
      <c r="A58" s="11" t="s">
        <v>5230</v>
      </c>
      <c r="B58" s="513" t="s">
        <v>5212</v>
      </c>
      <c r="C58" s="538" t="s">
        <v>5248</v>
      </c>
      <c r="D58" s="544" t="s">
        <v>5300</v>
      </c>
      <c r="E58" s="515" t="s">
        <v>5301</v>
      </c>
      <c r="F58" s="516">
        <v>20</v>
      </c>
      <c r="G58" s="516">
        <f>VLOOKUP(E58,[1]Sheet1!B:K,10,FALSE)</f>
        <v>12439</v>
      </c>
      <c r="H58" s="516">
        <f>VLOOKUP(E58,[1]Sheet1!B:L,11,FALSE)</f>
        <v>201539</v>
      </c>
      <c r="I58" s="516" t="str">
        <f>VLOOKUP(E58,[1]Sheet1!B:M,12,FALSE)</f>
        <v>15161FM000</v>
      </c>
      <c r="J58" s="516" t="s">
        <v>5173</v>
      </c>
      <c r="K58" s="545"/>
      <c r="L58" s="546"/>
      <c r="M58" s="547">
        <v>629.5</v>
      </c>
      <c r="N58" s="548">
        <f t="shared" si="3"/>
        <v>0</v>
      </c>
      <c r="O58" s="521" t="s">
        <v>3997</v>
      </c>
      <c r="P58" s="522">
        <v>3522224</v>
      </c>
      <c r="Q58" s="547">
        <v>90</v>
      </c>
      <c r="R58" s="526">
        <f t="shared" si="4"/>
        <v>90</v>
      </c>
      <c r="S58" s="549">
        <f t="shared" si="5"/>
        <v>90</v>
      </c>
      <c r="T58" s="550"/>
      <c r="U58" s="551"/>
      <c r="V58" s="547">
        <v>0</v>
      </c>
      <c r="W58" s="526">
        <f t="shared" si="6"/>
        <v>0</v>
      </c>
      <c r="X58" s="550"/>
      <c r="Y58" s="551"/>
      <c r="Z58" s="548">
        <v>0</v>
      </c>
      <c r="AA58" s="526">
        <f t="shared" si="7"/>
        <v>0</v>
      </c>
      <c r="AB58" s="525"/>
      <c r="AC58" s="522"/>
      <c r="AD58" s="547">
        <v>0</v>
      </c>
      <c r="AE58" s="526">
        <f t="shared" si="8"/>
        <v>0</v>
      </c>
      <c r="AF58" s="523">
        <f t="shared" si="13"/>
        <v>0</v>
      </c>
      <c r="AG58" s="550"/>
      <c r="AH58" s="551"/>
      <c r="AI58" s="548">
        <v>300</v>
      </c>
      <c r="AJ58" s="526">
        <f t="shared" si="9"/>
        <v>0</v>
      </c>
      <c r="AK58" s="525" t="s">
        <v>3997</v>
      </c>
      <c r="AL58" s="527">
        <v>3522225</v>
      </c>
      <c r="AM58" s="552">
        <v>107</v>
      </c>
      <c r="AN58" s="526">
        <f t="shared" si="10"/>
        <v>107</v>
      </c>
      <c r="AO58" s="523">
        <f t="shared" si="11"/>
        <v>107</v>
      </c>
      <c r="AP58" s="550"/>
      <c r="AQ58" s="551"/>
      <c r="AR58" s="553">
        <v>0</v>
      </c>
      <c r="AS58" s="530">
        <f t="shared" si="12"/>
        <v>0</v>
      </c>
      <c r="AT58" s="531">
        <f t="shared" si="14"/>
        <v>3096.5</v>
      </c>
      <c r="AU58" s="531">
        <f t="shared" si="15"/>
        <v>197</v>
      </c>
    </row>
    <row r="59" spans="1:47" x14ac:dyDescent="0.25">
      <c r="A59" s="11" t="s">
        <v>5230</v>
      </c>
      <c r="B59" s="513" t="s">
        <v>5212</v>
      </c>
      <c r="C59" s="538" t="s">
        <v>5248</v>
      </c>
      <c r="D59" s="544" t="s">
        <v>5302</v>
      </c>
      <c r="E59" s="515" t="s">
        <v>5303</v>
      </c>
      <c r="F59" s="516">
        <v>20</v>
      </c>
      <c r="G59" s="516">
        <f>VLOOKUP(E59,[1]Sheet1!B:K,10,FALSE)</f>
        <v>12439</v>
      </c>
      <c r="H59" s="516">
        <f>VLOOKUP(E59,[1]Sheet1!B:L,11,FALSE)</f>
        <v>201539</v>
      </c>
      <c r="I59" s="516" t="str">
        <f>VLOOKUP(E59,[1]Sheet1!B:M,12,FALSE)</f>
        <v>15154FM000</v>
      </c>
      <c r="J59" s="516" t="s">
        <v>5173</v>
      </c>
      <c r="K59" s="545"/>
      <c r="L59" s="546"/>
      <c r="M59" s="547">
        <v>629.5</v>
      </c>
      <c r="N59" s="548">
        <f t="shared" si="3"/>
        <v>0</v>
      </c>
      <c r="O59" s="521"/>
      <c r="P59" s="522"/>
      <c r="Q59" s="547">
        <v>0</v>
      </c>
      <c r="R59" s="526">
        <f t="shared" si="4"/>
        <v>0</v>
      </c>
      <c r="S59" s="549">
        <f t="shared" si="5"/>
        <v>0</v>
      </c>
      <c r="T59" s="550"/>
      <c r="U59" s="551"/>
      <c r="V59" s="547">
        <v>0</v>
      </c>
      <c r="W59" s="526">
        <f t="shared" si="6"/>
        <v>0</v>
      </c>
      <c r="X59" s="550"/>
      <c r="Y59" s="551"/>
      <c r="Z59" s="548">
        <v>0</v>
      </c>
      <c r="AA59" s="526">
        <f t="shared" si="7"/>
        <v>0</v>
      </c>
      <c r="AB59" s="525"/>
      <c r="AC59" s="522"/>
      <c r="AD59" s="547">
        <v>0</v>
      </c>
      <c r="AE59" s="526">
        <f t="shared" si="8"/>
        <v>0</v>
      </c>
      <c r="AF59" s="523">
        <f t="shared" si="13"/>
        <v>0</v>
      </c>
      <c r="AG59" s="550"/>
      <c r="AH59" s="551"/>
      <c r="AI59" s="548">
        <v>300</v>
      </c>
      <c r="AJ59" s="526">
        <f t="shared" si="9"/>
        <v>0</v>
      </c>
      <c r="AK59" s="525" t="s">
        <v>3997</v>
      </c>
      <c r="AL59" s="527">
        <v>3522427</v>
      </c>
      <c r="AM59" s="552">
        <v>107</v>
      </c>
      <c r="AN59" s="526">
        <f t="shared" si="10"/>
        <v>107</v>
      </c>
      <c r="AO59" s="523">
        <f t="shared" si="11"/>
        <v>107</v>
      </c>
      <c r="AP59" s="550"/>
      <c r="AQ59" s="551"/>
      <c r="AR59" s="553">
        <v>0</v>
      </c>
      <c r="AS59" s="530">
        <f t="shared" si="12"/>
        <v>0</v>
      </c>
      <c r="AT59" s="531">
        <f t="shared" si="14"/>
        <v>2106.5</v>
      </c>
      <c r="AU59" s="531">
        <f t="shared" si="15"/>
        <v>107</v>
      </c>
    </row>
    <row r="60" spans="1:47" x14ac:dyDescent="0.25">
      <c r="A60" s="11" t="s">
        <v>5230</v>
      </c>
      <c r="B60" s="513" t="s">
        <v>5212</v>
      </c>
      <c r="C60" s="11" t="s">
        <v>5235</v>
      </c>
      <c r="D60" s="514" t="s">
        <v>5304</v>
      </c>
      <c r="E60" s="515" t="s">
        <v>5305</v>
      </c>
      <c r="F60" s="516">
        <v>20</v>
      </c>
      <c r="G60" s="516">
        <f>VLOOKUP(E60,[1]Sheet1!B:K,10,FALSE)</f>
        <v>12439</v>
      </c>
      <c r="H60" s="516">
        <f>VLOOKUP(E60,[1]Sheet1!B:L,11,FALSE)</f>
        <v>201536</v>
      </c>
      <c r="I60" s="516" t="str">
        <f>VLOOKUP(E60,[1]Sheet1!B:M,12,FALSE)</f>
        <v>31153XX000</v>
      </c>
      <c r="J60" s="516" t="s">
        <v>5173</v>
      </c>
      <c r="K60" s="533"/>
      <c r="L60" s="518"/>
      <c r="M60" s="519">
        <v>0</v>
      </c>
      <c r="N60" s="526">
        <f t="shared" si="3"/>
        <v>0</v>
      </c>
      <c r="O60" s="521"/>
      <c r="P60" s="522"/>
      <c r="Q60" s="519">
        <v>0</v>
      </c>
      <c r="R60" s="526">
        <f t="shared" si="4"/>
        <v>0</v>
      </c>
      <c r="S60" s="523">
        <f t="shared" si="5"/>
        <v>0</v>
      </c>
      <c r="T60" s="525"/>
      <c r="U60" s="522"/>
      <c r="V60" s="519">
        <v>0</v>
      </c>
      <c r="W60" s="526">
        <f t="shared" si="6"/>
        <v>0</v>
      </c>
      <c r="X60" s="525"/>
      <c r="Y60" s="522"/>
      <c r="Z60" s="526">
        <v>0</v>
      </c>
      <c r="AA60" s="526">
        <f t="shared" si="7"/>
        <v>0</v>
      </c>
      <c r="AB60" s="525"/>
      <c r="AC60" s="522">
        <v>3525237</v>
      </c>
      <c r="AD60" s="519">
        <v>0</v>
      </c>
      <c r="AE60" s="526">
        <f t="shared" si="8"/>
        <v>0</v>
      </c>
      <c r="AF60" s="523">
        <f t="shared" si="13"/>
        <v>0</v>
      </c>
      <c r="AG60" s="525"/>
      <c r="AH60" s="522"/>
      <c r="AI60" s="526">
        <v>0</v>
      </c>
      <c r="AJ60" s="526">
        <f t="shared" si="9"/>
        <v>0</v>
      </c>
      <c r="AK60" s="525"/>
      <c r="AL60" s="527"/>
      <c r="AM60" s="528">
        <v>0</v>
      </c>
      <c r="AN60" s="526">
        <f t="shared" si="10"/>
        <v>0</v>
      </c>
      <c r="AO60" s="523">
        <f t="shared" si="11"/>
        <v>0</v>
      </c>
      <c r="AP60" s="525" t="s">
        <v>3997</v>
      </c>
      <c r="AQ60" s="522">
        <v>3525373</v>
      </c>
      <c r="AR60" s="529">
        <v>250</v>
      </c>
      <c r="AS60" s="530">
        <f t="shared" si="12"/>
        <v>250</v>
      </c>
      <c r="AT60" s="531">
        <f t="shared" si="14"/>
        <v>500</v>
      </c>
      <c r="AU60" s="531">
        <f t="shared" si="15"/>
        <v>250</v>
      </c>
    </row>
    <row r="61" spans="1:47" x14ac:dyDescent="0.25">
      <c r="A61" s="11" t="s">
        <v>5230</v>
      </c>
      <c r="B61" s="513" t="s">
        <v>5212</v>
      </c>
      <c r="C61" s="11" t="s">
        <v>5248</v>
      </c>
      <c r="D61" s="514" t="s">
        <v>5306</v>
      </c>
      <c r="E61" s="515" t="s">
        <v>5307</v>
      </c>
      <c r="F61" s="516">
        <v>20</v>
      </c>
      <c r="G61" s="516">
        <f>VLOOKUP(E61,[1]Sheet1!B:K,10,FALSE)</f>
        <v>12439</v>
      </c>
      <c r="H61" s="516">
        <f>VLOOKUP(E61,[1]Sheet1!B:L,11,FALSE)</f>
        <v>201539</v>
      </c>
      <c r="I61" s="516" t="str">
        <f>VLOOKUP(E61,[1]Sheet1!B:M,12,FALSE)</f>
        <v>11785FM000</v>
      </c>
      <c r="J61" s="516" t="s">
        <v>5173</v>
      </c>
      <c r="K61" s="533"/>
      <c r="L61" s="518"/>
      <c r="M61" s="519">
        <v>4274</v>
      </c>
      <c r="N61" s="526">
        <f t="shared" si="3"/>
        <v>0</v>
      </c>
      <c r="O61" s="521" t="s">
        <v>3997</v>
      </c>
      <c r="P61" s="522">
        <v>3523737</v>
      </c>
      <c r="Q61" s="519">
        <v>45</v>
      </c>
      <c r="R61" s="526">
        <f t="shared" si="4"/>
        <v>45</v>
      </c>
      <c r="S61" s="523">
        <f t="shared" si="5"/>
        <v>45</v>
      </c>
      <c r="T61" s="525"/>
      <c r="U61" s="522"/>
      <c r="V61" s="519">
        <v>660</v>
      </c>
      <c r="W61" s="526">
        <f t="shared" si="6"/>
        <v>0</v>
      </c>
      <c r="X61" s="525"/>
      <c r="Y61" s="522">
        <v>3481336</v>
      </c>
      <c r="Z61" s="526">
        <v>440</v>
      </c>
      <c r="AA61" s="526">
        <f t="shared" si="7"/>
        <v>0</v>
      </c>
      <c r="AB61" s="525" t="s">
        <v>3997</v>
      </c>
      <c r="AC61" s="522">
        <v>3523780</v>
      </c>
      <c r="AD61" s="519">
        <v>45</v>
      </c>
      <c r="AE61" s="526">
        <f t="shared" si="8"/>
        <v>45</v>
      </c>
      <c r="AF61" s="523">
        <f t="shared" si="13"/>
        <v>45</v>
      </c>
      <c r="AG61" s="525"/>
      <c r="AH61" s="522"/>
      <c r="AI61" s="526">
        <v>2466</v>
      </c>
      <c r="AJ61" s="526">
        <f t="shared" si="9"/>
        <v>0</v>
      </c>
      <c r="AK61" s="525" t="s">
        <v>3997</v>
      </c>
      <c r="AL61" s="527">
        <v>3523750</v>
      </c>
      <c r="AM61" s="528">
        <v>397</v>
      </c>
      <c r="AN61" s="526">
        <f t="shared" si="10"/>
        <v>397</v>
      </c>
      <c r="AO61" s="523">
        <f t="shared" si="11"/>
        <v>397</v>
      </c>
      <c r="AP61" s="542"/>
      <c r="AQ61" s="522"/>
      <c r="AR61" s="529">
        <v>250</v>
      </c>
      <c r="AS61" s="530">
        <f t="shared" si="12"/>
        <v>0</v>
      </c>
      <c r="AT61" s="531">
        <f t="shared" si="14"/>
        <v>14442</v>
      </c>
      <c r="AU61" s="531">
        <f t="shared" si="15"/>
        <v>487</v>
      </c>
    </row>
    <row r="62" spans="1:47" x14ac:dyDescent="0.25">
      <c r="A62" s="11" t="s">
        <v>5230</v>
      </c>
      <c r="B62" s="513" t="s">
        <v>5212</v>
      </c>
      <c r="C62" s="11" t="s">
        <v>71</v>
      </c>
      <c r="D62" s="514" t="s">
        <v>5308</v>
      </c>
      <c r="E62" s="515" t="s">
        <v>5309</v>
      </c>
      <c r="F62" s="516">
        <v>20</v>
      </c>
      <c r="G62" s="516">
        <f>VLOOKUP(E62,[1]Sheet1!B:K,10,FALSE)</f>
        <v>12439</v>
      </c>
      <c r="H62" s="516">
        <f>VLOOKUP(E62,[1]Sheet1!B:L,11,FALSE)</f>
        <v>201535</v>
      </c>
      <c r="I62" s="516" t="str">
        <f>VLOOKUP(E62,[1]Sheet1!B:M,12,FALSE)</f>
        <v>11808CP000</v>
      </c>
      <c r="J62" s="516" t="s">
        <v>5173</v>
      </c>
      <c r="K62" s="533"/>
      <c r="L62" s="518"/>
      <c r="M62" s="537">
        <v>9866</v>
      </c>
      <c r="N62" s="526">
        <f t="shared" si="3"/>
        <v>0</v>
      </c>
      <c r="O62" s="521" t="s">
        <v>3997</v>
      </c>
      <c r="P62" s="522">
        <v>3521721</v>
      </c>
      <c r="Q62" s="519">
        <v>45</v>
      </c>
      <c r="R62" s="526">
        <f t="shared" si="4"/>
        <v>45</v>
      </c>
      <c r="S62" s="523">
        <f t="shared" si="5"/>
        <v>45</v>
      </c>
      <c r="T62" s="525"/>
      <c r="U62" s="522"/>
      <c r="V62" s="519">
        <v>2680</v>
      </c>
      <c r="W62" s="526">
        <f t="shared" si="6"/>
        <v>0</v>
      </c>
      <c r="X62" s="525"/>
      <c r="Y62" s="522">
        <v>3437070</v>
      </c>
      <c r="Z62" s="528">
        <v>330</v>
      </c>
      <c r="AA62" s="526">
        <f t="shared" si="7"/>
        <v>0</v>
      </c>
      <c r="AB62" s="525" t="s">
        <v>3997</v>
      </c>
      <c r="AC62" s="522">
        <v>3521782</v>
      </c>
      <c r="AD62" s="519">
        <v>45</v>
      </c>
      <c r="AE62" s="526">
        <f t="shared" si="8"/>
        <v>45</v>
      </c>
      <c r="AF62" s="523">
        <f t="shared" si="13"/>
        <v>45</v>
      </c>
      <c r="AG62" s="542"/>
      <c r="AH62" s="522"/>
      <c r="AI62" s="528">
        <v>1024</v>
      </c>
      <c r="AJ62" s="526">
        <f t="shared" si="9"/>
        <v>0</v>
      </c>
      <c r="AK62" s="525"/>
      <c r="AL62" s="527"/>
      <c r="AM62" s="528">
        <v>0</v>
      </c>
      <c r="AN62" s="526">
        <f t="shared" si="10"/>
        <v>0</v>
      </c>
      <c r="AO62" s="523">
        <f t="shared" si="11"/>
        <v>0</v>
      </c>
      <c r="AP62" s="525"/>
      <c r="AQ62" s="522"/>
      <c r="AR62" s="529">
        <v>0</v>
      </c>
      <c r="AS62" s="530">
        <f t="shared" si="12"/>
        <v>0</v>
      </c>
      <c r="AT62" s="531">
        <f t="shared" si="14"/>
        <v>15415</v>
      </c>
      <c r="AU62" s="531">
        <f t="shared" si="15"/>
        <v>90</v>
      </c>
    </row>
    <row r="63" spans="1:47" x14ac:dyDescent="0.25">
      <c r="A63" s="11" t="s">
        <v>5310</v>
      </c>
      <c r="B63" s="513" t="s">
        <v>5212</v>
      </c>
      <c r="C63" s="11" t="s">
        <v>5251</v>
      </c>
      <c r="D63" s="514" t="s">
        <v>5311</v>
      </c>
      <c r="E63" s="515" t="s">
        <v>5312</v>
      </c>
      <c r="F63" s="516">
        <v>20</v>
      </c>
      <c r="G63" s="516">
        <f>VLOOKUP(E63,[1]Sheet1!B:K,10,FALSE)</f>
        <v>12439</v>
      </c>
      <c r="H63" s="516">
        <f>VLOOKUP(E63,[1]Sheet1!B:L,11,FALSE)</f>
        <v>201537</v>
      </c>
      <c r="I63" s="516" t="str">
        <f>VLOOKUP(E63,[1]Sheet1!B:M,12,FALSE)</f>
        <v>15088FM000</v>
      </c>
      <c r="J63" s="516" t="s">
        <v>5175</v>
      </c>
      <c r="K63" s="533"/>
      <c r="L63" s="518"/>
      <c r="M63" s="519">
        <v>0</v>
      </c>
      <c r="N63" s="526">
        <f t="shared" si="3"/>
        <v>0</v>
      </c>
      <c r="O63" s="521"/>
      <c r="P63" s="522"/>
      <c r="Q63" s="519">
        <v>0</v>
      </c>
      <c r="R63" s="526">
        <f t="shared" si="4"/>
        <v>0</v>
      </c>
      <c r="S63" s="523">
        <f t="shared" si="5"/>
        <v>0</v>
      </c>
      <c r="T63" s="525"/>
      <c r="U63" s="522"/>
      <c r="V63" s="519">
        <v>0</v>
      </c>
      <c r="W63" s="526">
        <f t="shared" si="6"/>
        <v>0</v>
      </c>
      <c r="X63" s="525"/>
      <c r="Y63" s="522"/>
      <c r="Z63" s="526">
        <v>0</v>
      </c>
      <c r="AA63" s="526">
        <f t="shared" si="7"/>
        <v>0</v>
      </c>
      <c r="AB63" s="525"/>
      <c r="AC63" s="522"/>
      <c r="AD63" s="519">
        <v>0</v>
      </c>
      <c r="AE63" s="526">
        <f t="shared" si="8"/>
        <v>0</v>
      </c>
      <c r="AF63" s="523">
        <f t="shared" si="13"/>
        <v>0</v>
      </c>
      <c r="AG63" s="525"/>
      <c r="AH63" s="522">
        <v>3397496</v>
      </c>
      <c r="AI63" s="526">
        <v>119.26</v>
      </c>
      <c r="AJ63" s="526">
        <f t="shared" si="9"/>
        <v>0</v>
      </c>
      <c r="AK63" s="525"/>
      <c r="AL63" s="527"/>
      <c r="AM63" s="528">
        <v>0</v>
      </c>
      <c r="AN63" s="526">
        <f t="shared" si="10"/>
        <v>0</v>
      </c>
      <c r="AO63" s="523">
        <f t="shared" si="11"/>
        <v>0</v>
      </c>
      <c r="AP63" s="525"/>
      <c r="AQ63" s="522"/>
      <c r="AR63" s="529">
        <v>0</v>
      </c>
      <c r="AS63" s="530">
        <f t="shared" si="12"/>
        <v>0</v>
      </c>
      <c r="AT63" s="531">
        <f t="shared" si="14"/>
        <v>119.26</v>
      </c>
      <c r="AU63" s="531">
        <f t="shared" si="15"/>
        <v>0</v>
      </c>
    </row>
    <row r="64" spans="1:47" x14ac:dyDescent="0.25">
      <c r="A64" s="11" t="s">
        <v>5310</v>
      </c>
      <c r="B64" s="513" t="s">
        <v>5212</v>
      </c>
      <c r="C64" s="11" t="s">
        <v>5251</v>
      </c>
      <c r="D64" s="514" t="s">
        <v>5313</v>
      </c>
      <c r="E64" s="515" t="s">
        <v>5314</v>
      </c>
      <c r="F64" s="516">
        <v>20</v>
      </c>
      <c r="G64" s="516">
        <f>VLOOKUP(E64,[1]Sheet1!B:K,10,FALSE)</f>
        <v>12439</v>
      </c>
      <c r="H64" s="516">
        <f>VLOOKUP(E64,[1]Sheet1!B:L,11,FALSE)</f>
        <v>201537</v>
      </c>
      <c r="I64" s="516" t="str">
        <f>VLOOKUP(E64,[1]Sheet1!B:M,12,FALSE)</f>
        <v>12176FM000</v>
      </c>
      <c r="J64" s="516" t="s">
        <v>5175</v>
      </c>
      <c r="K64" s="533"/>
      <c r="L64" s="518"/>
      <c r="M64" s="519">
        <v>0</v>
      </c>
      <c r="N64" s="526">
        <f t="shared" si="3"/>
        <v>0</v>
      </c>
      <c r="O64" s="521"/>
      <c r="P64" s="522"/>
      <c r="Q64" s="519">
        <v>0</v>
      </c>
      <c r="R64" s="526">
        <f t="shared" si="4"/>
        <v>0</v>
      </c>
      <c r="S64" s="523">
        <f t="shared" si="5"/>
        <v>0</v>
      </c>
      <c r="T64" s="525"/>
      <c r="U64" s="522"/>
      <c r="V64" s="519">
        <v>0</v>
      </c>
      <c r="W64" s="526">
        <f t="shared" si="6"/>
        <v>0</v>
      </c>
      <c r="X64" s="525"/>
      <c r="Y64" s="522"/>
      <c r="Z64" s="526">
        <v>0</v>
      </c>
      <c r="AA64" s="526">
        <f t="shared" si="7"/>
        <v>0</v>
      </c>
      <c r="AB64" s="525"/>
      <c r="AC64" s="522"/>
      <c r="AD64" s="519">
        <v>0</v>
      </c>
      <c r="AE64" s="526">
        <f t="shared" si="8"/>
        <v>0</v>
      </c>
      <c r="AF64" s="523">
        <f t="shared" si="13"/>
        <v>0</v>
      </c>
      <c r="AG64" s="525"/>
      <c r="AH64" s="522">
        <v>3397632</v>
      </c>
      <c r="AI64" s="526">
        <v>173</v>
      </c>
      <c r="AJ64" s="526">
        <f t="shared" si="9"/>
        <v>0</v>
      </c>
      <c r="AK64" s="525"/>
      <c r="AL64" s="527"/>
      <c r="AM64" s="528">
        <v>0</v>
      </c>
      <c r="AN64" s="526">
        <f t="shared" si="10"/>
        <v>0</v>
      </c>
      <c r="AO64" s="523">
        <f t="shared" si="11"/>
        <v>0</v>
      </c>
      <c r="AP64" s="525"/>
      <c r="AQ64" s="522"/>
      <c r="AR64" s="529">
        <v>0</v>
      </c>
      <c r="AS64" s="530">
        <f t="shared" si="12"/>
        <v>0</v>
      </c>
      <c r="AT64" s="531">
        <f t="shared" si="14"/>
        <v>173</v>
      </c>
      <c r="AU64" s="531">
        <f t="shared" si="15"/>
        <v>0</v>
      </c>
    </row>
    <row r="65" spans="1:47" x14ac:dyDescent="0.25">
      <c r="A65" s="11" t="s">
        <v>5310</v>
      </c>
      <c r="B65" s="513" t="s">
        <v>5212</v>
      </c>
      <c r="C65" s="11" t="s">
        <v>5251</v>
      </c>
      <c r="D65" s="514" t="s">
        <v>5315</v>
      </c>
      <c r="E65" s="515" t="s">
        <v>5316</v>
      </c>
      <c r="F65" s="516">
        <v>20</v>
      </c>
      <c r="G65" s="516">
        <f>VLOOKUP(E65,[1]Sheet1!B:K,10,FALSE)</f>
        <v>12439</v>
      </c>
      <c r="H65" s="516">
        <f>VLOOKUP(E65,[1]Sheet1!B:L,11,FALSE)</f>
        <v>201537</v>
      </c>
      <c r="I65" s="516" t="str">
        <f>VLOOKUP(E65,[1]Sheet1!B:M,12,FALSE)</f>
        <v>31004FM000</v>
      </c>
      <c r="J65" s="516" t="s">
        <v>5175</v>
      </c>
      <c r="K65" s="533"/>
      <c r="L65" s="518"/>
      <c r="M65" s="519">
        <v>0</v>
      </c>
      <c r="N65" s="526">
        <f t="shared" si="3"/>
        <v>0</v>
      </c>
      <c r="O65" s="521"/>
      <c r="P65" s="522"/>
      <c r="Q65" s="519">
        <v>0</v>
      </c>
      <c r="R65" s="526">
        <f t="shared" si="4"/>
        <v>0</v>
      </c>
      <c r="S65" s="523">
        <f t="shared" si="5"/>
        <v>0</v>
      </c>
      <c r="T65" s="525"/>
      <c r="U65" s="522"/>
      <c r="V65" s="519">
        <v>0</v>
      </c>
      <c r="W65" s="526">
        <f t="shared" si="6"/>
        <v>0</v>
      </c>
      <c r="X65" s="525"/>
      <c r="Y65" s="522"/>
      <c r="Z65" s="526">
        <v>0</v>
      </c>
      <c r="AA65" s="526">
        <f t="shared" si="7"/>
        <v>0</v>
      </c>
      <c r="AB65" s="525"/>
      <c r="AC65" s="522"/>
      <c r="AD65" s="519">
        <v>0</v>
      </c>
      <c r="AE65" s="526">
        <f t="shared" si="8"/>
        <v>0</v>
      </c>
      <c r="AF65" s="523">
        <f t="shared" si="13"/>
        <v>0</v>
      </c>
      <c r="AG65" s="525"/>
      <c r="AH65" s="522">
        <v>3397530</v>
      </c>
      <c r="AI65" s="526">
        <v>119.26</v>
      </c>
      <c r="AJ65" s="526">
        <f t="shared" si="9"/>
        <v>0</v>
      </c>
      <c r="AK65" s="525"/>
      <c r="AL65" s="527"/>
      <c r="AM65" s="528">
        <v>0</v>
      </c>
      <c r="AN65" s="526">
        <f t="shared" si="10"/>
        <v>0</v>
      </c>
      <c r="AO65" s="523">
        <f t="shared" si="11"/>
        <v>0</v>
      </c>
      <c r="AP65" s="525"/>
      <c r="AQ65" s="522"/>
      <c r="AR65" s="529">
        <v>0</v>
      </c>
      <c r="AS65" s="530">
        <f t="shared" si="12"/>
        <v>0</v>
      </c>
      <c r="AT65" s="531">
        <f t="shared" si="14"/>
        <v>119.26</v>
      </c>
      <c r="AU65" s="531">
        <f t="shared" si="15"/>
        <v>0</v>
      </c>
    </row>
    <row r="66" spans="1:47" x14ac:dyDescent="0.25">
      <c r="A66" s="11" t="s">
        <v>5310</v>
      </c>
      <c r="B66" s="513" t="s">
        <v>5212</v>
      </c>
      <c r="C66" s="11" t="s">
        <v>5251</v>
      </c>
      <c r="D66" s="514" t="s">
        <v>5317</v>
      </c>
      <c r="E66" s="515" t="s">
        <v>5318</v>
      </c>
      <c r="F66" s="516">
        <v>20</v>
      </c>
      <c r="G66" s="516">
        <f>VLOOKUP(E66,[1]Sheet1!B:K,10,FALSE)</f>
        <v>12439</v>
      </c>
      <c r="H66" s="516">
        <f>VLOOKUP(E66,[1]Sheet1!B:L,11,FALSE)</f>
        <v>201537</v>
      </c>
      <c r="I66" s="516" t="str">
        <f>VLOOKUP(E66,[1]Sheet1!B:M,12,FALSE)</f>
        <v>31005FM000</v>
      </c>
      <c r="J66" s="516" t="s">
        <v>5175</v>
      </c>
      <c r="K66" s="533"/>
      <c r="L66" s="518"/>
      <c r="M66" s="519">
        <v>0</v>
      </c>
      <c r="N66" s="526">
        <f t="shared" si="3"/>
        <v>0</v>
      </c>
      <c r="O66" s="521"/>
      <c r="P66" s="522"/>
      <c r="Q66" s="519">
        <v>0</v>
      </c>
      <c r="R66" s="526">
        <f t="shared" si="4"/>
        <v>0</v>
      </c>
      <c r="S66" s="523">
        <f t="shared" si="5"/>
        <v>0</v>
      </c>
      <c r="T66" s="525"/>
      <c r="U66" s="522"/>
      <c r="V66" s="519">
        <v>0</v>
      </c>
      <c r="W66" s="526">
        <f t="shared" si="6"/>
        <v>0</v>
      </c>
      <c r="X66" s="525"/>
      <c r="Y66" s="522"/>
      <c r="Z66" s="526">
        <v>0</v>
      </c>
      <c r="AA66" s="526">
        <f t="shared" si="7"/>
        <v>0</v>
      </c>
      <c r="AB66" s="525"/>
      <c r="AC66" s="522"/>
      <c r="AD66" s="519">
        <v>0</v>
      </c>
      <c r="AE66" s="526">
        <f t="shared" si="8"/>
        <v>0</v>
      </c>
      <c r="AF66" s="523">
        <f t="shared" si="13"/>
        <v>0</v>
      </c>
      <c r="AG66" s="525"/>
      <c r="AH66" s="522"/>
      <c r="AI66" s="526">
        <v>113.84</v>
      </c>
      <c r="AJ66" s="526">
        <f t="shared" si="9"/>
        <v>0</v>
      </c>
      <c r="AK66" s="525"/>
      <c r="AL66" s="527"/>
      <c r="AM66" s="528">
        <v>0</v>
      </c>
      <c r="AN66" s="526">
        <f t="shared" si="10"/>
        <v>0</v>
      </c>
      <c r="AO66" s="523">
        <f t="shared" si="11"/>
        <v>0</v>
      </c>
      <c r="AP66" s="525"/>
      <c r="AQ66" s="522"/>
      <c r="AR66" s="529">
        <v>0</v>
      </c>
      <c r="AS66" s="530">
        <f t="shared" si="12"/>
        <v>0</v>
      </c>
      <c r="AT66" s="531">
        <f t="shared" si="14"/>
        <v>113.84</v>
      </c>
      <c r="AU66" s="531">
        <f t="shared" si="15"/>
        <v>0</v>
      </c>
    </row>
    <row r="67" spans="1:47" x14ac:dyDescent="0.25">
      <c r="A67" s="11" t="s">
        <v>5310</v>
      </c>
      <c r="B67" s="513" t="s">
        <v>5212</v>
      </c>
      <c r="C67" s="11" t="s">
        <v>71</v>
      </c>
      <c r="D67" s="514" t="s">
        <v>5319</v>
      </c>
      <c r="E67" s="515" t="s">
        <v>5320</v>
      </c>
      <c r="F67" s="516">
        <v>20</v>
      </c>
      <c r="G67" s="516">
        <f>VLOOKUP(E67,[1]Sheet1!B:K,10,FALSE)</f>
        <v>12439</v>
      </c>
      <c r="H67" s="516">
        <f>VLOOKUP(E67,[1]Sheet1!B:L,11,FALSE)</f>
        <v>201540</v>
      </c>
      <c r="I67" s="516" t="str">
        <f>VLOOKUP(E67,[1]Sheet1!B:M,12,FALSE)</f>
        <v>11844RD000</v>
      </c>
      <c r="J67" s="516" t="s">
        <v>5175</v>
      </c>
      <c r="K67" s="533"/>
      <c r="L67" s="518"/>
      <c r="M67" s="519">
        <v>0</v>
      </c>
      <c r="N67" s="526">
        <f t="shared" si="3"/>
        <v>0</v>
      </c>
      <c r="O67" s="521"/>
      <c r="P67" s="522"/>
      <c r="Q67" s="519">
        <v>0</v>
      </c>
      <c r="R67" s="526">
        <f t="shared" si="4"/>
        <v>0</v>
      </c>
      <c r="S67" s="523">
        <f t="shared" si="5"/>
        <v>0</v>
      </c>
      <c r="T67" s="525"/>
      <c r="U67" s="522"/>
      <c r="V67" s="519">
        <v>0</v>
      </c>
      <c r="W67" s="526">
        <f t="shared" si="6"/>
        <v>0</v>
      </c>
      <c r="X67" s="525"/>
      <c r="Y67" s="522"/>
      <c r="Z67" s="526">
        <v>0</v>
      </c>
      <c r="AA67" s="526">
        <f t="shared" si="7"/>
        <v>0</v>
      </c>
      <c r="AB67" s="525"/>
      <c r="AC67" s="522"/>
      <c r="AD67" s="519">
        <v>0</v>
      </c>
      <c r="AE67" s="526">
        <f t="shared" si="8"/>
        <v>0</v>
      </c>
      <c r="AF67" s="523">
        <f t="shared" si="13"/>
        <v>0</v>
      </c>
      <c r="AG67" s="525"/>
      <c r="AH67" s="522"/>
      <c r="AI67" s="526">
        <v>292</v>
      </c>
      <c r="AJ67" s="526">
        <f t="shared" si="9"/>
        <v>0</v>
      </c>
      <c r="AK67" s="525"/>
      <c r="AL67" s="527"/>
      <c r="AM67" s="528">
        <v>0</v>
      </c>
      <c r="AN67" s="526">
        <f t="shared" si="10"/>
        <v>0</v>
      </c>
      <c r="AO67" s="523">
        <f t="shared" si="11"/>
        <v>0</v>
      </c>
      <c r="AP67" s="525"/>
      <c r="AQ67" s="522"/>
      <c r="AR67" s="529">
        <v>0</v>
      </c>
      <c r="AS67" s="530">
        <f t="shared" si="12"/>
        <v>0</v>
      </c>
      <c r="AT67" s="531">
        <f t="shared" si="14"/>
        <v>292</v>
      </c>
      <c r="AU67" s="531">
        <f t="shared" si="15"/>
        <v>0</v>
      </c>
    </row>
    <row r="68" spans="1:47" x14ac:dyDescent="0.25">
      <c r="A68" s="11" t="s">
        <v>5310</v>
      </c>
      <c r="B68" s="513" t="s">
        <v>5212</v>
      </c>
      <c r="C68" s="11" t="s">
        <v>71</v>
      </c>
      <c r="D68" s="514" t="s">
        <v>5321</v>
      </c>
      <c r="E68" s="515" t="s">
        <v>5322</v>
      </c>
      <c r="F68" s="516">
        <v>20</v>
      </c>
      <c r="G68" s="516">
        <f>VLOOKUP(E68,[1]Sheet1!B:K,10,FALSE)</f>
        <v>12439</v>
      </c>
      <c r="H68" s="516">
        <f>VLOOKUP(E68,[1]Sheet1!B:L,11,FALSE)</f>
        <v>201535</v>
      </c>
      <c r="I68" s="516" t="str">
        <f>VLOOKUP(E68,[1]Sheet1!B:M,12,FALSE)</f>
        <v>11842CP000</v>
      </c>
      <c r="J68" s="516" t="s">
        <v>5175</v>
      </c>
      <c r="K68" s="533"/>
      <c r="L68" s="518"/>
      <c r="M68" s="519">
        <v>3432</v>
      </c>
      <c r="N68" s="526">
        <f t="shared" si="3"/>
        <v>0</v>
      </c>
      <c r="O68" s="521" t="s">
        <v>3997</v>
      </c>
      <c r="P68" s="522">
        <v>3517246</v>
      </c>
      <c r="Q68" s="519">
        <v>90</v>
      </c>
      <c r="R68" s="526">
        <f t="shared" si="4"/>
        <v>90</v>
      </c>
      <c r="S68" s="523">
        <f t="shared" si="5"/>
        <v>90</v>
      </c>
      <c r="T68" s="525"/>
      <c r="U68" s="522"/>
      <c r="V68" s="519">
        <v>0</v>
      </c>
      <c r="W68" s="526">
        <f t="shared" si="6"/>
        <v>0</v>
      </c>
      <c r="X68" s="525"/>
      <c r="Y68" s="522"/>
      <c r="Z68" s="526">
        <v>0</v>
      </c>
      <c r="AA68" s="526">
        <f t="shared" si="7"/>
        <v>0</v>
      </c>
      <c r="AB68" s="525"/>
      <c r="AC68" s="522"/>
      <c r="AD68" s="519">
        <v>0</v>
      </c>
      <c r="AE68" s="526">
        <f t="shared" si="8"/>
        <v>0</v>
      </c>
      <c r="AF68" s="523">
        <f t="shared" si="13"/>
        <v>0</v>
      </c>
      <c r="AG68" s="525"/>
      <c r="AH68" s="522"/>
      <c r="AI68" s="526">
        <v>700</v>
      </c>
      <c r="AJ68" s="526">
        <f t="shared" si="9"/>
        <v>0</v>
      </c>
      <c r="AK68" s="525"/>
      <c r="AL68" s="527"/>
      <c r="AM68" s="528">
        <v>0</v>
      </c>
      <c r="AN68" s="526">
        <f t="shared" si="10"/>
        <v>0</v>
      </c>
      <c r="AO68" s="523">
        <f t="shared" si="11"/>
        <v>0</v>
      </c>
      <c r="AP68" s="525"/>
      <c r="AQ68" s="522"/>
      <c r="AR68" s="529">
        <v>0</v>
      </c>
      <c r="AS68" s="530">
        <f t="shared" si="12"/>
        <v>0</v>
      </c>
      <c r="AT68" s="531">
        <f t="shared" si="14"/>
        <v>5122</v>
      </c>
      <c r="AU68" s="531">
        <f t="shared" si="15"/>
        <v>90</v>
      </c>
    </row>
    <row r="69" spans="1:47" x14ac:dyDescent="0.25">
      <c r="A69" s="11" t="s">
        <v>5310</v>
      </c>
      <c r="B69" s="513" t="s">
        <v>5212</v>
      </c>
      <c r="C69" s="11" t="s">
        <v>71</v>
      </c>
      <c r="D69" s="514" t="s">
        <v>5323</v>
      </c>
      <c r="E69" s="515" t="s">
        <v>5324</v>
      </c>
      <c r="F69" s="516">
        <v>20</v>
      </c>
      <c r="G69" s="516">
        <f>VLOOKUP(E69,[1]Sheet1!B:K,10,FALSE)</f>
        <v>12439</v>
      </c>
      <c r="H69" s="516">
        <f>VLOOKUP(E69,[1]Sheet1!B:L,11,FALSE)</f>
        <v>201535</v>
      </c>
      <c r="I69" s="516" t="str">
        <f>VLOOKUP(E69,[1]Sheet1!B:M,12,FALSE)</f>
        <v>11787CP000</v>
      </c>
      <c r="J69" s="516" t="s">
        <v>5175</v>
      </c>
      <c r="K69" s="533"/>
      <c r="L69" s="518"/>
      <c r="M69" s="519">
        <v>0</v>
      </c>
      <c r="N69" s="526">
        <f t="shared" si="3"/>
        <v>0</v>
      </c>
      <c r="O69" s="521"/>
      <c r="P69" s="522"/>
      <c r="Q69" s="519">
        <v>0</v>
      </c>
      <c r="R69" s="526">
        <f t="shared" si="4"/>
        <v>0</v>
      </c>
      <c r="S69" s="523">
        <f t="shared" si="5"/>
        <v>0</v>
      </c>
      <c r="T69" s="525"/>
      <c r="U69" s="522"/>
      <c r="V69" s="519">
        <v>0</v>
      </c>
      <c r="W69" s="526">
        <f t="shared" si="6"/>
        <v>0</v>
      </c>
      <c r="X69" s="525"/>
      <c r="Y69" s="522"/>
      <c r="Z69" s="526">
        <v>0</v>
      </c>
      <c r="AA69" s="526">
        <f t="shared" si="7"/>
        <v>0</v>
      </c>
      <c r="AB69" s="525"/>
      <c r="AC69" s="522"/>
      <c r="AD69" s="519">
        <v>0</v>
      </c>
      <c r="AE69" s="526">
        <f t="shared" si="8"/>
        <v>0</v>
      </c>
      <c r="AF69" s="523">
        <f t="shared" si="13"/>
        <v>0</v>
      </c>
      <c r="AG69" s="525" t="s">
        <v>3997</v>
      </c>
      <c r="AH69" s="522">
        <v>3517225</v>
      </c>
      <c r="AI69" s="526">
        <v>437</v>
      </c>
      <c r="AJ69" s="526">
        <f t="shared" si="9"/>
        <v>437</v>
      </c>
      <c r="AK69" s="525"/>
      <c r="AL69" s="527"/>
      <c r="AM69" s="528">
        <v>0</v>
      </c>
      <c r="AN69" s="526">
        <f t="shared" si="10"/>
        <v>0</v>
      </c>
      <c r="AO69" s="523">
        <f t="shared" si="11"/>
        <v>437</v>
      </c>
      <c r="AP69" s="525"/>
      <c r="AQ69" s="522"/>
      <c r="AR69" s="529">
        <v>0</v>
      </c>
      <c r="AS69" s="530">
        <f t="shared" si="12"/>
        <v>0</v>
      </c>
      <c r="AT69" s="531">
        <f t="shared" si="14"/>
        <v>437</v>
      </c>
      <c r="AU69" s="531">
        <f>S69+AF69+AO69+AS69</f>
        <v>437</v>
      </c>
    </row>
    <row r="70" spans="1:47" x14ac:dyDescent="0.25">
      <c r="A70" s="11" t="s">
        <v>5310</v>
      </c>
      <c r="B70" s="513" t="s">
        <v>5212</v>
      </c>
      <c r="C70" s="11" t="s">
        <v>5251</v>
      </c>
      <c r="D70" s="514" t="s">
        <v>5325</v>
      </c>
      <c r="E70" s="515" t="s">
        <v>5326</v>
      </c>
      <c r="F70" s="516">
        <v>20</v>
      </c>
      <c r="G70" s="516">
        <f>VLOOKUP(E70,[1]Sheet1!B:K,10,FALSE)</f>
        <v>12439</v>
      </c>
      <c r="H70" s="516">
        <f>VLOOKUP(E70,[1]Sheet1!B:L,11,FALSE)</f>
        <v>201537</v>
      </c>
      <c r="I70" s="516" t="str">
        <f>VLOOKUP(E70,[1]Sheet1!B:M,12,FALSE)</f>
        <v>11835FM000</v>
      </c>
      <c r="J70" s="516" t="s">
        <v>5175</v>
      </c>
      <c r="K70" s="533"/>
      <c r="L70" s="518"/>
      <c r="M70" s="519">
        <v>0</v>
      </c>
      <c r="N70" s="526">
        <f t="shared" si="3"/>
        <v>0</v>
      </c>
      <c r="O70" s="521"/>
      <c r="P70" s="522"/>
      <c r="Q70" s="519">
        <v>0</v>
      </c>
      <c r="R70" s="526">
        <f t="shared" si="4"/>
        <v>0</v>
      </c>
      <c r="S70" s="523">
        <f t="shared" si="5"/>
        <v>0</v>
      </c>
      <c r="T70" s="525"/>
      <c r="U70" s="522"/>
      <c r="V70" s="519">
        <v>0</v>
      </c>
      <c r="W70" s="526">
        <f t="shared" si="6"/>
        <v>0</v>
      </c>
      <c r="X70" s="525"/>
      <c r="Y70" s="522"/>
      <c r="Z70" s="526">
        <v>0</v>
      </c>
      <c r="AA70" s="526">
        <f t="shared" si="7"/>
        <v>0</v>
      </c>
      <c r="AB70" s="525"/>
      <c r="AC70" s="522"/>
      <c r="AD70" s="519">
        <v>0</v>
      </c>
      <c r="AE70" s="526">
        <f t="shared" si="8"/>
        <v>0</v>
      </c>
      <c r="AF70" s="523">
        <f t="shared" si="13"/>
        <v>0</v>
      </c>
      <c r="AG70" s="525"/>
      <c r="AH70" s="522"/>
      <c r="AI70" s="526">
        <v>173</v>
      </c>
      <c r="AJ70" s="526">
        <f t="shared" si="9"/>
        <v>0</v>
      </c>
      <c r="AK70" s="525"/>
      <c r="AL70" s="527"/>
      <c r="AM70" s="528"/>
      <c r="AN70" s="526">
        <f t="shared" si="10"/>
        <v>0</v>
      </c>
      <c r="AO70" s="523">
        <f t="shared" si="11"/>
        <v>0</v>
      </c>
      <c r="AP70" s="525"/>
      <c r="AQ70" s="522"/>
      <c r="AR70" s="529">
        <v>0</v>
      </c>
      <c r="AS70" s="530">
        <f t="shared" si="12"/>
        <v>0</v>
      </c>
      <c r="AT70" s="531">
        <f t="shared" si="14"/>
        <v>173</v>
      </c>
      <c r="AU70" s="531">
        <f t="shared" si="15"/>
        <v>0</v>
      </c>
    </row>
    <row r="71" spans="1:47" x14ac:dyDescent="0.25">
      <c r="A71" s="11" t="s">
        <v>5310</v>
      </c>
      <c r="B71" s="513" t="s">
        <v>5212</v>
      </c>
      <c r="C71" s="11" t="s">
        <v>5251</v>
      </c>
      <c r="D71" s="514" t="s">
        <v>5327</v>
      </c>
      <c r="E71" s="515" t="s">
        <v>5328</v>
      </c>
      <c r="F71" s="516">
        <v>20</v>
      </c>
      <c r="G71" s="516">
        <f>VLOOKUP(E71,[1]Sheet1!B:K,10,FALSE)</f>
        <v>12439</v>
      </c>
      <c r="H71" s="516">
        <f>VLOOKUP(E71,[1]Sheet1!B:L,11,FALSE)</f>
        <v>201537</v>
      </c>
      <c r="I71" s="516" t="str">
        <f>VLOOKUP(E71,[1]Sheet1!B:M,12,FALSE)</f>
        <v>11837FM000</v>
      </c>
      <c r="J71" s="516" t="s">
        <v>5175</v>
      </c>
      <c r="K71" s="533"/>
      <c r="L71" s="518"/>
      <c r="M71" s="519">
        <v>0</v>
      </c>
      <c r="N71" s="526">
        <f t="shared" si="3"/>
        <v>0</v>
      </c>
      <c r="O71" s="521"/>
      <c r="P71" s="522"/>
      <c r="Q71" s="519">
        <v>0</v>
      </c>
      <c r="R71" s="526">
        <f t="shared" si="4"/>
        <v>0</v>
      </c>
      <c r="S71" s="523">
        <f t="shared" si="5"/>
        <v>0</v>
      </c>
      <c r="T71" s="525"/>
      <c r="U71" s="522"/>
      <c r="V71" s="519">
        <v>0</v>
      </c>
      <c r="W71" s="526">
        <f t="shared" si="6"/>
        <v>0</v>
      </c>
      <c r="X71" s="525"/>
      <c r="Y71" s="522"/>
      <c r="Z71" s="526">
        <v>0</v>
      </c>
      <c r="AA71" s="526">
        <f t="shared" si="7"/>
        <v>0</v>
      </c>
      <c r="AB71" s="525"/>
      <c r="AC71" s="522"/>
      <c r="AD71" s="519">
        <v>0</v>
      </c>
      <c r="AE71" s="526">
        <f t="shared" si="8"/>
        <v>0</v>
      </c>
      <c r="AF71" s="523">
        <f t="shared" si="13"/>
        <v>0</v>
      </c>
      <c r="AG71" s="525"/>
      <c r="AH71" s="522"/>
      <c r="AI71" s="526">
        <v>119.26</v>
      </c>
      <c r="AJ71" s="526">
        <f t="shared" si="9"/>
        <v>0</v>
      </c>
      <c r="AK71" s="525"/>
      <c r="AL71" s="527"/>
      <c r="AM71" s="528"/>
      <c r="AN71" s="526">
        <f t="shared" si="10"/>
        <v>0</v>
      </c>
      <c r="AO71" s="523">
        <f t="shared" si="11"/>
        <v>0</v>
      </c>
      <c r="AP71" s="525"/>
      <c r="AQ71" s="522"/>
      <c r="AR71" s="529">
        <v>0</v>
      </c>
      <c r="AS71" s="530">
        <f t="shared" si="12"/>
        <v>0</v>
      </c>
      <c r="AT71" s="531">
        <f t="shared" si="14"/>
        <v>119.26</v>
      </c>
      <c r="AU71" s="531">
        <f t="shared" si="15"/>
        <v>0</v>
      </c>
    </row>
    <row r="72" spans="1:47" s="555" customFormat="1" x14ac:dyDescent="0.25">
      <c r="A72" s="11" t="s">
        <v>5310</v>
      </c>
      <c r="B72" s="513" t="s">
        <v>5212</v>
      </c>
      <c r="C72" s="11" t="s">
        <v>5251</v>
      </c>
      <c r="D72" s="514" t="s">
        <v>5329</v>
      </c>
      <c r="E72" s="515" t="s">
        <v>5330</v>
      </c>
      <c r="F72" s="516">
        <v>20</v>
      </c>
      <c r="G72" s="516">
        <f>VLOOKUP(E72,[1]Sheet1!B:K,10,FALSE)</f>
        <v>12439</v>
      </c>
      <c r="H72" s="516">
        <f>VLOOKUP(E72,[1]Sheet1!B:L,11,FALSE)</f>
        <v>201537</v>
      </c>
      <c r="I72" s="516" t="str">
        <f>VLOOKUP(E72,[1]Sheet1!B:M,12,FALSE)</f>
        <v>12169FM000</v>
      </c>
      <c r="J72" s="516" t="s">
        <v>5175</v>
      </c>
      <c r="K72" s="533"/>
      <c r="L72" s="518"/>
      <c r="M72" s="519">
        <v>751</v>
      </c>
      <c r="N72" s="526">
        <f t="shared" si="3"/>
        <v>0</v>
      </c>
      <c r="O72" s="521"/>
      <c r="P72" s="522"/>
      <c r="Q72" s="519">
        <v>90</v>
      </c>
      <c r="R72" s="526">
        <f t="shared" si="4"/>
        <v>0</v>
      </c>
      <c r="S72" s="523">
        <f t="shared" si="5"/>
        <v>0</v>
      </c>
      <c r="T72" s="525"/>
      <c r="U72" s="522"/>
      <c r="V72" s="519">
        <v>0</v>
      </c>
      <c r="W72" s="526">
        <f t="shared" si="6"/>
        <v>0</v>
      </c>
      <c r="X72" s="525"/>
      <c r="Y72" s="522"/>
      <c r="Z72" s="526">
        <v>0</v>
      </c>
      <c r="AA72" s="526">
        <f t="shared" si="7"/>
        <v>0</v>
      </c>
      <c r="AB72" s="525"/>
      <c r="AC72" s="522"/>
      <c r="AD72" s="519">
        <v>0</v>
      </c>
      <c r="AE72" s="526">
        <f t="shared" si="8"/>
        <v>0</v>
      </c>
      <c r="AF72" s="523">
        <f t="shared" si="13"/>
        <v>0</v>
      </c>
      <c r="AG72" s="525"/>
      <c r="AH72" s="522"/>
      <c r="AI72" s="526">
        <v>173</v>
      </c>
      <c r="AJ72" s="526">
        <f t="shared" si="9"/>
        <v>0</v>
      </c>
      <c r="AK72" s="525"/>
      <c r="AL72" s="527"/>
      <c r="AM72" s="528">
        <v>0</v>
      </c>
      <c r="AN72" s="526">
        <f t="shared" si="10"/>
        <v>0</v>
      </c>
      <c r="AO72" s="523">
        <f t="shared" si="11"/>
        <v>0</v>
      </c>
      <c r="AP72" s="525"/>
      <c r="AQ72" s="522"/>
      <c r="AR72" s="529">
        <v>250</v>
      </c>
      <c r="AS72" s="530">
        <f t="shared" si="12"/>
        <v>0</v>
      </c>
      <c r="AT72" s="554">
        <f t="shared" si="14"/>
        <v>2414</v>
      </c>
      <c r="AU72" s="531">
        <f t="shared" si="15"/>
        <v>0</v>
      </c>
    </row>
    <row r="73" spans="1:47" x14ac:dyDescent="0.25">
      <c r="A73" s="11" t="s">
        <v>5310</v>
      </c>
      <c r="B73" s="513" t="s">
        <v>5212</v>
      </c>
      <c r="C73" s="11" t="s">
        <v>5251</v>
      </c>
      <c r="D73" s="514" t="s">
        <v>5331</v>
      </c>
      <c r="E73" s="515" t="s">
        <v>5332</v>
      </c>
      <c r="F73" s="516">
        <v>20</v>
      </c>
      <c r="G73" s="516">
        <f>VLOOKUP(E73,[1]Sheet1!B:K,10,FALSE)</f>
        <v>12439</v>
      </c>
      <c r="H73" s="516">
        <f>VLOOKUP(E73,[1]Sheet1!B:L,11,FALSE)</f>
        <v>201537</v>
      </c>
      <c r="I73" s="516" t="str">
        <f>VLOOKUP(E73,[1]Sheet1!B:M,12,FALSE)</f>
        <v>12170FM000</v>
      </c>
      <c r="J73" s="516" t="s">
        <v>5175</v>
      </c>
      <c r="K73" s="533"/>
      <c r="L73" s="518"/>
      <c r="M73" s="519">
        <v>0</v>
      </c>
      <c r="N73" s="526">
        <f t="shared" si="3"/>
        <v>0</v>
      </c>
      <c r="O73" s="521"/>
      <c r="P73" s="522"/>
      <c r="Q73" s="519">
        <v>0</v>
      </c>
      <c r="R73" s="526">
        <f t="shared" si="4"/>
        <v>0</v>
      </c>
      <c r="S73" s="523">
        <f t="shared" si="5"/>
        <v>0</v>
      </c>
      <c r="T73" s="525"/>
      <c r="U73" s="522"/>
      <c r="V73" s="519">
        <v>0</v>
      </c>
      <c r="W73" s="526">
        <f t="shared" si="6"/>
        <v>0</v>
      </c>
      <c r="X73" s="525"/>
      <c r="Y73" s="522"/>
      <c r="Z73" s="526">
        <v>0</v>
      </c>
      <c r="AA73" s="526">
        <f t="shared" si="7"/>
        <v>0</v>
      </c>
      <c r="AB73" s="525"/>
      <c r="AC73" s="522"/>
      <c r="AD73" s="519">
        <v>0</v>
      </c>
      <c r="AE73" s="526">
        <f t="shared" si="8"/>
        <v>0</v>
      </c>
      <c r="AF73" s="523">
        <f t="shared" si="13"/>
        <v>0</v>
      </c>
      <c r="AG73" s="525"/>
      <c r="AH73" s="522"/>
      <c r="AI73" s="526">
        <v>119.26</v>
      </c>
      <c r="AJ73" s="526">
        <f t="shared" si="9"/>
        <v>0</v>
      </c>
      <c r="AK73" s="525"/>
      <c r="AL73" s="527"/>
      <c r="AM73" s="528"/>
      <c r="AN73" s="526">
        <f t="shared" si="10"/>
        <v>0</v>
      </c>
      <c r="AO73" s="523">
        <f t="shared" si="11"/>
        <v>0</v>
      </c>
      <c r="AP73" s="525"/>
      <c r="AQ73" s="522"/>
      <c r="AR73" s="529">
        <v>0</v>
      </c>
      <c r="AS73" s="530">
        <f t="shared" si="12"/>
        <v>0</v>
      </c>
      <c r="AT73" s="531">
        <f t="shared" si="14"/>
        <v>119.26</v>
      </c>
      <c r="AU73" s="531">
        <f t="shared" si="15"/>
        <v>0</v>
      </c>
    </row>
    <row r="74" spans="1:47" x14ac:dyDescent="0.25">
      <c r="A74" s="11" t="s">
        <v>5310</v>
      </c>
      <c r="B74" s="513" t="s">
        <v>5212</v>
      </c>
      <c r="C74" s="11" t="s">
        <v>5251</v>
      </c>
      <c r="D74" s="514" t="s">
        <v>5333</v>
      </c>
      <c r="E74" s="515" t="s">
        <v>5334</v>
      </c>
      <c r="F74" s="516">
        <v>20</v>
      </c>
      <c r="G74" s="516">
        <f>VLOOKUP(E74,[1]Sheet1!B:K,10,FALSE)</f>
        <v>12439</v>
      </c>
      <c r="H74" s="516">
        <f>VLOOKUP(E74,[1]Sheet1!B:L,11,FALSE)</f>
        <v>201537</v>
      </c>
      <c r="I74" s="516" t="str">
        <f>VLOOKUP(E74,[1]Sheet1!B:M,12,FALSE)</f>
        <v>31114FM000</v>
      </c>
      <c r="J74" s="516" t="s">
        <v>5175</v>
      </c>
      <c r="K74" s="533"/>
      <c r="L74" s="518"/>
      <c r="M74" s="519">
        <v>0</v>
      </c>
      <c r="N74" s="526">
        <f t="shared" si="3"/>
        <v>0</v>
      </c>
      <c r="O74" s="521"/>
      <c r="P74" s="522"/>
      <c r="Q74" s="519">
        <v>0</v>
      </c>
      <c r="R74" s="526">
        <f t="shared" si="4"/>
        <v>0</v>
      </c>
      <c r="S74" s="523">
        <f t="shared" si="5"/>
        <v>0</v>
      </c>
      <c r="T74" s="525"/>
      <c r="U74" s="522"/>
      <c r="V74" s="519">
        <v>0</v>
      </c>
      <c r="W74" s="526">
        <f t="shared" si="6"/>
        <v>0</v>
      </c>
      <c r="X74" s="525"/>
      <c r="Y74" s="522"/>
      <c r="Z74" s="526">
        <v>0</v>
      </c>
      <c r="AA74" s="526">
        <f t="shared" si="7"/>
        <v>0</v>
      </c>
      <c r="AB74" s="525"/>
      <c r="AC74" s="522"/>
      <c r="AD74" s="519">
        <v>0</v>
      </c>
      <c r="AE74" s="526">
        <f t="shared" si="8"/>
        <v>0</v>
      </c>
      <c r="AF74" s="523">
        <f t="shared" si="13"/>
        <v>0</v>
      </c>
      <c r="AG74" s="525"/>
      <c r="AH74" s="522"/>
      <c r="AI74" s="526">
        <v>173</v>
      </c>
      <c r="AJ74" s="526">
        <f t="shared" si="9"/>
        <v>0</v>
      </c>
      <c r="AK74" s="525"/>
      <c r="AL74" s="527"/>
      <c r="AM74" s="528">
        <v>0</v>
      </c>
      <c r="AN74" s="526">
        <f t="shared" si="10"/>
        <v>0</v>
      </c>
      <c r="AO74" s="523">
        <f t="shared" si="11"/>
        <v>0</v>
      </c>
      <c r="AP74" s="525"/>
      <c r="AQ74" s="522"/>
      <c r="AR74" s="529">
        <v>0</v>
      </c>
      <c r="AS74" s="530">
        <f t="shared" si="12"/>
        <v>0</v>
      </c>
      <c r="AT74" s="531">
        <f t="shared" si="14"/>
        <v>173</v>
      </c>
      <c r="AU74" s="531">
        <f t="shared" si="15"/>
        <v>0</v>
      </c>
    </row>
    <row r="75" spans="1:47" x14ac:dyDescent="0.25">
      <c r="A75" s="11" t="s">
        <v>5310</v>
      </c>
      <c r="B75" s="513" t="s">
        <v>5212</v>
      </c>
      <c r="C75" s="11" t="s">
        <v>5251</v>
      </c>
      <c r="D75" s="514" t="s">
        <v>5335</v>
      </c>
      <c r="E75" s="515" t="s">
        <v>5336</v>
      </c>
      <c r="F75" s="516">
        <v>20</v>
      </c>
      <c r="G75" s="516">
        <f>VLOOKUP(E75,[1]Sheet1!B:K,10,FALSE)</f>
        <v>12439</v>
      </c>
      <c r="H75" s="516">
        <f>VLOOKUP(E75,[1]Sheet1!B:L,11,FALSE)</f>
        <v>201537</v>
      </c>
      <c r="I75" s="516" t="str">
        <f>VLOOKUP(E75,[1]Sheet1!B:M,12,FALSE)</f>
        <v>31115FM000</v>
      </c>
      <c r="J75" s="516" t="s">
        <v>5175</v>
      </c>
      <c r="K75" s="533"/>
      <c r="L75" s="518"/>
      <c r="M75" s="519">
        <v>0</v>
      </c>
      <c r="N75" s="526">
        <f t="shared" si="3"/>
        <v>0</v>
      </c>
      <c r="O75" s="521"/>
      <c r="P75" s="522"/>
      <c r="Q75" s="519">
        <v>0</v>
      </c>
      <c r="R75" s="526">
        <f t="shared" si="4"/>
        <v>0</v>
      </c>
      <c r="S75" s="523">
        <f t="shared" si="5"/>
        <v>0</v>
      </c>
      <c r="T75" s="525"/>
      <c r="U75" s="522"/>
      <c r="V75" s="519">
        <v>0</v>
      </c>
      <c r="W75" s="526">
        <f t="shared" si="6"/>
        <v>0</v>
      </c>
      <c r="X75" s="525"/>
      <c r="Y75" s="522"/>
      <c r="Z75" s="526">
        <v>0</v>
      </c>
      <c r="AA75" s="526">
        <f t="shared" si="7"/>
        <v>0</v>
      </c>
      <c r="AB75" s="525"/>
      <c r="AC75" s="522"/>
      <c r="AD75" s="519">
        <v>0</v>
      </c>
      <c r="AE75" s="526">
        <f t="shared" si="8"/>
        <v>0</v>
      </c>
      <c r="AF75" s="523">
        <f t="shared" si="13"/>
        <v>0</v>
      </c>
      <c r="AG75" s="525"/>
      <c r="AH75" s="522"/>
      <c r="AI75" s="526">
        <v>195.17</v>
      </c>
      <c r="AJ75" s="526">
        <f t="shared" si="9"/>
        <v>0</v>
      </c>
      <c r="AK75" s="525"/>
      <c r="AL75" s="527"/>
      <c r="AM75" s="528">
        <v>0</v>
      </c>
      <c r="AN75" s="526">
        <f t="shared" si="10"/>
        <v>0</v>
      </c>
      <c r="AO75" s="523">
        <f t="shared" si="11"/>
        <v>0</v>
      </c>
      <c r="AP75" s="525"/>
      <c r="AQ75" s="522"/>
      <c r="AR75" s="529">
        <v>0</v>
      </c>
      <c r="AS75" s="530">
        <f t="shared" si="12"/>
        <v>0</v>
      </c>
      <c r="AT75" s="531">
        <f t="shared" si="14"/>
        <v>195.17</v>
      </c>
      <c r="AU75" s="531">
        <f t="shared" si="15"/>
        <v>0</v>
      </c>
    </row>
    <row r="76" spans="1:47" x14ac:dyDescent="0.25">
      <c r="A76" s="11" t="s">
        <v>5310</v>
      </c>
      <c r="B76" s="513" t="s">
        <v>5212</v>
      </c>
      <c r="C76" s="11" t="s">
        <v>5251</v>
      </c>
      <c r="D76" s="514" t="s">
        <v>5337</v>
      </c>
      <c r="E76" s="515" t="s">
        <v>5338</v>
      </c>
      <c r="F76" s="516">
        <v>20</v>
      </c>
      <c r="G76" s="516">
        <f>VLOOKUP(E76,[1]Sheet1!B:K,10,FALSE)</f>
        <v>12439</v>
      </c>
      <c r="H76" s="516">
        <f>VLOOKUP(E76,[1]Sheet1!B:L,11,FALSE)</f>
        <v>201537</v>
      </c>
      <c r="I76" s="516" t="str">
        <f>VLOOKUP(E76,[1]Sheet1!B:M,12,FALSE)</f>
        <v>31002FM000</v>
      </c>
      <c r="J76" s="516" t="s">
        <v>5175</v>
      </c>
      <c r="K76" s="533"/>
      <c r="L76" s="518"/>
      <c r="M76" s="519">
        <v>0</v>
      </c>
      <c r="N76" s="526">
        <f t="shared" si="3"/>
        <v>0</v>
      </c>
      <c r="O76" s="521" t="s">
        <v>3997</v>
      </c>
      <c r="P76" s="522">
        <v>3524065</v>
      </c>
      <c r="Q76" s="519">
        <v>90</v>
      </c>
      <c r="R76" s="526">
        <f t="shared" si="4"/>
        <v>90</v>
      </c>
      <c r="S76" s="523">
        <f t="shared" si="5"/>
        <v>90</v>
      </c>
      <c r="T76" s="525"/>
      <c r="U76" s="522"/>
      <c r="V76" s="519">
        <v>0</v>
      </c>
      <c r="W76" s="526">
        <f t="shared" si="6"/>
        <v>0</v>
      </c>
      <c r="X76" s="525"/>
      <c r="Y76" s="522"/>
      <c r="Z76" s="526">
        <v>0</v>
      </c>
      <c r="AA76" s="526">
        <f t="shared" si="7"/>
        <v>0</v>
      </c>
      <c r="AB76" s="525"/>
      <c r="AC76" s="522"/>
      <c r="AD76" s="519">
        <v>0</v>
      </c>
      <c r="AE76" s="526">
        <f t="shared" si="8"/>
        <v>0</v>
      </c>
      <c r="AF76" s="523">
        <f t="shared" si="13"/>
        <v>0</v>
      </c>
      <c r="AG76" s="525"/>
      <c r="AH76" s="522"/>
      <c r="AI76" s="526">
        <v>198</v>
      </c>
      <c r="AJ76" s="526">
        <f t="shared" si="9"/>
        <v>0</v>
      </c>
      <c r="AK76" s="525"/>
      <c r="AL76" s="527"/>
      <c r="AM76" s="528">
        <v>0</v>
      </c>
      <c r="AN76" s="526">
        <f t="shared" si="10"/>
        <v>0</v>
      </c>
      <c r="AO76" s="523">
        <f t="shared" si="11"/>
        <v>0</v>
      </c>
      <c r="AP76" s="525"/>
      <c r="AQ76" s="522">
        <v>3524070</v>
      </c>
      <c r="AR76" s="529">
        <v>250</v>
      </c>
      <c r="AS76" s="530">
        <f t="shared" si="12"/>
        <v>0</v>
      </c>
      <c r="AT76" s="531">
        <f t="shared" si="14"/>
        <v>1688</v>
      </c>
      <c r="AU76" s="531">
        <f t="shared" si="15"/>
        <v>90</v>
      </c>
    </row>
    <row r="77" spans="1:47" x14ac:dyDescent="0.25">
      <c r="A77" s="11" t="s">
        <v>5310</v>
      </c>
      <c r="B77" s="513" t="s">
        <v>5212</v>
      </c>
      <c r="C77" s="11" t="s">
        <v>5248</v>
      </c>
      <c r="D77" s="514" t="s">
        <v>5339</v>
      </c>
      <c r="E77" s="515" t="s">
        <v>5340</v>
      </c>
      <c r="F77" s="516">
        <v>20</v>
      </c>
      <c r="G77" s="516">
        <f>VLOOKUP(E77,[1]Sheet1!B:K,10,FALSE)</f>
        <v>12439</v>
      </c>
      <c r="H77" s="516">
        <f>VLOOKUP(E77,[1]Sheet1!B:L,11,FALSE)</f>
        <v>201539</v>
      </c>
      <c r="I77" s="516" t="str">
        <f>VLOOKUP(E77,[1]Sheet1!B:M,12,FALSE)</f>
        <v>30009FM000</v>
      </c>
      <c r="J77" s="516" t="s">
        <v>5175</v>
      </c>
      <c r="K77" s="533"/>
      <c r="L77" s="518"/>
      <c r="M77" s="519">
        <v>724</v>
      </c>
      <c r="N77" s="526">
        <f t="shared" si="3"/>
        <v>0</v>
      </c>
      <c r="O77" s="521" t="s">
        <v>3997</v>
      </c>
      <c r="P77" s="522"/>
      <c r="Q77" s="519">
        <v>90</v>
      </c>
      <c r="R77" s="526">
        <f t="shared" si="4"/>
        <v>90</v>
      </c>
      <c r="S77" s="523">
        <f t="shared" si="5"/>
        <v>90</v>
      </c>
      <c r="T77" s="525"/>
      <c r="U77" s="522"/>
      <c r="V77" s="519">
        <v>0</v>
      </c>
      <c r="W77" s="526">
        <f t="shared" si="6"/>
        <v>0</v>
      </c>
      <c r="X77" s="525"/>
      <c r="Y77" s="522"/>
      <c r="Z77" s="526">
        <v>0</v>
      </c>
      <c r="AA77" s="526">
        <f t="shared" si="7"/>
        <v>0</v>
      </c>
      <c r="AB77" s="525"/>
      <c r="AC77" s="522"/>
      <c r="AD77" s="519">
        <v>0</v>
      </c>
      <c r="AE77" s="526">
        <f t="shared" si="8"/>
        <v>0</v>
      </c>
      <c r="AF77" s="523">
        <f t="shared" si="13"/>
        <v>0</v>
      </c>
      <c r="AG77" s="525"/>
      <c r="AH77" s="522"/>
      <c r="AI77" s="526">
        <v>383</v>
      </c>
      <c r="AJ77" s="526">
        <f t="shared" si="9"/>
        <v>0</v>
      </c>
      <c r="AK77" s="525" t="s">
        <v>3997</v>
      </c>
      <c r="AL77" s="527"/>
      <c r="AM77" s="528">
        <v>60</v>
      </c>
      <c r="AN77" s="526">
        <f t="shared" si="10"/>
        <v>60</v>
      </c>
      <c r="AO77" s="523">
        <f t="shared" si="11"/>
        <v>60</v>
      </c>
      <c r="AP77" s="525"/>
      <c r="AQ77" s="522"/>
      <c r="AR77" s="529">
        <v>0</v>
      </c>
      <c r="AS77" s="530">
        <f t="shared" si="12"/>
        <v>0</v>
      </c>
      <c r="AT77" s="531">
        <f t="shared" si="14"/>
        <v>2757</v>
      </c>
      <c r="AU77" s="531">
        <f t="shared" si="15"/>
        <v>150</v>
      </c>
    </row>
    <row r="78" spans="1:47" x14ac:dyDescent="0.25">
      <c r="A78" s="11" t="s">
        <v>5310</v>
      </c>
      <c r="B78" s="513" t="s">
        <v>5212</v>
      </c>
      <c r="C78" s="11" t="s">
        <v>5251</v>
      </c>
      <c r="D78" s="514" t="s">
        <v>5341</v>
      </c>
      <c r="E78" s="515" t="s">
        <v>5342</v>
      </c>
      <c r="F78" s="516">
        <v>20</v>
      </c>
      <c r="G78" s="516">
        <f>VLOOKUP(E78,[1]Sheet1!B:K,10,FALSE)</f>
        <v>12439</v>
      </c>
      <c r="H78" s="516">
        <f>VLOOKUP(E78,[1]Sheet1!B:L,11,FALSE)</f>
        <v>201537</v>
      </c>
      <c r="I78" s="516" t="str">
        <f>VLOOKUP(E78,[1]Sheet1!B:M,12,FALSE)</f>
        <v>12531FM000</v>
      </c>
      <c r="J78" s="516" t="s">
        <v>5175</v>
      </c>
      <c r="K78" s="533"/>
      <c r="L78" s="518"/>
      <c r="M78" s="519">
        <v>0</v>
      </c>
      <c r="N78" s="526">
        <f t="shared" si="3"/>
        <v>0</v>
      </c>
      <c r="O78" s="521"/>
      <c r="P78" s="522"/>
      <c r="Q78" s="519">
        <v>0</v>
      </c>
      <c r="R78" s="526">
        <f t="shared" si="4"/>
        <v>0</v>
      </c>
      <c r="S78" s="523">
        <f t="shared" si="5"/>
        <v>0</v>
      </c>
      <c r="T78" s="525"/>
      <c r="U78" s="522"/>
      <c r="V78" s="519">
        <v>0</v>
      </c>
      <c r="W78" s="526">
        <f t="shared" si="6"/>
        <v>0</v>
      </c>
      <c r="X78" s="525"/>
      <c r="Y78" s="522"/>
      <c r="Z78" s="526">
        <v>0</v>
      </c>
      <c r="AA78" s="526">
        <f t="shared" si="7"/>
        <v>0</v>
      </c>
      <c r="AB78" s="525"/>
      <c r="AC78" s="522"/>
      <c r="AD78" s="519">
        <v>0</v>
      </c>
      <c r="AE78" s="526">
        <f t="shared" si="8"/>
        <v>0</v>
      </c>
      <c r="AF78" s="523">
        <f t="shared" si="13"/>
        <v>0</v>
      </c>
      <c r="AG78" s="525"/>
      <c r="AH78" s="522">
        <v>3397552</v>
      </c>
      <c r="AI78" s="526">
        <v>130.11000000000001</v>
      </c>
      <c r="AJ78" s="526">
        <f t="shared" si="9"/>
        <v>0</v>
      </c>
      <c r="AK78" s="525"/>
      <c r="AL78" s="527"/>
      <c r="AM78" s="528">
        <v>0</v>
      </c>
      <c r="AN78" s="526">
        <f t="shared" si="10"/>
        <v>0</v>
      </c>
      <c r="AO78" s="523">
        <f t="shared" si="11"/>
        <v>0</v>
      </c>
      <c r="AP78" s="525"/>
      <c r="AQ78" s="522"/>
      <c r="AR78" s="529">
        <v>0</v>
      </c>
      <c r="AS78" s="530">
        <f t="shared" si="12"/>
        <v>0</v>
      </c>
      <c r="AT78" s="531">
        <f t="shared" si="14"/>
        <v>130.11000000000001</v>
      </c>
      <c r="AU78" s="531">
        <f t="shared" si="15"/>
        <v>0</v>
      </c>
    </row>
    <row r="79" spans="1:47" x14ac:dyDescent="0.25">
      <c r="A79" s="11" t="s">
        <v>5310</v>
      </c>
      <c r="B79" s="513" t="s">
        <v>5212</v>
      </c>
      <c r="C79" s="11" t="s">
        <v>5251</v>
      </c>
      <c r="D79" s="514" t="s">
        <v>5343</v>
      </c>
      <c r="E79" s="515" t="s">
        <v>5344</v>
      </c>
      <c r="F79" s="516">
        <v>20</v>
      </c>
      <c r="G79" s="516">
        <f>VLOOKUP(E79,[1]Sheet1!B:K,10,FALSE)</f>
        <v>12439</v>
      </c>
      <c r="H79" s="516">
        <f>VLOOKUP(E79,[1]Sheet1!B:L,11,FALSE)</f>
        <v>201537</v>
      </c>
      <c r="I79" s="516" t="str">
        <f>VLOOKUP(E79,[1]Sheet1!B:M,12,FALSE)</f>
        <v>12524FM000</v>
      </c>
      <c r="J79" s="516" t="s">
        <v>5175</v>
      </c>
      <c r="K79" s="533"/>
      <c r="L79" s="518"/>
      <c r="M79" s="519">
        <v>0</v>
      </c>
      <c r="N79" s="526">
        <f t="shared" si="3"/>
        <v>0</v>
      </c>
      <c r="O79" s="521"/>
      <c r="P79" s="522"/>
      <c r="Q79" s="519">
        <v>0</v>
      </c>
      <c r="R79" s="526">
        <f t="shared" si="4"/>
        <v>0</v>
      </c>
      <c r="S79" s="523">
        <f t="shared" si="5"/>
        <v>0</v>
      </c>
      <c r="T79" s="525"/>
      <c r="U79" s="522"/>
      <c r="V79" s="519">
        <v>0</v>
      </c>
      <c r="W79" s="526">
        <f t="shared" si="6"/>
        <v>0</v>
      </c>
      <c r="X79" s="525"/>
      <c r="Y79" s="522"/>
      <c r="Z79" s="526">
        <v>0</v>
      </c>
      <c r="AA79" s="526">
        <f t="shared" si="7"/>
        <v>0</v>
      </c>
      <c r="AB79" s="525"/>
      <c r="AC79" s="522"/>
      <c r="AD79" s="519">
        <v>0</v>
      </c>
      <c r="AE79" s="526">
        <f t="shared" si="8"/>
        <v>0</v>
      </c>
      <c r="AF79" s="523">
        <f t="shared" si="13"/>
        <v>0</v>
      </c>
      <c r="AG79" s="525"/>
      <c r="AH79" s="522">
        <v>3393521</v>
      </c>
      <c r="AI79" s="526">
        <v>173</v>
      </c>
      <c r="AJ79" s="526">
        <f t="shared" si="9"/>
        <v>0</v>
      </c>
      <c r="AK79" s="525"/>
      <c r="AL79" s="527"/>
      <c r="AM79" s="528">
        <v>0</v>
      </c>
      <c r="AN79" s="526">
        <f t="shared" si="10"/>
        <v>0</v>
      </c>
      <c r="AO79" s="523">
        <f t="shared" si="11"/>
        <v>0</v>
      </c>
      <c r="AP79" s="525"/>
      <c r="AQ79" s="522"/>
      <c r="AR79" s="529">
        <v>0</v>
      </c>
      <c r="AS79" s="530">
        <f t="shared" si="12"/>
        <v>0</v>
      </c>
      <c r="AT79" s="531">
        <f t="shared" si="14"/>
        <v>173</v>
      </c>
      <c r="AU79" s="531">
        <f t="shared" si="15"/>
        <v>0</v>
      </c>
    </row>
    <row r="80" spans="1:47" x14ac:dyDescent="0.25">
      <c r="A80" s="11" t="s">
        <v>5310</v>
      </c>
      <c r="B80" s="513" t="s">
        <v>5212</v>
      </c>
      <c r="C80" s="11" t="s">
        <v>5251</v>
      </c>
      <c r="D80" s="514" t="s">
        <v>5345</v>
      </c>
      <c r="E80" s="515" t="s">
        <v>5346</v>
      </c>
      <c r="F80" s="516">
        <v>20</v>
      </c>
      <c r="G80" s="516">
        <f>VLOOKUP(E80,[1]Sheet1!B:K,10,FALSE)</f>
        <v>12439</v>
      </c>
      <c r="H80" s="516">
        <f>VLOOKUP(E80,[1]Sheet1!B:L,11,FALSE)</f>
        <v>201537</v>
      </c>
      <c r="I80" s="516" t="str">
        <f>VLOOKUP(E80,[1]Sheet1!B:M,12,FALSE)</f>
        <v>12217FM000</v>
      </c>
      <c r="J80" s="516" t="s">
        <v>5175</v>
      </c>
      <c r="K80" s="533"/>
      <c r="L80" s="518"/>
      <c r="M80" s="519">
        <v>0</v>
      </c>
      <c r="N80" s="526">
        <f t="shared" si="3"/>
        <v>0</v>
      </c>
      <c r="O80" s="521"/>
      <c r="P80" s="522"/>
      <c r="Q80" s="519">
        <v>0</v>
      </c>
      <c r="R80" s="526">
        <f t="shared" si="4"/>
        <v>0</v>
      </c>
      <c r="S80" s="523">
        <f t="shared" si="5"/>
        <v>0</v>
      </c>
      <c r="T80" s="525"/>
      <c r="U80" s="522"/>
      <c r="V80" s="519">
        <v>0</v>
      </c>
      <c r="W80" s="526">
        <f t="shared" si="6"/>
        <v>0</v>
      </c>
      <c r="X80" s="525"/>
      <c r="Y80" s="522"/>
      <c r="Z80" s="526">
        <v>0</v>
      </c>
      <c r="AA80" s="526">
        <f t="shared" si="7"/>
        <v>0</v>
      </c>
      <c r="AB80" s="525"/>
      <c r="AC80" s="522"/>
      <c r="AD80" s="519">
        <v>0</v>
      </c>
      <c r="AE80" s="526">
        <f t="shared" si="8"/>
        <v>0</v>
      </c>
      <c r="AF80" s="523">
        <f t="shared" si="13"/>
        <v>0</v>
      </c>
      <c r="AG80" s="525"/>
      <c r="AH80" s="522">
        <v>3397538</v>
      </c>
      <c r="AI80" s="526">
        <v>119.26</v>
      </c>
      <c r="AJ80" s="526">
        <f t="shared" si="9"/>
        <v>0</v>
      </c>
      <c r="AK80" s="525"/>
      <c r="AL80" s="527"/>
      <c r="AM80" s="528">
        <v>0</v>
      </c>
      <c r="AN80" s="526">
        <f t="shared" si="10"/>
        <v>0</v>
      </c>
      <c r="AO80" s="523">
        <f t="shared" si="11"/>
        <v>0</v>
      </c>
      <c r="AP80" s="525"/>
      <c r="AQ80" s="522"/>
      <c r="AR80" s="529">
        <v>0</v>
      </c>
      <c r="AS80" s="530">
        <f t="shared" si="12"/>
        <v>0</v>
      </c>
      <c r="AT80" s="531">
        <f t="shared" si="14"/>
        <v>119.26</v>
      </c>
      <c r="AU80" s="531">
        <f t="shared" si="15"/>
        <v>0</v>
      </c>
    </row>
    <row r="81" spans="1:47" x14ac:dyDescent="0.25">
      <c r="A81" s="11" t="s">
        <v>5310</v>
      </c>
      <c r="B81" s="513" t="s">
        <v>5212</v>
      </c>
      <c r="C81" s="11" t="s">
        <v>71</v>
      </c>
      <c r="D81" s="514" t="s">
        <v>5347</v>
      </c>
      <c r="E81" s="515" t="s">
        <v>5347</v>
      </c>
      <c r="F81" s="516">
        <v>20</v>
      </c>
      <c r="G81" s="516">
        <f>VLOOKUP(E81,[1]Sheet1!B:K,10,FALSE)</f>
        <v>12439</v>
      </c>
      <c r="H81" s="516">
        <f>VLOOKUP(E81,[1]Sheet1!B:L,11,FALSE)</f>
        <v>204065</v>
      </c>
      <c r="I81" s="516" t="str">
        <f>VLOOKUP(E81,[1]Sheet1!B:M,12,FALSE)</f>
        <v>12134CP000</v>
      </c>
      <c r="J81" s="516" t="s">
        <v>5175</v>
      </c>
      <c r="K81" s="533"/>
      <c r="L81" s="518"/>
      <c r="M81" s="519">
        <v>0</v>
      </c>
      <c r="N81" s="526">
        <f t="shared" si="3"/>
        <v>0</v>
      </c>
      <c r="O81" s="521"/>
      <c r="P81" s="522"/>
      <c r="Q81" s="519">
        <v>0</v>
      </c>
      <c r="R81" s="526">
        <f t="shared" si="4"/>
        <v>0</v>
      </c>
      <c r="S81" s="523">
        <f t="shared" si="5"/>
        <v>0</v>
      </c>
      <c r="T81" s="525"/>
      <c r="U81" s="522"/>
      <c r="V81" s="519">
        <v>0</v>
      </c>
      <c r="W81" s="526">
        <f t="shared" si="6"/>
        <v>0</v>
      </c>
      <c r="X81" s="525"/>
      <c r="Y81" s="522"/>
      <c r="Z81" s="526">
        <v>0</v>
      </c>
      <c r="AA81" s="526">
        <f t="shared" si="7"/>
        <v>0</v>
      </c>
      <c r="AB81" s="525"/>
      <c r="AC81" s="522"/>
      <c r="AD81" s="519">
        <v>0</v>
      </c>
      <c r="AE81" s="526">
        <f t="shared" si="8"/>
        <v>0</v>
      </c>
      <c r="AF81" s="523">
        <f t="shared" si="13"/>
        <v>0</v>
      </c>
      <c r="AG81" s="525" t="s">
        <v>3997</v>
      </c>
      <c r="AH81" s="522">
        <v>3517657</v>
      </c>
      <c r="AI81" s="526">
        <v>467</v>
      </c>
      <c r="AJ81" s="526">
        <f t="shared" si="9"/>
        <v>467</v>
      </c>
      <c r="AK81" s="525"/>
      <c r="AL81" s="527"/>
      <c r="AM81" s="528">
        <v>0</v>
      </c>
      <c r="AN81" s="526">
        <f t="shared" si="10"/>
        <v>0</v>
      </c>
      <c r="AO81" s="523">
        <f t="shared" si="11"/>
        <v>467</v>
      </c>
      <c r="AP81" s="525"/>
      <c r="AQ81" s="522"/>
      <c r="AR81" s="529">
        <v>0</v>
      </c>
      <c r="AS81" s="530">
        <f t="shared" si="12"/>
        <v>0</v>
      </c>
      <c r="AT81" s="531">
        <f t="shared" si="14"/>
        <v>467</v>
      </c>
      <c r="AU81" s="531">
        <f t="shared" si="15"/>
        <v>467</v>
      </c>
    </row>
    <row r="82" spans="1:47" x14ac:dyDescent="0.25">
      <c r="A82" s="11" t="s">
        <v>5310</v>
      </c>
      <c r="B82" s="513" t="s">
        <v>5212</v>
      </c>
      <c r="C82" s="556" t="s">
        <v>71</v>
      </c>
      <c r="D82" s="557" t="s">
        <v>5348</v>
      </c>
      <c r="E82" s="515" t="s">
        <v>5349</v>
      </c>
      <c r="F82" s="516">
        <v>20</v>
      </c>
      <c r="G82" s="516">
        <f>VLOOKUP(E82,[1]Sheet1!B:K,10,FALSE)</f>
        <v>12439</v>
      </c>
      <c r="H82" s="516">
        <f>VLOOKUP(E82,[1]Sheet1!B:L,11,FALSE)</f>
        <v>204065</v>
      </c>
      <c r="I82" s="516" t="str">
        <f>VLOOKUP(E82,[1]Sheet1!B:M,12,FALSE)</f>
        <v>12168CP000</v>
      </c>
      <c r="J82" s="516" t="s">
        <v>5175</v>
      </c>
      <c r="K82" s="533"/>
      <c r="L82" s="558"/>
      <c r="M82" s="519">
        <v>812</v>
      </c>
      <c r="N82" s="526">
        <f t="shared" si="3"/>
        <v>0</v>
      </c>
      <c r="O82" s="521" t="s">
        <v>3997</v>
      </c>
      <c r="P82" s="522">
        <v>3517750</v>
      </c>
      <c r="Q82" s="519">
        <v>90</v>
      </c>
      <c r="R82" s="526">
        <f t="shared" si="4"/>
        <v>90</v>
      </c>
      <c r="S82" s="523">
        <f t="shared" si="5"/>
        <v>90</v>
      </c>
      <c r="T82" s="525"/>
      <c r="U82" s="522"/>
      <c r="V82" s="519">
        <v>0</v>
      </c>
      <c r="W82" s="526">
        <f t="shared" si="6"/>
        <v>0</v>
      </c>
      <c r="X82" s="525"/>
      <c r="Y82" s="522"/>
      <c r="Z82" s="526">
        <v>0</v>
      </c>
      <c r="AA82" s="526">
        <f t="shared" si="7"/>
        <v>0</v>
      </c>
      <c r="AB82" s="525"/>
      <c r="AC82" s="522"/>
      <c r="AD82" s="519">
        <v>0</v>
      </c>
      <c r="AE82" s="526">
        <f t="shared" si="8"/>
        <v>0</v>
      </c>
      <c r="AF82" s="523">
        <f t="shared" si="13"/>
        <v>0</v>
      </c>
      <c r="AG82" s="525"/>
      <c r="AH82" s="522"/>
      <c r="AI82" s="526">
        <v>321</v>
      </c>
      <c r="AJ82" s="526">
        <f t="shared" si="9"/>
        <v>0</v>
      </c>
      <c r="AK82" s="525"/>
      <c r="AL82" s="527"/>
      <c r="AM82" s="528">
        <v>0</v>
      </c>
      <c r="AN82" s="526">
        <f t="shared" si="10"/>
        <v>0</v>
      </c>
      <c r="AO82" s="523">
        <f t="shared" si="11"/>
        <v>0</v>
      </c>
      <c r="AP82" s="525"/>
      <c r="AQ82" s="522"/>
      <c r="AR82" s="529">
        <v>0</v>
      </c>
      <c r="AS82" s="530">
        <f t="shared" si="12"/>
        <v>0</v>
      </c>
      <c r="AT82" s="531">
        <f t="shared" si="14"/>
        <v>2123</v>
      </c>
      <c r="AU82" s="531">
        <f t="shared" si="15"/>
        <v>90</v>
      </c>
    </row>
    <row r="83" spans="1:47" ht="30" x14ac:dyDescent="0.25">
      <c r="A83" s="11" t="s">
        <v>5310</v>
      </c>
      <c r="B83" s="513" t="s">
        <v>5212</v>
      </c>
      <c r="C83" s="11" t="s">
        <v>5248</v>
      </c>
      <c r="D83" s="514" t="s">
        <v>5350</v>
      </c>
      <c r="E83" s="515" t="s">
        <v>5351</v>
      </c>
      <c r="F83" s="516">
        <v>20</v>
      </c>
      <c r="G83" s="516">
        <f>VLOOKUP(E83,[1]Sheet1!B:K,10,FALSE)</f>
        <v>12439</v>
      </c>
      <c r="H83" s="516">
        <f>VLOOKUP(E83,[1]Sheet1!B:L,11,FALSE)</f>
        <v>201539</v>
      </c>
      <c r="I83" s="516" t="str">
        <f>VLOOKUP(E83,[1]Sheet1!B:M,12,FALSE)</f>
        <v>11779FM000</v>
      </c>
      <c r="J83" s="516" t="s">
        <v>5175</v>
      </c>
      <c r="K83" s="533"/>
      <c r="L83" s="518"/>
      <c r="M83" s="519">
        <v>1614</v>
      </c>
      <c r="N83" s="526">
        <f t="shared" ref="N83" si="16">IF(K83="Yes",M83,0)</f>
        <v>0</v>
      </c>
      <c r="O83" s="521" t="s">
        <v>3997</v>
      </c>
      <c r="P83" s="522">
        <v>3522055</v>
      </c>
      <c r="Q83" s="519">
        <v>45</v>
      </c>
      <c r="R83" s="526">
        <f t="shared" ref="R83:R146" si="17">IF(O83="Yes",Q83,0)</f>
        <v>45</v>
      </c>
      <c r="S83" s="523">
        <f t="shared" ref="S83:S146" si="18">R83+N83</f>
        <v>45</v>
      </c>
      <c r="T83" s="525"/>
      <c r="U83" s="522"/>
      <c r="V83" s="519">
        <v>165</v>
      </c>
      <c r="W83" s="526">
        <f t="shared" ref="W83:W146" si="19">IF(T83="Yes",V83,0)</f>
        <v>0</v>
      </c>
      <c r="X83" s="525" t="s">
        <v>3997</v>
      </c>
      <c r="Y83" s="522" t="s">
        <v>5352</v>
      </c>
      <c r="Z83" s="526">
        <v>110</v>
      </c>
      <c r="AA83" s="526">
        <f t="shared" ref="AA83:AA146" si="20">IF(X83="Yes",Z83,0)</f>
        <v>110</v>
      </c>
      <c r="AB83" s="525"/>
      <c r="AC83" s="522"/>
      <c r="AD83" s="519">
        <v>45</v>
      </c>
      <c r="AE83" s="526">
        <f t="shared" ref="AE83:AE146" si="21">IF(AB83="Yes",AD83,0)</f>
        <v>0</v>
      </c>
      <c r="AF83" s="523">
        <f t="shared" si="13"/>
        <v>110</v>
      </c>
      <c r="AG83" s="525"/>
      <c r="AH83" s="522"/>
      <c r="AI83" s="526">
        <v>1126.5</v>
      </c>
      <c r="AJ83" s="526">
        <f t="shared" ref="AJ83:AJ146" si="22">IF(AG83="Yes",AI83,0)</f>
        <v>0</v>
      </c>
      <c r="AK83" s="525" t="s">
        <v>3997</v>
      </c>
      <c r="AL83" s="527">
        <v>3522060</v>
      </c>
      <c r="AM83" s="528">
        <v>191</v>
      </c>
      <c r="AN83" s="526">
        <f t="shared" ref="AN83:AN146" si="23">IF(AK83="Yes",AM83,0)</f>
        <v>191</v>
      </c>
      <c r="AO83" s="523">
        <f t="shared" ref="AO83:AO146" si="24">AN83+AJ83</f>
        <v>191</v>
      </c>
      <c r="AP83" s="525" t="s">
        <v>3997</v>
      </c>
      <c r="AQ83" s="522">
        <v>3522054</v>
      </c>
      <c r="AR83" s="529">
        <v>250</v>
      </c>
      <c r="AS83" s="530">
        <f t="shared" ref="AS83:AS146" si="25">IF(AP83="Yes",AR83,0)</f>
        <v>250</v>
      </c>
      <c r="AT83" s="531">
        <f t="shared" si="14"/>
        <v>6691.5</v>
      </c>
      <c r="AU83" s="531">
        <f t="shared" si="15"/>
        <v>596</v>
      </c>
    </row>
    <row r="84" spans="1:47" x14ac:dyDescent="0.25">
      <c r="A84" s="11" t="s">
        <v>5310</v>
      </c>
      <c r="B84" s="513" t="s">
        <v>5212</v>
      </c>
      <c r="C84" s="11" t="s">
        <v>5248</v>
      </c>
      <c r="D84" s="514" t="s">
        <v>5353</v>
      </c>
      <c r="E84" s="515" t="s">
        <v>5354</v>
      </c>
      <c r="F84" s="516">
        <v>20</v>
      </c>
      <c r="G84" s="516">
        <f>VLOOKUP(E84,[1]Sheet1!B:K,10,FALSE)</f>
        <v>12439</v>
      </c>
      <c r="H84" s="516">
        <f>VLOOKUP(E84,[1]Sheet1!B:L,11,FALSE)</f>
        <v>201539</v>
      </c>
      <c r="I84" s="516" t="str">
        <f>VLOOKUP(E84,[1]Sheet1!B:M,12,FALSE)</f>
        <v>15149FM000</v>
      </c>
      <c r="J84" s="516" t="s">
        <v>5175</v>
      </c>
      <c r="K84" s="533"/>
      <c r="L84" s="518"/>
      <c r="M84" s="519">
        <v>1614</v>
      </c>
      <c r="N84" s="526"/>
      <c r="O84" s="521"/>
      <c r="P84" s="522"/>
      <c r="Q84" s="519">
        <v>0</v>
      </c>
      <c r="R84" s="526">
        <f t="shared" si="17"/>
        <v>0</v>
      </c>
      <c r="S84" s="523">
        <f t="shared" si="18"/>
        <v>0</v>
      </c>
      <c r="T84" s="525"/>
      <c r="U84" s="522"/>
      <c r="V84" s="519">
        <v>165</v>
      </c>
      <c r="W84" s="526">
        <f t="shared" si="19"/>
        <v>0</v>
      </c>
      <c r="X84" s="525" t="s">
        <v>3997</v>
      </c>
      <c r="Y84" s="522"/>
      <c r="Z84" s="526">
        <v>110</v>
      </c>
      <c r="AA84" s="526">
        <f t="shared" si="20"/>
        <v>110</v>
      </c>
      <c r="AB84" s="525"/>
      <c r="AC84" s="522"/>
      <c r="AD84" s="519">
        <v>0</v>
      </c>
      <c r="AE84" s="526">
        <f t="shared" si="21"/>
        <v>0</v>
      </c>
      <c r="AF84" s="523">
        <f t="shared" ref="AF84:AF147" si="26">W84+AA84+AE84</f>
        <v>110</v>
      </c>
      <c r="AG84" s="525"/>
      <c r="AH84" s="522"/>
      <c r="AI84" s="526">
        <v>1126.5</v>
      </c>
      <c r="AJ84" s="526">
        <f t="shared" si="22"/>
        <v>0</v>
      </c>
      <c r="AK84" s="525" t="s">
        <v>3997</v>
      </c>
      <c r="AL84" s="527">
        <v>3522125</v>
      </c>
      <c r="AM84" s="528">
        <v>191</v>
      </c>
      <c r="AN84" s="526">
        <f t="shared" si="23"/>
        <v>191</v>
      </c>
      <c r="AO84" s="523">
        <f t="shared" si="24"/>
        <v>191</v>
      </c>
      <c r="AP84" s="525"/>
      <c r="AQ84" s="522"/>
      <c r="AR84" s="529">
        <v>0</v>
      </c>
      <c r="AS84" s="530">
        <f t="shared" si="25"/>
        <v>0</v>
      </c>
      <c r="AT84" s="531">
        <f t="shared" si="14"/>
        <v>5336.5</v>
      </c>
      <c r="AU84" s="531">
        <f t="shared" ref="AU84:AU147" si="27">S84+AF84+AO84+AS84</f>
        <v>301</v>
      </c>
    </row>
    <row r="85" spans="1:47" x14ac:dyDescent="0.25">
      <c r="A85" s="11" t="s">
        <v>5310</v>
      </c>
      <c r="B85" s="513" t="s">
        <v>5212</v>
      </c>
      <c r="C85" s="11" t="s">
        <v>5248</v>
      </c>
      <c r="D85" s="514" t="s">
        <v>5355</v>
      </c>
      <c r="E85" s="515" t="s">
        <v>5356</v>
      </c>
      <c r="F85" s="516">
        <v>20</v>
      </c>
      <c r="G85" s="516">
        <f>VLOOKUP(E85,[1]Sheet1!B:K,10,FALSE)</f>
        <v>12439</v>
      </c>
      <c r="H85" s="516">
        <f>VLOOKUP(E85,[1]Sheet1!B:L,11,FALSE)</f>
        <v>201539</v>
      </c>
      <c r="I85" s="516" t="str">
        <f>VLOOKUP(E85,[1]Sheet1!B:M,12,FALSE)</f>
        <v>12132FM000</v>
      </c>
      <c r="J85" s="516" t="s">
        <v>5175</v>
      </c>
      <c r="K85" s="533"/>
      <c r="L85" s="518"/>
      <c r="M85" s="519">
        <v>767</v>
      </c>
      <c r="N85" s="526">
        <f t="shared" ref="N85:N132" si="28">IF(K85="Yes",M85,0)</f>
        <v>0</v>
      </c>
      <c r="O85" s="521" t="s">
        <v>3997</v>
      </c>
      <c r="P85" s="522">
        <v>3522819</v>
      </c>
      <c r="Q85" s="519">
        <v>90</v>
      </c>
      <c r="R85" s="526">
        <f t="shared" si="17"/>
        <v>90</v>
      </c>
      <c r="S85" s="523">
        <f t="shared" si="18"/>
        <v>90</v>
      </c>
      <c r="T85" s="525"/>
      <c r="U85" s="522"/>
      <c r="V85" s="519">
        <v>0</v>
      </c>
      <c r="W85" s="526">
        <f t="shared" si="19"/>
        <v>0</v>
      </c>
      <c r="X85" s="525"/>
      <c r="Y85" s="522"/>
      <c r="Z85" s="526">
        <v>0</v>
      </c>
      <c r="AA85" s="526">
        <f t="shared" si="20"/>
        <v>0</v>
      </c>
      <c r="AB85" s="525"/>
      <c r="AC85" s="522"/>
      <c r="AD85" s="519">
        <v>0</v>
      </c>
      <c r="AE85" s="526">
        <f t="shared" si="21"/>
        <v>0</v>
      </c>
      <c r="AF85" s="523">
        <f t="shared" si="26"/>
        <v>0</v>
      </c>
      <c r="AG85" s="525"/>
      <c r="AH85" s="522"/>
      <c r="AI85" s="526">
        <v>1006</v>
      </c>
      <c r="AJ85" s="526">
        <f t="shared" si="22"/>
        <v>0</v>
      </c>
      <c r="AK85" s="525" t="s">
        <v>3997</v>
      </c>
      <c r="AL85" s="527">
        <v>3522825</v>
      </c>
      <c r="AM85" s="528">
        <v>160</v>
      </c>
      <c r="AN85" s="526">
        <f t="shared" si="23"/>
        <v>160</v>
      </c>
      <c r="AO85" s="523">
        <f t="shared" si="24"/>
        <v>160</v>
      </c>
      <c r="AP85" s="525"/>
      <c r="AQ85" s="522"/>
      <c r="AR85" s="529">
        <v>0</v>
      </c>
      <c r="AS85" s="530">
        <f t="shared" si="25"/>
        <v>0</v>
      </c>
      <c r="AT85" s="531">
        <f t="shared" ref="AT85:AT150" si="29">M85+(Q85*11)+V85+(Z85*3)+(AD85*8)+AI85+(AM85*11)+(AR85*2)</f>
        <v>4523</v>
      </c>
      <c r="AU85" s="531">
        <f t="shared" si="27"/>
        <v>250</v>
      </c>
    </row>
    <row r="86" spans="1:47" x14ac:dyDescent="0.25">
      <c r="A86" s="11" t="s">
        <v>5310</v>
      </c>
      <c r="B86" s="513" t="s">
        <v>5212</v>
      </c>
      <c r="C86" s="11" t="s">
        <v>5248</v>
      </c>
      <c r="D86" s="514" t="s">
        <v>5357</v>
      </c>
      <c r="E86" s="515" t="s">
        <v>5358</v>
      </c>
      <c r="F86" s="516">
        <v>20</v>
      </c>
      <c r="G86" s="516">
        <f>VLOOKUP(E86,[1]Sheet1!B:K,10,FALSE)</f>
        <v>12439</v>
      </c>
      <c r="H86" s="516">
        <f>VLOOKUP(E86,[1]Sheet1!B:L,11,FALSE)</f>
        <v>201539</v>
      </c>
      <c r="I86" s="516" t="str">
        <f>VLOOKUP(E86,[1]Sheet1!B:M,12,FALSE)</f>
        <v>12125FM000</v>
      </c>
      <c r="J86" s="516" t="s">
        <v>5175</v>
      </c>
      <c r="K86" s="533"/>
      <c r="L86" s="518"/>
      <c r="M86" s="519">
        <v>0</v>
      </c>
      <c r="N86" s="526">
        <f t="shared" si="28"/>
        <v>0</v>
      </c>
      <c r="O86" s="521"/>
      <c r="P86" s="522"/>
      <c r="Q86" s="519">
        <v>0</v>
      </c>
      <c r="R86" s="526">
        <f t="shared" si="17"/>
        <v>0</v>
      </c>
      <c r="S86" s="523">
        <f t="shared" si="18"/>
        <v>0</v>
      </c>
      <c r="T86" s="525"/>
      <c r="U86" s="522"/>
      <c r="V86" s="519">
        <v>0</v>
      </c>
      <c r="W86" s="526">
        <f t="shared" si="19"/>
        <v>0</v>
      </c>
      <c r="X86" s="525"/>
      <c r="Y86" s="522"/>
      <c r="Z86" s="526">
        <v>0</v>
      </c>
      <c r="AA86" s="526">
        <f t="shared" si="20"/>
        <v>0</v>
      </c>
      <c r="AB86" s="525"/>
      <c r="AC86" s="522"/>
      <c r="AD86" s="519">
        <v>0</v>
      </c>
      <c r="AE86" s="526">
        <f t="shared" si="21"/>
        <v>0</v>
      </c>
      <c r="AF86" s="523">
        <f t="shared" si="26"/>
        <v>0</v>
      </c>
      <c r="AG86" s="525"/>
      <c r="AH86" s="522"/>
      <c r="AI86" s="526">
        <v>169</v>
      </c>
      <c r="AJ86" s="526">
        <f t="shared" si="22"/>
        <v>0</v>
      </c>
      <c r="AK86" s="525" t="s">
        <v>3997</v>
      </c>
      <c r="AL86" s="527"/>
      <c r="AM86" s="528">
        <v>47</v>
      </c>
      <c r="AN86" s="526">
        <f t="shared" si="23"/>
        <v>47</v>
      </c>
      <c r="AO86" s="523">
        <f t="shared" si="24"/>
        <v>47</v>
      </c>
      <c r="AP86" s="525"/>
      <c r="AQ86" s="522"/>
      <c r="AR86" s="529">
        <v>0</v>
      </c>
      <c r="AS86" s="530">
        <f t="shared" si="25"/>
        <v>0</v>
      </c>
      <c r="AT86" s="531">
        <f t="shared" si="29"/>
        <v>686</v>
      </c>
      <c r="AU86" s="531">
        <f t="shared" si="27"/>
        <v>47</v>
      </c>
    </row>
    <row r="87" spans="1:47" ht="15" customHeight="1" x14ac:dyDescent="0.25">
      <c r="A87" s="11" t="s">
        <v>5310</v>
      </c>
      <c r="B87" s="513" t="s">
        <v>5212</v>
      </c>
      <c r="C87" s="11" t="s">
        <v>5248</v>
      </c>
      <c r="D87" s="514" t="s">
        <v>5359</v>
      </c>
      <c r="E87" s="515" t="s">
        <v>5360</v>
      </c>
      <c r="F87" s="516">
        <v>20</v>
      </c>
      <c r="G87" s="516">
        <f>VLOOKUP(E87,[1]Sheet1!B:K,10,FALSE)</f>
        <v>12439</v>
      </c>
      <c r="H87" s="516">
        <f>VLOOKUP(E87,[1]Sheet1!B:L,11,FALSE)</f>
        <v>201539</v>
      </c>
      <c r="I87" s="516" t="str">
        <f>VLOOKUP(E87,[1]Sheet1!B:M,12,FALSE)</f>
        <v>12133FM000</v>
      </c>
      <c r="J87" s="516" t="s">
        <v>5175</v>
      </c>
      <c r="K87" s="533"/>
      <c r="L87" s="518"/>
      <c r="M87" s="519">
        <v>249</v>
      </c>
      <c r="N87" s="526">
        <f t="shared" si="28"/>
        <v>0</v>
      </c>
      <c r="O87" s="521"/>
      <c r="P87" s="522"/>
      <c r="Q87" s="519">
        <v>0</v>
      </c>
      <c r="R87" s="526">
        <f t="shared" si="17"/>
        <v>0</v>
      </c>
      <c r="S87" s="523">
        <f t="shared" si="18"/>
        <v>0</v>
      </c>
      <c r="T87" s="525"/>
      <c r="U87" s="522"/>
      <c r="V87" s="519">
        <v>0</v>
      </c>
      <c r="W87" s="526">
        <f t="shared" si="19"/>
        <v>0</v>
      </c>
      <c r="X87" s="525"/>
      <c r="Y87" s="522"/>
      <c r="Z87" s="526">
        <v>0</v>
      </c>
      <c r="AA87" s="526">
        <f t="shared" si="20"/>
        <v>0</v>
      </c>
      <c r="AB87" s="525"/>
      <c r="AC87" s="522"/>
      <c r="AD87" s="519">
        <v>0</v>
      </c>
      <c r="AE87" s="526">
        <f t="shared" si="21"/>
        <v>0</v>
      </c>
      <c r="AF87" s="523">
        <f t="shared" si="26"/>
        <v>0</v>
      </c>
      <c r="AG87" s="525"/>
      <c r="AH87" s="522"/>
      <c r="AI87" s="526">
        <v>175</v>
      </c>
      <c r="AJ87" s="526">
        <f t="shared" si="22"/>
        <v>0</v>
      </c>
      <c r="AK87" s="525" t="s">
        <v>3997</v>
      </c>
      <c r="AL87" s="527"/>
      <c r="AM87" s="528">
        <v>44</v>
      </c>
      <c r="AN87" s="526">
        <f t="shared" si="23"/>
        <v>44</v>
      </c>
      <c r="AO87" s="523">
        <f t="shared" si="24"/>
        <v>44</v>
      </c>
      <c r="AP87" s="525"/>
      <c r="AQ87" s="522"/>
      <c r="AR87" s="529">
        <v>0</v>
      </c>
      <c r="AS87" s="530">
        <f t="shared" si="25"/>
        <v>0</v>
      </c>
      <c r="AT87" s="531">
        <f t="shared" si="29"/>
        <v>908</v>
      </c>
      <c r="AU87" s="531">
        <f t="shared" si="27"/>
        <v>44</v>
      </c>
    </row>
    <row r="88" spans="1:47" x14ac:dyDescent="0.25">
      <c r="A88" s="11" t="s">
        <v>5310</v>
      </c>
      <c r="B88" s="513" t="s">
        <v>5212</v>
      </c>
      <c r="C88" s="11" t="s">
        <v>71</v>
      </c>
      <c r="D88" s="514" t="s">
        <v>5361</v>
      </c>
      <c r="E88" s="515" t="s">
        <v>5362</v>
      </c>
      <c r="F88" s="516">
        <v>20</v>
      </c>
      <c r="G88" s="516">
        <f>VLOOKUP(E88,[1]Sheet1!B:K,10,FALSE)</f>
        <v>12439</v>
      </c>
      <c r="H88" s="516">
        <f>VLOOKUP(E88,[1]Sheet1!B:L,11,FALSE)</f>
        <v>201535</v>
      </c>
      <c r="I88" s="516" t="str">
        <f>VLOOKUP(E88,[1]Sheet1!B:M,12,FALSE)</f>
        <v>12533CP000</v>
      </c>
      <c r="J88" s="516" t="s">
        <v>5175</v>
      </c>
      <c r="K88" s="533"/>
      <c r="L88" s="518"/>
      <c r="M88" s="519">
        <v>636</v>
      </c>
      <c r="N88" s="526">
        <f t="shared" si="28"/>
        <v>0</v>
      </c>
      <c r="O88" s="521" t="s">
        <v>3997</v>
      </c>
      <c r="P88" s="522">
        <v>3517888</v>
      </c>
      <c r="Q88" s="519">
        <v>90</v>
      </c>
      <c r="R88" s="526">
        <f t="shared" si="17"/>
        <v>90</v>
      </c>
      <c r="S88" s="523">
        <f t="shared" si="18"/>
        <v>90</v>
      </c>
      <c r="T88" s="525"/>
      <c r="U88" s="522"/>
      <c r="V88" s="519">
        <v>0</v>
      </c>
      <c r="W88" s="526">
        <f t="shared" si="19"/>
        <v>0</v>
      </c>
      <c r="X88" s="525"/>
      <c r="Y88" s="522"/>
      <c r="Z88" s="526">
        <v>0</v>
      </c>
      <c r="AA88" s="526">
        <f t="shared" si="20"/>
        <v>0</v>
      </c>
      <c r="AB88" s="525"/>
      <c r="AC88" s="522"/>
      <c r="AD88" s="519">
        <v>0</v>
      </c>
      <c r="AE88" s="526">
        <f t="shared" si="21"/>
        <v>0</v>
      </c>
      <c r="AF88" s="523">
        <f t="shared" si="26"/>
        <v>0</v>
      </c>
      <c r="AG88" s="525"/>
      <c r="AH88" s="522"/>
      <c r="AI88" s="526">
        <v>492</v>
      </c>
      <c r="AJ88" s="526">
        <f t="shared" si="22"/>
        <v>0</v>
      </c>
      <c r="AK88" s="525"/>
      <c r="AL88" s="527"/>
      <c r="AM88" s="528">
        <v>0</v>
      </c>
      <c r="AN88" s="526">
        <f t="shared" si="23"/>
        <v>0</v>
      </c>
      <c r="AO88" s="523">
        <f t="shared" si="24"/>
        <v>0</v>
      </c>
      <c r="AP88" s="525"/>
      <c r="AQ88" s="522"/>
      <c r="AR88" s="529">
        <v>0</v>
      </c>
      <c r="AS88" s="530">
        <f t="shared" si="25"/>
        <v>0</v>
      </c>
      <c r="AT88" s="531">
        <f t="shared" si="29"/>
        <v>2118</v>
      </c>
      <c r="AU88" s="531">
        <f t="shared" si="27"/>
        <v>90</v>
      </c>
    </row>
    <row r="89" spans="1:47" x14ac:dyDescent="0.25">
      <c r="A89" s="11" t="s">
        <v>5310</v>
      </c>
      <c r="B89" s="513" t="s">
        <v>5212</v>
      </c>
      <c r="C89" s="11" t="s">
        <v>5251</v>
      </c>
      <c r="D89" s="514" t="s">
        <v>5363</v>
      </c>
      <c r="E89" s="515" t="s">
        <v>5364</v>
      </c>
      <c r="F89" s="516">
        <v>20</v>
      </c>
      <c r="G89" s="516">
        <f>VLOOKUP(E89,[1]Sheet1!B:K,10,FALSE)</f>
        <v>12439</v>
      </c>
      <c r="H89" s="516">
        <f>VLOOKUP(E89,[1]Sheet1!B:L,11,FALSE)</f>
        <v>201537</v>
      </c>
      <c r="I89" s="516" t="str">
        <f>VLOOKUP(E89,[1]Sheet1!B:M,12,FALSE)</f>
        <v>31519FM000</v>
      </c>
      <c r="J89" s="516" t="s">
        <v>5175</v>
      </c>
      <c r="K89" s="533"/>
      <c r="L89" s="518"/>
      <c r="M89" s="519">
        <v>0</v>
      </c>
      <c r="N89" s="526">
        <f t="shared" si="28"/>
        <v>0</v>
      </c>
      <c r="O89" s="521"/>
      <c r="P89" s="522"/>
      <c r="Q89" s="519">
        <v>0</v>
      </c>
      <c r="R89" s="526">
        <f t="shared" si="17"/>
        <v>0</v>
      </c>
      <c r="S89" s="523">
        <f t="shared" si="18"/>
        <v>0</v>
      </c>
      <c r="T89" s="525"/>
      <c r="U89" s="522"/>
      <c r="V89" s="519">
        <v>0</v>
      </c>
      <c r="W89" s="526">
        <f t="shared" si="19"/>
        <v>0</v>
      </c>
      <c r="X89" s="525"/>
      <c r="Y89" s="522"/>
      <c r="Z89" s="526">
        <v>0</v>
      </c>
      <c r="AA89" s="526">
        <f t="shared" si="20"/>
        <v>0</v>
      </c>
      <c r="AB89" s="525"/>
      <c r="AC89" s="522"/>
      <c r="AD89" s="519">
        <v>0</v>
      </c>
      <c r="AE89" s="526">
        <f t="shared" si="21"/>
        <v>0</v>
      </c>
      <c r="AF89" s="523">
        <f t="shared" si="26"/>
        <v>0</v>
      </c>
      <c r="AG89" s="525" t="s">
        <v>3997</v>
      </c>
      <c r="AH89" s="522">
        <v>3478240</v>
      </c>
      <c r="AI89" s="526">
        <v>187</v>
      </c>
      <c r="AJ89" s="526">
        <f t="shared" si="22"/>
        <v>187</v>
      </c>
      <c r="AK89" s="525"/>
      <c r="AL89" s="527"/>
      <c r="AM89" s="528">
        <v>0</v>
      </c>
      <c r="AN89" s="526">
        <f t="shared" si="23"/>
        <v>0</v>
      </c>
      <c r="AO89" s="523">
        <f t="shared" si="24"/>
        <v>187</v>
      </c>
      <c r="AP89" s="525"/>
      <c r="AQ89" s="522"/>
      <c r="AR89" s="529">
        <v>0</v>
      </c>
      <c r="AS89" s="530">
        <f t="shared" si="25"/>
        <v>0</v>
      </c>
      <c r="AT89" s="531">
        <f>M89+(Q89*11)+V89+(Z89*3)+(AD89*11)+AI89+(AM89*11)+(AR89*2)</f>
        <v>187</v>
      </c>
      <c r="AU89" s="531">
        <f t="shared" si="27"/>
        <v>187</v>
      </c>
    </row>
    <row r="90" spans="1:47" x14ac:dyDescent="0.25">
      <c r="A90" s="11" t="s">
        <v>5310</v>
      </c>
      <c r="B90" s="513" t="s">
        <v>5212</v>
      </c>
      <c r="C90" s="11" t="s">
        <v>5251</v>
      </c>
      <c r="D90" s="514" t="s">
        <v>5365</v>
      </c>
      <c r="E90" s="515" t="s">
        <v>5366</v>
      </c>
      <c r="F90" s="516">
        <v>20</v>
      </c>
      <c r="G90" s="516">
        <f>VLOOKUP(E90,[1]Sheet1!B:K,10,FALSE)</f>
        <v>12439</v>
      </c>
      <c r="H90" s="516">
        <f>VLOOKUP(E90,[1]Sheet1!B:L,11,FALSE)</f>
        <v>201537</v>
      </c>
      <c r="I90" s="516" t="str">
        <f>VLOOKUP(E90,[1]Sheet1!B:M,12,FALSE)</f>
        <v>31520FM000</v>
      </c>
      <c r="J90" s="516" t="s">
        <v>5175</v>
      </c>
      <c r="K90" s="533"/>
      <c r="L90" s="518"/>
      <c r="M90" s="519">
        <v>0</v>
      </c>
      <c r="N90" s="526">
        <f t="shared" si="28"/>
        <v>0</v>
      </c>
      <c r="O90" s="521"/>
      <c r="P90" s="522"/>
      <c r="Q90" s="519">
        <v>0</v>
      </c>
      <c r="R90" s="526">
        <f t="shared" si="17"/>
        <v>0</v>
      </c>
      <c r="S90" s="523">
        <f t="shared" si="18"/>
        <v>0</v>
      </c>
      <c r="T90" s="525"/>
      <c r="U90" s="522"/>
      <c r="V90" s="519">
        <v>0</v>
      </c>
      <c r="W90" s="526">
        <f t="shared" si="19"/>
        <v>0</v>
      </c>
      <c r="X90" s="525"/>
      <c r="Y90" s="522"/>
      <c r="Z90" s="526">
        <v>0</v>
      </c>
      <c r="AA90" s="526">
        <f t="shared" si="20"/>
        <v>0</v>
      </c>
      <c r="AB90" s="525"/>
      <c r="AC90" s="522"/>
      <c r="AD90" s="519">
        <v>0</v>
      </c>
      <c r="AE90" s="526">
        <f t="shared" si="21"/>
        <v>0</v>
      </c>
      <c r="AF90" s="523">
        <f t="shared" si="26"/>
        <v>0</v>
      </c>
      <c r="AG90" s="525" t="s">
        <v>3997</v>
      </c>
      <c r="AH90" s="522">
        <v>3478270</v>
      </c>
      <c r="AI90" s="526">
        <v>119</v>
      </c>
      <c r="AJ90" s="526">
        <f t="shared" si="22"/>
        <v>119</v>
      </c>
      <c r="AK90" s="525"/>
      <c r="AL90" s="527"/>
      <c r="AM90" s="528">
        <v>0</v>
      </c>
      <c r="AN90" s="526">
        <f t="shared" si="23"/>
        <v>0</v>
      </c>
      <c r="AO90" s="523">
        <f t="shared" si="24"/>
        <v>119</v>
      </c>
      <c r="AP90" s="525"/>
      <c r="AQ90" s="522"/>
      <c r="AR90" s="529">
        <v>0</v>
      </c>
      <c r="AS90" s="530">
        <f t="shared" si="25"/>
        <v>0</v>
      </c>
      <c r="AT90" s="531">
        <f t="shared" si="29"/>
        <v>119</v>
      </c>
      <c r="AU90" s="531">
        <f t="shared" si="27"/>
        <v>119</v>
      </c>
    </row>
    <row r="91" spans="1:47" x14ac:dyDescent="0.25">
      <c r="A91" s="11" t="s">
        <v>5310</v>
      </c>
      <c r="B91" s="513" t="s">
        <v>5212</v>
      </c>
      <c r="C91" s="11" t="s">
        <v>5251</v>
      </c>
      <c r="D91" s="514" t="s">
        <v>5367</v>
      </c>
      <c r="E91" s="515" t="s">
        <v>5368</v>
      </c>
      <c r="F91" s="516">
        <v>20</v>
      </c>
      <c r="G91" s="516">
        <f>VLOOKUP(E91,[1]Sheet1!B:K,10,FALSE)</f>
        <v>12439</v>
      </c>
      <c r="H91" s="516">
        <f>VLOOKUP(E91,[1]Sheet1!B:L,11,FALSE)</f>
        <v>201537</v>
      </c>
      <c r="I91" s="516" t="str">
        <f>VLOOKUP(E91,[1]Sheet1!B:M,12,FALSE)</f>
        <v>12530FM000</v>
      </c>
      <c r="J91" s="516" t="s">
        <v>5175</v>
      </c>
      <c r="K91" s="533"/>
      <c r="L91" s="518"/>
      <c r="M91" s="519">
        <v>0</v>
      </c>
      <c r="N91" s="526">
        <f t="shared" si="28"/>
        <v>0</v>
      </c>
      <c r="O91" s="521"/>
      <c r="P91" s="522"/>
      <c r="Q91" s="519">
        <v>0</v>
      </c>
      <c r="R91" s="526">
        <f t="shared" si="17"/>
        <v>0</v>
      </c>
      <c r="S91" s="523">
        <f t="shared" si="18"/>
        <v>0</v>
      </c>
      <c r="T91" s="525"/>
      <c r="U91" s="522"/>
      <c r="V91" s="519">
        <v>0</v>
      </c>
      <c r="W91" s="526">
        <f t="shared" si="19"/>
        <v>0</v>
      </c>
      <c r="X91" s="525"/>
      <c r="Y91" s="522"/>
      <c r="Z91" s="526">
        <v>0</v>
      </c>
      <c r="AA91" s="526">
        <f t="shared" si="20"/>
        <v>0</v>
      </c>
      <c r="AB91" s="525"/>
      <c r="AC91" s="522"/>
      <c r="AD91" s="519">
        <v>0</v>
      </c>
      <c r="AE91" s="526">
        <f t="shared" si="21"/>
        <v>0</v>
      </c>
      <c r="AF91" s="523">
        <f t="shared" si="26"/>
        <v>0</v>
      </c>
      <c r="AG91" s="525"/>
      <c r="AH91" s="522">
        <v>3397574</v>
      </c>
      <c r="AI91" s="526">
        <v>130.11000000000001</v>
      </c>
      <c r="AJ91" s="526">
        <f t="shared" si="22"/>
        <v>0</v>
      </c>
      <c r="AK91" s="525"/>
      <c r="AL91" s="527"/>
      <c r="AM91" s="528">
        <v>0</v>
      </c>
      <c r="AN91" s="526">
        <f t="shared" si="23"/>
        <v>0</v>
      </c>
      <c r="AO91" s="523">
        <f t="shared" si="24"/>
        <v>0</v>
      </c>
      <c r="AP91" s="525"/>
      <c r="AQ91" s="522"/>
      <c r="AR91" s="529">
        <v>0</v>
      </c>
      <c r="AS91" s="530">
        <f t="shared" si="25"/>
        <v>0</v>
      </c>
      <c r="AT91" s="531">
        <f t="shared" si="29"/>
        <v>130.11000000000001</v>
      </c>
      <c r="AU91" s="531">
        <f t="shared" si="27"/>
        <v>0</v>
      </c>
    </row>
    <row r="92" spans="1:47" x14ac:dyDescent="0.25">
      <c r="A92" s="11" t="s">
        <v>5310</v>
      </c>
      <c r="B92" s="513" t="s">
        <v>5212</v>
      </c>
      <c r="C92" s="11" t="s">
        <v>5248</v>
      </c>
      <c r="D92" s="514" t="s">
        <v>5369</v>
      </c>
      <c r="E92" s="515" t="s">
        <v>5370</v>
      </c>
      <c r="F92" s="516">
        <v>20</v>
      </c>
      <c r="G92" s="516">
        <f>VLOOKUP(E92,[1]Sheet1!B:K,10,FALSE)</f>
        <v>12439</v>
      </c>
      <c r="H92" s="516">
        <f>VLOOKUP(E92,[1]Sheet1!B:L,11,FALSE)</f>
        <v>201539</v>
      </c>
      <c r="I92" s="516" t="str">
        <f>VLOOKUP(E92,[1]Sheet1!B:M,12,FALSE)</f>
        <v>12140FM000</v>
      </c>
      <c r="J92" s="516" t="s">
        <v>5175</v>
      </c>
      <c r="K92" s="533"/>
      <c r="L92" s="518"/>
      <c r="M92" s="519">
        <v>978</v>
      </c>
      <c r="N92" s="526">
        <f t="shared" si="28"/>
        <v>0</v>
      </c>
      <c r="O92" s="521" t="s">
        <v>3997</v>
      </c>
      <c r="P92" s="522">
        <v>3523435</v>
      </c>
      <c r="Q92" s="519">
        <v>90</v>
      </c>
      <c r="R92" s="526">
        <f t="shared" si="17"/>
        <v>90</v>
      </c>
      <c r="S92" s="523">
        <f t="shared" si="18"/>
        <v>90</v>
      </c>
      <c r="T92" s="525"/>
      <c r="U92" s="522"/>
      <c r="V92" s="519">
        <v>0</v>
      </c>
      <c r="W92" s="526">
        <f t="shared" si="19"/>
        <v>0</v>
      </c>
      <c r="X92" s="525"/>
      <c r="Y92" s="522"/>
      <c r="Z92" s="526">
        <v>0</v>
      </c>
      <c r="AA92" s="526">
        <f t="shared" si="20"/>
        <v>0</v>
      </c>
      <c r="AB92" s="525"/>
      <c r="AC92" s="522"/>
      <c r="AD92" s="519">
        <v>0</v>
      </c>
      <c r="AE92" s="526">
        <f t="shared" si="21"/>
        <v>0</v>
      </c>
      <c r="AF92" s="523">
        <f t="shared" si="26"/>
        <v>0</v>
      </c>
      <c r="AG92" s="525"/>
      <c r="AH92" s="522"/>
      <c r="AI92" s="526">
        <v>509</v>
      </c>
      <c r="AJ92" s="526">
        <f t="shared" si="22"/>
        <v>0</v>
      </c>
      <c r="AK92" s="525" t="s">
        <v>3997</v>
      </c>
      <c r="AL92" s="527"/>
      <c r="AM92" s="528">
        <v>77</v>
      </c>
      <c r="AN92" s="526">
        <f t="shared" si="23"/>
        <v>77</v>
      </c>
      <c r="AO92" s="523">
        <f t="shared" si="24"/>
        <v>77</v>
      </c>
      <c r="AP92" s="525"/>
      <c r="AQ92" s="522"/>
      <c r="AR92" s="529">
        <v>0</v>
      </c>
      <c r="AS92" s="530">
        <f t="shared" si="25"/>
        <v>0</v>
      </c>
      <c r="AT92" s="531">
        <f t="shared" si="29"/>
        <v>3324</v>
      </c>
      <c r="AU92" s="531">
        <f t="shared" si="27"/>
        <v>167</v>
      </c>
    </row>
    <row r="93" spans="1:47" x14ac:dyDescent="0.25">
      <c r="A93" s="11" t="s">
        <v>5310</v>
      </c>
      <c r="B93" s="513" t="s">
        <v>5212</v>
      </c>
      <c r="C93" s="11" t="s">
        <v>5251</v>
      </c>
      <c r="D93" s="514" t="s">
        <v>5371</v>
      </c>
      <c r="E93" s="515" t="s">
        <v>5372</v>
      </c>
      <c r="F93" s="516">
        <v>20</v>
      </c>
      <c r="G93" s="516">
        <f>VLOOKUP(E93,[1]Sheet1!B:K,10,FALSE)</f>
        <v>12439</v>
      </c>
      <c r="H93" s="516">
        <f>VLOOKUP(E93,[1]Sheet1!B:L,11,FALSE)</f>
        <v>201537</v>
      </c>
      <c r="I93" s="516" t="str">
        <f>VLOOKUP(E93,[1]Sheet1!B:M,12,FALSE)</f>
        <v>15095FM000</v>
      </c>
      <c r="J93" s="516" t="s">
        <v>5175</v>
      </c>
      <c r="K93" s="533"/>
      <c r="L93" s="518"/>
      <c r="M93" s="519">
        <v>0</v>
      </c>
      <c r="N93" s="526">
        <f t="shared" si="28"/>
        <v>0</v>
      </c>
      <c r="O93" s="521"/>
      <c r="P93" s="522"/>
      <c r="Q93" s="519">
        <v>0</v>
      </c>
      <c r="R93" s="526">
        <f t="shared" si="17"/>
        <v>0</v>
      </c>
      <c r="S93" s="523">
        <f t="shared" si="18"/>
        <v>0</v>
      </c>
      <c r="T93" s="525"/>
      <c r="U93" s="522"/>
      <c r="V93" s="519">
        <v>0</v>
      </c>
      <c r="W93" s="526">
        <f t="shared" si="19"/>
        <v>0</v>
      </c>
      <c r="X93" s="525"/>
      <c r="Y93" s="522"/>
      <c r="Z93" s="526">
        <v>0</v>
      </c>
      <c r="AA93" s="526">
        <f t="shared" si="20"/>
        <v>0</v>
      </c>
      <c r="AB93" s="525"/>
      <c r="AC93" s="522"/>
      <c r="AD93" s="519">
        <v>0</v>
      </c>
      <c r="AE93" s="526">
        <f t="shared" si="21"/>
        <v>0</v>
      </c>
      <c r="AF93" s="523">
        <f t="shared" si="26"/>
        <v>0</v>
      </c>
      <c r="AG93" s="525"/>
      <c r="AH93" s="522"/>
      <c r="AI93" s="526">
        <v>119.26</v>
      </c>
      <c r="AJ93" s="526">
        <f t="shared" si="22"/>
        <v>0</v>
      </c>
      <c r="AK93" s="525"/>
      <c r="AL93" s="527"/>
      <c r="AM93" s="528">
        <v>0</v>
      </c>
      <c r="AN93" s="526">
        <f t="shared" si="23"/>
        <v>0</v>
      </c>
      <c r="AO93" s="523">
        <f t="shared" si="24"/>
        <v>0</v>
      </c>
      <c r="AP93" s="525"/>
      <c r="AQ93" s="522"/>
      <c r="AR93" s="529">
        <v>0</v>
      </c>
      <c r="AS93" s="530">
        <f t="shared" si="25"/>
        <v>0</v>
      </c>
      <c r="AT93" s="531">
        <f t="shared" si="29"/>
        <v>119.26</v>
      </c>
      <c r="AU93" s="531">
        <f t="shared" si="27"/>
        <v>0</v>
      </c>
    </row>
    <row r="94" spans="1:47" x14ac:dyDescent="0.25">
      <c r="A94" s="11" t="s">
        <v>5310</v>
      </c>
      <c r="B94" s="513" t="s">
        <v>5212</v>
      </c>
      <c r="C94" s="11" t="s">
        <v>5251</v>
      </c>
      <c r="D94" s="514" t="s">
        <v>5373</v>
      </c>
      <c r="E94" s="515" t="s">
        <v>5374</v>
      </c>
      <c r="F94" s="516">
        <v>20</v>
      </c>
      <c r="G94" s="516">
        <f>VLOOKUP(E94,[1]Sheet1!B:K,10,FALSE)</f>
        <v>12439</v>
      </c>
      <c r="H94" s="516">
        <f>VLOOKUP(E94,[1]Sheet1!B:L,11,FALSE)</f>
        <v>201537</v>
      </c>
      <c r="I94" s="516" t="str">
        <f>VLOOKUP(E94,[1]Sheet1!B:M,12,FALSE)</f>
        <v>15094FM000</v>
      </c>
      <c r="J94" s="516" t="s">
        <v>5175</v>
      </c>
      <c r="K94" s="533"/>
      <c r="L94" s="518"/>
      <c r="M94" s="537">
        <v>1053</v>
      </c>
      <c r="N94" s="526">
        <f t="shared" si="28"/>
        <v>0</v>
      </c>
      <c r="O94" s="521" t="s">
        <v>3997</v>
      </c>
      <c r="P94" s="522">
        <v>3523935</v>
      </c>
      <c r="Q94" s="519">
        <v>90</v>
      </c>
      <c r="R94" s="526">
        <f t="shared" si="17"/>
        <v>90</v>
      </c>
      <c r="S94" s="523">
        <f t="shared" si="18"/>
        <v>90</v>
      </c>
      <c r="T94" s="525"/>
      <c r="U94" s="522"/>
      <c r="V94" s="519">
        <v>0</v>
      </c>
      <c r="W94" s="526">
        <f t="shared" si="19"/>
        <v>0</v>
      </c>
      <c r="X94" s="525"/>
      <c r="Y94" s="522"/>
      <c r="Z94" s="526">
        <v>0</v>
      </c>
      <c r="AA94" s="526">
        <f t="shared" si="20"/>
        <v>0</v>
      </c>
      <c r="AB94" s="525"/>
      <c r="AC94" s="522"/>
      <c r="AD94" s="519">
        <v>0</v>
      </c>
      <c r="AE94" s="526">
        <f t="shared" si="21"/>
        <v>0</v>
      </c>
      <c r="AF94" s="523">
        <f t="shared" si="26"/>
        <v>0</v>
      </c>
      <c r="AG94" s="525"/>
      <c r="AH94" s="522"/>
      <c r="AI94" s="528">
        <v>436</v>
      </c>
      <c r="AJ94" s="526">
        <f t="shared" si="22"/>
        <v>0</v>
      </c>
      <c r="AK94" s="525"/>
      <c r="AL94" s="527"/>
      <c r="AM94" s="528">
        <v>0</v>
      </c>
      <c r="AN94" s="526">
        <f t="shared" si="23"/>
        <v>0</v>
      </c>
      <c r="AO94" s="523">
        <f t="shared" si="24"/>
        <v>0</v>
      </c>
      <c r="AP94" s="525"/>
      <c r="AQ94" s="522"/>
      <c r="AR94" s="529">
        <v>0</v>
      </c>
      <c r="AS94" s="530">
        <f t="shared" si="25"/>
        <v>0</v>
      </c>
      <c r="AT94" s="531">
        <f t="shared" si="29"/>
        <v>2479</v>
      </c>
      <c r="AU94" s="531">
        <f t="shared" si="27"/>
        <v>90</v>
      </c>
    </row>
    <row r="95" spans="1:47" x14ac:dyDescent="0.25">
      <c r="A95" s="11" t="s">
        <v>5310</v>
      </c>
      <c r="B95" s="513" t="s">
        <v>5212</v>
      </c>
      <c r="C95" s="11" t="s">
        <v>5251</v>
      </c>
      <c r="D95" s="514" t="s">
        <v>5375</v>
      </c>
      <c r="E95" s="515" t="s">
        <v>5376</v>
      </c>
      <c r="F95" s="516">
        <v>20</v>
      </c>
      <c r="G95" s="516">
        <f>VLOOKUP(E95,[1]Sheet1!B:K,10,FALSE)</f>
        <v>12439</v>
      </c>
      <c r="H95" s="516">
        <f>VLOOKUP(E95,[1]Sheet1!B:L,11,FALSE)</f>
        <v>201537</v>
      </c>
      <c r="I95" s="516" t="str">
        <f>VLOOKUP(E95,[1]Sheet1!B:M,12,FALSE)</f>
        <v>12532FM000</v>
      </c>
      <c r="J95" s="516" t="s">
        <v>5175</v>
      </c>
      <c r="K95" s="533"/>
      <c r="L95" s="518"/>
      <c r="M95" s="519">
        <v>0</v>
      </c>
      <c r="N95" s="526">
        <f t="shared" si="28"/>
        <v>0</v>
      </c>
      <c r="O95" s="521"/>
      <c r="P95" s="522"/>
      <c r="Q95" s="519">
        <v>0</v>
      </c>
      <c r="R95" s="526">
        <f t="shared" si="17"/>
        <v>0</v>
      </c>
      <c r="S95" s="523">
        <f t="shared" si="18"/>
        <v>0</v>
      </c>
      <c r="T95" s="525"/>
      <c r="U95" s="522"/>
      <c r="V95" s="519">
        <v>0</v>
      </c>
      <c r="W95" s="526">
        <f t="shared" si="19"/>
        <v>0</v>
      </c>
      <c r="X95" s="525"/>
      <c r="Y95" s="522"/>
      <c r="Z95" s="526">
        <v>0</v>
      </c>
      <c r="AA95" s="526">
        <f t="shared" si="20"/>
        <v>0</v>
      </c>
      <c r="AB95" s="525"/>
      <c r="AC95" s="522"/>
      <c r="AD95" s="519">
        <v>0</v>
      </c>
      <c r="AE95" s="526">
        <f t="shared" si="21"/>
        <v>0</v>
      </c>
      <c r="AF95" s="523">
        <f t="shared" si="26"/>
        <v>0</v>
      </c>
      <c r="AG95" s="525"/>
      <c r="AH95" s="522"/>
      <c r="AI95" s="526">
        <v>157.22</v>
      </c>
      <c r="AJ95" s="526">
        <f t="shared" si="22"/>
        <v>0</v>
      </c>
      <c r="AK95" s="525"/>
      <c r="AL95" s="527"/>
      <c r="AM95" s="528">
        <v>0</v>
      </c>
      <c r="AN95" s="526">
        <f t="shared" si="23"/>
        <v>0</v>
      </c>
      <c r="AO95" s="523">
        <f t="shared" si="24"/>
        <v>0</v>
      </c>
      <c r="AP95" s="525"/>
      <c r="AQ95" s="522"/>
      <c r="AR95" s="529">
        <v>0</v>
      </c>
      <c r="AS95" s="530">
        <f t="shared" si="25"/>
        <v>0</v>
      </c>
      <c r="AT95" s="531">
        <f t="shared" si="29"/>
        <v>157.22</v>
      </c>
      <c r="AU95" s="531">
        <f t="shared" si="27"/>
        <v>0</v>
      </c>
    </row>
    <row r="96" spans="1:47" x14ac:dyDescent="0.25">
      <c r="A96" s="11" t="s">
        <v>5310</v>
      </c>
      <c r="B96" s="513" t="s">
        <v>5212</v>
      </c>
      <c r="C96" s="11" t="s">
        <v>5251</v>
      </c>
      <c r="D96" s="514" t="s">
        <v>5377</v>
      </c>
      <c r="E96" s="515" t="s">
        <v>5378</v>
      </c>
      <c r="F96" s="516">
        <v>20</v>
      </c>
      <c r="G96" s="516">
        <f>VLOOKUP(E96,[1]Sheet1!B:K,10,FALSE)</f>
        <v>12439</v>
      </c>
      <c r="H96" s="516">
        <f>VLOOKUP(E96,[1]Sheet1!B:L,11,FALSE)</f>
        <v>201537</v>
      </c>
      <c r="I96" s="516" t="str">
        <f>VLOOKUP(E96,[1]Sheet1!B:M,12,FALSE)</f>
        <v>12534FM000</v>
      </c>
      <c r="J96" s="516" t="s">
        <v>5175</v>
      </c>
      <c r="K96" s="533"/>
      <c r="L96" s="518"/>
      <c r="M96" s="519">
        <v>0</v>
      </c>
      <c r="N96" s="526">
        <f t="shared" si="28"/>
        <v>0</v>
      </c>
      <c r="O96" s="521"/>
      <c r="P96" s="522"/>
      <c r="Q96" s="519">
        <v>0</v>
      </c>
      <c r="R96" s="526">
        <f t="shared" si="17"/>
        <v>0</v>
      </c>
      <c r="S96" s="523">
        <f t="shared" si="18"/>
        <v>0</v>
      </c>
      <c r="T96" s="525"/>
      <c r="U96" s="522"/>
      <c r="V96" s="519">
        <v>0</v>
      </c>
      <c r="W96" s="526">
        <f t="shared" si="19"/>
        <v>0</v>
      </c>
      <c r="X96" s="525"/>
      <c r="Y96" s="522"/>
      <c r="Z96" s="526">
        <v>0</v>
      </c>
      <c r="AA96" s="526">
        <f t="shared" si="20"/>
        <v>0</v>
      </c>
      <c r="AB96" s="525"/>
      <c r="AC96" s="522"/>
      <c r="AD96" s="519">
        <v>0</v>
      </c>
      <c r="AE96" s="526">
        <f t="shared" si="21"/>
        <v>0</v>
      </c>
      <c r="AF96" s="523">
        <f t="shared" si="26"/>
        <v>0</v>
      </c>
      <c r="AG96" s="525"/>
      <c r="AH96" s="522"/>
      <c r="AI96" s="526">
        <v>173</v>
      </c>
      <c r="AJ96" s="526">
        <f t="shared" si="22"/>
        <v>0</v>
      </c>
      <c r="AK96" s="525"/>
      <c r="AL96" s="527"/>
      <c r="AM96" s="528">
        <v>0</v>
      </c>
      <c r="AN96" s="526">
        <f t="shared" si="23"/>
        <v>0</v>
      </c>
      <c r="AO96" s="523">
        <f t="shared" si="24"/>
        <v>0</v>
      </c>
      <c r="AP96" s="525"/>
      <c r="AQ96" s="522"/>
      <c r="AR96" s="529">
        <v>0</v>
      </c>
      <c r="AS96" s="530">
        <f t="shared" si="25"/>
        <v>0</v>
      </c>
      <c r="AT96" s="531">
        <f t="shared" si="29"/>
        <v>173</v>
      </c>
      <c r="AU96" s="531">
        <f t="shared" si="27"/>
        <v>0</v>
      </c>
    </row>
    <row r="97" spans="1:47" x14ac:dyDescent="0.25">
      <c r="A97" s="11" t="s">
        <v>5310</v>
      </c>
      <c r="B97" s="513" t="s">
        <v>5212</v>
      </c>
      <c r="C97" s="11" t="s">
        <v>5251</v>
      </c>
      <c r="D97" s="514" t="s">
        <v>5379</v>
      </c>
      <c r="E97" s="515" t="s">
        <v>5380</v>
      </c>
      <c r="F97" s="516">
        <v>20</v>
      </c>
      <c r="G97" s="516">
        <f>VLOOKUP(E97,[1]Sheet1!B:K,10,FALSE)</f>
        <v>12439</v>
      </c>
      <c r="H97" s="516">
        <f>VLOOKUP(E97,[1]Sheet1!B:L,11,FALSE)</f>
        <v>201537</v>
      </c>
      <c r="I97" s="516" t="str">
        <f>VLOOKUP(E97,[1]Sheet1!B:M,12,FALSE)</f>
        <v>12144FM000</v>
      </c>
      <c r="J97" s="516" t="s">
        <v>5175</v>
      </c>
      <c r="K97" s="533"/>
      <c r="L97" s="518"/>
      <c r="M97" s="519">
        <v>0</v>
      </c>
      <c r="N97" s="526">
        <f t="shared" si="28"/>
        <v>0</v>
      </c>
      <c r="O97" s="521"/>
      <c r="P97" s="522"/>
      <c r="Q97" s="519">
        <v>0</v>
      </c>
      <c r="R97" s="526">
        <f t="shared" si="17"/>
        <v>0</v>
      </c>
      <c r="S97" s="523">
        <f t="shared" si="18"/>
        <v>0</v>
      </c>
      <c r="T97" s="525"/>
      <c r="U97" s="522"/>
      <c r="V97" s="519">
        <v>0</v>
      </c>
      <c r="W97" s="526">
        <f t="shared" si="19"/>
        <v>0</v>
      </c>
      <c r="X97" s="525"/>
      <c r="Y97" s="522"/>
      <c r="Z97" s="526">
        <v>0</v>
      </c>
      <c r="AA97" s="526">
        <f t="shared" si="20"/>
        <v>0</v>
      </c>
      <c r="AB97" s="525"/>
      <c r="AC97" s="522"/>
      <c r="AD97" s="519">
        <v>0</v>
      </c>
      <c r="AE97" s="526">
        <f t="shared" si="21"/>
        <v>0</v>
      </c>
      <c r="AF97" s="523">
        <f t="shared" si="26"/>
        <v>0</v>
      </c>
      <c r="AG97" s="525"/>
      <c r="AH97" s="522"/>
      <c r="AI97" s="526">
        <v>211</v>
      </c>
      <c r="AJ97" s="526">
        <f t="shared" si="22"/>
        <v>0</v>
      </c>
      <c r="AK97" s="525"/>
      <c r="AL97" s="527"/>
      <c r="AM97" s="528">
        <v>0</v>
      </c>
      <c r="AN97" s="526">
        <f t="shared" si="23"/>
        <v>0</v>
      </c>
      <c r="AO97" s="523">
        <f t="shared" si="24"/>
        <v>0</v>
      </c>
      <c r="AP97" s="525"/>
      <c r="AQ97" s="522"/>
      <c r="AR97" s="529">
        <v>0</v>
      </c>
      <c r="AS97" s="530">
        <f t="shared" si="25"/>
        <v>0</v>
      </c>
      <c r="AT97" s="531">
        <f t="shared" si="29"/>
        <v>211</v>
      </c>
      <c r="AU97" s="531">
        <f t="shared" si="27"/>
        <v>0</v>
      </c>
    </row>
    <row r="98" spans="1:47" x14ac:dyDescent="0.25">
      <c r="A98" s="11" t="s">
        <v>5310</v>
      </c>
      <c r="B98" s="513" t="s">
        <v>5212</v>
      </c>
      <c r="C98" s="11" t="s">
        <v>5251</v>
      </c>
      <c r="D98" s="514" t="s">
        <v>5381</v>
      </c>
      <c r="E98" s="515" t="s">
        <v>5382</v>
      </c>
      <c r="F98" s="516">
        <v>20</v>
      </c>
      <c r="G98" s="516">
        <f>VLOOKUP(E98,[1]Sheet1!B:K,10,FALSE)</f>
        <v>12439</v>
      </c>
      <c r="H98" s="516">
        <f>VLOOKUP(E98,[1]Sheet1!B:L,11,FALSE)</f>
        <v>201537</v>
      </c>
      <c r="I98" s="516" t="str">
        <f>VLOOKUP(E98,[1]Sheet1!B:M,12,FALSE)</f>
        <v>11802FM000</v>
      </c>
      <c r="J98" s="516" t="s">
        <v>5175</v>
      </c>
      <c r="K98" s="533"/>
      <c r="L98" s="518"/>
      <c r="M98" s="519">
        <v>2074</v>
      </c>
      <c r="N98" s="526">
        <f t="shared" si="28"/>
        <v>0</v>
      </c>
      <c r="O98" s="521" t="s">
        <v>3997</v>
      </c>
      <c r="P98" s="522">
        <v>3524238</v>
      </c>
      <c r="Q98" s="519">
        <v>90</v>
      </c>
      <c r="R98" s="526">
        <f t="shared" si="17"/>
        <v>90</v>
      </c>
      <c r="S98" s="523">
        <f t="shared" si="18"/>
        <v>90</v>
      </c>
      <c r="T98" s="525"/>
      <c r="U98" s="522"/>
      <c r="V98" s="519">
        <v>0</v>
      </c>
      <c r="W98" s="526">
        <f t="shared" si="19"/>
        <v>0</v>
      </c>
      <c r="X98" s="525"/>
      <c r="Y98" s="522"/>
      <c r="Z98" s="526">
        <v>0</v>
      </c>
      <c r="AA98" s="526">
        <f t="shared" si="20"/>
        <v>0</v>
      </c>
      <c r="AB98" s="525"/>
      <c r="AC98" s="522"/>
      <c r="AD98" s="519">
        <v>0</v>
      </c>
      <c r="AE98" s="526">
        <f t="shared" si="21"/>
        <v>0</v>
      </c>
      <c r="AF98" s="523">
        <f t="shared" si="26"/>
        <v>0</v>
      </c>
      <c r="AG98" s="525"/>
      <c r="AH98" s="522"/>
      <c r="AI98" s="526">
        <v>784</v>
      </c>
      <c r="AJ98" s="526">
        <f t="shared" si="22"/>
        <v>0</v>
      </c>
      <c r="AK98" s="525"/>
      <c r="AL98" s="527"/>
      <c r="AM98" s="528">
        <v>0</v>
      </c>
      <c r="AN98" s="526">
        <f t="shared" si="23"/>
        <v>0</v>
      </c>
      <c r="AO98" s="523">
        <f t="shared" si="24"/>
        <v>0</v>
      </c>
      <c r="AP98" s="525"/>
      <c r="AQ98" s="522"/>
      <c r="AR98" s="529">
        <v>0</v>
      </c>
      <c r="AS98" s="530">
        <f t="shared" si="25"/>
        <v>0</v>
      </c>
      <c r="AT98" s="531">
        <f t="shared" si="29"/>
        <v>3848</v>
      </c>
      <c r="AU98" s="531">
        <f t="shared" si="27"/>
        <v>90</v>
      </c>
    </row>
    <row r="99" spans="1:47" x14ac:dyDescent="0.25">
      <c r="A99" s="11" t="s">
        <v>5310</v>
      </c>
      <c r="B99" s="513" t="s">
        <v>5212</v>
      </c>
      <c r="C99" s="11" t="s">
        <v>5251</v>
      </c>
      <c r="D99" s="514" t="s">
        <v>5383</v>
      </c>
      <c r="E99" s="515" t="s">
        <v>5384</v>
      </c>
      <c r="F99" s="516">
        <v>20</v>
      </c>
      <c r="G99" s="516">
        <f>VLOOKUP(E99,[1]Sheet1!B:K,10,FALSE)</f>
        <v>12439</v>
      </c>
      <c r="H99" s="516">
        <f>VLOOKUP(E99,[1]Sheet1!B:L,11,FALSE)</f>
        <v>201537</v>
      </c>
      <c r="I99" s="516" t="str">
        <f>VLOOKUP(E99,[1]Sheet1!B:M,12,FALSE)</f>
        <v>12508FM000</v>
      </c>
      <c r="J99" s="516" t="s">
        <v>5175</v>
      </c>
      <c r="K99" s="533"/>
      <c r="L99" s="518"/>
      <c r="M99" s="519">
        <v>0</v>
      </c>
      <c r="N99" s="526">
        <f t="shared" si="28"/>
        <v>0</v>
      </c>
      <c r="O99" s="521"/>
      <c r="P99" s="522"/>
      <c r="Q99" s="519">
        <v>0</v>
      </c>
      <c r="R99" s="526">
        <f t="shared" si="17"/>
        <v>0</v>
      </c>
      <c r="S99" s="523">
        <f t="shared" si="18"/>
        <v>0</v>
      </c>
      <c r="T99" s="525"/>
      <c r="U99" s="522"/>
      <c r="V99" s="519">
        <v>0</v>
      </c>
      <c r="W99" s="526">
        <f t="shared" si="19"/>
        <v>0</v>
      </c>
      <c r="X99" s="525"/>
      <c r="Y99" s="522"/>
      <c r="Z99" s="526">
        <v>0</v>
      </c>
      <c r="AA99" s="526">
        <f t="shared" si="20"/>
        <v>0</v>
      </c>
      <c r="AB99" s="525"/>
      <c r="AC99" s="522"/>
      <c r="AD99" s="519">
        <v>0</v>
      </c>
      <c r="AE99" s="526">
        <f t="shared" si="21"/>
        <v>0</v>
      </c>
      <c r="AF99" s="523">
        <f t="shared" si="26"/>
        <v>0</v>
      </c>
      <c r="AG99" s="525"/>
      <c r="AH99" s="522"/>
      <c r="AI99" s="526">
        <v>119.26</v>
      </c>
      <c r="AJ99" s="526">
        <f t="shared" si="22"/>
        <v>0</v>
      </c>
      <c r="AK99" s="525"/>
      <c r="AL99" s="527"/>
      <c r="AM99" s="528">
        <v>0</v>
      </c>
      <c r="AN99" s="526">
        <f t="shared" si="23"/>
        <v>0</v>
      </c>
      <c r="AO99" s="523">
        <f t="shared" si="24"/>
        <v>0</v>
      </c>
      <c r="AP99" s="525"/>
      <c r="AQ99" s="522"/>
      <c r="AR99" s="529">
        <v>0</v>
      </c>
      <c r="AS99" s="530">
        <f t="shared" si="25"/>
        <v>0</v>
      </c>
      <c r="AT99" s="531">
        <f t="shared" si="29"/>
        <v>119.26</v>
      </c>
      <c r="AU99" s="531">
        <f t="shared" si="27"/>
        <v>0</v>
      </c>
    </row>
    <row r="100" spans="1:47" x14ac:dyDescent="0.25">
      <c r="A100" s="11" t="s">
        <v>5310</v>
      </c>
      <c r="B100" s="513" t="s">
        <v>5212</v>
      </c>
      <c r="C100" s="11" t="s">
        <v>5248</v>
      </c>
      <c r="D100" s="514" t="s">
        <v>5385</v>
      </c>
      <c r="E100" s="515" t="s">
        <v>5386</v>
      </c>
      <c r="F100" s="516">
        <v>20</v>
      </c>
      <c r="G100" s="516">
        <f>VLOOKUP(E100,[1]Sheet1!B:K,10,FALSE)</f>
        <v>12439</v>
      </c>
      <c r="H100" s="516">
        <f>VLOOKUP(E100,[1]Sheet1!B:L,11,FALSE)</f>
        <v>201539</v>
      </c>
      <c r="I100" s="516" t="str">
        <f>VLOOKUP(E100,[1]Sheet1!B:M,12,FALSE)</f>
        <v>12526FM000</v>
      </c>
      <c r="J100" s="516" t="s">
        <v>5175</v>
      </c>
      <c r="K100" s="533"/>
      <c r="L100" s="518"/>
      <c r="M100" s="519">
        <v>0</v>
      </c>
      <c r="N100" s="526">
        <f t="shared" si="28"/>
        <v>0</v>
      </c>
      <c r="O100" s="521"/>
      <c r="P100" s="522"/>
      <c r="Q100" s="519">
        <v>0</v>
      </c>
      <c r="R100" s="526">
        <f t="shared" si="17"/>
        <v>0</v>
      </c>
      <c r="S100" s="523">
        <f t="shared" si="18"/>
        <v>0</v>
      </c>
      <c r="T100" s="525"/>
      <c r="U100" s="522"/>
      <c r="V100" s="519">
        <v>0</v>
      </c>
      <c r="W100" s="526">
        <f t="shared" si="19"/>
        <v>0</v>
      </c>
      <c r="X100" s="525"/>
      <c r="Y100" s="522"/>
      <c r="Z100" s="526">
        <v>0</v>
      </c>
      <c r="AA100" s="526">
        <f t="shared" si="20"/>
        <v>0</v>
      </c>
      <c r="AB100" s="525"/>
      <c r="AC100" s="522"/>
      <c r="AD100" s="519">
        <v>0</v>
      </c>
      <c r="AE100" s="526">
        <f t="shared" si="21"/>
        <v>0</v>
      </c>
      <c r="AF100" s="523">
        <f t="shared" si="26"/>
        <v>0</v>
      </c>
      <c r="AG100" s="525"/>
      <c r="AH100" s="522"/>
      <c r="AI100" s="526">
        <v>178</v>
      </c>
      <c r="AJ100" s="526">
        <f t="shared" si="22"/>
        <v>0</v>
      </c>
      <c r="AK100" s="525" t="s">
        <v>3997</v>
      </c>
      <c r="AL100" s="527">
        <v>3523103</v>
      </c>
      <c r="AM100" s="528">
        <v>28</v>
      </c>
      <c r="AN100" s="526">
        <f t="shared" si="23"/>
        <v>28</v>
      </c>
      <c r="AO100" s="523">
        <f t="shared" si="24"/>
        <v>28</v>
      </c>
      <c r="AP100" s="525"/>
      <c r="AQ100" s="522"/>
      <c r="AR100" s="529">
        <v>0</v>
      </c>
      <c r="AS100" s="530">
        <f t="shared" si="25"/>
        <v>0</v>
      </c>
      <c r="AT100" s="531">
        <f t="shared" si="29"/>
        <v>486</v>
      </c>
      <c r="AU100" s="531">
        <f t="shared" si="27"/>
        <v>28</v>
      </c>
    </row>
    <row r="101" spans="1:47" x14ac:dyDescent="0.25">
      <c r="A101" s="11" t="s">
        <v>5310</v>
      </c>
      <c r="B101" s="513" t="s">
        <v>5212</v>
      </c>
      <c r="C101" s="11" t="s">
        <v>5248</v>
      </c>
      <c r="D101" s="514" t="s">
        <v>5387</v>
      </c>
      <c r="E101" s="515" t="s">
        <v>5388</v>
      </c>
      <c r="F101" s="516">
        <v>20</v>
      </c>
      <c r="G101" s="516">
        <f>VLOOKUP(E101,[1]Sheet1!B:K,10,FALSE)</f>
        <v>12439</v>
      </c>
      <c r="H101" s="516">
        <f>VLOOKUP(E101,[1]Sheet1!B:L,11,FALSE)</f>
        <v>201539</v>
      </c>
      <c r="I101" s="516" t="str">
        <f>VLOOKUP(E101,[1]Sheet1!B:M,12,FALSE)</f>
        <v>12527FM000</v>
      </c>
      <c r="J101" s="516" t="s">
        <v>5175</v>
      </c>
      <c r="K101" s="533"/>
      <c r="L101" s="518"/>
      <c r="M101" s="519">
        <v>997</v>
      </c>
      <c r="N101" s="526">
        <f t="shared" si="28"/>
        <v>0</v>
      </c>
      <c r="O101" s="521" t="s">
        <v>3997</v>
      </c>
      <c r="P101" s="522">
        <v>3523126</v>
      </c>
      <c r="Q101" s="519">
        <v>90</v>
      </c>
      <c r="R101" s="526">
        <f t="shared" si="17"/>
        <v>90</v>
      </c>
      <c r="S101" s="523">
        <f t="shared" si="18"/>
        <v>90</v>
      </c>
      <c r="T101" s="525"/>
      <c r="U101" s="522"/>
      <c r="V101" s="519">
        <v>0</v>
      </c>
      <c r="W101" s="526">
        <f t="shared" si="19"/>
        <v>0</v>
      </c>
      <c r="X101" s="525"/>
      <c r="Y101" s="522"/>
      <c r="Z101" s="526">
        <v>0</v>
      </c>
      <c r="AA101" s="526">
        <f t="shared" si="20"/>
        <v>0</v>
      </c>
      <c r="AB101" s="525"/>
      <c r="AC101" s="522"/>
      <c r="AD101" s="519">
        <v>0</v>
      </c>
      <c r="AE101" s="526">
        <f t="shared" si="21"/>
        <v>0</v>
      </c>
      <c r="AF101" s="523">
        <f t="shared" si="26"/>
        <v>0</v>
      </c>
      <c r="AG101" s="525"/>
      <c r="AH101" s="522"/>
      <c r="AI101" s="526">
        <v>992</v>
      </c>
      <c r="AJ101" s="526">
        <f t="shared" si="22"/>
        <v>0</v>
      </c>
      <c r="AK101" s="525" t="s">
        <v>3997</v>
      </c>
      <c r="AL101" s="527"/>
      <c r="AM101" s="528">
        <v>190</v>
      </c>
      <c r="AN101" s="526">
        <f t="shared" si="23"/>
        <v>190</v>
      </c>
      <c r="AO101" s="523">
        <f t="shared" si="24"/>
        <v>190</v>
      </c>
      <c r="AP101" s="525"/>
      <c r="AQ101" s="522"/>
      <c r="AR101" s="529">
        <v>0</v>
      </c>
      <c r="AS101" s="530">
        <f t="shared" si="25"/>
        <v>0</v>
      </c>
      <c r="AT101" s="531">
        <f t="shared" si="29"/>
        <v>5069</v>
      </c>
      <c r="AU101" s="531">
        <f t="shared" si="27"/>
        <v>280</v>
      </c>
    </row>
    <row r="102" spans="1:47" x14ac:dyDescent="0.25">
      <c r="A102" s="11" t="s">
        <v>5310</v>
      </c>
      <c r="B102" s="513" t="s">
        <v>5212</v>
      </c>
      <c r="C102" s="11" t="s">
        <v>5248</v>
      </c>
      <c r="D102" s="514" t="s">
        <v>5389</v>
      </c>
      <c r="E102" s="515" t="s">
        <v>5390</v>
      </c>
      <c r="F102" s="516">
        <v>20</v>
      </c>
      <c r="G102" s="516">
        <f>VLOOKUP(E102,[1]Sheet1!B:K,10,FALSE)</f>
        <v>12439</v>
      </c>
      <c r="H102" s="516">
        <f>VLOOKUP(E102,[1]Sheet1!B:L,11,FALSE)</f>
        <v>201539</v>
      </c>
      <c r="I102" s="516" t="str">
        <f>VLOOKUP(E102,[1]Sheet1!B:M,12,FALSE)</f>
        <v>15158FM000</v>
      </c>
      <c r="J102" s="516" t="s">
        <v>5175</v>
      </c>
      <c r="K102" s="533"/>
      <c r="L102" s="518"/>
      <c r="M102" s="519">
        <v>874</v>
      </c>
      <c r="N102" s="526">
        <f t="shared" si="28"/>
        <v>0</v>
      </c>
      <c r="O102" s="521" t="s">
        <v>3997</v>
      </c>
      <c r="P102" s="522">
        <v>3522379</v>
      </c>
      <c r="Q102" s="519">
        <v>90</v>
      </c>
      <c r="R102" s="526">
        <f t="shared" si="17"/>
        <v>90</v>
      </c>
      <c r="S102" s="523">
        <f t="shared" si="18"/>
        <v>90</v>
      </c>
      <c r="T102" s="525"/>
      <c r="U102" s="522"/>
      <c r="V102" s="519">
        <v>0</v>
      </c>
      <c r="W102" s="526">
        <f t="shared" si="19"/>
        <v>0</v>
      </c>
      <c r="X102" s="525"/>
      <c r="Y102" s="522"/>
      <c r="Z102" s="526">
        <v>0</v>
      </c>
      <c r="AA102" s="526">
        <f t="shared" si="20"/>
        <v>0</v>
      </c>
      <c r="AB102" s="525"/>
      <c r="AC102" s="522"/>
      <c r="AD102" s="519">
        <v>0</v>
      </c>
      <c r="AE102" s="526">
        <f t="shared" si="21"/>
        <v>0</v>
      </c>
      <c r="AF102" s="523">
        <f t="shared" si="26"/>
        <v>0</v>
      </c>
      <c r="AG102" s="525"/>
      <c r="AH102" s="522"/>
      <c r="AI102" s="526">
        <v>450</v>
      </c>
      <c r="AJ102" s="526">
        <f t="shared" si="22"/>
        <v>0</v>
      </c>
      <c r="AK102" s="525" t="s">
        <v>3997</v>
      </c>
      <c r="AL102" s="527">
        <v>3522370</v>
      </c>
      <c r="AM102" s="528">
        <v>77</v>
      </c>
      <c r="AN102" s="526">
        <f t="shared" si="23"/>
        <v>77</v>
      </c>
      <c r="AO102" s="523">
        <f t="shared" si="24"/>
        <v>77</v>
      </c>
      <c r="AP102" s="525"/>
      <c r="AQ102" s="522"/>
      <c r="AR102" s="529">
        <v>0</v>
      </c>
      <c r="AS102" s="530">
        <f t="shared" si="25"/>
        <v>0</v>
      </c>
      <c r="AT102" s="531">
        <f t="shared" si="29"/>
        <v>3161</v>
      </c>
      <c r="AU102" s="531">
        <f t="shared" si="27"/>
        <v>167</v>
      </c>
    </row>
    <row r="103" spans="1:47" x14ac:dyDescent="0.25">
      <c r="A103" s="11" t="s">
        <v>5310</v>
      </c>
      <c r="B103" s="513" t="s">
        <v>5212</v>
      </c>
      <c r="C103" s="11" t="s">
        <v>5248</v>
      </c>
      <c r="D103" s="514" t="s">
        <v>5391</v>
      </c>
      <c r="E103" s="515" t="s">
        <v>5392</v>
      </c>
      <c r="F103" s="516">
        <v>20</v>
      </c>
      <c r="G103" s="516">
        <f>VLOOKUP(E103,[1]Sheet1!B:K,10,FALSE)</f>
        <v>12439</v>
      </c>
      <c r="H103" s="516">
        <f>VLOOKUP(E103,[1]Sheet1!B:L,11,FALSE)</f>
        <v>201539</v>
      </c>
      <c r="I103" s="516" t="str">
        <f>VLOOKUP(E103,[1]Sheet1!B:M,12,FALSE)</f>
        <v>30014FM000</v>
      </c>
      <c r="J103" s="516" t="s">
        <v>5175</v>
      </c>
      <c r="K103" s="533"/>
      <c r="L103" s="518"/>
      <c r="M103" s="519">
        <v>0</v>
      </c>
      <c r="N103" s="526">
        <f t="shared" si="28"/>
        <v>0</v>
      </c>
      <c r="O103" s="521"/>
      <c r="P103" s="522"/>
      <c r="Q103" s="519">
        <v>0</v>
      </c>
      <c r="R103" s="526">
        <f t="shared" si="17"/>
        <v>0</v>
      </c>
      <c r="S103" s="523">
        <f t="shared" si="18"/>
        <v>0</v>
      </c>
      <c r="T103" s="525"/>
      <c r="U103" s="522"/>
      <c r="V103" s="519">
        <v>0</v>
      </c>
      <c r="W103" s="526">
        <f t="shared" si="19"/>
        <v>0</v>
      </c>
      <c r="X103" s="525"/>
      <c r="Y103" s="522"/>
      <c r="Z103" s="526">
        <v>0</v>
      </c>
      <c r="AA103" s="526">
        <f t="shared" si="20"/>
        <v>0</v>
      </c>
      <c r="AB103" s="525"/>
      <c r="AC103" s="522"/>
      <c r="AD103" s="519">
        <v>0</v>
      </c>
      <c r="AE103" s="526">
        <f t="shared" si="21"/>
        <v>0</v>
      </c>
      <c r="AF103" s="523">
        <f t="shared" si="26"/>
        <v>0</v>
      </c>
      <c r="AG103" s="525"/>
      <c r="AH103" s="522"/>
      <c r="AI103" s="526">
        <v>171</v>
      </c>
      <c r="AJ103" s="526">
        <f t="shared" si="22"/>
        <v>0</v>
      </c>
      <c r="AK103" s="525" t="s">
        <v>3997</v>
      </c>
      <c r="AL103" s="527"/>
      <c r="AM103" s="528">
        <v>26</v>
      </c>
      <c r="AN103" s="526">
        <f t="shared" si="23"/>
        <v>26</v>
      </c>
      <c r="AO103" s="523">
        <f t="shared" si="24"/>
        <v>26</v>
      </c>
      <c r="AP103" s="525"/>
      <c r="AQ103" s="522"/>
      <c r="AR103" s="529">
        <v>0</v>
      </c>
      <c r="AS103" s="530">
        <f t="shared" si="25"/>
        <v>0</v>
      </c>
      <c r="AT103" s="531">
        <f t="shared" si="29"/>
        <v>457</v>
      </c>
      <c r="AU103" s="531">
        <f t="shared" si="27"/>
        <v>26</v>
      </c>
    </row>
    <row r="104" spans="1:47" x14ac:dyDescent="0.25">
      <c r="A104" s="11" t="s">
        <v>5310</v>
      </c>
      <c r="B104" s="513" t="s">
        <v>5212</v>
      </c>
      <c r="C104" s="11" t="s">
        <v>5248</v>
      </c>
      <c r="D104" s="514" t="s">
        <v>5393</v>
      </c>
      <c r="E104" s="515" t="s">
        <v>5394</v>
      </c>
      <c r="F104" s="516">
        <v>20</v>
      </c>
      <c r="G104" s="516">
        <f>VLOOKUP(E104,[1]Sheet1!B:K,10,FALSE)</f>
        <v>12439</v>
      </c>
      <c r="H104" s="516">
        <f>VLOOKUP(E104,[1]Sheet1!B:L,11,FALSE)</f>
        <v>201539</v>
      </c>
      <c r="I104" s="516" t="str">
        <f>VLOOKUP(E104,[1]Sheet1!B:M,12,FALSE)</f>
        <v>30015FM000</v>
      </c>
      <c r="J104" s="516" t="s">
        <v>5175</v>
      </c>
      <c r="K104" s="533"/>
      <c r="L104" s="518"/>
      <c r="M104" s="519">
        <v>0</v>
      </c>
      <c r="N104" s="526">
        <f t="shared" si="28"/>
        <v>0</v>
      </c>
      <c r="O104" s="521"/>
      <c r="P104" s="522"/>
      <c r="Q104" s="519">
        <v>0</v>
      </c>
      <c r="R104" s="526">
        <f t="shared" si="17"/>
        <v>0</v>
      </c>
      <c r="S104" s="523">
        <f t="shared" si="18"/>
        <v>0</v>
      </c>
      <c r="T104" s="525"/>
      <c r="U104" s="522"/>
      <c r="V104" s="519">
        <v>0</v>
      </c>
      <c r="W104" s="526">
        <f t="shared" si="19"/>
        <v>0</v>
      </c>
      <c r="X104" s="525"/>
      <c r="Y104" s="522"/>
      <c r="Z104" s="526">
        <v>0</v>
      </c>
      <c r="AA104" s="526">
        <f t="shared" si="20"/>
        <v>0</v>
      </c>
      <c r="AB104" s="525"/>
      <c r="AC104" s="522"/>
      <c r="AD104" s="519">
        <v>0</v>
      </c>
      <c r="AE104" s="526">
        <f t="shared" si="21"/>
        <v>0</v>
      </c>
      <c r="AF104" s="523">
        <f t="shared" si="26"/>
        <v>0</v>
      </c>
      <c r="AG104" s="525"/>
      <c r="AH104" s="522"/>
      <c r="AI104" s="526">
        <v>171</v>
      </c>
      <c r="AJ104" s="526">
        <f t="shared" si="22"/>
        <v>0</v>
      </c>
      <c r="AK104" s="525" t="s">
        <v>3997</v>
      </c>
      <c r="AL104" s="527"/>
      <c r="AM104" s="528">
        <v>26</v>
      </c>
      <c r="AN104" s="526">
        <f t="shared" si="23"/>
        <v>26</v>
      </c>
      <c r="AO104" s="523">
        <f t="shared" si="24"/>
        <v>26</v>
      </c>
      <c r="AP104" s="525"/>
      <c r="AQ104" s="522"/>
      <c r="AR104" s="529">
        <v>0</v>
      </c>
      <c r="AS104" s="530">
        <f t="shared" si="25"/>
        <v>0</v>
      </c>
      <c r="AT104" s="531">
        <f t="shared" si="29"/>
        <v>457</v>
      </c>
      <c r="AU104" s="531">
        <f t="shared" si="27"/>
        <v>26</v>
      </c>
    </row>
    <row r="105" spans="1:47" x14ac:dyDescent="0.25">
      <c r="A105" s="11" t="s">
        <v>5310</v>
      </c>
      <c r="B105" s="513" t="s">
        <v>5212</v>
      </c>
      <c r="C105" s="11" t="s">
        <v>5248</v>
      </c>
      <c r="D105" s="514" t="s">
        <v>5395</v>
      </c>
      <c r="E105" s="515" t="s">
        <v>5396</v>
      </c>
      <c r="F105" s="516">
        <v>20</v>
      </c>
      <c r="G105" s="516">
        <f>VLOOKUP(E105,[1]Sheet1!B:K,10,FALSE)</f>
        <v>12439</v>
      </c>
      <c r="H105" s="516">
        <f>VLOOKUP(E105,[1]Sheet1!B:L,11,FALSE)</f>
        <v>201539</v>
      </c>
      <c r="I105" s="516" t="str">
        <f>VLOOKUP(E105,[1]Sheet1!B:M,12,FALSE)</f>
        <v>0031003FM0</v>
      </c>
      <c r="J105" s="516" t="s">
        <v>5175</v>
      </c>
      <c r="K105" s="533"/>
      <c r="L105" s="518"/>
      <c r="M105" s="519">
        <v>1274</v>
      </c>
      <c r="N105" s="526">
        <f t="shared" si="28"/>
        <v>0</v>
      </c>
      <c r="O105" s="521" t="s">
        <v>3997</v>
      </c>
      <c r="P105" s="522"/>
      <c r="Q105" s="519">
        <v>90</v>
      </c>
      <c r="R105" s="526">
        <f t="shared" si="17"/>
        <v>90</v>
      </c>
      <c r="S105" s="523">
        <f t="shared" si="18"/>
        <v>90</v>
      </c>
      <c r="T105" s="525"/>
      <c r="U105" s="522"/>
      <c r="V105" s="519">
        <v>0</v>
      </c>
      <c r="W105" s="526">
        <f t="shared" si="19"/>
        <v>0</v>
      </c>
      <c r="X105" s="525"/>
      <c r="Y105" s="522"/>
      <c r="Z105" s="526">
        <v>0</v>
      </c>
      <c r="AA105" s="526">
        <f t="shared" si="20"/>
        <v>0</v>
      </c>
      <c r="AB105" s="525"/>
      <c r="AC105" s="522"/>
      <c r="AD105" s="519">
        <v>0</v>
      </c>
      <c r="AE105" s="526">
        <f t="shared" si="21"/>
        <v>0</v>
      </c>
      <c r="AF105" s="523">
        <f t="shared" si="26"/>
        <v>0</v>
      </c>
      <c r="AG105" s="525"/>
      <c r="AH105" s="522"/>
      <c r="AI105" s="526">
        <v>806</v>
      </c>
      <c r="AJ105" s="526">
        <f t="shared" si="22"/>
        <v>0</v>
      </c>
      <c r="AK105" s="525" t="s">
        <v>3997</v>
      </c>
      <c r="AL105" s="527"/>
      <c r="AM105" s="528">
        <v>113</v>
      </c>
      <c r="AN105" s="526">
        <f t="shared" si="23"/>
        <v>113</v>
      </c>
      <c r="AO105" s="523">
        <f t="shared" si="24"/>
        <v>113</v>
      </c>
      <c r="AP105" s="525"/>
      <c r="AQ105" s="522"/>
      <c r="AR105" s="529">
        <v>0</v>
      </c>
      <c r="AS105" s="530">
        <f t="shared" si="25"/>
        <v>0</v>
      </c>
      <c r="AT105" s="531">
        <f>M105+(Q105*11)+V105+(Z105*3)+(AD105*11)+AI105+(AM105*11)+(AR105*2)</f>
        <v>4313</v>
      </c>
      <c r="AU105" s="531">
        <f t="shared" si="27"/>
        <v>203</v>
      </c>
    </row>
    <row r="106" spans="1:47" x14ac:dyDescent="0.25">
      <c r="A106" s="11" t="s">
        <v>5310</v>
      </c>
      <c r="B106" s="513" t="s">
        <v>5212</v>
      </c>
      <c r="C106" s="11" t="s">
        <v>5248</v>
      </c>
      <c r="D106" s="514" t="s">
        <v>5397</v>
      </c>
      <c r="E106" s="515" t="s">
        <v>5398</v>
      </c>
      <c r="F106" s="516">
        <v>20</v>
      </c>
      <c r="G106" s="516">
        <f>VLOOKUP(E106,[1]Sheet1!B:K,10,FALSE)</f>
        <v>12439</v>
      </c>
      <c r="H106" s="516">
        <f>VLOOKUP(E106,[1]Sheet1!B:L,11,FALSE)</f>
        <v>201539</v>
      </c>
      <c r="I106" s="516" t="str">
        <f>VLOOKUP(E106,[1]Sheet1!B:M,12,FALSE)</f>
        <v>30012FM000</v>
      </c>
      <c r="J106" s="516" t="s">
        <v>5175</v>
      </c>
      <c r="K106" s="533"/>
      <c r="L106" s="518"/>
      <c r="M106" s="519">
        <v>0</v>
      </c>
      <c r="N106" s="526">
        <f t="shared" si="28"/>
        <v>0</v>
      </c>
      <c r="O106" s="521"/>
      <c r="P106" s="522"/>
      <c r="Q106" s="519">
        <v>0</v>
      </c>
      <c r="R106" s="526">
        <f t="shared" si="17"/>
        <v>0</v>
      </c>
      <c r="S106" s="523">
        <f t="shared" si="18"/>
        <v>0</v>
      </c>
      <c r="T106" s="525"/>
      <c r="U106" s="522"/>
      <c r="V106" s="519">
        <v>0</v>
      </c>
      <c r="W106" s="526">
        <f t="shared" si="19"/>
        <v>0</v>
      </c>
      <c r="X106" s="525"/>
      <c r="Y106" s="522"/>
      <c r="Z106" s="526">
        <v>0</v>
      </c>
      <c r="AA106" s="526">
        <f t="shared" si="20"/>
        <v>0</v>
      </c>
      <c r="AB106" s="525"/>
      <c r="AC106" s="522"/>
      <c r="AD106" s="519">
        <v>0</v>
      </c>
      <c r="AE106" s="526">
        <f t="shared" si="21"/>
        <v>0</v>
      </c>
      <c r="AF106" s="523">
        <f t="shared" si="26"/>
        <v>0</v>
      </c>
      <c r="AG106" s="525"/>
      <c r="AH106" s="522"/>
      <c r="AI106" s="526">
        <v>393</v>
      </c>
      <c r="AJ106" s="526">
        <f t="shared" si="22"/>
        <v>0</v>
      </c>
      <c r="AK106" s="525" t="s">
        <v>3997</v>
      </c>
      <c r="AL106" s="527"/>
      <c r="AM106" s="528">
        <v>78</v>
      </c>
      <c r="AN106" s="526">
        <f t="shared" si="23"/>
        <v>78</v>
      </c>
      <c r="AO106" s="523">
        <f t="shared" si="24"/>
        <v>78</v>
      </c>
      <c r="AP106" s="525"/>
      <c r="AQ106" s="522">
        <v>3481171</v>
      </c>
      <c r="AR106" s="529">
        <v>250</v>
      </c>
      <c r="AS106" s="530">
        <f t="shared" si="25"/>
        <v>0</v>
      </c>
      <c r="AT106" s="531">
        <f>M106+(Q106*11)+V106+(Z106*3)+(AD106*11)+AI106+(AM106*11)+(AR106*2)</f>
        <v>1751</v>
      </c>
      <c r="AU106" s="531">
        <f t="shared" si="27"/>
        <v>78</v>
      </c>
    </row>
    <row r="107" spans="1:47" x14ac:dyDescent="0.25">
      <c r="A107" s="11" t="s">
        <v>5310</v>
      </c>
      <c r="B107" s="513" t="s">
        <v>5212</v>
      </c>
      <c r="C107" s="11" t="s">
        <v>5248</v>
      </c>
      <c r="D107" s="514" t="s">
        <v>5399</v>
      </c>
      <c r="E107" s="515" t="s">
        <v>5400</v>
      </c>
      <c r="F107" s="516">
        <v>20</v>
      </c>
      <c r="G107" s="516">
        <f>VLOOKUP(E107,[1]Sheet1!B:K,10,FALSE)</f>
        <v>12439</v>
      </c>
      <c r="H107" s="516">
        <f>VLOOKUP(E107,[1]Sheet1!B:L,11,FALSE)</f>
        <v>201539</v>
      </c>
      <c r="I107" s="516" t="str">
        <f>VLOOKUP(E107,[1]Sheet1!B:M,12,FALSE)</f>
        <v>12540FM000</v>
      </c>
      <c r="J107" s="516" t="s">
        <v>5175</v>
      </c>
      <c r="K107" s="533"/>
      <c r="L107" s="518"/>
      <c r="M107" s="519">
        <v>1274</v>
      </c>
      <c r="N107" s="526">
        <f t="shared" si="28"/>
        <v>0</v>
      </c>
      <c r="O107" s="521" t="s">
        <v>3997</v>
      </c>
      <c r="P107" s="522">
        <v>3523156</v>
      </c>
      <c r="Q107" s="519">
        <v>90</v>
      </c>
      <c r="R107" s="526">
        <f t="shared" si="17"/>
        <v>90</v>
      </c>
      <c r="S107" s="523">
        <f t="shared" si="18"/>
        <v>90</v>
      </c>
      <c r="T107" s="525"/>
      <c r="U107" s="522"/>
      <c r="V107" s="519">
        <v>0</v>
      </c>
      <c r="W107" s="526">
        <f t="shared" si="19"/>
        <v>0</v>
      </c>
      <c r="X107" s="525"/>
      <c r="Y107" s="522"/>
      <c r="Z107" s="526">
        <v>0</v>
      </c>
      <c r="AA107" s="526">
        <f t="shared" si="20"/>
        <v>0</v>
      </c>
      <c r="AB107" s="525"/>
      <c r="AC107" s="522"/>
      <c r="AD107" s="519">
        <v>0</v>
      </c>
      <c r="AE107" s="526">
        <f t="shared" si="21"/>
        <v>0</v>
      </c>
      <c r="AF107" s="523">
        <f t="shared" si="26"/>
        <v>0</v>
      </c>
      <c r="AG107" s="525"/>
      <c r="AH107" s="527"/>
      <c r="AI107" s="526">
        <v>1025</v>
      </c>
      <c r="AJ107" s="526">
        <f t="shared" si="22"/>
        <v>0</v>
      </c>
      <c r="AK107" s="525" t="s">
        <v>3997</v>
      </c>
      <c r="AL107" s="527">
        <v>3523165</v>
      </c>
      <c r="AM107" s="528">
        <v>155</v>
      </c>
      <c r="AN107" s="526">
        <f t="shared" si="23"/>
        <v>155</v>
      </c>
      <c r="AO107" s="523">
        <f t="shared" si="24"/>
        <v>155</v>
      </c>
      <c r="AP107" s="525"/>
      <c r="AQ107" s="522"/>
      <c r="AR107" s="529">
        <v>0</v>
      </c>
      <c r="AS107" s="530">
        <f t="shared" si="25"/>
        <v>0</v>
      </c>
      <c r="AT107" s="531">
        <f t="shared" si="29"/>
        <v>4994</v>
      </c>
      <c r="AU107" s="531">
        <f t="shared" si="27"/>
        <v>245</v>
      </c>
    </row>
    <row r="108" spans="1:47" x14ac:dyDescent="0.25">
      <c r="A108" s="11" t="s">
        <v>5310</v>
      </c>
      <c r="B108" s="513" t="s">
        <v>5212</v>
      </c>
      <c r="C108" s="11" t="s">
        <v>71</v>
      </c>
      <c r="D108" s="514" t="s">
        <v>5401</v>
      </c>
      <c r="E108" s="515" t="s">
        <v>5402</v>
      </c>
      <c r="F108" s="516">
        <v>20</v>
      </c>
      <c r="G108" s="516">
        <f>VLOOKUP(E108,[1]Sheet1!B:K,10,FALSE)</f>
        <v>12439</v>
      </c>
      <c r="H108" s="516">
        <f>VLOOKUP(E108,[1]Sheet1!B:L,11,FALSE)</f>
        <v>201540</v>
      </c>
      <c r="I108" s="516" t="str">
        <f>VLOOKUP(E108,[1]Sheet1!B:M,12,FALSE)</f>
        <v>12236RD000</v>
      </c>
      <c r="J108" s="516" t="s">
        <v>5175</v>
      </c>
      <c r="K108" s="533"/>
      <c r="L108" s="518"/>
      <c r="M108" s="519">
        <v>0</v>
      </c>
      <c r="N108" s="526">
        <f t="shared" si="28"/>
        <v>0</v>
      </c>
      <c r="O108" s="521"/>
      <c r="P108" s="522"/>
      <c r="Q108" s="519">
        <v>0</v>
      </c>
      <c r="R108" s="526">
        <f t="shared" si="17"/>
        <v>0</v>
      </c>
      <c r="S108" s="523">
        <f t="shared" si="18"/>
        <v>0</v>
      </c>
      <c r="T108" s="525"/>
      <c r="U108" s="522"/>
      <c r="V108" s="519">
        <v>0</v>
      </c>
      <c r="W108" s="526">
        <f t="shared" si="19"/>
        <v>0</v>
      </c>
      <c r="X108" s="525"/>
      <c r="Y108" s="522"/>
      <c r="Z108" s="526">
        <v>0</v>
      </c>
      <c r="AA108" s="526">
        <f t="shared" si="20"/>
        <v>0</v>
      </c>
      <c r="AB108" s="525"/>
      <c r="AC108" s="522"/>
      <c r="AD108" s="519">
        <v>0</v>
      </c>
      <c r="AE108" s="526">
        <f t="shared" si="21"/>
        <v>0</v>
      </c>
      <c r="AF108" s="523">
        <f t="shared" si="26"/>
        <v>0</v>
      </c>
      <c r="AG108" s="525"/>
      <c r="AH108" s="522"/>
      <c r="AI108" s="526">
        <v>164</v>
      </c>
      <c r="AJ108" s="526">
        <f t="shared" si="22"/>
        <v>0</v>
      </c>
      <c r="AK108" s="525"/>
      <c r="AL108" s="527"/>
      <c r="AM108" s="528">
        <v>0</v>
      </c>
      <c r="AN108" s="526">
        <f t="shared" si="23"/>
        <v>0</v>
      </c>
      <c r="AO108" s="523">
        <f t="shared" si="24"/>
        <v>0</v>
      </c>
      <c r="AP108" s="525"/>
      <c r="AQ108" s="522"/>
      <c r="AR108" s="529">
        <v>0</v>
      </c>
      <c r="AS108" s="530">
        <f t="shared" si="25"/>
        <v>0</v>
      </c>
      <c r="AT108" s="531">
        <f t="shared" si="29"/>
        <v>164</v>
      </c>
      <c r="AU108" s="531">
        <f t="shared" si="27"/>
        <v>0</v>
      </c>
    </row>
    <row r="109" spans="1:47" x14ac:dyDescent="0.25">
      <c r="A109" s="11" t="s">
        <v>5310</v>
      </c>
      <c r="B109" s="513" t="s">
        <v>5212</v>
      </c>
      <c r="C109" s="11" t="s">
        <v>71</v>
      </c>
      <c r="D109" s="514" t="s">
        <v>5403</v>
      </c>
      <c r="E109" s="515" t="s">
        <v>5404</v>
      </c>
      <c r="F109" s="516">
        <v>20</v>
      </c>
      <c r="G109" s="516">
        <f>VLOOKUP(E109,[1]Sheet1!B:K,10,FALSE)</f>
        <v>12439</v>
      </c>
      <c r="H109" s="516">
        <f>VLOOKUP(E109,[1]Sheet1!B:L,11,FALSE)</f>
        <v>201540</v>
      </c>
      <c r="I109" s="516" t="str">
        <f>VLOOKUP(E109,[1]Sheet1!B:M,12,FALSE)</f>
        <v>12239RD000</v>
      </c>
      <c r="J109" s="516" t="s">
        <v>5175</v>
      </c>
      <c r="K109" s="533"/>
      <c r="L109" s="518"/>
      <c r="M109" s="519">
        <v>0</v>
      </c>
      <c r="N109" s="526">
        <f t="shared" si="28"/>
        <v>0</v>
      </c>
      <c r="O109" s="521"/>
      <c r="P109" s="522"/>
      <c r="Q109" s="519">
        <v>0</v>
      </c>
      <c r="R109" s="526">
        <f t="shared" si="17"/>
        <v>0</v>
      </c>
      <c r="S109" s="523">
        <f t="shared" si="18"/>
        <v>0</v>
      </c>
      <c r="T109" s="525"/>
      <c r="U109" s="522"/>
      <c r="V109" s="519">
        <v>0</v>
      </c>
      <c r="W109" s="526">
        <f t="shared" si="19"/>
        <v>0</v>
      </c>
      <c r="X109" s="525"/>
      <c r="Y109" s="522"/>
      <c r="Z109" s="526">
        <v>0</v>
      </c>
      <c r="AA109" s="526">
        <f t="shared" si="20"/>
        <v>0</v>
      </c>
      <c r="AB109" s="525"/>
      <c r="AC109" s="522"/>
      <c r="AD109" s="519">
        <v>0</v>
      </c>
      <c r="AE109" s="526">
        <f t="shared" si="21"/>
        <v>0</v>
      </c>
      <c r="AF109" s="523">
        <f t="shared" si="26"/>
        <v>0</v>
      </c>
      <c r="AG109" s="525"/>
      <c r="AH109" s="522"/>
      <c r="AI109" s="526">
        <v>123</v>
      </c>
      <c r="AJ109" s="526">
        <f t="shared" si="22"/>
        <v>0</v>
      </c>
      <c r="AK109" s="525"/>
      <c r="AL109" s="527"/>
      <c r="AM109" s="528">
        <v>0</v>
      </c>
      <c r="AN109" s="526">
        <f t="shared" si="23"/>
        <v>0</v>
      </c>
      <c r="AO109" s="523">
        <f t="shared" si="24"/>
        <v>0</v>
      </c>
      <c r="AP109" s="525"/>
      <c r="AQ109" s="522"/>
      <c r="AR109" s="529">
        <v>0</v>
      </c>
      <c r="AS109" s="530">
        <f t="shared" si="25"/>
        <v>0</v>
      </c>
      <c r="AT109" s="531">
        <f t="shared" si="29"/>
        <v>123</v>
      </c>
      <c r="AU109" s="531">
        <f t="shared" si="27"/>
        <v>0</v>
      </c>
    </row>
    <row r="110" spans="1:47" x14ac:dyDescent="0.25">
      <c r="A110" s="11" t="s">
        <v>5310</v>
      </c>
      <c r="B110" s="513" t="s">
        <v>5212</v>
      </c>
      <c r="C110" s="11" t="s">
        <v>71</v>
      </c>
      <c r="D110" s="514" t="s">
        <v>5405</v>
      </c>
      <c r="E110" s="515" t="s">
        <v>5406</v>
      </c>
      <c r="F110" s="516">
        <v>20</v>
      </c>
      <c r="G110" s="516">
        <f>VLOOKUP(E110,[1]Sheet1!B:K,10,FALSE)</f>
        <v>12439</v>
      </c>
      <c r="H110" s="516">
        <f>VLOOKUP(E110,[1]Sheet1!B:L,11,FALSE)</f>
        <v>201540</v>
      </c>
      <c r="I110" s="516" t="str">
        <f>VLOOKUP(E110,[1]Sheet1!B:M,12,FALSE)</f>
        <v>12238RD000</v>
      </c>
      <c r="J110" s="516" t="s">
        <v>5175</v>
      </c>
      <c r="K110" s="533"/>
      <c r="L110" s="518"/>
      <c r="M110" s="519">
        <v>0</v>
      </c>
      <c r="N110" s="526">
        <f t="shared" si="28"/>
        <v>0</v>
      </c>
      <c r="O110" s="521"/>
      <c r="P110" s="522"/>
      <c r="Q110" s="519">
        <v>0</v>
      </c>
      <c r="R110" s="526">
        <f t="shared" si="17"/>
        <v>0</v>
      </c>
      <c r="S110" s="523">
        <f t="shared" si="18"/>
        <v>0</v>
      </c>
      <c r="T110" s="525"/>
      <c r="U110" s="522"/>
      <c r="V110" s="519">
        <v>0</v>
      </c>
      <c r="W110" s="526">
        <f t="shared" si="19"/>
        <v>0</v>
      </c>
      <c r="X110" s="525"/>
      <c r="Y110" s="522"/>
      <c r="Z110" s="526">
        <v>0</v>
      </c>
      <c r="AA110" s="526">
        <f t="shared" si="20"/>
        <v>0</v>
      </c>
      <c r="AB110" s="525"/>
      <c r="AC110" s="522"/>
      <c r="AD110" s="519">
        <v>0</v>
      </c>
      <c r="AE110" s="526">
        <f t="shared" si="21"/>
        <v>0</v>
      </c>
      <c r="AF110" s="523">
        <f t="shared" si="26"/>
        <v>0</v>
      </c>
      <c r="AG110" s="525"/>
      <c r="AH110" s="522"/>
      <c r="AI110" s="526">
        <v>123</v>
      </c>
      <c r="AJ110" s="526">
        <f t="shared" si="22"/>
        <v>0</v>
      </c>
      <c r="AK110" s="525"/>
      <c r="AL110" s="527"/>
      <c r="AM110" s="528">
        <v>0</v>
      </c>
      <c r="AN110" s="526">
        <f t="shared" si="23"/>
        <v>0</v>
      </c>
      <c r="AO110" s="523">
        <f t="shared" si="24"/>
        <v>0</v>
      </c>
      <c r="AP110" s="525"/>
      <c r="AQ110" s="522"/>
      <c r="AR110" s="529">
        <v>0</v>
      </c>
      <c r="AS110" s="530">
        <f t="shared" si="25"/>
        <v>0</v>
      </c>
      <c r="AT110" s="531">
        <f t="shared" si="29"/>
        <v>123</v>
      </c>
      <c r="AU110" s="531">
        <f t="shared" si="27"/>
        <v>0</v>
      </c>
    </row>
    <row r="111" spans="1:47" x14ac:dyDescent="0.25">
      <c r="A111" s="11" t="s">
        <v>5310</v>
      </c>
      <c r="B111" s="513" t="s">
        <v>5212</v>
      </c>
      <c r="C111" s="556" t="s">
        <v>71</v>
      </c>
      <c r="D111" s="557" t="s">
        <v>5407</v>
      </c>
      <c r="E111" s="515" t="s">
        <v>5408</v>
      </c>
      <c r="F111" s="516">
        <v>20</v>
      </c>
      <c r="G111" s="516">
        <f>VLOOKUP(E111,[1]Sheet1!B:K,10,FALSE)</f>
        <v>12439</v>
      </c>
      <c r="H111" s="516">
        <f>VLOOKUP(E111,[1]Sheet1!B:L,11,FALSE)</f>
        <v>201540</v>
      </c>
      <c r="I111" s="516" t="str">
        <f>VLOOKUP(E111,[1]Sheet1!B:M,12,FALSE)</f>
        <v>12224WR000</v>
      </c>
      <c r="J111" s="516" t="s">
        <v>5175</v>
      </c>
      <c r="K111" s="559"/>
      <c r="L111" s="558"/>
      <c r="M111" s="519">
        <v>0</v>
      </c>
      <c r="N111" s="526">
        <f t="shared" si="28"/>
        <v>0</v>
      </c>
      <c r="O111" s="521" t="s">
        <v>3997</v>
      </c>
      <c r="P111" s="522">
        <v>3521425</v>
      </c>
      <c r="Q111" s="519">
        <v>90</v>
      </c>
      <c r="R111" s="526">
        <f t="shared" si="17"/>
        <v>90</v>
      </c>
      <c r="S111" s="523">
        <f t="shared" si="18"/>
        <v>90</v>
      </c>
      <c r="T111" s="525"/>
      <c r="U111" s="522"/>
      <c r="V111" s="519">
        <v>0</v>
      </c>
      <c r="W111" s="526">
        <f t="shared" si="19"/>
        <v>0</v>
      </c>
      <c r="X111" s="525"/>
      <c r="Y111" s="522"/>
      <c r="Z111" s="526">
        <v>0</v>
      </c>
      <c r="AA111" s="526">
        <f t="shared" si="20"/>
        <v>0</v>
      </c>
      <c r="AB111" s="525"/>
      <c r="AC111" s="522"/>
      <c r="AD111" s="519">
        <v>0</v>
      </c>
      <c r="AE111" s="526">
        <f t="shared" si="21"/>
        <v>0</v>
      </c>
      <c r="AF111" s="523">
        <f t="shared" si="26"/>
        <v>0</v>
      </c>
      <c r="AG111" s="525"/>
      <c r="AH111" s="522"/>
      <c r="AI111" s="526">
        <v>554</v>
      </c>
      <c r="AJ111" s="526">
        <f t="shared" si="22"/>
        <v>0</v>
      </c>
      <c r="AK111" s="525"/>
      <c r="AL111" s="527"/>
      <c r="AM111" s="528">
        <v>0</v>
      </c>
      <c r="AN111" s="526">
        <f t="shared" si="23"/>
        <v>0</v>
      </c>
      <c r="AO111" s="523">
        <f t="shared" si="24"/>
        <v>0</v>
      </c>
      <c r="AP111" s="525"/>
      <c r="AQ111" s="522"/>
      <c r="AR111" s="529">
        <v>0</v>
      </c>
      <c r="AS111" s="530">
        <f t="shared" si="25"/>
        <v>0</v>
      </c>
      <c r="AT111" s="531">
        <f t="shared" si="29"/>
        <v>1544</v>
      </c>
      <c r="AU111" s="531">
        <f t="shared" si="27"/>
        <v>90</v>
      </c>
    </row>
    <row r="112" spans="1:47" x14ac:dyDescent="0.25">
      <c r="A112" s="11" t="s">
        <v>5310</v>
      </c>
      <c r="B112" s="513" t="s">
        <v>5212</v>
      </c>
      <c r="C112" s="556" t="s">
        <v>71</v>
      </c>
      <c r="D112" s="557" t="s">
        <v>5409</v>
      </c>
      <c r="E112" s="515" t="s">
        <v>5410</v>
      </c>
      <c r="F112" s="516">
        <v>20</v>
      </c>
      <c r="G112" s="516">
        <f>VLOOKUP(E112,[1]Sheet1!B:K,10,FALSE)</f>
        <v>12439</v>
      </c>
      <c r="H112" s="516">
        <f>VLOOKUP(E112,[1]Sheet1!B:L,11,FALSE)</f>
        <v>201540</v>
      </c>
      <c r="I112" s="516" t="str">
        <f>VLOOKUP(E112,[1]Sheet1!B:M,12,FALSE)</f>
        <v>12228WR000</v>
      </c>
      <c r="J112" s="516" t="s">
        <v>5175</v>
      </c>
      <c r="K112" s="559"/>
      <c r="L112" s="558"/>
      <c r="M112" s="519">
        <v>3384</v>
      </c>
      <c r="N112" s="526">
        <f t="shared" si="28"/>
        <v>0</v>
      </c>
      <c r="O112" s="521"/>
      <c r="P112" s="522"/>
      <c r="Q112" s="519">
        <v>90</v>
      </c>
      <c r="R112" s="526">
        <f t="shared" si="17"/>
        <v>0</v>
      </c>
      <c r="S112" s="523">
        <f t="shared" si="18"/>
        <v>0</v>
      </c>
      <c r="T112" s="525"/>
      <c r="U112" s="522"/>
      <c r="V112" s="519">
        <v>0</v>
      </c>
      <c r="W112" s="526">
        <f t="shared" si="19"/>
        <v>0</v>
      </c>
      <c r="X112" s="525"/>
      <c r="Y112" s="522"/>
      <c r="Z112" s="526">
        <v>0</v>
      </c>
      <c r="AA112" s="526">
        <f t="shared" si="20"/>
        <v>0</v>
      </c>
      <c r="AB112" s="525"/>
      <c r="AC112" s="522"/>
      <c r="AD112" s="519">
        <v>0</v>
      </c>
      <c r="AE112" s="526">
        <f t="shared" si="21"/>
        <v>0</v>
      </c>
      <c r="AF112" s="523">
        <f t="shared" si="26"/>
        <v>0</v>
      </c>
      <c r="AG112" s="525"/>
      <c r="AH112" s="522"/>
      <c r="AI112" s="526">
        <v>408</v>
      </c>
      <c r="AJ112" s="526">
        <f t="shared" si="22"/>
        <v>0</v>
      </c>
      <c r="AK112" s="525"/>
      <c r="AL112" s="527"/>
      <c r="AM112" s="528">
        <v>0</v>
      </c>
      <c r="AN112" s="526">
        <f t="shared" si="23"/>
        <v>0</v>
      </c>
      <c r="AO112" s="523">
        <f t="shared" si="24"/>
        <v>0</v>
      </c>
      <c r="AP112" s="525"/>
      <c r="AQ112" s="522"/>
      <c r="AR112" s="529">
        <v>0</v>
      </c>
      <c r="AS112" s="530">
        <f t="shared" si="25"/>
        <v>0</v>
      </c>
      <c r="AT112" s="531">
        <f t="shared" si="29"/>
        <v>4782</v>
      </c>
      <c r="AU112" s="531">
        <f t="shared" si="27"/>
        <v>0</v>
      </c>
    </row>
    <row r="113" spans="1:47" x14ac:dyDescent="0.25">
      <c r="A113" s="11" t="s">
        <v>5310</v>
      </c>
      <c r="B113" s="513" t="s">
        <v>5212</v>
      </c>
      <c r="C113" s="11" t="s">
        <v>71</v>
      </c>
      <c r="D113" s="514" t="s">
        <v>5411</v>
      </c>
      <c r="E113" s="515" t="s">
        <v>5412</v>
      </c>
      <c r="F113" s="516">
        <v>20</v>
      </c>
      <c r="G113" s="516">
        <f>VLOOKUP(E113,[1]Sheet1!B:K,10,FALSE)</f>
        <v>12439</v>
      </c>
      <c r="H113" s="516">
        <f>VLOOKUP(E113,[1]Sheet1!B:L,11,FALSE)</f>
        <v>201540</v>
      </c>
      <c r="I113" s="516" t="str">
        <f>VLOOKUP(E113,[1]Sheet1!B:M,12,FALSE)</f>
        <v>19004WR000</v>
      </c>
      <c r="J113" s="516" t="s">
        <v>5175</v>
      </c>
      <c r="K113" s="559"/>
      <c r="L113" s="518"/>
      <c r="M113" s="519">
        <v>445</v>
      </c>
      <c r="N113" s="526">
        <f t="shared" si="28"/>
        <v>0</v>
      </c>
      <c r="O113" s="521" t="s">
        <v>3997</v>
      </c>
      <c r="P113" s="522">
        <v>3521478</v>
      </c>
      <c r="Q113" s="519">
        <v>90</v>
      </c>
      <c r="R113" s="526">
        <f t="shared" si="17"/>
        <v>90</v>
      </c>
      <c r="S113" s="523">
        <f t="shared" si="18"/>
        <v>90</v>
      </c>
      <c r="T113" s="525"/>
      <c r="U113" s="522"/>
      <c r="V113" s="519">
        <v>0</v>
      </c>
      <c r="W113" s="526">
        <f t="shared" si="19"/>
        <v>0</v>
      </c>
      <c r="X113" s="525"/>
      <c r="Y113" s="522"/>
      <c r="Z113" s="526">
        <v>0</v>
      </c>
      <c r="AA113" s="526">
        <f t="shared" si="20"/>
        <v>0</v>
      </c>
      <c r="AB113" s="525"/>
      <c r="AC113" s="522"/>
      <c r="AD113" s="519">
        <v>0</v>
      </c>
      <c r="AE113" s="526">
        <f t="shared" si="21"/>
        <v>0</v>
      </c>
      <c r="AF113" s="523">
        <f t="shared" si="26"/>
        <v>0</v>
      </c>
      <c r="AG113" s="525"/>
      <c r="AH113" s="522"/>
      <c r="AI113" s="526">
        <v>233</v>
      </c>
      <c r="AJ113" s="526">
        <f t="shared" si="22"/>
        <v>0</v>
      </c>
      <c r="AK113" s="525"/>
      <c r="AL113" s="527"/>
      <c r="AM113" s="528">
        <v>0</v>
      </c>
      <c r="AN113" s="526">
        <f t="shared" si="23"/>
        <v>0</v>
      </c>
      <c r="AO113" s="523">
        <f t="shared" si="24"/>
        <v>0</v>
      </c>
      <c r="AP113" s="525"/>
      <c r="AQ113" s="522"/>
      <c r="AR113" s="529">
        <v>0</v>
      </c>
      <c r="AS113" s="530">
        <f t="shared" si="25"/>
        <v>0</v>
      </c>
      <c r="AT113" s="531">
        <f t="shared" si="29"/>
        <v>1668</v>
      </c>
      <c r="AU113" s="531">
        <f t="shared" si="27"/>
        <v>90</v>
      </c>
    </row>
    <row r="114" spans="1:47" x14ac:dyDescent="0.25">
      <c r="A114" s="11" t="s">
        <v>5310</v>
      </c>
      <c r="B114" s="513" t="s">
        <v>5212</v>
      </c>
      <c r="C114" s="556" t="s">
        <v>71</v>
      </c>
      <c r="D114" s="557" t="s">
        <v>5413</v>
      </c>
      <c r="E114" s="515" t="s">
        <v>5414</v>
      </c>
      <c r="F114" s="516">
        <v>20</v>
      </c>
      <c r="G114" s="516">
        <f>VLOOKUP(E114,[1]Sheet1!B:K,10,FALSE)</f>
        <v>12439</v>
      </c>
      <c r="H114" s="516">
        <f>VLOOKUP(E114,[1]Sheet1!B:L,11,FALSE)</f>
        <v>201540</v>
      </c>
      <c r="I114" s="516" t="str">
        <f>VLOOKUP(E114,[1]Sheet1!B:M,12,FALSE)</f>
        <v>15173WR000</v>
      </c>
      <c r="J114" s="516" t="s">
        <v>5175</v>
      </c>
      <c r="K114" s="559"/>
      <c r="L114" s="558"/>
      <c r="M114" s="519">
        <v>0</v>
      </c>
      <c r="N114" s="526">
        <f t="shared" si="28"/>
        <v>0</v>
      </c>
      <c r="O114" s="521"/>
      <c r="P114" s="522"/>
      <c r="Q114" s="519">
        <v>0</v>
      </c>
      <c r="R114" s="526">
        <f t="shared" si="17"/>
        <v>0</v>
      </c>
      <c r="S114" s="523">
        <f t="shared" si="18"/>
        <v>0</v>
      </c>
      <c r="T114" s="525"/>
      <c r="U114" s="522"/>
      <c r="V114" s="519">
        <v>0</v>
      </c>
      <c r="W114" s="526">
        <f t="shared" si="19"/>
        <v>0</v>
      </c>
      <c r="X114" s="525"/>
      <c r="Y114" s="522"/>
      <c r="Z114" s="526">
        <v>0</v>
      </c>
      <c r="AA114" s="526">
        <f t="shared" si="20"/>
        <v>0</v>
      </c>
      <c r="AB114" s="525"/>
      <c r="AC114" s="522"/>
      <c r="AD114" s="519">
        <v>0</v>
      </c>
      <c r="AE114" s="526">
        <f t="shared" si="21"/>
        <v>0</v>
      </c>
      <c r="AF114" s="523">
        <f t="shared" si="26"/>
        <v>0</v>
      </c>
      <c r="AG114" s="525"/>
      <c r="AH114" s="522"/>
      <c r="AI114" s="526">
        <v>292</v>
      </c>
      <c r="AJ114" s="526">
        <f t="shared" si="22"/>
        <v>0</v>
      </c>
      <c r="AK114" s="525"/>
      <c r="AL114" s="527"/>
      <c r="AM114" s="528">
        <v>0</v>
      </c>
      <c r="AN114" s="526">
        <f t="shared" si="23"/>
        <v>0</v>
      </c>
      <c r="AO114" s="523">
        <f t="shared" si="24"/>
        <v>0</v>
      </c>
      <c r="AP114" s="525"/>
      <c r="AQ114" s="522"/>
      <c r="AR114" s="529">
        <v>0</v>
      </c>
      <c r="AS114" s="530">
        <f t="shared" si="25"/>
        <v>0</v>
      </c>
      <c r="AT114" s="531">
        <f t="shared" si="29"/>
        <v>292</v>
      </c>
      <c r="AU114" s="531">
        <f t="shared" si="27"/>
        <v>0</v>
      </c>
    </row>
    <row r="115" spans="1:47" x14ac:dyDescent="0.25">
      <c r="A115" s="11" t="s">
        <v>5310</v>
      </c>
      <c r="B115" s="513" t="s">
        <v>5212</v>
      </c>
      <c r="C115" s="11" t="s">
        <v>71</v>
      </c>
      <c r="D115" s="514" t="s">
        <v>5415</v>
      </c>
      <c r="E115" s="515" t="s">
        <v>5416</v>
      </c>
      <c r="F115" s="516">
        <v>20</v>
      </c>
      <c r="G115" s="516">
        <f>VLOOKUP(E115,[1]Sheet1!B:K,10,FALSE)</f>
        <v>12439</v>
      </c>
      <c r="H115" s="516">
        <f>VLOOKUP(E115,[1]Sheet1!B:L,11,FALSE)</f>
        <v>201540</v>
      </c>
      <c r="I115" s="516" t="str">
        <f>VLOOKUP(E115,[1]Sheet1!B:M,12,FALSE)</f>
        <v>15165WR000</v>
      </c>
      <c r="J115" s="516" t="s">
        <v>5175</v>
      </c>
      <c r="K115" s="559"/>
      <c r="L115" s="518"/>
      <c r="M115" s="519">
        <v>0</v>
      </c>
      <c r="N115" s="526">
        <f t="shared" si="28"/>
        <v>0</v>
      </c>
      <c r="O115" s="521"/>
      <c r="P115" s="522"/>
      <c r="Q115" s="519">
        <v>0</v>
      </c>
      <c r="R115" s="526">
        <f t="shared" si="17"/>
        <v>0</v>
      </c>
      <c r="S115" s="523">
        <f t="shared" si="18"/>
        <v>0</v>
      </c>
      <c r="T115" s="525"/>
      <c r="U115" s="522"/>
      <c r="V115" s="519">
        <v>0</v>
      </c>
      <c r="W115" s="526">
        <f t="shared" si="19"/>
        <v>0</v>
      </c>
      <c r="X115" s="525"/>
      <c r="Y115" s="522"/>
      <c r="Z115" s="526">
        <v>0</v>
      </c>
      <c r="AA115" s="526">
        <f t="shared" si="20"/>
        <v>0</v>
      </c>
      <c r="AB115" s="525"/>
      <c r="AC115" s="522"/>
      <c r="AD115" s="519">
        <v>0</v>
      </c>
      <c r="AE115" s="526">
        <f t="shared" si="21"/>
        <v>0</v>
      </c>
      <c r="AF115" s="523">
        <f t="shared" si="26"/>
        <v>0</v>
      </c>
      <c r="AG115" s="525"/>
      <c r="AH115" s="522"/>
      <c r="AI115" s="526">
        <v>204</v>
      </c>
      <c r="AJ115" s="526">
        <f t="shared" si="22"/>
        <v>0</v>
      </c>
      <c r="AK115" s="525"/>
      <c r="AL115" s="527"/>
      <c r="AM115" s="528">
        <v>0</v>
      </c>
      <c r="AN115" s="526">
        <f t="shared" si="23"/>
        <v>0</v>
      </c>
      <c r="AO115" s="523">
        <f t="shared" si="24"/>
        <v>0</v>
      </c>
      <c r="AP115" s="525"/>
      <c r="AQ115" s="522"/>
      <c r="AR115" s="529">
        <v>0</v>
      </c>
      <c r="AS115" s="530">
        <f t="shared" si="25"/>
        <v>0</v>
      </c>
      <c r="AT115" s="531">
        <f t="shared" si="29"/>
        <v>204</v>
      </c>
      <c r="AU115" s="531">
        <f t="shared" si="27"/>
        <v>0</v>
      </c>
    </row>
    <row r="116" spans="1:47" x14ac:dyDescent="0.25">
      <c r="A116" s="11" t="s">
        <v>5310</v>
      </c>
      <c r="B116" s="513" t="s">
        <v>5212</v>
      </c>
      <c r="C116" s="11" t="s">
        <v>71</v>
      </c>
      <c r="D116" s="514" t="s">
        <v>5417</v>
      </c>
      <c r="E116" s="515" t="s">
        <v>5418</v>
      </c>
      <c r="F116" s="516">
        <v>20</v>
      </c>
      <c r="G116" s="516">
        <f>VLOOKUP(E116,[1]Sheet1!B:K,10,FALSE)</f>
        <v>12439</v>
      </c>
      <c r="H116" s="516">
        <f>VLOOKUP(E116,[1]Sheet1!B:L,11,FALSE)</f>
        <v>201540</v>
      </c>
      <c r="I116" s="516" t="str">
        <f>VLOOKUP(E116,[1]Sheet1!B:M,12,FALSE)</f>
        <v>19008WR000</v>
      </c>
      <c r="J116" s="516" t="s">
        <v>5175</v>
      </c>
      <c r="K116" s="533"/>
      <c r="L116" s="518"/>
      <c r="M116" s="537">
        <v>649.91999999999996</v>
      </c>
      <c r="N116" s="526">
        <f t="shared" si="28"/>
        <v>0</v>
      </c>
      <c r="O116" s="521" t="s">
        <v>3997</v>
      </c>
      <c r="P116" s="522">
        <v>3521546</v>
      </c>
      <c r="Q116" s="519">
        <v>90</v>
      </c>
      <c r="R116" s="526">
        <f t="shared" si="17"/>
        <v>90</v>
      </c>
      <c r="S116" s="523">
        <f t="shared" si="18"/>
        <v>90</v>
      </c>
      <c r="T116" s="525"/>
      <c r="U116" s="522"/>
      <c r="V116" s="537">
        <v>0</v>
      </c>
      <c r="W116" s="526">
        <f t="shared" si="19"/>
        <v>0</v>
      </c>
      <c r="X116" s="542"/>
      <c r="Y116" s="527"/>
      <c r="Z116" s="526">
        <v>0</v>
      </c>
      <c r="AA116" s="526">
        <f t="shared" si="20"/>
        <v>0</v>
      </c>
      <c r="AB116" s="525"/>
      <c r="AC116" s="522"/>
      <c r="AD116" s="519">
        <v>0</v>
      </c>
      <c r="AE116" s="526">
        <f t="shared" si="21"/>
        <v>0</v>
      </c>
      <c r="AF116" s="523">
        <f t="shared" si="26"/>
        <v>0</v>
      </c>
      <c r="AG116" s="525"/>
      <c r="AH116" s="522"/>
      <c r="AI116" s="528">
        <v>700</v>
      </c>
      <c r="AJ116" s="526">
        <f t="shared" si="22"/>
        <v>0</v>
      </c>
      <c r="AK116" s="525"/>
      <c r="AL116" s="527"/>
      <c r="AM116" s="528">
        <v>0</v>
      </c>
      <c r="AN116" s="526">
        <f t="shared" si="23"/>
        <v>0</v>
      </c>
      <c r="AO116" s="523">
        <f t="shared" si="24"/>
        <v>0</v>
      </c>
      <c r="AP116" s="525"/>
      <c r="AQ116" s="522"/>
      <c r="AR116" s="529">
        <v>0</v>
      </c>
      <c r="AS116" s="530">
        <f t="shared" si="25"/>
        <v>0</v>
      </c>
      <c r="AT116" s="531">
        <f t="shared" si="29"/>
        <v>2339.92</v>
      </c>
      <c r="AU116" s="531">
        <f t="shared" si="27"/>
        <v>90</v>
      </c>
    </row>
    <row r="117" spans="1:47" x14ac:dyDescent="0.25">
      <c r="A117" s="11" t="s">
        <v>5310</v>
      </c>
      <c r="B117" s="513" t="s">
        <v>5212</v>
      </c>
      <c r="C117" s="11" t="s">
        <v>71</v>
      </c>
      <c r="D117" s="514" t="s">
        <v>5419</v>
      </c>
      <c r="E117" s="515" t="s">
        <v>5420</v>
      </c>
      <c r="F117" s="516">
        <v>20</v>
      </c>
      <c r="G117" s="516">
        <f>VLOOKUP(E117,[1]Sheet1!B:K,10,FALSE)</f>
        <v>12439</v>
      </c>
      <c r="H117" s="516">
        <f>VLOOKUP(E117,[1]Sheet1!B:L,11,FALSE)</f>
        <v>201540</v>
      </c>
      <c r="I117" s="516" t="str">
        <f>VLOOKUP(E117,[1]Sheet1!B:M,12,FALSE)</f>
        <v>12225WR000</v>
      </c>
      <c r="J117" s="516" t="s">
        <v>5175</v>
      </c>
      <c r="K117" s="533"/>
      <c r="L117" s="518"/>
      <c r="M117" s="519">
        <v>0</v>
      </c>
      <c r="N117" s="526">
        <f t="shared" si="28"/>
        <v>0</v>
      </c>
      <c r="O117" s="521"/>
      <c r="P117" s="522"/>
      <c r="Q117" s="519">
        <v>0</v>
      </c>
      <c r="R117" s="526">
        <f t="shared" si="17"/>
        <v>0</v>
      </c>
      <c r="S117" s="523">
        <f t="shared" si="18"/>
        <v>0</v>
      </c>
      <c r="T117" s="525"/>
      <c r="U117" s="522"/>
      <c r="V117" s="519">
        <v>0</v>
      </c>
      <c r="W117" s="526">
        <f t="shared" si="19"/>
        <v>0</v>
      </c>
      <c r="X117" s="525"/>
      <c r="Y117" s="522"/>
      <c r="Z117" s="526">
        <v>0</v>
      </c>
      <c r="AA117" s="526">
        <f t="shared" si="20"/>
        <v>0</v>
      </c>
      <c r="AB117" s="525"/>
      <c r="AC117" s="522"/>
      <c r="AD117" s="519">
        <v>0</v>
      </c>
      <c r="AE117" s="526">
        <f t="shared" si="21"/>
        <v>0</v>
      </c>
      <c r="AF117" s="523">
        <f t="shared" si="26"/>
        <v>0</v>
      </c>
      <c r="AG117" s="525"/>
      <c r="AH117" s="522"/>
      <c r="AI117" s="526">
        <v>175</v>
      </c>
      <c r="AJ117" s="526">
        <f t="shared" si="22"/>
        <v>0</v>
      </c>
      <c r="AK117" s="525"/>
      <c r="AL117" s="527"/>
      <c r="AM117" s="528">
        <v>0</v>
      </c>
      <c r="AN117" s="526">
        <f t="shared" si="23"/>
        <v>0</v>
      </c>
      <c r="AO117" s="523">
        <f t="shared" si="24"/>
        <v>0</v>
      </c>
      <c r="AP117" s="525"/>
      <c r="AQ117" s="522"/>
      <c r="AR117" s="529">
        <v>0</v>
      </c>
      <c r="AS117" s="530">
        <f t="shared" si="25"/>
        <v>0</v>
      </c>
      <c r="AT117" s="531">
        <f t="shared" si="29"/>
        <v>175</v>
      </c>
      <c r="AU117" s="531">
        <f t="shared" si="27"/>
        <v>0</v>
      </c>
    </row>
    <row r="118" spans="1:47" x14ac:dyDescent="0.25">
      <c r="A118" s="11" t="s">
        <v>5310</v>
      </c>
      <c r="B118" s="513" t="s">
        <v>5212</v>
      </c>
      <c r="C118" s="11" t="s">
        <v>71</v>
      </c>
      <c r="D118" s="514" t="s">
        <v>5421</v>
      </c>
      <c r="E118" s="515" t="s">
        <v>5422</v>
      </c>
      <c r="F118" s="516">
        <v>20</v>
      </c>
      <c r="G118" s="516" t="e">
        <f>VLOOKUP(E118,[1]Sheet1!B:K,10,FALSE)</f>
        <v>#N/A</v>
      </c>
      <c r="H118" s="516" t="e">
        <f>VLOOKUP(E118,[1]Sheet1!B:L,11,FALSE)</f>
        <v>#N/A</v>
      </c>
      <c r="I118" s="516" t="e">
        <f>VLOOKUP(E118,[1]Sheet1!B:M,12,FALSE)</f>
        <v>#N/A</v>
      </c>
      <c r="J118" s="516" t="s">
        <v>5175</v>
      </c>
      <c r="K118" s="559"/>
      <c r="L118" s="518"/>
      <c r="M118" s="537">
        <v>679</v>
      </c>
      <c r="N118" s="526">
        <f t="shared" si="28"/>
        <v>0</v>
      </c>
      <c r="O118" s="521" t="s">
        <v>3997</v>
      </c>
      <c r="P118" s="522"/>
      <c r="Q118" s="519">
        <v>45</v>
      </c>
      <c r="R118" s="526">
        <f t="shared" si="17"/>
        <v>45</v>
      </c>
      <c r="S118" s="541">
        <f t="shared" si="18"/>
        <v>45</v>
      </c>
      <c r="T118" s="525"/>
      <c r="U118" s="522"/>
      <c r="V118" s="519">
        <v>0</v>
      </c>
      <c r="W118" s="526">
        <f t="shared" si="19"/>
        <v>0</v>
      </c>
      <c r="X118" s="525"/>
      <c r="Y118" s="522"/>
      <c r="Z118" s="526">
        <v>0</v>
      </c>
      <c r="AA118" s="526">
        <f t="shared" si="20"/>
        <v>0</v>
      </c>
      <c r="AB118" s="525"/>
      <c r="AC118" s="522"/>
      <c r="AD118" s="537">
        <v>45</v>
      </c>
      <c r="AE118" s="526">
        <f t="shared" si="21"/>
        <v>0</v>
      </c>
      <c r="AF118" s="523">
        <f t="shared" si="26"/>
        <v>0</v>
      </c>
      <c r="AG118" s="525"/>
      <c r="AH118" s="522"/>
      <c r="AI118" s="528">
        <v>0</v>
      </c>
      <c r="AJ118" s="526">
        <f t="shared" si="22"/>
        <v>0</v>
      </c>
      <c r="AK118" s="525"/>
      <c r="AL118" s="527"/>
      <c r="AM118" s="528">
        <v>0</v>
      </c>
      <c r="AN118" s="526">
        <f t="shared" si="23"/>
        <v>0</v>
      </c>
      <c r="AO118" s="523">
        <f t="shared" si="24"/>
        <v>0</v>
      </c>
      <c r="AP118" s="525"/>
      <c r="AQ118" s="522"/>
      <c r="AR118" s="529">
        <v>0</v>
      </c>
      <c r="AS118" s="530">
        <f t="shared" si="25"/>
        <v>0</v>
      </c>
      <c r="AT118" s="531">
        <f t="shared" si="29"/>
        <v>1534</v>
      </c>
      <c r="AU118" s="531">
        <f t="shared" si="27"/>
        <v>45</v>
      </c>
    </row>
    <row r="119" spans="1:47" x14ac:dyDescent="0.25">
      <c r="A119" s="11" t="s">
        <v>5310</v>
      </c>
      <c r="B119" s="513" t="s">
        <v>5212</v>
      </c>
      <c r="C119" s="11" t="s">
        <v>5235</v>
      </c>
      <c r="D119" s="514" t="s">
        <v>5423</v>
      </c>
      <c r="E119" s="515" t="s">
        <v>5424</v>
      </c>
      <c r="F119" s="516">
        <v>20</v>
      </c>
      <c r="G119" s="516">
        <f>VLOOKUP(E119,[1]Sheet1!B:K,10,FALSE)</f>
        <v>12439</v>
      </c>
      <c r="H119" s="516">
        <f>VLOOKUP(E119,[1]Sheet1!B:L,11,FALSE)</f>
        <v>201536</v>
      </c>
      <c r="I119" s="516" t="str">
        <f>VLOOKUP(E119,[1]Sheet1!B:M,12,FALSE)</f>
        <v>12118FM000</v>
      </c>
      <c r="J119" s="516" t="s">
        <v>5175</v>
      </c>
      <c r="K119" s="533"/>
      <c r="L119" s="518"/>
      <c r="M119" s="519">
        <v>2149</v>
      </c>
      <c r="N119" s="526">
        <f t="shared" si="28"/>
        <v>0</v>
      </c>
      <c r="O119" s="521" t="s">
        <v>3997</v>
      </c>
      <c r="P119" s="522">
        <v>3524627</v>
      </c>
      <c r="Q119" s="519">
        <v>45</v>
      </c>
      <c r="R119" s="526">
        <f t="shared" si="17"/>
        <v>45</v>
      </c>
      <c r="S119" s="523">
        <f t="shared" si="18"/>
        <v>45</v>
      </c>
      <c r="T119" s="525"/>
      <c r="U119" s="522"/>
      <c r="V119" s="519">
        <v>330</v>
      </c>
      <c r="W119" s="526">
        <f t="shared" si="19"/>
        <v>0</v>
      </c>
      <c r="X119" s="525" t="s">
        <v>3997</v>
      </c>
      <c r="Y119" s="522">
        <v>3476154</v>
      </c>
      <c r="Z119" s="526">
        <v>220</v>
      </c>
      <c r="AA119" s="526">
        <f t="shared" si="20"/>
        <v>220</v>
      </c>
      <c r="AB119" s="525" t="s">
        <v>3997</v>
      </c>
      <c r="AC119" s="522">
        <v>3524631</v>
      </c>
      <c r="AD119" s="519">
        <v>45</v>
      </c>
      <c r="AE119" s="526">
        <f t="shared" si="21"/>
        <v>45</v>
      </c>
      <c r="AF119" s="523">
        <f t="shared" si="26"/>
        <v>265</v>
      </c>
      <c r="AG119" s="525"/>
      <c r="AH119" s="522"/>
      <c r="AI119" s="526">
        <v>289</v>
      </c>
      <c r="AJ119" s="526">
        <f t="shared" si="22"/>
        <v>0</v>
      </c>
      <c r="AK119" s="525"/>
      <c r="AL119" s="527"/>
      <c r="AM119" s="528">
        <v>0</v>
      </c>
      <c r="AN119" s="526">
        <f t="shared" si="23"/>
        <v>0</v>
      </c>
      <c r="AO119" s="523">
        <f t="shared" si="24"/>
        <v>0</v>
      </c>
      <c r="AP119" s="525"/>
      <c r="AQ119" s="522"/>
      <c r="AR119" s="529">
        <v>0</v>
      </c>
      <c r="AS119" s="530">
        <f t="shared" si="25"/>
        <v>0</v>
      </c>
      <c r="AT119" s="531">
        <f t="shared" si="29"/>
        <v>4283</v>
      </c>
      <c r="AU119" s="531">
        <f t="shared" si="27"/>
        <v>310</v>
      </c>
    </row>
    <row r="120" spans="1:47" x14ac:dyDescent="0.25">
      <c r="A120" s="11" t="s">
        <v>5310</v>
      </c>
      <c r="B120" s="513" t="s">
        <v>5212</v>
      </c>
      <c r="C120" s="11" t="s">
        <v>5235</v>
      </c>
      <c r="D120" s="514" t="s">
        <v>5425</v>
      </c>
      <c r="E120" s="515" t="s">
        <v>5426</v>
      </c>
      <c r="F120" s="516">
        <v>20</v>
      </c>
      <c r="G120" s="516">
        <f>VLOOKUP(E120,[1]Sheet1!B:K,10,FALSE)</f>
        <v>12439</v>
      </c>
      <c r="H120" s="516">
        <f>VLOOKUP(E120,[1]Sheet1!B:L,11,FALSE)</f>
        <v>201536</v>
      </c>
      <c r="I120" s="516" t="str">
        <f>VLOOKUP(E120,[1]Sheet1!B:M,12,FALSE)</f>
        <v>12150FM000</v>
      </c>
      <c r="J120" s="516" t="s">
        <v>5175</v>
      </c>
      <c r="K120" s="533"/>
      <c r="L120" s="518"/>
      <c r="M120" s="519">
        <v>1244</v>
      </c>
      <c r="N120" s="526">
        <f t="shared" si="28"/>
        <v>0</v>
      </c>
      <c r="O120" s="521" t="s">
        <v>3997</v>
      </c>
      <c r="P120" s="522">
        <v>3524704</v>
      </c>
      <c r="Q120" s="519">
        <v>90</v>
      </c>
      <c r="R120" s="526">
        <f t="shared" si="17"/>
        <v>90</v>
      </c>
      <c r="S120" s="523">
        <f t="shared" si="18"/>
        <v>90</v>
      </c>
      <c r="T120" s="525"/>
      <c r="U120" s="522"/>
      <c r="V120" s="519">
        <v>0</v>
      </c>
      <c r="W120" s="526">
        <f t="shared" si="19"/>
        <v>0</v>
      </c>
      <c r="X120" s="525"/>
      <c r="Y120" s="522"/>
      <c r="Z120" s="526">
        <v>0</v>
      </c>
      <c r="AA120" s="526">
        <f t="shared" si="20"/>
        <v>0</v>
      </c>
      <c r="AB120" s="525"/>
      <c r="AC120" s="522"/>
      <c r="AD120" s="519">
        <v>0</v>
      </c>
      <c r="AE120" s="526">
        <f t="shared" si="21"/>
        <v>0</v>
      </c>
      <c r="AF120" s="523">
        <f t="shared" si="26"/>
        <v>0</v>
      </c>
      <c r="AG120" s="525"/>
      <c r="AH120" s="522"/>
      <c r="AI120" s="526">
        <v>471</v>
      </c>
      <c r="AJ120" s="526">
        <f t="shared" si="22"/>
        <v>0</v>
      </c>
      <c r="AK120" s="525"/>
      <c r="AL120" s="527"/>
      <c r="AM120" s="528">
        <v>0</v>
      </c>
      <c r="AN120" s="526">
        <f t="shared" si="23"/>
        <v>0</v>
      </c>
      <c r="AO120" s="523">
        <f t="shared" si="24"/>
        <v>0</v>
      </c>
      <c r="AP120" s="525"/>
      <c r="AQ120" s="522">
        <v>3476301</v>
      </c>
      <c r="AR120" s="529">
        <v>250</v>
      </c>
      <c r="AS120" s="530">
        <f t="shared" si="25"/>
        <v>0</v>
      </c>
      <c r="AT120" s="531">
        <f t="shared" si="29"/>
        <v>3205</v>
      </c>
      <c r="AU120" s="531">
        <f t="shared" si="27"/>
        <v>90</v>
      </c>
    </row>
    <row r="121" spans="1:47" x14ac:dyDescent="0.25">
      <c r="A121" s="11" t="s">
        <v>5310</v>
      </c>
      <c r="B121" s="513" t="s">
        <v>5212</v>
      </c>
      <c r="C121" s="11" t="s">
        <v>5235</v>
      </c>
      <c r="D121" s="514" t="s">
        <v>5427</v>
      </c>
      <c r="E121" s="515" t="s">
        <v>5428</v>
      </c>
      <c r="F121" s="516">
        <v>20</v>
      </c>
      <c r="G121" s="516">
        <f>VLOOKUP(E121,[1]Sheet1!B:K,10,FALSE)</f>
        <v>12439</v>
      </c>
      <c r="H121" s="516">
        <f>VLOOKUP(E121,[1]Sheet1!B:L,11,FALSE)</f>
        <v>201536</v>
      </c>
      <c r="I121" s="516" t="str">
        <f>VLOOKUP(E121,[1]Sheet1!B:M,12,FALSE)</f>
        <v>11791FM000</v>
      </c>
      <c r="J121" s="516" t="s">
        <v>5175</v>
      </c>
      <c r="K121" s="533"/>
      <c r="L121" s="518"/>
      <c r="M121" s="519">
        <v>955</v>
      </c>
      <c r="N121" s="526">
        <f t="shared" si="28"/>
        <v>0</v>
      </c>
      <c r="O121" s="521" t="s">
        <v>3997</v>
      </c>
      <c r="P121" s="522">
        <v>3524739</v>
      </c>
      <c r="Q121" s="519">
        <v>90</v>
      </c>
      <c r="R121" s="526">
        <f t="shared" si="17"/>
        <v>90</v>
      </c>
      <c r="S121" s="523">
        <f t="shared" si="18"/>
        <v>90</v>
      </c>
      <c r="T121" s="525"/>
      <c r="U121" s="522"/>
      <c r="V121" s="519">
        <v>0</v>
      </c>
      <c r="W121" s="526">
        <f t="shared" si="19"/>
        <v>0</v>
      </c>
      <c r="X121" s="525"/>
      <c r="Y121" s="522"/>
      <c r="Z121" s="526">
        <v>0</v>
      </c>
      <c r="AA121" s="526">
        <f t="shared" si="20"/>
        <v>0</v>
      </c>
      <c r="AB121" s="525"/>
      <c r="AC121" s="522"/>
      <c r="AD121" s="519">
        <v>0</v>
      </c>
      <c r="AE121" s="526">
        <f t="shared" si="21"/>
        <v>0</v>
      </c>
      <c r="AF121" s="523">
        <f t="shared" si="26"/>
        <v>0</v>
      </c>
      <c r="AG121" s="525"/>
      <c r="AH121" s="522">
        <v>3396785</v>
      </c>
      <c r="AI121" s="526">
        <v>347</v>
      </c>
      <c r="AJ121" s="526">
        <f t="shared" si="22"/>
        <v>0</v>
      </c>
      <c r="AK121" s="525"/>
      <c r="AL121" s="527"/>
      <c r="AM121" s="528">
        <v>0</v>
      </c>
      <c r="AN121" s="526">
        <f t="shared" si="23"/>
        <v>0</v>
      </c>
      <c r="AO121" s="523">
        <f t="shared" si="24"/>
        <v>0</v>
      </c>
      <c r="AP121" s="525"/>
      <c r="AQ121" s="522"/>
      <c r="AR121" s="529">
        <v>0</v>
      </c>
      <c r="AS121" s="530">
        <f t="shared" si="25"/>
        <v>0</v>
      </c>
      <c r="AT121" s="531">
        <f t="shared" si="29"/>
        <v>2292</v>
      </c>
      <c r="AU121" s="531">
        <f t="shared" si="27"/>
        <v>90</v>
      </c>
    </row>
    <row r="122" spans="1:47" ht="15" customHeight="1" x14ac:dyDescent="0.25">
      <c r="A122" s="11" t="s">
        <v>5310</v>
      </c>
      <c r="B122" s="513" t="s">
        <v>5212</v>
      </c>
      <c r="C122" s="11" t="s">
        <v>5235</v>
      </c>
      <c r="D122" s="514" t="s">
        <v>5429</v>
      </c>
      <c r="E122" s="515" t="s">
        <v>5430</v>
      </c>
      <c r="F122" s="516">
        <v>20</v>
      </c>
      <c r="G122" s="516">
        <f>VLOOKUP(E122,[1]Sheet1!B:K,10,FALSE)</f>
        <v>12439</v>
      </c>
      <c r="H122" s="516">
        <f>VLOOKUP(E122,[1]Sheet1!B:L,11,FALSE)</f>
        <v>201536</v>
      </c>
      <c r="I122" s="516" t="str">
        <f>VLOOKUP(E122,[1]Sheet1!B:M,12,FALSE)</f>
        <v>11848FM000</v>
      </c>
      <c r="J122" s="516" t="s">
        <v>5175</v>
      </c>
      <c r="K122" s="533"/>
      <c r="L122" s="518"/>
      <c r="M122" s="519">
        <v>1124</v>
      </c>
      <c r="N122" s="526">
        <f t="shared" si="28"/>
        <v>0</v>
      </c>
      <c r="O122" s="521" t="s">
        <v>3997</v>
      </c>
      <c r="P122" s="522">
        <v>3524746</v>
      </c>
      <c r="Q122" s="519">
        <v>90</v>
      </c>
      <c r="R122" s="526">
        <f t="shared" si="17"/>
        <v>90</v>
      </c>
      <c r="S122" s="523">
        <f t="shared" si="18"/>
        <v>90</v>
      </c>
      <c r="T122" s="525"/>
      <c r="U122" s="522"/>
      <c r="V122" s="519">
        <v>0</v>
      </c>
      <c r="W122" s="526">
        <f t="shared" si="19"/>
        <v>0</v>
      </c>
      <c r="X122" s="525"/>
      <c r="Y122" s="522"/>
      <c r="Z122" s="526">
        <v>0</v>
      </c>
      <c r="AA122" s="526">
        <f t="shared" si="20"/>
        <v>0</v>
      </c>
      <c r="AB122" s="525"/>
      <c r="AC122" s="522"/>
      <c r="AD122" s="519">
        <v>0</v>
      </c>
      <c r="AE122" s="526">
        <f t="shared" si="21"/>
        <v>0</v>
      </c>
      <c r="AF122" s="523">
        <f t="shared" si="26"/>
        <v>0</v>
      </c>
      <c r="AG122" s="525"/>
      <c r="AH122" s="527">
        <v>3437342</v>
      </c>
      <c r="AI122" s="528">
        <v>450</v>
      </c>
      <c r="AJ122" s="526">
        <f t="shared" si="22"/>
        <v>0</v>
      </c>
      <c r="AK122" s="525"/>
      <c r="AL122" s="527"/>
      <c r="AM122" s="528">
        <v>0</v>
      </c>
      <c r="AN122" s="526">
        <f t="shared" si="23"/>
        <v>0</v>
      </c>
      <c r="AO122" s="523">
        <f t="shared" si="24"/>
        <v>0</v>
      </c>
      <c r="AP122" s="525"/>
      <c r="AQ122" s="522"/>
      <c r="AR122" s="529">
        <v>0</v>
      </c>
      <c r="AS122" s="530">
        <f t="shared" si="25"/>
        <v>0</v>
      </c>
      <c r="AT122" s="531">
        <f t="shared" si="29"/>
        <v>2564</v>
      </c>
      <c r="AU122" s="531">
        <f t="shared" si="27"/>
        <v>90</v>
      </c>
    </row>
    <row r="123" spans="1:47" x14ac:dyDescent="0.25">
      <c r="A123" s="11" t="s">
        <v>5310</v>
      </c>
      <c r="B123" s="513" t="s">
        <v>5212</v>
      </c>
      <c r="C123" s="11" t="s">
        <v>5235</v>
      </c>
      <c r="D123" s="514" t="s">
        <v>5431</v>
      </c>
      <c r="E123" s="515" t="s">
        <v>5432</v>
      </c>
      <c r="F123" s="516">
        <v>20</v>
      </c>
      <c r="G123" s="516">
        <f>VLOOKUP(E123,[1]Sheet1!B:K,10,FALSE)</f>
        <v>12439</v>
      </c>
      <c r="H123" s="516">
        <f>VLOOKUP(E123,[1]Sheet1!B:L,11,FALSE)</f>
        <v>201536</v>
      </c>
      <c r="I123" s="516" t="str">
        <f>VLOOKUP(E123,[1]Sheet1!B:M,12,FALSE)</f>
        <v>12206FM000</v>
      </c>
      <c r="J123" s="516" t="s">
        <v>5175</v>
      </c>
      <c r="K123" s="533"/>
      <c r="L123" s="518"/>
      <c r="M123" s="519">
        <v>1174</v>
      </c>
      <c r="N123" s="526">
        <f t="shared" si="28"/>
        <v>0</v>
      </c>
      <c r="O123" s="521" t="s">
        <v>3997</v>
      </c>
      <c r="P123" s="522">
        <v>3524793</v>
      </c>
      <c r="Q123" s="519">
        <v>90</v>
      </c>
      <c r="R123" s="526">
        <f t="shared" si="17"/>
        <v>90</v>
      </c>
      <c r="S123" s="523">
        <f t="shared" si="18"/>
        <v>90</v>
      </c>
      <c r="T123" s="525"/>
      <c r="U123" s="522"/>
      <c r="V123" s="519">
        <v>0</v>
      </c>
      <c r="W123" s="526">
        <f t="shared" si="19"/>
        <v>0</v>
      </c>
      <c r="X123" s="525"/>
      <c r="Y123" s="522"/>
      <c r="Z123" s="526">
        <v>0</v>
      </c>
      <c r="AA123" s="526">
        <f t="shared" si="20"/>
        <v>0</v>
      </c>
      <c r="AB123" s="525"/>
      <c r="AC123" s="522"/>
      <c r="AD123" s="519">
        <v>0</v>
      </c>
      <c r="AE123" s="526">
        <f t="shared" si="21"/>
        <v>0</v>
      </c>
      <c r="AF123" s="523">
        <f t="shared" si="26"/>
        <v>0</v>
      </c>
      <c r="AG123" s="525"/>
      <c r="AH123" s="522">
        <v>3396840</v>
      </c>
      <c r="AI123" s="526">
        <v>412</v>
      </c>
      <c r="AJ123" s="526">
        <f t="shared" si="22"/>
        <v>0</v>
      </c>
      <c r="AK123" s="525"/>
      <c r="AL123" s="527"/>
      <c r="AM123" s="528">
        <v>0</v>
      </c>
      <c r="AN123" s="526">
        <f t="shared" si="23"/>
        <v>0</v>
      </c>
      <c r="AO123" s="523">
        <f t="shared" si="24"/>
        <v>0</v>
      </c>
      <c r="AP123" s="525"/>
      <c r="AQ123" s="522"/>
      <c r="AR123" s="529">
        <v>0</v>
      </c>
      <c r="AS123" s="530">
        <f t="shared" si="25"/>
        <v>0</v>
      </c>
      <c r="AT123" s="531">
        <f t="shared" si="29"/>
        <v>2576</v>
      </c>
      <c r="AU123" s="531">
        <f t="shared" si="27"/>
        <v>90</v>
      </c>
    </row>
    <row r="124" spans="1:47" x14ac:dyDescent="0.25">
      <c r="A124" s="11" t="s">
        <v>5310</v>
      </c>
      <c r="B124" s="513" t="s">
        <v>5212</v>
      </c>
      <c r="C124" s="11" t="s">
        <v>5235</v>
      </c>
      <c r="D124" s="514" t="s">
        <v>5433</v>
      </c>
      <c r="E124" s="515" t="s">
        <v>5434</v>
      </c>
      <c r="F124" s="516">
        <v>20</v>
      </c>
      <c r="G124" s="516">
        <f>VLOOKUP(E124,[1]Sheet1!B:K,10,FALSE)</f>
        <v>12439</v>
      </c>
      <c r="H124" s="516">
        <f>VLOOKUP(E124,[1]Sheet1!B:L,11,FALSE)</f>
        <v>201536</v>
      </c>
      <c r="I124" s="516" t="str">
        <f>VLOOKUP(E124,[1]Sheet1!B:M,12,FALSE)</f>
        <v>11850FM000</v>
      </c>
      <c r="J124" s="516" t="s">
        <v>5175</v>
      </c>
      <c r="K124" s="533"/>
      <c r="L124" s="518"/>
      <c r="M124" s="519">
        <v>966</v>
      </c>
      <c r="N124" s="526">
        <f t="shared" si="28"/>
        <v>0</v>
      </c>
      <c r="O124" s="521" t="s">
        <v>3997</v>
      </c>
      <c r="P124" s="522">
        <v>3524848</v>
      </c>
      <c r="Q124" s="519">
        <v>90</v>
      </c>
      <c r="R124" s="526">
        <f t="shared" si="17"/>
        <v>90</v>
      </c>
      <c r="S124" s="523">
        <f t="shared" si="18"/>
        <v>90</v>
      </c>
      <c r="T124" s="525"/>
      <c r="U124" s="522"/>
      <c r="V124" s="519">
        <v>0</v>
      </c>
      <c r="W124" s="526">
        <f t="shared" si="19"/>
        <v>0</v>
      </c>
      <c r="X124" s="525"/>
      <c r="Y124" s="522"/>
      <c r="Z124" s="526">
        <v>0</v>
      </c>
      <c r="AA124" s="526">
        <f t="shared" si="20"/>
        <v>0</v>
      </c>
      <c r="AB124" s="525"/>
      <c r="AC124" s="522"/>
      <c r="AD124" s="519">
        <v>0</v>
      </c>
      <c r="AE124" s="526">
        <f t="shared" si="21"/>
        <v>0</v>
      </c>
      <c r="AF124" s="523">
        <f t="shared" si="26"/>
        <v>0</v>
      </c>
      <c r="AG124" s="525"/>
      <c r="AH124" s="522"/>
      <c r="AI124" s="526">
        <v>462</v>
      </c>
      <c r="AJ124" s="526">
        <f t="shared" si="22"/>
        <v>0</v>
      </c>
      <c r="AK124" s="525"/>
      <c r="AL124" s="527"/>
      <c r="AM124" s="528">
        <v>0</v>
      </c>
      <c r="AN124" s="526">
        <f t="shared" si="23"/>
        <v>0</v>
      </c>
      <c r="AO124" s="523">
        <f t="shared" si="24"/>
        <v>0</v>
      </c>
      <c r="AP124" s="525"/>
      <c r="AQ124" s="522"/>
      <c r="AR124" s="529">
        <v>0</v>
      </c>
      <c r="AS124" s="530">
        <f t="shared" si="25"/>
        <v>0</v>
      </c>
      <c r="AT124" s="531">
        <f t="shared" si="29"/>
        <v>2418</v>
      </c>
      <c r="AU124" s="531">
        <f t="shared" si="27"/>
        <v>90</v>
      </c>
    </row>
    <row r="125" spans="1:47" x14ac:dyDescent="0.25">
      <c r="A125" s="11" t="s">
        <v>5310</v>
      </c>
      <c r="B125" s="513" t="s">
        <v>5212</v>
      </c>
      <c r="C125" s="11" t="s">
        <v>5235</v>
      </c>
      <c r="D125" s="514" t="s">
        <v>5435</v>
      </c>
      <c r="E125" s="515" t="s">
        <v>5436</v>
      </c>
      <c r="F125" s="516">
        <v>20</v>
      </c>
      <c r="G125" s="516">
        <f>VLOOKUP(E125,[1]Sheet1!B:K,10,FALSE)</f>
        <v>12439</v>
      </c>
      <c r="H125" s="516">
        <f>VLOOKUP(E125,[1]Sheet1!B:L,11,FALSE)</f>
        <v>201536</v>
      </c>
      <c r="I125" s="516" t="str">
        <f>VLOOKUP(E125,[1]Sheet1!B:M,12,FALSE)</f>
        <v>30018FM000</v>
      </c>
      <c r="J125" s="516" t="s">
        <v>5175</v>
      </c>
      <c r="K125" s="533"/>
      <c r="L125" s="518"/>
      <c r="M125" s="519">
        <v>2046</v>
      </c>
      <c r="N125" s="526">
        <f t="shared" si="28"/>
        <v>0</v>
      </c>
      <c r="O125" s="521" t="s">
        <v>3997</v>
      </c>
      <c r="P125" s="522">
        <v>3524913</v>
      </c>
      <c r="Q125" s="519">
        <v>45</v>
      </c>
      <c r="R125" s="526">
        <f t="shared" si="17"/>
        <v>45</v>
      </c>
      <c r="S125" s="523">
        <f t="shared" si="18"/>
        <v>45</v>
      </c>
      <c r="T125" s="525"/>
      <c r="U125" s="522"/>
      <c r="V125" s="519">
        <v>330</v>
      </c>
      <c r="W125" s="526">
        <f t="shared" si="19"/>
        <v>0</v>
      </c>
      <c r="X125" s="525"/>
      <c r="Y125" s="522">
        <v>3476714</v>
      </c>
      <c r="Z125" s="526">
        <v>330</v>
      </c>
      <c r="AA125" s="526">
        <f t="shared" si="20"/>
        <v>0</v>
      </c>
      <c r="AB125" s="525" t="s">
        <v>3997</v>
      </c>
      <c r="AC125" s="522">
        <v>3524916</v>
      </c>
      <c r="AD125" s="537">
        <v>45</v>
      </c>
      <c r="AE125" s="526">
        <f t="shared" si="21"/>
        <v>45</v>
      </c>
      <c r="AF125" s="523">
        <f t="shared" si="26"/>
        <v>45</v>
      </c>
      <c r="AG125" s="525"/>
      <c r="AH125" s="522"/>
      <c r="AI125" s="528">
        <v>593</v>
      </c>
      <c r="AJ125" s="526">
        <f t="shared" si="22"/>
        <v>0</v>
      </c>
      <c r="AK125" s="525"/>
      <c r="AL125" s="527"/>
      <c r="AM125" s="528">
        <v>0</v>
      </c>
      <c r="AN125" s="526">
        <f t="shared" si="23"/>
        <v>0</v>
      </c>
      <c r="AO125" s="523">
        <f t="shared" si="24"/>
        <v>0</v>
      </c>
      <c r="AP125" s="525"/>
      <c r="AQ125" s="522">
        <v>3476712</v>
      </c>
      <c r="AR125" s="529">
        <v>250</v>
      </c>
      <c r="AS125" s="530">
        <f t="shared" si="25"/>
        <v>0</v>
      </c>
      <c r="AT125" s="531">
        <f t="shared" si="29"/>
        <v>5314</v>
      </c>
      <c r="AU125" s="531">
        <f t="shared" si="27"/>
        <v>90</v>
      </c>
    </row>
    <row r="126" spans="1:47" x14ac:dyDescent="0.25">
      <c r="A126" s="11" t="s">
        <v>5310</v>
      </c>
      <c r="B126" s="513" t="s">
        <v>5212</v>
      </c>
      <c r="C126" s="11" t="s">
        <v>5235</v>
      </c>
      <c r="D126" s="514" t="s">
        <v>5437</v>
      </c>
      <c r="E126" s="515" t="s">
        <v>5438</v>
      </c>
      <c r="F126" s="516">
        <v>20</v>
      </c>
      <c r="G126" s="516">
        <f>VLOOKUP(E126,[1]Sheet1!B:K,10,FALSE)</f>
        <v>12439</v>
      </c>
      <c r="H126" s="516">
        <f>VLOOKUP(E126,[1]Sheet1!B:L,11,FALSE)</f>
        <v>201536</v>
      </c>
      <c r="I126" s="516" t="str">
        <f>VLOOKUP(E126,[1]Sheet1!B:M,12,FALSE)</f>
        <v>12882FM000</v>
      </c>
      <c r="J126" s="516" t="s">
        <v>5175</v>
      </c>
      <c r="K126" s="533"/>
      <c r="L126" s="518"/>
      <c r="M126" s="519">
        <v>1362</v>
      </c>
      <c r="N126" s="526">
        <f t="shared" si="28"/>
        <v>0</v>
      </c>
      <c r="O126" s="521" t="s">
        <v>3997</v>
      </c>
      <c r="P126" s="522">
        <v>3524930</v>
      </c>
      <c r="Q126" s="519">
        <v>45</v>
      </c>
      <c r="R126" s="526">
        <f t="shared" si="17"/>
        <v>45</v>
      </c>
      <c r="S126" s="523">
        <f t="shared" si="18"/>
        <v>45</v>
      </c>
      <c r="T126" s="525"/>
      <c r="U126" s="522"/>
      <c r="V126" s="519">
        <v>330</v>
      </c>
      <c r="W126" s="526">
        <f t="shared" si="19"/>
        <v>0</v>
      </c>
      <c r="X126" s="525"/>
      <c r="Y126" s="522">
        <v>3476796</v>
      </c>
      <c r="Z126" s="526">
        <v>330</v>
      </c>
      <c r="AA126" s="526">
        <f t="shared" si="20"/>
        <v>0</v>
      </c>
      <c r="AB126" s="525" t="s">
        <v>3997</v>
      </c>
      <c r="AC126" s="522">
        <v>3524935</v>
      </c>
      <c r="AD126" s="537">
        <v>45</v>
      </c>
      <c r="AE126" s="526">
        <f t="shared" si="21"/>
        <v>45</v>
      </c>
      <c r="AF126" s="523">
        <f t="shared" si="26"/>
        <v>45</v>
      </c>
      <c r="AG126" s="525"/>
      <c r="AH126" s="522"/>
      <c r="AI126" s="526">
        <v>407</v>
      </c>
      <c r="AJ126" s="526">
        <f t="shared" si="22"/>
        <v>0</v>
      </c>
      <c r="AK126" s="525"/>
      <c r="AL126" s="527"/>
      <c r="AM126" s="528">
        <v>0</v>
      </c>
      <c r="AN126" s="526">
        <f t="shared" si="23"/>
        <v>0</v>
      </c>
      <c r="AO126" s="523">
        <f t="shared" si="24"/>
        <v>0</v>
      </c>
      <c r="AP126" s="525"/>
      <c r="AQ126" s="522"/>
      <c r="AR126" s="529">
        <v>0</v>
      </c>
      <c r="AS126" s="530">
        <f t="shared" si="25"/>
        <v>0</v>
      </c>
      <c r="AT126" s="531">
        <f t="shared" si="29"/>
        <v>3944</v>
      </c>
      <c r="AU126" s="531">
        <f t="shared" si="27"/>
        <v>90</v>
      </c>
    </row>
    <row r="127" spans="1:47" x14ac:dyDescent="0.25">
      <c r="A127" s="11" t="s">
        <v>5310</v>
      </c>
      <c r="B127" s="513" t="s">
        <v>5212</v>
      </c>
      <c r="C127" s="11" t="s">
        <v>5235</v>
      </c>
      <c r="D127" s="514" t="s">
        <v>5439</v>
      </c>
      <c r="E127" s="515" t="s">
        <v>5440</v>
      </c>
      <c r="F127" s="516">
        <v>20</v>
      </c>
      <c r="G127" s="516">
        <f>VLOOKUP(E127,[1]Sheet1!B:K,10,FALSE)</f>
        <v>12439</v>
      </c>
      <c r="H127" s="516">
        <f>VLOOKUP(E127,[1]Sheet1!B:L,11,FALSE)</f>
        <v>201536</v>
      </c>
      <c r="I127" s="516" t="str">
        <f>VLOOKUP(E127,[1]Sheet1!B:M,12,FALSE)</f>
        <v>11183FM000</v>
      </c>
      <c r="J127" s="516" t="s">
        <v>5175</v>
      </c>
      <c r="K127" s="533"/>
      <c r="L127" s="518"/>
      <c r="M127" s="519">
        <v>487</v>
      </c>
      <c r="N127" s="526">
        <f t="shared" si="28"/>
        <v>0</v>
      </c>
      <c r="O127" s="521" t="s">
        <v>3997</v>
      </c>
      <c r="P127" s="522">
        <v>3524949</v>
      </c>
      <c r="Q127" s="519">
        <v>45</v>
      </c>
      <c r="R127" s="526">
        <f t="shared" si="17"/>
        <v>45</v>
      </c>
      <c r="S127" s="523">
        <f t="shared" si="18"/>
        <v>45</v>
      </c>
      <c r="T127" s="525"/>
      <c r="U127" s="522"/>
      <c r="V127" s="519">
        <v>330</v>
      </c>
      <c r="W127" s="526">
        <f t="shared" si="19"/>
        <v>0</v>
      </c>
      <c r="X127" s="525" t="s">
        <v>3997</v>
      </c>
      <c r="Y127" s="522">
        <v>3524954</v>
      </c>
      <c r="Z127" s="526">
        <v>330</v>
      </c>
      <c r="AA127" s="526">
        <f t="shared" si="20"/>
        <v>330</v>
      </c>
      <c r="AB127" s="525"/>
      <c r="AC127" s="522"/>
      <c r="AD127" s="537">
        <v>45</v>
      </c>
      <c r="AE127" s="526">
        <f t="shared" si="21"/>
        <v>0</v>
      </c>
      <c r="AF127" s="523">
        <f t="shared" si="26"/>
        <v>330</v>
      </c>
      <c r="AG127" s="525"/>
      <c r="AH127" s="522"/>
      <c r="AI127" s="528">
        <v>0</v>
      </c>
      <c r="AJ127" s="526">
        <f t="shared" si="22"/>
        <v>0</v>
      </c>
      <c r="AK127" s="525"/>
      <c r="AL127" s="527"/>
      <c r="AM127" s="528">
        <v>0</v>
      </c>
      <c r="AN127" s="526">
        <f t="shared" si="23"/>
        <v>0</v>
      </c>
      <c r="AO127" s="523">
        <f t="shared" si="24"/>
        <v>0</v>
      </c>
      <c r="AP127" s="525"/>
      <c r="AQ127" s="522"/>
      <c r="AR127" s="529">
        <v>0</v>
      </c>
      <c r="AS127" s="530">
        <f t="shared" si="25"/>
        <v>0</v>
      </c>
      <c r="AT127" s="531">
        <f t="shared" si="29"/>
        <v>2662</v>
      </c>
      <c r="AU127" s="531">
        <f t="shared" si="27"/>
        <v>375</v>
      </c>
    </row>
    <row r="128" spans="1:47" x14ac:dyDescent="0.25">
      <c r="A128" s="11" t="s">
        <v>5310</v>
      </c>
      <c r="B128" s="513" t="s">
        <v>5212</v>
      </c>
      <c r="C128" s="11" t="s">
        <v>5235</v>
      </c>
      <c r="D128" s="514" t="s">
        <v>5441</v>
      </c>
      <c r="E128" s="515" t="s">
        <v>5442</v>
      </c>
      <c r="F128" s="516">
        <v>20</v>
      </c>
      <c r="G128" s="516">
        <f>VLOOKUP(E128,[1]Sheet1!B:K,10,FALSE)</f>
        <v>12439</v>
      </c>
      <c r="H128" s="516">
        <f>VLOOKUP(E128,[1]Sheet1!B:L,11,FALSE)</f>
        <v>201536</v>
      </c>
      <c r="I128" s="516" t="str">
        <f>VLOOKUP(E128,[1]Sheet1!B:M,12,FALSE)</f>
        <v>17561FM000</v>
      </c>
      <c r="J128" s="516" t="s">
        <v>5175</v>
      </c>
      <c r="K128" s="533"/>
      <c r="L128" s="518"/>
      <c r="M128" s="519">
        <v>2031</v>
      </c>
      <c r="N128" s="526">
        <f t="shared" si="28"/>
        <v>0</v>
      </c>
      <c r="O128" s="521" t="s">
        <v>3997</v>
      </c>
      <c r="P128" s="522">
        <v>3525054</v>
      </c>
      <c r="Q128" s="519">
        <v>45</v>
      </c>
      <c r="R128" s="526">
        <f t="shared" si="17"/>
        <v>45</v>
      </c>
      <c r="S128" s="523">
        <f t="shared" si="18"/>
        <v>45</v>
      </c>
      <c r="T128" s="525"/>
      <c r="U128" s="522"/>
      <c r="V128" s="519">
        <v>330</v>
      </c>
      <c r="W128" s="526">
        <f t="shared" si="19"/>
        <v>0</v>
      </c>
      <c r="X128" s="525" t="s">
        <v>3997</v>
      </c>
      <c r="Y128" s="522">
        <v>3525058</v>
      </c>
      <c r="Z128" s="526">
        <v>220</v>
      </c>
      <c r="AA128" s="526">
        <f t="shared" si="20"/>
        <v>220</v>
      </c>
      <c r="AB128" s="525"/>
      <c r="AC128" s="522"/>
      <c r="AD128" s="537">
        <v>45</v>
      </c>
      <c r="AE128" s="526">
        <f t="shared" si="21"/>
        <v>0</v>
      </c>
      <c r="AF128" s="523">
        <f t="shared" si="26"/>
        <v>220</v>
      </c>
      <c r="AG128" s="525"/>
      <c r="AH128" s="522">
        <v>3397109</v>
      </c>
      <c r="AI128" s="526">
        <v>520</v>
      </c>
      <c r="AJ128" s="526">
        <f t="shared" si="22"/>
        <v>0</v>
      </c>
      <c r="AK128" s="525"/>
      <c r="AL128" s="527"/>
      <c r="AM128" s="528">
        <v>0</v>
      </c>
      <c r="AN128" s="526">
        <f t="shared" si="23"/>
        <v>0</v>
      </c>
      <c r="AO128" s="523">
        <f t="shared" si="24"/>
        <v>0</v>
      </c>
      <c r="AP128" s="525"/>
      <c r="AQ128" s="522">
        <v>3477069</v>
      </c>
      <c r="AR128" s="529">
        <v>250</v>
      </c>
      <c r="AS128" s="530">
        <f t="shared" si="25"/>
        <v>0</v>
      </c>
      <c r="AT128" s="531">
        <f t="shared" si="29"/>
        <v>4896</v>
      </c>
      <c r="AU128" s="531">
        <f t="shared" si="27"/>
        <v>265</v>
      </c>
    </row>
    <row r="129" spans="1:47" x14ac:dyDescent="0.25">
      <c r="A129" s="11" t="s">
        <v>5310</v>
      </c>
      <c r="B129" s="513" t="s">
        <v>5212</v>
      </c>
      <c r="C129" s="11" t="s">
        <v>5235</v>
      </c>
      <c r="D129" s="514" t="s">
        <v>5443</v>
      </c>
      <c r="E129" s="515" t="s">
        <v>5444</v>
      </c>
      <c r="F129" s="516">
        <v>20</v>
      </c>
      <c r="G129" s="516">
        <f>VLOOKUP(E129,[1]Sheet1!B:K,10,FALSE)</f>
        <v>12439</v>
      </c>
      <c r="H129" s="516">
        <f>VLOOKUP(E129,[1]Sheet1!B:L,11,FALSE)</f>
        <v>201536</v>
      </c>
      <c r="I129" s="516" t="str">
        <f>VLOOKUP(E129,[1]Sheet1!B:M,12,FALSE)</f>
        <v>30981FM000</v>
      </c>
      <c r="J129" s="516" t="s">
        <v>5175</v>
      </c>
      <c r="K129" s="533"/>
      <c r="L129" s="518"/>
      <c r="M129" s="519">
        <v>2074</v>
      </c>
      <c r="N129" s="526">
        <f t="shared" si="28"/>
        <v>0</v>
      </c>
      <c r="O129" s="521" t="s">
        <v>3997</v>
      </c>
      <c r="P129" s="522">
        <v>3525111</v>
      </c>
      <c r="Q129" s="519">
        <v>45</v>
      </c>
      <c r="R129" s="526">
        <f t="shared" si="17"/>
        <v>45</v>
      </c>
      <c r="S129" s="523">
        <f t="shared" si="18"/>
        <v>45</v>
      </c>
      <c r="T129" s="525"/>
      <c r="U129" s="522"/>
      <c r="V129" s="519">
        <v>460</v>
      </c>
      <c r="W129" s="526">
        <f t="shared" si="19"/>
        <v>0</v>
      </c>
      <c r="X129" s="525" t="s">
        <v>3997</v>
      </c>
      <c r="Y129" s="522">
        <v>3525116</v>
      </c>
      <c r="Z129" s="526">
        <v>330</v>
      </c>
      <c r="AA129" s="526">
        <f t="shared" si="20"/>
        <v>330</v>
      </c>
      <c r="AB129" s="525"/>
      <c r="AC129" s="522"/>
      <c r="AD129" s="519">
        <v>45</v>
      </c>
      <c r="AE129" s="526">
        <f t="shared" si="21"/>
        <v>0</v>
      </c>
      <c r="AF129" s="523">
        <f t="shared" si="26"/>
        <v>330</v>
      </c>
      <c r="AG129" s="525"/>
      <c r="AH129" s="522">
        <v>3397167</v>
      </c>
      <c r="AI129" s="526">
        <v>520</v>
      </c>
      <c r="AJ129" s="526">
        <f t="shared" si="22"/>
        <v>0</v>
      </c>
      <c r="AK129" s="525"/>
      <c r="AL129" s="527"/>
      <c r="AM129" s="528">
        <v>0</v>
      </c>
      <c r="AN129" s="526">
        <f t="shared" si="23"/>
        <v>0</v>
      </c>
      <c r="AO129" s="523">
        <f t="shared" si="24"/>
        <v>0</v>
      </c>
      <c r="AP129" s="525"/>
      <c r="AQ129" s="522">
        <v>3477207</v>
      </c>
      <c r="AR129" s="529">
        <v>500</v>
      </c>
      <c r="AS129" s="530">
        <f t="shared" si="25"/>
        <v>0</v>
      </c>
      <c r="AT129" s="531">
        <f t="shared" si="29"/>
        <v>5899</v>
      </c>
      <c r="AU129" s="531">
        <f t="shared" si="27"/>
        <v>375</v>
      </c>
    </row>
    <row r="130" spans="1:47" x14ac:dyDescent="0.25">
      <c r="A130" s="11" t="s">
        <v>5310</v>
      </c>
      <c r="B130" s="513" t="s">
        <v>5212</v>
      </c>
      <c r="C130" s="11" t="s">
        <v>5235</v>
      </c>
      <c r="D130" s="514" t="s">
        <v>5445</v>
      </c>
      <c r="E130" s="515" t="s">
        <v>5446</v>
      </c>
      <c r="F130" s="516">
        <v>20</v>
      </c>
      <c r="G130" s="516">
        <f>VLOOKUP(E130,[1]Sheet1!B:K,10,FALSE)</f>
        <v>12439</v>
      </c>
      <c r="H130" s="516">
        <f>VLOOKUP(E130,[1]Sheet1!B:L,11,FALSE)</f>
        <v>201536</v>
      </c>
      <c r="I130" s="516" t="str">
        <f>VLOOKUP(E130,[1]Sheet1!B:M,12,FALSE)</f>
        <v>30979FM000</v>
      </c>
      <c r="J130" s="516" t="s">
        <v>5175</v>
      </c>
      <c r="K130" s="533"/>
      <c r="L130" s="518"/>
      <c r="M130" s="519">
        <v>1763</v>
      </c>
      <c r="N130" s="526">
        <f t="shared" si="28"/>
        <v>0</v>
      </c>
      <c r="O130" s="521" t="s">
        <v>3997</v>
      </c>
      <c r="P130" s="522">
        <v>3525234</v>
      </c>
      <c r="Q130" s="519">
        <v>45</v>
      </c>
      <c r="R130" s="526">
        <f t="shared" si="17"/>
        <v>45</v>
      </c>
      <c r="S130" s="523">
        <f t="shared" si="18"/>
        <v>45</v>
      </c>
      <c r="T130" s="525"/>
      <c r="U130" s="522"/>
      <c r="V130" s="519">
        <v>460</v>
      </c>
      <c r="W130" s="526">
        <f t="shared" si="19"/>
        <v>0</v>
      </c>
      <c r="X130" s="525"/>
      <c r="Y130" s="522">
        <v>3477597</v>
      </c>
      <c r="Z130" s="526">
        <v>330</v>
      </c>
      <c r="AA130" s="526">
        <f t="shared" si="20"/>
        <v>0</v>
      </c>
      <c r="AB130" s="525" t="s">
        <v>3997</v>
      </c>
      <c r="AC130" s="522"/>
      <c r="AD130" s="519">
        <v>45</v>
      </c>
      <c r="AE130" s="526">
        <f t="shared" si="21"/>
        <v>45</v>
      </c>
      <c r="AF130" s="523">
        <f t="shared" si="26"/>
        <v>45</v>
      </c>
      <c r="AG130" s="525"/>
      <c r="AH130" s="527">
        <v>3397314</v>
      </c>
      <c r="AI130" s="528">
        <v>0</v>
      </c>
      <c r="AJ130" s="526">
        <f t="shared" si="22"/>
        <v>0</v>
      </c>
      <c r="AK130" s="525"/>
      <c r="AL130" s="527"/>
      <c r="AM130" s="528">
        <v>0</v>
      </c>
      <c r="AN130" s="526">
        <f t="shared" si="23"/>
        <v>0</v>
      </c>
      <c r="AO130" s="523">
        <f t="shared" si="24"/>
        <v>0</v>
      </c>
      <c r="AP130" s="525"/>
      <c r="AQ130" s="522">
        <v>3477594</v>
      </c>
      <c r="AR130" s="529">
        <v>250</v>
      </c>
      <c r="AS130" s="530">
        <f t="shared" si="25"/>
        <v>0</v>
      </c>
      <c r="AT130" s="531">
        <f t="shared" si="29"/>
        <v>4568</v>
      </c>
      <c r="AU130" s="531">
        <f t="shared" si="27"/>
        <v>90</v>
      </c>
    </row>
    <row r="131" spans="1:47" x14ac:dyDescent="0.25">
      <c r="A131" s="11" t="s">
        <v>5310</v>
      </c>
      <c r="B131" s="513" t="s">
        <v>5212</v>
      </c>
      <c r="C131" s="11" t="s">
        <v>5251</v>
      </c>
      <c r="D131" s="514" t="s">
        <v>5447</v>
      </c>
      <c r="E131" s="515" t="s">
        <v>5448</v>
      </c>
      <c r="F131" s="516">
        <v>20</v>
      </c>
      <c r="G131" s="516">
        <f>VLOOKUP(E131,[1]Sheet1!B:K,10,FALSE)</f>
        <v>12439</v>
      </c>
      <c r="H131" s="516">
        <f>VLOOKUP(E131,[1]Sheet1!B:L,11,FALSE)</f>
        <v>201537</v>
      </c>
      <c r="I131" s="516" t="str">
        <f>VLOOKUP(E131,[1]Sheet1!B:M,12,FALSE)</f>
        <v>15121FM000</v>
      </c>
      <c r="J131" s="516" t="s">
        <v>5175</v>
      </c>
      <c r="K131" s="533"/>
      <c r="L131" s="518"/>
      <c r="M131" s="519">
        <v>0</v>
      </c>
      <c r="N131" s="526">
        <f t="shared" si="28"/>
        <v>0</v>
      </c>
      <c r="O131" s="521"/>
      <c r="P131" s="522"/>
      <c r="Q131" s="519">
        <v>0</v>
      </c>
      <c r="R131" s="526">
        <f t="shared" si="17"/>
        <v>0</v>
      </c>
      <c r="S131" s="523">
        <f t="shared" si="18"/>
        <v>0</v>
      </c>
      <c r="T131" s="525"/>
      <c r="U131" s="522"/>
      <c r="V131" s="519">
        <v>0</v>
      </c>
      <c r="W131" s="526">
        <f t="shared" si="19"/>
        <v>0</v>
      </c>
      <c r="X131" s="525"/>
      <c r="Y131" s="522"/>
      <c r="Z131" s="526">
        <v>0</v>
      </c>
      <c r="AA131" s="526">
        <f t="shared" si="20"/>
        <v>0</v>
      </c>
      <c r="AB131" s="525"/>
      <c r="AC131" s="522"/>
      <c r="AD131" s="519">
        <v>0</v>
      </c>
      <c r="AE131" s="526">
        <f t="shared" si="21"/>
        <v>0</v>
      </c>
      <c r="AF131" s="523">
        <f t="shared" si="26"/>
        <v>0</v>
      </c>
      <c r="AG131" s="525"/>
      <c r="AH131" s="522"/>
      <c r="AI131" s="526">
        <v>124.68</v>
      </c>
      <c r="AJ131" s="526">
        <f t="shared" si="22"/>
        <v>0</v>
      </c>
      <c r="AK131" s="525"/>
      <c r="AL131" s="527"/>
      <c r="AM131" s="528">
        <v>0</v>
      </c>
      <c r="AN131" s="526">
        <f t="shared" si="23"/>
        <v>0</v>
      </c>
      <c r="AO131" s="523">
        <f t="shared" si="24"/>
        <v>0</v>
      </c>
      <c r="AP131" s="525"/>
      <c r="AQ131" s="522"/>
      <c r="AR131" s="529">
        <v>0</v>
      </c>
      <c r="AS131" s="530">
        <f t="shared" si="25"/>
        <v>0</v>
      </c>
      <c r="AT131" s="531">
        <f t="shared" si="29"/>
        <v>124.68</v>
      </c>
      <c r="AU131" s="531">
        <f t="shared" si="27"/>
        <v>0</v>
      </c>
    </row>
    <row r="132" spans="1:47" x14ac:dyDescent="0.25">
      <c r="A132" s="11" t="s">
        <v>5310</v>
      </c>
      <c r="B132" s="513" t="s">
        <v>5212</v>
      </c>
      <c r="C132" s="11" t="s">
        <v>5248</v>
      </c>
      <c r="D132" s="514" t="s">
        <v>5449</v>
      </c>
      <c r="E132" s="515" t="s">
        <v>5450</v>
      </c>
      <c r="F132" s="516">
        <v>20</v>
      </c>
      <c r="G132" s="516">
        <f>VLOOKUP(E132,[1]Sheet1!B:K,10,FALSE)</f>
        <v>12439</v>
      </c>
      <c r="H132" s="516">
        <f>VLOOKUP(E132,[1]Sheet1!B:L,11,FALSE)</f>
        <v>201539</v>
      </c>
      <c r="I132" s="516" t="str">
        <f>VLOOKUP(E132,[1]Sheet1!B:M,12,FALSE)</f>
        <v>15144FM000</v>
      </c>
      <c r="J132" s="516" t="s">
        <v>5175</v>
      </c>
      <c r="K132" s="533"/>
      <c r="L132" s="518"/>
      <c r="M132" s="519">
        <v>1092</v>
      </c>
      <c r="N132" s="526">
        <f t="shared" si="28"/>
        <v>0</v>
      </c>
      <c r="O132" s="521" t="s">
        <v>3997</v>
      </c>
      <c r="P132" s="522">
        <v>3523198</v>
      </c>
      <c r="Q132" s="519">
        <v>45</v>
      </c>
      <c r="R132" s="526">
        <f t="shared" si="17"/>
        <v>45</v>
      </c>
      <c r="S132" s="523">
        <f t="shared" si="18"/>
        <v>45</v>
      </c>
      <c r="T132" s="525"/>
      <c r="U132" s="522"/>
      <c r="V132" s="519">
        <v>220</v>
      </c>
      <c r="W132" s="526">
        <f t="shared" si="19"/>
        <v>0</v>
      </c>
      <c r="X132" s="525"/>
      <c r="Y132" s="522">
        <v>3480504</v>
      </c>
      <c r="Z132" s="526">
        <v>165</v>
      </c>
      <c r="AA132" s="526">
        <f t="shared" si="20"/>
        <v>0</v>
      </c>
      <c r="AB132" s="525" t="s">
        <v>3997</v>
      </c>
      <c r="AC132" s="522">
        <v>3523219</v>
      </c>
      <c r="AD132" s="519">
        <v>45</v>
      </c>
      <c r="AE132" s="526">
        <f t="shared" si="21"/>
        <v>45</v>
      </c>
      <c r="AF132" s="523">
        <f t="shared" si="26"/>
        <v>45</v>
      </c>
      <c r="AG132" s="525"/>
      <c r="AH132" s="522"/>
      <c r="AI132" s="526">
        <v>650.5</v>
      </c>
      <c r="AJ132" s="526">
        <f t="shared" si="22"/>
        <v>0</v>
      </c>
      <c r="AK132" s="525" t="s">
        <v>3997</v>
      </c>
      <c r="AL132" s="527">
        <v>3523204</v>
      </c>
      <c r="AM132" s="528">
        <v>119</v>
      </c>
      <c r="AN132" s="526">
        <f t="shared" si="23"/>
        <v>119</v>
      </c>
      <c r="AO132" s="523">
        <f t="shared" si="24"/>
        <v>119</v>
      </c>
      <c r="AP132" s="525"/>
      <c r="AQ132" s="522"/>
      <c r="AR132" s="529">
        <v>0</v>
      </c>
      <c r="AS132" s="530">
        <f t="shared" si="25"/>
        <v>0</v>
      </c>
      <c r="AT132" s="531">
        <f t="shared" si="29"/>
        <v>4621.5</v>
      </c>
      <c r="AU132" s="531">
        <f t="shared" si="27"/>
        <v>209</v>
      </c>
    </row>
    <row r="133" spans="1:47" x14ac:dyDescent="0.25">
      <c r="A133" s="11" t="s">
        <v>5310</v>
      </c>
      <c r="B133" s="513" t="s">
        <v>5212</v>
      </c>
      <c r="C133" s="11" t="s">
        <v>5248</v>
      </c>
      <c r="D133" s="514" t="s">
        <v>5451</v>
      </c>
      <c r="E133" s="515" t="s">
        <v>5452</v>
      </c>
      <c r="F133" s="516">
        <v>20</v>
      </c>
      <c r="G133" s="516">
        <f>VLOOKUP(E133,[1]Sheet1!B:K,10,FALSE)</f>
        <v>12439</v>
      </c>
      <c r="H133" s="516">
        <f>VLOOKUP(E133,[1]Sheet1!B:L,11,FALSE)</f>
        <v>201539</v>
      </c>
      <c r="I133" s="516" t="str">
        <f>VLOOKUP(E133,[1]Sheet1!B:M,12,FALSE)</f>
        <v>11191FM000</v>
      </c>
      <c r="J133" s="516" t="s">
        <v>5175</v>
      </c>
      <c r="K133" s="533"/>
      <c r="L133" s="518"/>
      <c r="M133" s="519">
        <v>1092</v>
      </c>
      <c r="N133" s="526"/>
      <c r="O133" s="521"/>
      <c r="P133" s="522"/>
      <c r="Q133" s="519">
        <v>0</v>
      </c>
      <c r="R133" s="526">
        <f t="shared" si="17"/>
        <v>0</v>
      </c>
      <c r="S133" s="523">
        <f t="shared" si="18"/>
        <v>0</v>
      </c>
      <c r="T133" s="525"/>
      <c r="U133" s="522"/>
      <c r="V133" s="519">
        <v>220</v>
      </c>
      <c r="W133" s="526">
        <f t="shared" si="19"/>
        <v>0</v>
      </c>
      <c r="X133" s="525"/>
      <c r="Y133" s="522"/>
      <c r="Z133" s="526">
        <v>165</v>
      </c>
      <c r="AA133" s="526">
        <f t="shared" si="20"/>
        <v>0</v>
      </c>
      <c r="AB133" s="525"/>
      <c r="AC133" s="522">
        <v>3522149</v>
      </c>
      <c r="AD133" s="519">
        <v>0</v>
      </c>
      <c r="AE133" s="526">
        <f t="shared" si="21"/>
        <v>0</v>
      </c>
      <c r="AF133" s="523">
        <f t="shared" si="26"/>
        <v>0</v>
      </c>
      <c r="AG133" s="525"/>
      <c r="AH133" s="522"/>
      <c r="AI133" s="526">
        <v>650.5</v>
      </c>
      <c r="AJ133" s="526">
        <f t="shared" si="22"/>
        <v>0</v>
      </c>
      <c r="AK133" s="525" t="s">
        <v>3997</v>
      </c>
      <c r="AL133" s="527">
        <v>3522143</v>
      </c>
      <c r="AM133" s="528">
        <v>119</v>
      </c>
      <c r="AN133" s="526">
        <f t="shared" si="23"/>
        <v>119</v>
      </c>
      <c r="AO133" s="523">
        <f t="shared" si="24"/>
        <v>119</v>
      </c>
      <c r="AP133" s="525"/>
      <c r="AQ133" s="522"/>
      <c r="AR133" s="529">
        <v>0</v>
      </c>
      <c r="AS133" s="530">
        <f t="shared" si="25"/>
        <v>0</v>
      </c>
      <c r="AT133" s="531">
        <f t="shared" si="29"/>
        <v>3766.5</v>
      </c>
      <c r="AU133" s="531">
        <f t="shared" si="27"/>
        <v>119</v>
      </c>
    </row>
    <row r="134" spans="1:47" x14ac:dyDescent="0.25">
      <c r="A134" s="11" t="s">
        <v>5310</v>
      </c>
      <c r="B134" s="513" t="s">
        <v>5212</v>
      </c>
      <c r="C134" s="11" t="s">
        <v>71</v>
      </c>
      <c r="D134" s="514" t="s">
        <v>5453</v>
      </c>
      <c r="E134" s="515" t="s">
        <v>5454</v>
      </c>
      <c r="F134" s="516">
        <v>20</v>
      </c>
      <c r="G134" s="516">
        <f>VLOOKUP(E134,[1]Sheet1!B:K,10,FALSE)</f>
        <v>12439</v>
      </c>
      <c r="H134" s="516">
        <f>VLOOKUP(E134,[1]Sheet1!B:L,11,FALSE)</f>
        <v>201535</v>
      </c>
      <c r="I134" s="516" t="str">
        <f>VLOOKUP(E134,[1]Sheet1!B:M,12,FALSE)</f>
        <v>12202CP000</v>
      </c>
      <c r="J134" s="516" t="s">
        <v>5175</v>
      </c>
      <c r="K134" s="533"/>
      <c r="L134" s="518"/>
      <c r="M134" s="519">
        <v>1611</v>
      </c>
      <c r="N134" s="526">
        <f t="shared" ref="N134:N197" si="30">IF(K134="Yes",M134,0)</f>
        <v>0</v>
      </c>
      <c r="O134" s="521" t="s">
        <v>3997</v>
      </c>
      <c r="P134" s="522">
        <v>3521625</v>
      </c>
      <c r="Q134" s="519">
        <v>90</v>
      </c>
      <c r="R134" s="526">
        <f t="shared" si="17"/>
        <v>90</v>
      </c>
      <c r="S134" s="523">
        <f t="shared" si="18"/>
        <v>90</v>
      </c>
      <c r="T134" s="525"/>
      <c r="U134" s="522"/>
      <c r="V134" s="519">
        <v>0</v>
      </c>
      <c r="W134" s="526">
        <f t="shared" si="19"/>
        <v>0</v>
      </c>
      <c r="X134" s="525"/>
      <c r="Y134" s="522"/>
      <c r="Z134" s="526">
        <v>0</v>
      </c>
      <c r="AA134" s="526">
        <f t="shared" si="20"/>
        <v>0</v>
      </c>
      <c r="AB134" s="525"/>
      <c r="AC134" s="522"/>
      <c r="AD134" s="519">
        <v>0</v>
      </c>
      <c r="AE134" s="526">
        <f t="shared" si="21"/>
        <v>0</v>
      </c>
      <c r="AF134" s="523">
        <f t="shared" si="26"/>
        <v>0</v>
      </c>
      <c r="AG134" s="525"/>
      <c r="AH134" s="522"/>
      <c r="AI134" s="526">
        <v>933</v>
      </c>
      <c r="AJ134" s="526">
        <f t="shared" si="22"/>
        <v>0</v>
      </c>
      <c r="AK134" s="525"/>
      <c r="AL134" s="527"/>
      <c r="AM134" s="528">
        <v>0</v>
      </c>
      <c r="AN134" s="526">
        <f t="shared" si="23"/>
        <v>0</v>
      </c>
      <c r="AO134" s="523">
        <f t="shared" si="24"/>
        <v>0</v>
      </c>
      <c r="AP134" s="525"/>
      <c r="AQ134" s="522"/>
      <c r="AR134" s="529">
        <v>250</v>
      </c>
      <c r="AS134" s="530">
        <f t="shared" si="25"/>
        <v>0</v>
      </c>
      <c r="AT134" s="531">
        <f t="shared" si="29"/>
        <v>4034</v>
      </c>
      <c r="AU134" s="531">
        <f t="shared" si="27"/>
        <v>90</v>
      </c>
    </row>
    <row r="135" spans="1:47" x14ac:dyDescent="0.25">
      <c r="A135" s="11" t="s">
        <v>5310</v>
      </c>
      <c r="B135" s="513" t="s">
        <v>5212</v>
      </c>
      <c r="C135" s="11" t="s">
        <v>5248</v>
      </c>
      <c r="D135" s="514" t="s">
        <v>5455</v>
      </c>
      <c r="E135" s="515" t="s">
        <v>5456</v>
      </c>
      <c r="F135" s="516">
        <v>20</v>
      </c>
      <c r="G135" s="516">
        <f>VLOOKUP(E135,[1]Sheet1!B:K,10,FALSE)</f>
        <v>12439</v>
      </c>
      <c r="H135" s="516">
        <f>VLOOKUP(E135,[1]Sheet1!B:L,11,FALSE)</f>
        <v>201539</v>
      </c>
      <c r="I135" s="516" t="str">
        <f>VLOOKUP(E135,[1]Sheet1!B:M,12,FALSE)</f>
        <v>12505FM000</v>
      </c>
      <c r="J135" s="516" t="s">
        <v>5175</v>
      </c>
      <c r="K135" s="533"/>
      <c r="L135" s="518"/>
      <c r="M135" s="519">
        <v>0</v>
      </c>
      <c r="N135" s="526">
        <f t="shared" si="30"/>
        <v>0</v>
      </c>
      <c r="O135" s="521"/>
      <c r="P135" s="522"/>
      <c r="Q135" s="519">
        <v>0</v>
      </c>
      <c r="R135" s="526">
        <f t="shared" si="17"/>
        <v>0</v>
      </c>
      <c r="S135" s="523">
        <f t="shared" si="18"/>
        <v>0</v>
      </c>
      <c r="T135" s="525"/>
      <c r="U135" s="522"/>
      <c r="V135" s="519">
        <v>0</v>
      </c>
      <c r="W135" s="526">
        <f t="shared" si="19"/>
        <v>0</v>
      </c>
      <c r="X135" s="525"/>
      <c r="Y135" s="522"/>
      <c r="Z135" s="526">
        <v>0</v>
      </c>
      <c r="AA135" s="526">
        <f t="shared" si="20"/>
        <v>0</v>
      </c>
      <c r="AB135" s="525"/>
      <c r="AC135" s="522"/>
      <c r="AD135" s="519">
        <v>0</v>
      </c>
      <c r="AE135" s="526">
        <f t="shared" si="21"/>
        <v>0</v>
      </c>
      <c r="AF135" s="523">
        <f t="shared" si="26"/>
        <v>0</v>
      </c>
      <c r="AG135" s="525"/>
      <c r="AH135" s="522">
        <v>3439789</v>
      </c>
      <c r="AI135" s="528">
        <v>307</v>
      </c>
      <c r="AJ135" s="526">
        <f t="shared" si="22"/>
        <v>0</v>
      </c>
      <c r="AK135" s="525"/>
      <c r="AL135" s="527"/>
      <c r="AM135" s="528">
        <v>0</v>
      </c>
      <c r="AN135" s="526">
        <f t="shared" si="23"/>
        <v>0</v>
      </c>
      <c r="AO135" s="523">
        <f t="shared" si="24"/>
        <v>0</v>
      </c>
      <c r="AP135" s="525"/>
      <c r="AQ135" s="522"/>
      <c r="AR135" s="529">
        <v>0</v>
      </c>
      <c r="AS135" s="530">
        <f t="shared" si="25"/>
        <v>0</v>
      </c>
      <c r="AT135" s="531">
        <f t="shared" si="29"/>
        <v>307</v>
      </c>
      <c r="AU135" s="531">
        <f t="shared" si="27"/>
        <v>0</v>
      </c>
    </row>
    <row r="136" spans="1:47" x14ac:dyDescent="0.25">
      <c r="A136" s="11" t="s">
        <v>5457</v>
      </c>
      <c r="B136" s="513" t="s">
        <v>5212</v>
      </c>
      <c r="C136" s="11" t="s">
        <v>5251</v>
      </c>
      <c r="D136" s="514" t="s">
        <v>5458</v>
      </c>
      <c r="E136" s="515" t="s">
        <v>5459</v>
      </c>
      <c r="F136" s="516">
        <v>20</v>
      </c>
      <c r="G136" s="516">
        <f>VLOOKUP(E136,[1]Sheet1!B:K,10,FALSE)</f>
        <v>12437</v>
      </c>
      <c r="H136" s="516">
        <f>VLOOKUP(E136,[1]Sheet1!B:L,11,FALSE)</f>
        <v>201537</v>
      </c>
      <c r="I136" s="516" t="str">
        <f>VLOOKUP(E136,[1]Sheet1!B:M,12,FALSE)</f>
        <v>12076FM000</v>
      </c>
      <c r="J136" s="516" t="s">
        <v>5177</v>
      </c>
      <c r="K136" s="533"/>
      <c r="L136" s="518"/>
      <c r="M136" s="519">
        <v>0</v>
      </c>
      <c r="N136" s="526">
        <f t="shared" si="30"/>
        <v>0</v>
      </c>
      <c r="O136" s="521"/>
      <c r="P136" s="522"/>
      <c r="Q136" s="519">
        <v>0</v>
      </c>
      <c r="R136" s="526">
        <f t="shared" si="17"/>
        <v>0</v>
      </c>
      <c r="S136" s="523">
        <f t="shared" si="18"/>
        <v>0</v>
      </c>
      <c r="T136" s="525"/>
      <c r="U136" s="522"/>
      <c r="V136" s="519">
        <v>0</v>
      </c>
      <c r="W136" s="526">
        <f t="shared" si="19"/>
        <v>0</v>
      </c>
      <c r="X136" s="525"/>
      <c r="Y136" s="522"/>
      <c r="Z136" s="526">
        <v>0</v>
      </c>
      <c r="AA136" s="526">
        <f t="shared" si="20"/>
        <v>0</v>
      </c>
      <c r="AB136" s="525"/>
      <c r="AC136" s="522"/>
      <c r="AD136" s="519">
        <v>0</v>
      </c>
      <c r="AE136" s="526">
        <f t="shared" si="21"/>
        <v>0</v>
      </c>
      <c r="AF136" s="523">
        <f t="shared" si="26"/>
        <v>0</v>
      </c>
      <c r="AG136" s="525"/>
      <c r="AH136" s="522">
        <v>3397504</v>
      </c>
      <c r="AI136" s="526">
        <v>140.96</v>
      </c>
      <c r="AJ136" s="526">
        <f t="shared" si="22"/>
        <v>0</v>
      </c>
      <c r="AK136" s="525"/>
      <c r="AL136" s="527"/>
      <c r="AM136" s="528">
        <v>0</v>
      </c>
      <c r="AN136" s="526">
        <f t="shared" si="23"/>
        <v>0</v>
      </c>
      <c r="AO136" s="523">
        <f t="shared" si="24"/>
        <v>0</v>
      </c>
      <c r="AP136" s="525"/>
      <c r="AQ136" s="522"/>
      <c r="AR136" s="529">
        <v>0</v>
      </c>
      <c r="AS136" s="530">
        <f t="shared" si="25"/>
        <v>0</v>
      </c>
      <c r="AT136" s="531">
        <f t="shared" si="29"/>
        <v>140.96</v>
      </c>
      <c r="AU136" s="531">
        <f t="shared" si="27"/>
        <v>0</v>
      </c>
    </row>
    <row r="137" spans="1:47" x14ac:dyDescent="0.25">
      <c r="A137" s="11" t="s">
        <v>5457</v>
      </c>
      <c r="B137" s="513" t="s">
        <v>5212</v>
      </c>
      <c r="C137" s="11" t="s">
        <v>5248</v>
      </c>
      <c r="D137" s="514" t="s">
        <v>5460</v>
      </c>
      <c r="E137" s="515" t="s">
        <v>5461</v>
      </c>
      <c r="F137" s="516">
        <v>20</v>
      </c>
      <c r="G137" s="516">
        <f>VLOOKUP(E137,[1]Sheet1!B:K,10,FALSE)</f>
        <v>12437</v>
      </c>
      <c r="H137" s="516">
        <f>VLOOKUP(E137,[1]Sheet1!B:L,11,FALSE)</f>
        <v>201539</v>
      </c>
      <c r="I137" s="516" t="str">
        <f>VLOOKUP(E137,[1]Sheet1!B:M,12,FALSE)</f>
        <v>15152FM000</v>
      </c>
      <c r="J137" s="516" t="s">
        <v>5177</v>
      </c>
      <c r="K137" s="533"/>
      <c r="L137" s="518"/>
      <c r="M137" s="519">
        <v>683</v>
      </c>
      <c r="N137" s="526">
        <f t="shared" si="30"/>
        <v>0</v>
      </c>
      <c r="O137" s="521" t="s">
        <v>3997</v>
      </c>
      <c r="P137" s="522">
        <v>3522592</v>
      </c>
      <c r="Q137" s="519">
        <v>90</v>
      </c>
      <c r="R137" s="526">
        <f t="shared" si="17"/>
        <v>90</v>
      </c>
      <c r="S137" s="523">
        <f t="shared" si="18"/>
        <v>90</v>
      </c>
      <c r="T137" s="525"/>
      <c r="U137" s="522"/>
      <c r="V137" s="519">
        <v>0</v>
      </c>
      <c r="W137" s="526">
        <f t="shared" si="19"/>
        <v>0</v>
      </c>
      <c r="X137" s="525"/>
      <c r="Y137" s="522"/>
      <c r="Z137" s="526">
        <v>0</v>
      </c>
      <c r="AA137" s="526">
        <f t="shared" si="20"/>
        <v>0</v>
      </c>
      <c r="AB137" s="525"/>
      <c r="AC137" s="522"/>
      <c r="AD137" s="519">
        <v>0</v>
      </c>
      <c r="AE137" s="526">
        <f t="shared" si="21"/>
        <v>0</v>
      </c>
      <c r="AF137" s="523">
        <f t="shared" si="26"/>
        <v>0</v>
      </c>
      <c r="AG137" s="525"/>
      <c r="AH137" s="522"/>
      <c r="AI137" s="526">
        <v>598</v>
      </c>
      <c r="AJ137" s="526">
        <f t="shared" si="22"/>
        <v>0</v>
      </c>
      <c r="AK137" s="525" t="s">
        <v>3997</v>
      </c>
      <c r="AL137" s="527">
        <v>3522596</v>
      </c>
      <c r="AM137" s="528">
        <v>99</v>
      </c>
      <c r="AN137" s="526">
        <f t="shared" si="23"/>
        <v>99</v>
      </c>
      <c r="AO137" s="523">
        <f t="shared" si="24"/>
        <v>99</v>
      </c>
      <c r="AP137" s="525"/>
      <c r="AQ137" s="522"/>
      <c r="AR137" s="529">
        <v>0</v>
      </c>
      <c r="AS137" s="530">
        <f t="shared" si="25"/>
        <v>0</v>
      </c>
      <c r="AT137" s="531">
        <f t="shared" si="29"/>
        <v>3360</v>
      </c>
      <c r="AU137" s="531">
        <f t="shared" si="27"/>
        <v>189</v>
      </c>
    </row>
    <row r="138" spans="1:47" ht="30" x14ac:dyDescent="0.25">
      <c r="A138" s="11" t="s">
        <v>5457</v>
      </c>
      <c r="B138" s="513" t="s">
        <v>5212</v>
      </c>
      <c r="C138" s="11" t="s">
        <v>71</v>
      </c>
      <c r="D138" s="514" t="s">
        <v>5462</v>
      </c>
      <c r="E138" s="515" t="s">
        <v>5463</v>
      </c>
      <c r="F138" s="516">
        <v>20</v>
      </c>
      <c r="G138" s="516">
        <f>VLOOKUP(E138,[1]Sheet1!B:K,10,FALSE)</f>
        <v>12437</v>
      </c>
      <c r="H138" s="516">
        <f>VLOOKUP(E138,[1]Sheet1!B:L,11,FALSE)</f>
        <v>201535</v>
      </c>
      <c r="I138" s="516" t="str">
        <f>VLOOKUP(E138,[1]Sheet1!B:M,12,FALSE)</f>
        <v>15109FM000</v>
      </c>
      <c r="J138" s="516" t="s">
        <v>5177</v>
      </c>
      <c r="K138" s="533"/>
      <c r="L138" s="518"/>
      <c r="M138" s="519">
        <v>1844</v>
      </c>
      <c r="N138" s="526">
        <f t="shared" si="30"/>
        <v>0</v>
      </c>
      <c r="O138" s="521" t="s">
        <v>3997</v>
      </c>
      <c r="P138" s="522">
        <v>3517183</v>
      </c>
      <c r="Q138" s="519">
        <v>45</v>
      </c>
      <c r="R138" s="526">
        <f t="shared" si="17"/>
        <v>45</v>
      </c>
      <c r="S138" s="523">
        <f t="shared" si="18"/>
        <v>45</v>
      </c>
      <c r="T138" s="525"/>
      <c r="U138" s="522"/>
      <c r="V138" s="519">
        <v>330</v>
      </c>
      <c r="W138" s="526">
        <f t="shared" si="19"/>
        <v>0</v>
      </c>
      <c r="X138" s="525" t="s">
        <v>3997</v>
      </c>
      <c r="Y138" s="522" t="s">
        <v>5464</v>
      </c>
      <c r="Z138" s="526">
        <v>220</v>
      </c>
      <c r="AA138" s="526">
        <f t="shared" si="20"/>
        <v>220</v>
      </c>
      <c r="AB138" s="525"/>
      <c r="AC138" s="522">
        <v>3517209</v>
      </c>
      <c r="AD138" s="519">
        <v>45</v>
      </c>
      <c r="AE138" s="526">
        <f t="shared" si="21"/>
        <v>0</v>
      </c>
      <c r="AF138" s="523">
        <f t="shared" si="26"/>
        <v>220</v>
      </c>
      <c r="AG138" s="525"/>
      <c r="AH138" s="522"/>
      <c r="AI138" s="526">
        <v>1324</v>
      </c>
      <c r="AJ138" s="526">
        <f t="shared" si="22"/>
        <v>0</v>
      </c>
      <c r="AK138" s="525"/>
      <c r="AL138" s="527"/>
      <c r="AM138" s="528">
        <v>0</v>
      </c>
      <c r="AN138" s="526">
        <f t="shared" si="23"/>
        <v>0</v>
      </c>
      <c r="AO138" s="523">
        <f t="shared" si="24"/>
        <v>0</v>
      </c>
      <c r="AP138" s="525"/>
      <c r="AQ138" s="522"/>
      <c r="AR138" s="529">
        <v>0</v>
      </c>
      <c r="AS138" s="530">
        <f t="shared" si="25"/>
        <v>0</v>
      </c>
      <c r="AT138" s="531">
        <f t="shared" si="29"/>
        <v>5013</v>
      </c>
      <c r="AU138" s="531">
        <f t="shared" si="27"/>
        <v>265</v>
      </c>
    </row>
    <row r="139" spans="1:47" x14ac:dyDescent="0.25">
      <c r="A139" s="11" t="s">
        <v>5457</v>
      </c>
      <c r="B139" s="513" t="s">
        <v>5212</v>
      </c>
      <c r="C139" s="11" t="s">
        <v>5251</v>
      </c>
      <c r="D139" s="514" t="s">
        <v>5465</v>
      </c>
      <c r="E139" s="515" t="s">
        <v>5466</v>
      </c>
      <c r="F139" s="516">
        <v>20</v>
      </c>
      <c r="G139" s="516">
        <f>VLOOKUP(E139,[1]Sheet1!B:K,10,FALSE)</f>
        <v>12437</v>
      </c>
      <c r="H139" s="516">
        <f>VLOOKUP(E139,[1]Sheet1!B:L,11,FALSE)</f>
        <v>201537</v>
      </c>
      <c r="I139" s="516" t="str">
        <f>VLOOKUP(E139,[1]Sheet1!B:M,12,FALSE)</f>
        <v>11921FM000</v>
      </c>
      <c r="J139" s="516" t="s">
        <v>5177</v>
      </c>
      <c r="K139" s="533"/>
      <c r="L139" s="518"/>
      <c r="M139" s="519">
        <v>0</v>
      </c>
      <c r="N139" s="526">
        <f t="shared" si="30"/>
        <v>0</v>
      </c>
      <c r="O139" s="521"/>
      <c r="P139" s="522"/>
      <c r="Q139" s="519">
        <v>0</v>
      </c>
      <c r="R139" s="526">
        <f t="shared" si="17"/>
        <v>0</v>
      </c>
      <c r="S139" s="523">
        <f t="shared" si="18"/>
        <v>0</v>
      </c>
      <c r="T139" s="525"/>
      <c r="U139" s="522"/>
      <c r="V139" s="519">
        <v>0</v>
      </c>
      <c r="W139" s="526">
        <f t="shared" si="19"/>
        <v>0</v>
      </c>
      <c r="X139" s="525"/>
      <c r="Y139" s="522"/>
      <c r="Z139" s="526">
        <v>0</v>
      </c>
      <c r="AA139" s="526">
        <f t="shared" si="20"/>
        <v>0</v>
      </c>
      <c r="AB139" s="525"/>
      <c r="AC139" s="522"/>
      <c r="AD139" s="519">
        <v>0</v>
      </c>
      <c r="AE139" s="526">
        <f t="shared" si="21"/>
        <v>0</v>
      </c>
      <c r="AF139" s="523">
        <f t="shared" si="26"/>
        <v>0</v>
      </c>
      <c r="AG139" s="525"/>
      <c r="AH139" s="522">
        <v>3397523</v>
      </c>
      <c r="AI139" s="526">
        <v>173</v>
      </c>
      <c r="AJ139" s="526">
        <f t="shared" si="22"/>
        <v>0</v>
      </c>
      <c r="AK139" s="525"/>
      <c r="AL139" s="527"/>
      <c r="AM139" s="528">
        <v>0</v>
      </c>
      <c r="AN139" s="526">
        <f t="shared" si="23"/>
        <v>0</v>
      </c>
      <c r="AO139" s="523">
        <f t="shared" si="24"/>
        <v>0</v>
      </c>
      <c r="AP139" s="525"/>
      <c r="AQ139" s="522"/>
      <c r="AR139" s="529">
        <v>0</v>
      </c>
      <c r="AS139" s="530">
        <f t="shared" si="25"/>
        <v>0</v>
      </c>
      <c r="AT139" s="531">
        <f t="shared" si="29"/>
        <v>173</v>
      </c>
      <c r="AU139" s="531">
        <f t="shared" si="27"/>
        <v>0</v>
      </c>
    </row>
    <row r="140" spans="1:47" x14ac:dyDescent="0.25">
      <c r="A140" s="11" t="s">
        <v>5457</v>
      </c>
      <c r="B140" s="513" t="s">
        <v>5212</v>
      </c>
      <c r="C140" s="11" t="s">
        <v>5251</v>
      </c>
      <c r="D140" s="514" t="s">
        <v>5467</v>
      </c>
      <c r="E140" s="515" t="s">
        <v>5468</v>
      </c>
      <c r="F140" s="516">
        <v>20</v>
      </c>
      <c r="G140" s="516">
        <f>VLOOKUP(E140,[1]Sheet1!B:K,10,FALSE)</f>
        <v>12437</v>
      </c>
      <c r="H140" s="516">
        <f>VLOOKUP(E140,[1]Sheet1!B:L,11,FALSE)</f>
        <v>201537</v>
      </c>
      <c r="I140" s="516" t="str">
        <f>VLOOKUP(E140,[1]Sheet1!B:M,12,FALSE)</f>
        <v>31123FM000</v>
      </c>
      <c r="J140" s="516" t="s">
        <v>5177</v>
      </c>
      <c r="K140" s="533"/>
      <c r="L140" s="518"/>
      <c r="M140" s="519">
        <v>0</v>
      </c>
      <c r="N140" s="526">
        <f t="shared" si="30"/>
        <v>0</v>
      </c>
      <c r="O140" s="521"/>
      <c r="P140" s="522"/>
      <c r="Q140" s="519">
        <v>0</v>
      </c>
      <c r="R140" s="526">
        <f t="shared" si="17"/>
        <v>0</v>
      </c>
      <c r="S140" s="523">
        <f t="shared" si="18"/>
        <v>0</v>
      </c>
      <c r="T140" s="525"/>
      <c r="U140" s="522"/>
      <c r="V140" s="519">
        <v>0</v>
      </c>
      <c r="W140" s="526">
        <f t="shared" si="19"/>
        <v>0</v>
      </c>
      <c r="X140" s="525"/>
      <c r="Y140" s="522"/>
      <c r="Z140" s="526">
        <v>0</v>
      </c>
      <c r="AA140" s="526">
        <f t="shared" si="20"/>
        <v>0</v>
      </c>
      <c r="AB140" s="525"/>
      <c r="AC140" s="522"/>
      <c r="AD140" s="519">
        <v>0</v>
      </c>
      <c r="AE140" s="526">
        <f t="shared" si="21"/>
        <v>0</v>
      </c>
      <c r="AF140" s="523">
        <f t="shared" si="26"/>
        <v>0</v>
      </c>
      <c r="AG140" s="525"/>
      <c r="AH140" s="522">
        <v>3397996</v>
      </c>
      <c r="AI140" s="526">
        <v>173</v>
      </c>
      <c r="AJ140" s="526">
        <f t="shared" si="22"/>
        <v>0</v>
      </c>
      <c r="AK140" s="525"/>
      <c r="AL140" s="527"/>
      <c r="AM140" s="528">
        <v>0</v>
      </c>
      <c r="AN140" s="526">
        <f t="shared" si="23"/>
        <v>0</v>
      </c>
      <c r="AO140" s="523">
        <f t="shared" si="24"/>
        <v>0</v>
      </c>
      <c r="AP140" s="525"/>
      <c r="AQ140" s="522"/>
      <c r="AR140" s="529">
        <v>0</v>
      </c>
      <c r="AS140" s="530">
        <f t="shared" si="25"/>
        <v>0</v>
      </c>
      <c r="AT140" s="531">
        <f t="shared" si="29"/>
        <v>173</v>
      </c>
      <c r="AU140" s="531">
        <f t="shared" si="27"/>
        <v>0</v>
      </c>
    </row>
    <row r="141" spans="1:47" x14ac:dyDescent="0.25">
      <c r="A141" s="11" t="s">
        <v>5457</v>
      </c>
      <c r="B141" s="513" t="s">
        <v>5212</v>
      </c>
      <c r="C141" s="11" t="s">
        <v>5248</v>
      </c>
      <c r="D141" s="514" t="s">
        <v>5469</v>
      </c>
      <c r="E141" s="515" t="s">
        <v>5470</v>
      </c>
      <c r="F141" s="516">
        <v>20</v>
      </c>
      <c r="G141" s="516">
        <f>VLOOKUP(E141,[1]Sheet1!B:K,10,FALSE)</f>
        <v>12439</v>
      </c>
      <c r="H141" s="516">
        <f>VLOOKUP(E141,[1]Sheet1!B:L,11,FALSE)</f>
        <v>201539</v>
      </c>
      <c r="I141" s="516" t="str">
        <f>VLOOKUP(E141,[1]Sheet1!B:M,12,FALSE)</f>
        <v>12068FM000</v>
      </c>
      <c r="J141" s="516" t="s">
        <v>5177</v>
      </c>
      <c r="K141" s="533"/>
      <c r="L141" s="518"/>
      <c r="M141" s="519">
        <v>1373</v>
      </c>
      <c r="N141" s="526">
        <f t="shared" si="30"/>
        <v>0</v>
      </c>
      <c r="O141" s="521"/>
      <c r="P141" s="522">
        <v>3522625</v>
      </c>
      <c r="Q141" s="519">
        <v>90</v>
      </c>
      <c r="R141" s="526">
        <f t="shared" si="17"/>
        <v>0</v>
      </c>
      <c r="S141" s="523">
        <f t="shared" si="18"/>
        <v>0</v>
      </c>
      <c r="T141" s="525"/>
      <c r="U141" s="522"/>
      <c r="V141" s="519">
        <v>0</v>
      </c>
      <c r="W141" s="526">
        <f t="shared" si="19"/>
        <v>0</v>
      </c>
      <c r="X141" s="525"/>
      <c r="Y141" s="522"/>
      <c r="Z141" s="526">
        <v>0</v>
      </c>
      <c r="AA141" s="526">
        <f t="shared" si="20"/>
        <v>0</v>
      </c>
      <c r="AB141" s="525"/>
      <c r="AC141" s="522"/>
      <c r="AD141" s="519">
        <v>0</v>
      </c>
      <c r="AE141" s="526">
        <f t="shared" si="21"/>
        <v>0</v>
      </c>
      <c r="AF141" s="523">
        <f t="shared" si="26"/>
        <v>0</v>
      </c>
      <c r="AG141" s="525"/>
      <c r="AH141" s="522"/>
      <c r="AI141" s="526">
        <v>1129</v>
      </c>
      <c r="AJ141" s="526">
        <f t="shared" si="22"/>
        <v>0</v>
      </c>
      <c r="AK141" s="525"/>
      <c r="AL141" s="527">
        <v>3522632</v>
      </c>
      <c r="AM141" s="528">
        <v>265</v>
      </c>
      <c r="AN141" s="526">
        <f t="shared" si="23"/>
        <v>0</v>
      </c>
      <c r="AO141" s="523">
        <f t="shared" si="24"/>
        <v>0</v>
      </c>
      <c r="AP141" s="525"/>
      <c r="AQ141" s="522"/>
      <c r="AR141" s="529">
        <v>0</v>
      </c>
      <c r="AS141" s="530">
        <f t="shared" si="25"/>
        <v>0</v>
      </c>
      <c r="AT141" s="531">
        <f t="shared" si="29"/>
        <v>6407</v>
      </c>
      <c r="AU141" s="531">
        <f t="shared" si="27"/>
        <v>0</v>
      </c>
    </row>
    <row r="142" spans="1:47" x14ac:dyDescent="0.25">
      <c r="A142" s="11" t="s">
        <v>5457</v>
      </c>
      <c r="B142" s="513" t="s">
        <v>5212</v>
      </c>
      <c r="C142" s="11" t="s">
        <v>5251</v>
      </c>
      <c r="D142" s="514" t="s">
        <v>5471</v>
      </c>
      <c r="E142" s="515" t="s">
        <v>5472</v>
      </c>
      <c r="F142" s="516">
        <v>20</v>
      </c>
      <c r="G142" s="516">
        <f>VLOOKUP(E142,[1]Sheet1!B:K,10,FALSE)</f>
        <v>12437</v>
      </c>
      <c r="H142" s="516">
        <f>VLOOKUP(E142,[1]Sheet1!B:L,11,FALSE)</f>
        <v>201537</v>
      </c>
      <c r="I142" s="516" t="str">
        <f>VLOOKUP(E142,[1]Sheet1!B:M,12,FALSE)</f>
        <v>12017FM000</v>
      </c>
      <c r="J142" s="516" t="s">
        <v>5177</v>
      </c>
      <c r="K142" s="533"/>
      <c r="L142" s="518"/>
      <c r="M142" s="519">
        <v>0</v>
      </c>
      <c r="N142" s="526">
        <f t="shared" si="30"/>
        <v>0</v>
      </c>
      <c r="O142" s="521"/>
      <c r="P142" s="522"/>
      <c r="Q142" s="519">
        <v>0</v>
      </c>
      <c r="R142" s="526">
        <f t="shared" si="17"/>
        <v>0</v>
      </c>
      <c r="S142" s="523">
        <f t="shared" si="18"/>
        <v>0</v>
      </c>
      <c r="T142" s="525"/>
      <c r="U142" s="522"/>
      <c r="V142" s="519">
        <v>0</v>
      </c>
      <c r="W142" s="526">
        <f t="shared" si="19"/>
        <v>0</v>
      </c>
      <c r="X142" s="525"/>
      <c r="Y142" s="522"/>
      <c r="Z142" s="526">
        <v>0</v>
      </c>
      <c r="AA142" s="526">
        <f t="shared" si="20"/>
        <v>0</v>
      </c>
      <c r="AB142" s="525"/>
      <c r="AC142" s="522"/>
      <c r="AD142" s="519">
        <v>0</v>
      </c>
      <c r="AE142" s="526">
        <f t="shared" si="21"/>
        <v>0</v>
      </c>
      <c r="AF142" s="523">
        <f t="shared" si="26"/>
        <v>0</v>
      </c>
      <c r="AG142" s="525"/>
      <c r="AH142" s="522"/>
      <c r="AI142" s="526">
        <v>173</v>
      </c>
      <c r="AJ142" s="526">
        <f t="shared" si="22"/>
        <v>0</v>
      </c>
      <c r="AK142" s="525"/>
      <c r="AL142" s="527"/>
      <c r="AM142" s="528">
        <v>0</v>
      </c>
      <c r="AN142" s="526">
        <f t="shared" si="23"/>
        <v>0</v>
      </c>
      <c r="AO142" s="523">
        <f t="shared" si="24"/>
        <v>0</v>
      </c>
      <c r="AP142" s="525"/>
      <c r="AQ142" s="522"/>
      <c r="AR142" s="529">
        <v>0</v>
      </c>
      <c r="AS142" s="530">
        <f t="shared" si="25"/>
        <v>0</v>
      </c>
      <c r="AT142" s="531">
        <f t="shared" si="29"/>
        <v>173</v>
      </c>
      <c r="AU142" s="531">
        <f t="shared" si="27"/>
        <v>0</v>
      </c>
    </row>
    <row r="143" spans="1:47" ht="30" x14ac:dyDescent="0.25">
      <c r="A143" s="11" t="s">
        <v>5457</v>
      </c>
      <c r="B143" s="513" t="s">
        <v>5212</v>
      </c>
      <c r="C143" s="11" t="s">
        <v>5248</v>
      </c>
      <c r="D143" s="514" t="s">
        <v>5473</v>
      </c>
      <c r="E143" s="515" t="s">
        <v>5474</v>
      </c>
      <c r="F143" s="516">
        <v>20</v>
      </c>
      <c r="G143" s="516">
        <f>VLOOKUP(E143,[1]Sheet1!B:K,10,FALSE)</f>
        <v>12437</v>
      </c>
      <c r="H143" s="516">
        <f>VLOOKUP(E143,[1]Sheet1!B:L,11,FALSE)</f>
        <v>201539</v>
      </c>
      <c r="I143" s="516" t="str">
        <f>VLOOKUP(E143,[1]Sheet1!B:M,12,FALSE)</f>
        <v>11955FM000</v>
      </c>
      <c r="J143" s="516" t="s">
        <v>5177</v>
      </c>
      <c r="K143" s="533"/>
      <c r="L143" s="518"/>
      <c r="M143" s="519">
        <v>1874</v>
      </c>
      <c r="N143" s="526">
        <f t="shared" si="30"/>
        <v>0</v>
      </c>
      <c r="O143" s="521" t="s">
        <v>3997</v>
      </c>
      <c r="P143" s="522"/>
      <c r="Q143" s="519">
        <v>45</v>
      </c>
      <c r="R143" s="526">
        <f t="shared" si="17"/>
        <v>45</v>
      </c>
      <c r="S143" s="523">
        <f t="shared" si="18"/>
        <v>45</v>
      </c>
      <c r="T143" s="525"/>
      <c r="U143" s="522"/>
      <c r="V143" s="519">
        <v>220</v>
      </c>
      <c r="W143" s="526">
        <f t="shared" si="19"/>
        <v>0</v>
      </c>
      <c r="X143" s="525" t="s">
        <v>3997</v>
      </c>
      <c r="Y143" s="522" t="s">
        <v>5475</v>
      </c>
      <c r="Z143" s="526">
        <v>220</v>
      </c>
      <c r="AA143" s="526">
        <f t="shared" si="20"/>
        <v>220</v>
      </c>
      <c r="AB143" s="525"/>
      <c r="AC143" s="522">
        <v>3522500</v>
      </c>
      <c r="AD143" s="519">
        <v>45</v>
      </c>
      <c r="AE143" s="526">
        <f t="shared" si="21"/>
        <v>0</v>
      </c>
      <c r="AF143" s="523">
        <f t="shared" si="26"/>
        <v>220</v>
      </c>
      <c r="AG143" s="525"/>
      <c r="AH143" s="522"/>
      <c r="AI143" s="526">
        <v>1182</v>
      </c>
      <c r="AJ143" s="526">
        <f t="shared" si="22"/>
        <v>0</v>
      </c>
      <c r="AK143" s="525" t="s">
        <v>3997</v>
      </c>
      <c r="AL143" s="527">
        <v>3522449</v>
      </c>
      <c r="AM143" s="528">
        <v>191</v>
      </c>
      <c r="AN143" s="526">
        <f t="shared" si="23"/>
        <v>191</v>
      </c>
      <c r="AO143" s="523">
        <f t="shared" si="24"/>
        <v>191</v>
      </c>
      <c r="AP143" s="525"/>
      <c r="AQ143" s="522"/>
      <c r="AR143" s="529">
        <v>0</v>
      </c>
      <c r="AS143" s="530">
        <f t="shared" si="25"/>
        <v>0</v>
      </c>
      <c r="AT143" s="531">
        <f t="shared" si="29"/>
        <v>6892</v>
      </c>
      <c r="AU143" s="531">
        <f t="shared" si="27"/>
        <v>456</v>
      </c>
    </row>
    <row r="144" spans="1:47" ht="30" x14ac:dyDescent="0.25">
      <c r="A144" s="11" t="s">
        <v>5457</v>
      </c>
      <c r="B144" s="513" t="s">
        <v>5212</v>
      </c>
      <c r="C144" s="11" t="s">
        <v>5248</v>
      </c>
      <c r="D144" s="514" t="s">
        <v>5476</v>
      </c>
      <c r="E144" s="515" t="s">
        <v>5474</v>
      </c>
      <c r="F144" s="516">
        <v>20</v>
      </c>
      <c r="G144" s="516">
        <f>VLOOKUP(E144,[1]Sheet1!B:K,10,FALSE)</f>
        <v>12437</v>
      </c>
      <c r="H144" s="516">
        <f>VLOOKUP(E144,[1]Sheet1!B:L,11,FALSE)</f>
        <v>201539</v>
      </c>
      <c r="I144" s="516" t="str">
        <f>VLOOKUP(E144,[1]Sheet1!B:M,12,FALSE)</f>
        <v>11955FM000</v>
      </c>
      <c r="J144" s="516" t="s">
        <v>5177</v>
      </c>
      <c r="K144" s="533"/>
      <c r="L144" s="518"/>
      <c r="M144" s="519">
        <v>2142</v>
      </c>
      <c r="N144" s="526">
        <f t="shared" si="30"/>
        <v>0</v>
      </c>
      <c r="O144" s="521" t="s">
        <v>3997</v>
      </c>
      <c r="P144" s="522">
        <v>3522556</v>
      </c>
      <c r="Q144" s="519">
        <v>45</v>
      </c>
      <c r="R144" s="526">
        <f t="shared" si="17"/>
        <v>45</v>
      </c>
      <c r="S144" s="523">
        <f t="shared" si="18"/>
        <v>45</v>
      </c>
      <c r="T144" s="525"/>
      <c r="U144" s="522"/>
      <c r="V144" s="519">
        <v>220</v>
      </c>
      <c r="W144" s="526">
        <f t="shared" si="19"/>
        <v>0</v>
      </c>
      <c r="X144" s="525" t="s">
        <v>3997</v>
      </c>
      <c r="Y144" s="522" t="s">
        <v>5477</v>
      </c>
      <c r="Z144" s="526">
        <v>220</v>
      </c>
      <c r="AA144" s="526">
        <f t="shared" si="20"/>
        <v>220</v>
      </c>
      <c r="AB144" s="525"/>
      <c r="AC144" s="522">
        <v>3522568</v>
      </c>
      <c r="AD144" s="519">
        <v>45</v>
      </c>
      <c r="AE144" s="526">
        <f t="shared" si="21"/>
        <v>0</v>
      </c>
      <c r="AF144" s="523">
        <f t="shared" si="26"/>
        <v>220</v>
      </c>
      <c r="AG144" s="525"/>
      <c r="AH144" s="522"/>
      <c r="AI144" s="526">
        <v>752</v>
      </c>
      <c r="AJ144" s="526">
        <f t="shared" si="22"/>
        <v>0</v>
      </c>
      <c r="AK144" s="525" t="s">
        <v>3997</v>
      </c>
      <c r="AL144" s="527">
        <v>3522542</v>
      </c>
      <c r="AM144" s="528">
        <v>162</v>
      </c>
      <c r="AN144" s="526">
        <f t="shared" si="23"/>
        <v>162</v>
      </c>
      <c r="AO144" s="523">
        <f t="shared" si="24"/>
        <v>162</v>
      </c>
      <c r="AP144" s="525" t="s">
        <v>3997</v>
      </c>
      <c r="AQ144" s="522">
        <v>3522581</v>
      </c>
      <c r="AR144" s="529">
        <v>250</v>
      </c>
      <c r="AS144" s="530">
        <f t="shared" si="25"/>
        <v>250</v>
      </c>
      <c r="AT144" s="531">
        <f t="shared" si="29"/>
        <v>6911</v>
      </c>
      <c r="AU144" s="531">
        <f t="shared" si="27"/>
        <v>677</v>
      </c>
    </row>
    <row r="145" spans="1:47" x14ac:dyDescent="0.25">
      <c r="A145" s="11" t="s">
        <v>5457</v>
      </c>
      <c r="B145" s="513" t="s">
        <v>5212</v>
      </c>
      <c r="C145" s="11" t="s">
        <v>5251</v>
      </c>
      <c r="D145" s="514" t="s">
        <v>5478</v>
      </c>
      <c r="E145" s="515" t="s">
        <v>5479</v>
      </c>
      <c r="F145" s="516">
        <v>20</v>
      </c>
      <c r="G145" s="516">
        <f>VLOOKUP(E145,[1]Sheet1!B:K,10,FALSE)</f>
        <v>12437</v>
      </c>
      <c r="H145" s="516">
        <f>VLOOKUP(E145,[1]Sheet1!B:L,11,FALSE)</f>
        <v>201537</v>
      </c>
      <c r="I145" s="516" t="str">
        <f>VLOOKUP(E145,[1]Sheet1!B:M,12,FALSE)</f>
        <v>12287FM000</v>
      </c>
      <c r="J145" s="516" t="s">
        <v>5177</v>
      </c>
      <c r="K145" s="533"/>
      <c r="L145" s="518"/>
      <c r="M145" s="519">
        <v>0</v>
      </c>
      <c r="N145" s="526">
        <f t="shared" si="30"/>
        <v>0</v>
      </c>
      <c r="O145" s="521"/>
      <c r="P145" s="522"/>
      <c r="Q145" s="519">
        <v>0</v>
      </c>
      <c r="R145" s="526">
        <f t="shared" si="17"/>
        <v>0</v>
      </c>
      <c r="S145" s="523">
        <f t="shared" si="18"/>
        <v>0</v>
      </c>
      <c r="T145" s="525"/>
      <c r="U145" s="522"/>
      <c r="V145" s="519">
        <v>0</v>
      </c>
      <c r="W145" s="526">
        <f t="shared" si="19"/>
        <v>0</v>
      </c>
      <c r="X145" s="525"/>
      <c r="Y145" s="522"/>
      <c r="Z145" s="526">
        <v>0</v>
      </c>
      <c r="AA145" s="526">
        <f t="shared" si="20"/>
        <v>0</v>
      </c>
      <c r="AB145" s="525"/>
      <c r="AC145" s="522"/>
      <c r="AD145" s="519">
        <v>0</v>
      </c>
      <c r="AE145" s="526">
        <f t="shared" si="21"/>
        <v>0</v>
      </c>
      <c r="AF145" s="523">
        <f t="shared" si="26"/>
        <v>0</v>
      </c>
      <c r="AG145" s="525"/>
      <c r="AH145" s="522">
        <v>3397560</v>
      </c>
      <c r="AI145" s="526">
        <v>124.68</v>
      </c>
      <c r="AJ145" s="526">
        <f t="shared" si="22"/>
        <v>0</v>
      </c>
      <c r="AK145" s="525"/>
      <c r="AL145" s="527"/>
      <c r="AM145" s="528">
        <v>0</v>
      </c>
      <c r="AN145" s="526">
        <f t="shared" si="23"/>
        <v>0</v>
      </c>
      <c r="AO145" s="523">
        <f t="shared" si="24"/>
        <v>0</v>
      </c>
      <c r="AP145" s="525"/>
      <c r="AQ145" s="522"/>
      <c r="AR145" s="529">
        <v>0</v>
      </c>
      <c r="AS145" s="530">
        <f t="shared" si="25"/>
        <v>0</v>
      </c>
      <c r="AT145" s="531">
        <f t="shared" si="29"/>
        <v>124.68</v>
      </c>
      <c r="AU145" s="531">
        <f t="shared" si="27"/>
        <v>0</v>
      </c>
    </row>
    <row r="146" spans="1:47" x14ac:dyDescent="0.25">
      <c r="A146" s="11" t="s">
        <v>5457</v>
      </c>
      <c r="B146" s="513" t="s">
        <v>5212</v>
      </c>
      <c r="C146" s="11" t="s">
        <v>5251</v>
      </c>
      <c r="D146" s="514" t="s">
        <v>5480</v>
      </c>
      <c r="E146" s="515" t="s">
        <v>5481</v>
      </c>
      <c r="F146" s="516">
        <v>20</v>
      </c>
      <c r="G146" s="516">
        <f>VLOOKUP(E146,[1]Sheet1!B:K,10,FALSE)</f>
        <v>12437</v>
      </c>
      <c r="H146" s="516">
        <f>VLOOKUP(E146,[1]Sheet1!B:L,11,FALSE)</f>
        <v>201537</v>
      </c>
      <c r="I146" s="516" t="str">
        <f>VLOOKUP(E146,[1]Sheet1!B:M,12,FALSE)</f>
        <v>11616FM000</v>
      </c>
      <c r="J146" s="516" t="s">
        <v>5177</v>
      </c>
      <c r="K146" s="533"/>
      <c r="L146" s="518"/>
      <c r="M146" s="519">
        <v>0</v>
      </c>
      <c r="N146" s="526">
        <f t="shared" si="30"/>
        <v>0</v>
      </c>
      <c r="O146" s="521"/>
      <c r="P146" s="522"/>
      <c r="Q146" s="519">
        <v>0</v>
      </c>
      <c r="R146" s="526">
        <f t="shared" si="17"/>
        <v>0</v>
      </c>
      <c r="S146" s="523">
        <f t="shared" si="18"/>
        <v>0</v>
      </c>
      <c r="T146" s="525"/>
      <c r="U146" s="522"/>
      <c r="V146" s="519">
        <v>0</v>
      </c>
      <c r="W146" s="526">
        <f t="shared" si="19"/>
        <v>0</v>
      </c>
      <c r="X146" s="525"/>
      <c r="Y146" s="522"/>
      <c r="Z146" s="526">
        <v>0</v>
      </c>
      <c r="AA146" s="526">
        <f t="shared" si="20"/>
        <v>0</v>
      </c>
      <c r="AB146" s="525"/>
      <c r="AC146" s="522"/>
      <c r="AD146" s="519">
        <v>0</v>
      </c>
      <c r="AE146" s="526">
        <f t="shared" si="21"/>
        <v>0</v>
      </c>
      <c r="AF146" s="523">
        <f t="shared" si="26"/>
        <v>0</v>
      </c>
      <c r="AG146" s="525"/>
      <c r="AH146" s="522">
        <v>3397544</v>
      </c>
      <c r="AI146" s="526">
        <v>291</v>
      </c>
      <c r="AJ146" s="526">
        <f t="shared" si="22"/>
        <v>0</v>
      </c>
      <c r="AK146" s="525"/>
      <c r="AL146" s="527"/>
      <c r="AM146" s="528">
        <v>0</v>
      </c>
      <c r="AN146" s="526">
        <f t="shared" si="23"/>
        <v>0</v>
      </c>
      <c r="AO146" s="523">
        <f t="shared" si="24"/>
        <v>0</v>
      </c>
      <c r="AP146" s="525"/>
      <c r="AQ146" s="522"/>
      <c r="AR146" s="529">
        <v>0</v>
      </c>
      <c r="AS146" s="530">
        <f t="shared" si="25"/>
        <v>0</v>
      </c>
      <c r="AT146" s="531">
        <f t="shared" si="29"/>
        <v>291</v>
      </c>
      <c r="AU146" s="531">
        <f t="shared" si="27"/>
        <v>0</v>
      </c>
    </row>
    <row r="147" spans="1:47" ht="30" x14ac:dyDescent="0.25">
      <c r="A147" s="11" t="s">
        <v>5457</v>
      </c>
      <c r="B147" s="513" t="s">
        <v>5212</v>
      </c>
      <c r="C147" s="11" t="s">
        <v>71</v>
      </c>
      <c r="D147" s="514" t="s">
        <v>5482</v>
      </c>
      <c r="E147" s="515" t="s">
        <v>5483</v>
      </c>
      <c r="F147" s="516">
        <v>20</v>
      </c>
      <c r="G147" s="516">
        <f>VLOOKUP(E147,[1]Sheet1!B:K,10,FALSE)</f>
        <v>12437</v>
      </c>
      <c r="H147" s="516">
        <f>VLOOKUP(E147,[1]Sheet1!B:L,11,FALSE)</f>
        <v>201535</v>
      </c>
      <c r="I147" s="516" t="str">
        <f>VLOOKUP(E147,[1]Sheet1!B:M,12,FALSE)</f>
        <v>17531CP000</v>
      </c>
      <c r="J147" s="516" t="s">
        <v>5177</v>
      </c>
      <c r="K147" s="533"/>
      <c r="L147" s="518"/>
      <c r="M147" s="519">
        <v>1826</v>
      </c>
      <c r="N147" s="526">
        <f t="shared" si="30"/>
        <v>0</v>
      </c>
      <c r="O147" s="521" t="s">
        <v>3997</v>
      </c>
      <c r="P147" s="522">
        <v>3517468</v>
      </c>
      <c r="Q147" s="519">
        <v>45</v>
      </c>
      <c r="R147" s="526">
        <f t="shared" ref="R147:R210" si="31">IF(O147="Yes",Q147,0)</f>
        <v>45</v>
      </c>
      <c r="S147" s="523">
        <f t="shared" ref="S147:S210" si="32">R147+N147</f>
        <v>45</v>
      </c>
      <c r="T147" s="525"/>
      <c r="U147" s="522"/>
      <c r="V147" s="519">
        <v>220</v>
      </c>
      <c r="W147" s="526">
        <f t="shared" ref="W147:W210" si="33">IF(T147="Yes",V147,0)</f>
        <v>0</v>
      </c>
      <c r="X147" s="525" t="s">
        <v>3997</v>
      </c>
      <c r="Y147" s="522" t="s">
        <v>5484</v>
      </c>
      <c r="Z147" s="526">
        <v>220</v>
      </c>
      <c r="AA147" s="526">
        <f t="shared" ref="AA147:AA210" si="34">IF(X147="Yes",Z147,0)</f>
        <v>220</v>
      </c>
      <c r="AB147" s="525"/>
      <c r="AC147" s="522">
        <v>3517483</v>
      </c>
      <c r="AD147" s="519">
        <v>45</v>
      </c>
      <c r="AE147" s="526">
        <f t="shared" ref="AE147:AE210" si="35">IF(AB147="Yes",AD147,0)</f>
        <v>0</v>
      </c>
      <c r="AF147" s="523">
        <f t="shared" si="26"/>
        <v>220</v>
      </c>
      <c r="AG147" s="525"/>
      <c r="AH147" s="522"/>
      <c r="AI147" s="526">
        <v>1225</v>
      </c>
      <c r="AJ147" s="526">
        <f t="shared" ref="AJ147:AJ210" si="36">IF(AG147="Yes",AI147,0)</f>
        <v>0</v>
      </c>
      <c r="AK147" s="525"/>
      <c r="AL147" s="527"/>
      <c r="AM147" s="528">
        <v>0</v>
      </c>
      <c r="AN147" s="526">
        <f t="shared" ref="AN147:AN210" si="37">IF(AK147="Yes",AM147,0)</f>
        <v>0</v>
      </c>
      <c r="AO147" s="523">
        <f t="shared" ref="AO147:AO210" si="38">AN147+AJ147</f>
        <v>0</v>
      </c>
      <c r="AP147" s="525"/>
      <c r="AQ147" s="522"/>
      <c r="AR147" s="529">
        <v>0</v>
      </c>
      <c r="AS147" s="530">
        <f t="shared" ref="AS147:AS199" si="39">IF(AP147="Yes",AR147,0)</f>
        <v>0</v>
      </c>
      <c r="AT147" s="531">
        <f t="shared" si="29"/>
        <v>4786</v>
      </c>
      <c r="AU147" s="531">
        <f t="shared" si="27"/>
        <v>265</v>
      </c>
    </row>
    <row r="148" spans="1:47" x14ac:dyDescent="0.25">
      <c r="A148" s="11" t="s">
        <v>5457</v>
      </c>
      <c r="B148" s="513" t="s">
        <v>5212</v>
      </c>
      <c r="C148" s="11" t="s">
        <v>71</v>
      </c>
      <c r="D148" s="514" t="s">
        <v>5485</v>
      </c>
      <c r="E148" s="515" t="s">
        <v>5486</v>
      </c>
      <c r="F148" s="516">
        <v>20</v>
      </c>
      <c r="G148" s="516">
        <f>VLOOKUP(E148,[1]Sheet1!B:K,10,FALSE)</f>
        <v>12437</v>
      </c>
      <c r="H148" s="516">
        <f>VLOOKUP(E148,[1]Sheet1!B:L,11,FALSE)</f>
        <v>201540</v>
      </c>
      <c r="I148" s="516" t="str">
        <f>VLOOKUP(E148,[1]Sheet1!B:M,12,FALSE)</f>
        <v>11624WR000</v>
      </c>
      <c r="J148" s="516" t="s">
        <v>5177</v>
      </c>
      <c r="K148" s="533"/>
      <c r="L148" s="518"/>
      <c r="M148" s="519">
        <v>3321</v>
      </c>
      <c r="N148" s="526">
        <f t="shared" si="30"/>
        <v>0</v>
      </c>
      <c r="O148" s="521" t="s">
        <v>3997</v>
      </c>
      <c r="P148" s="522">
        <v>3517505</v>
      </c>
      <c r="Q148" s="519">
        <v>90</v>
      </c>
      <c r="R148" s="526">
        <f t="shared" si="31"/>
        <v>90</v>
      </c>
      <c r="S148" s="523">
        <f t="shared" si="32"/>
        <v>90</v>
      </c>
      <c r="T148" s="525"/>
      <c r="U148" s="522"/>
      <c r="V148" s="519">
        <v>0</v>
      </c>
      <c r="W148" s="526">
        <f t="shared" si="33"/>
        <v>0</v>
      </c>
      <c r="X148" s="525"/>
      <c r="Y148" s="522"/>
      <c r="Z148" s="526">
        <v>0</v>
      </c>
      <c r="AA148" s="526">
        <f t="shared" si="34"/>
        <v>0</v>
      </c>
      <c r="AB148" s="525"/>
      <c r="AC148" s="522"/>
      <c r="AD148" s="519">
        <v>0</v>
      </c>
      <c r="AE148" s="526">
        <f t="shared" si="35"/>
        <v>0</v>
      </c>
      <c r="AF148" s="523">
        <f t="shared" ref="AF148:AF211" si="40">W148+AA148+AE148</f>
        <v>0</v>
      </c>
      <c r="AG148" s="525"/>
      <c r="AH148" s="522"/>
      <c r="AI148" s="526">
        <v>514</v>
      </c>
      <c r="AJ148" s="526">
        <f t="shared" si="36"/>
        <v>0</v>
      </c>
      <c r="AK148" s="525"/>
      <c r="AL148" s="527"/>
      <c r="AM148" s="528">
        <v>0</v>
      </c>
      <c r="AN148" s="526">
        <f t="shared" si="37"/>
        <v>0</v>
      </c>
      <c r="AO148" s="523">
        <f t="shared" si="38"/>
        <v>0</v>
      </c>
      <c r="AP148" s="525"/>
      <c r="AQ148" s="522"/>
      <c r="AR148" s="529">
        <v>0</v>
      </c>
      <c r="AS148" s="530">
        <f t="shared" si="39"/>
        <v>0</v>
      </c>
      <c r="AT148" s="531">
        <f t="shared" si="29"/>
        <v>4825</v>
      </c>
      <c r="AU148" s="531">
        <f t="shared" ref="AU148:AU211" si="41">S148+AF148+AO148+AS148</f>
        <v>90</v>
      </c>
    </row>
    <row r="149" spans="1:47" x14ac:dyDescent="0.25">
      <c r="A149" s="11" t="s">
        <v>5457</v>
      </c>
      <c r="B149" s="513" t="s">
        <v>5212</v>
      </c>
      <c r="C149" s="11" t="s">
        <v>71</v>
      </c>
      <c r="D149" s="514" t="s">
        <v>5487</v>
      </c>
      <c r="E149" s="515" t="s">
        <v>5488</v>
      </c>
      <c r="F149" s="516">
        <v>20</v>
      </c>
      <c r="G149" s="516">
        <f>VLOOKUP(E149,[1]Sheet1!B:K,10,FALSE)</f>
        <v>12437</v>
      </c>
      <c r="H149" s="516">
        <f>VLOOKUP(E149,[1]Sheet1!B:L,11,FALSE)</f>
        <v>201540</v>
      </c>
      <c r="I149" s="516" t="str">
        <f>VLOOKUP(E149,[1]Sheet1!B:M,12,FALSE)</f>
        <v>11629WR000</v>
      </c>
      <c r="J149" s="516" t="s">
        <v>5177</v>
      </c>
      <c r="K149" s="533"/>
      <c r="L149" s="518"/>
      <c r="M149" s="519">
        <v>0</v>
      </c>
      <c r="N149" s="526">
        <f t="shared" si="30"/>
        <v>0</v>
      </c>
      <c r="O149" s="521"/>
      <c r="P149" s="522"/>
      <c r="Q149" s="519">
        <v>0</v>
      </c>
      <c r="R149" s="526">
        <f t="shared" si="31"/>
        <v>0</v>
      </c>
      <c r="S149" s="523">
        <f t="shared" si="32"/>
        <v>0</v>
      </c>
      <c r="T149" s="525"/>
      <c r="U149" s="522"/>
      <c r="V149" s="519">
        <v>0</v>
      </c>
      <c r="W149" s="526">
        <f t="shared" si="33"/>
        <v>0</v>
      </c>
      <c r="X149" s="525"/>
      <c r="Y149" s="522"/>
      <c r="Z149" s="526">
        <v>0</v>
      </c>
      <c r="AA149" s="526">
        <f t="shared" si="34"/>
        <v>0</v>
      </c>
      <c r="AB149" s="525"/>
      <c r="AC149" s="522"/>
      <c r="AD149" s="519">
        <v>0</v>
      </c>
      <c r="AE149" s="526">
        <f t="shared" si="35"/>
        <v>0</v>
      </c>
      <c r="AF149" s="523">
        <f t="shared" si="40"/>
        <v>0</v>
      </c>
      <c r="AG149" s="525"/>
      <c r="AH149" s="522"/>
      <c r="AI149" s="526">
        <v>408</v>
      </c>
      <c r="AJ149" s="526">
        <f t="shared" si="36"/>
        <v>0</v>
      </c>
      <c r="AK149" s="525"/>
      <c r="AL149" s="527"/>
      <c r="AM149" s="528">
        <v>0</v>
      </c>
      <c r="AN149" s="526">
        <f t="shared" si="37"/>
        <v>0</v>
      </c>
      <c r="AO149" s="523">
        <f t="shared" si="38"/>
        <v>0</v>
      </c>
      <c r="AP149" s="525"/>
      <c r="AQ149" s="522"/>
      <c r="AR149" s="529">
        <v>0</v>
      </c>
      <c r="AS149" s="530">
        <f t="shared" si="39"/>
        <v>0</v>
      </c>
      <c r="AT149" s="531">
        <f t="shared" si="29"/>
        <v>408</v>
      </c>
      <c r="AU149" s="531">
        <f t="shared" si="41"/>
        <v>0</v>
      </c>
    </row>
    <row r="150" spans="1:47" x14ac:dyDescent="0.25">
      <c r="A150" s="11" t="s">
        <v>5457</v>
      </c>
      <c r="B150" s="513" t="s">
        <v>5212</v>
      </c>
      <c r="C150" s="11" t="s">
        <v>71</v>
      </c>
      <c r="D150" s="514" t="s">
        <v>5489</v>
      </c>
      <c r="E150" s="515" t="s">
        <v>5490</v>
      </c>
      <c r="F150" s="516">
        <v>20</v>
      </c>
      <c r="G150" s="516">
        <f>VLOOKUP(E150,[1]Sheet1!B:K,10,FALSE)</f>
        <v>12437</v>
      </c>
      <c r="H150" s="516">
        <f>VLOOKUP(E150,[1]Sheet1!B:L,11,FALSE)</f>
        <v>201540</v>
      </c>
      <c r="I150" s="516" t="str">
        <f>VLOOKUP(E150,[1]Sheet1!B:M,12,FALSE)</f>
        <v>19012WR000</v>
      </c>
      <c r="J150" s="516" t="s">
        <v>5177</v>
      </c>
      <c r="K150" s="533"/>
      <c r="L150" s="518"/>
      <c r="M150" s="519">
        <v>356</v>
      </c>
      <c r="N150" s="526">
        <f t="shared" si="30"/>
        <v>0</v>
      </c>
      <c r="O150" s="521" t="s">
        <v>3997</v>
      </c>
      <c r="P150" s="522">
        <v>3517606</v>
      </c>
      <c r="Q150" s="519">
        <v>90</v>
      </c>
      <c r="R150" s="526">
        <f t="shared" si="31"/>
        <v>90</v>
      </c>
      <c r="S150" s="523">
        <f t="shared" si="32"/>
        <v>90</v>
      </c>
      <c r="T150" s="525"/>
      <c r="U150" s="522"/>
      <c r="V150" s="519">
        <v>0</v>
      </c>
      <c r="W150" s="526">
        <f t="shared" si="33"/>
        <v>0</v>
      </c>
      <c r="X150" s="525"/>
      <c r="Y150" s="522"/>
      <c r="Z150" s="526">
        <v>0</v>
      </c>
      <c r="AA150" s="526">
        <f t="shared" si="34"/>
        <v>0</v>
      </c>
      <c r="AB150" s="525"/>
      <c r="AC150" s="522"/>
      <c r="AD150" s="519">
        <v>0</v>
      </c>
      <c r="AE150" s="526">
        <f t="shared" si="35"/>
        <v>0</v>
      </c>
      <c r="AF150" s="523">
        <f t="shared" si="40"/>
        <v>0</v>
      </c>
      <c r="AG150" s="525"/>
      <c r="AH150" s="522"/>
      <c r="AI150" s="526">
        <v>287</v>
      </c>
      <c r="AJ150" s="526">
        <f t="shared" si="36"/>
        <v>0</v>
      </c>
      <c r="AK150" s="525"/>
      <c r="AL150" s="527"/>
      <c r="AM150" s="528">
        <v>0</v>
      </c>
      <c r="AN150" s="526">
        <f t="shared" si="37"/>
        <v>0</v>
      </c>
      <c r="AO150" s="523">
        <f t="shared" si="38"/>
        <v>0</v>
      </c>
      <c r="AP150" s="525"/>
      <c r="AQ150" s="522"/>
      <c r="AR150" s="529">
        <v>0</v>
      </c>
      <c r="AS150" s="530">
        <f t="shared" si="39"/>
        <v>0</v>
      </c>
      <c r="AT150" s="531">
        <f t="shared" si="29"/>
        <v>1633</v>
      </c>
      <c r="AU150" s="531">
        <f t="shared" si="41"/>
        <v>90</v>
      </c>
    </row>
    <row r="151" spans="1:47" x14ac:dyDescent="0.25">
      <c r="A151" s="11" t="s">
        <v>5457</v>
      </c>
      <c r="B151" s="513" t="s">
        <v>5212</v>
      </c>
      <c r="C151" s="11" t="s">
        <v>71</v>
      </c>
      <c r="D151" s="514" t="s">
        <v>5491</v>
      </c>
      <c r="E151" s="515" t="s">
        <v>5492</v>
      </c>
      <c r="F151" s="516">
        <v>20</v>
      </c>
      <c r="G151" s="516">
        <f>VLOOKUP(E151,[1]Sheet1!B:K,10,FALSE)</f>
        <v>12437</v>
      </c>
      <c r="H151" s="516">
        <f>VLOOKUP(E151,[1]Sheet1!B:L,11,FALSE)</f>
        <v>201540</v>
      </c>
      <c r="I151" s="516" t="str">
        <f>VLOOKUP(E151,[1]Sheet1!B:M,12,FALSE)</f>
        <v>19014WR000</v>
      </c>
      <c r="J151" s="516" t="s">
        <v>5177</v>
      </c>
      <c r="K151" s="533"/>
      <c r="L151" s="518"/>
      <c r="M151" s="519">
        <v>0</v>
      </c>
      <c r="N151" s="526">
        <f t="shared" si="30"/>
        <v>0</v>
      </c>
      <c r="O151" s="521"/>
      <c r="P151" s="522"/>
      <c r="Q151" s="519">
        <v>0</v>
      </c>
      <c r="R151" s="526">
        <f t="shared" si="31"/>
        <v>0</v>
      </c>
      <c r="S151" s="523">
        <f t="shared" si="32"/>
        <v>0</v>
      </c>
      <c r="T151" s="525"/>
      <c r="U151" s="522"/>
      <c r="V151" s="519">
        <v>0</v>
      </c>
      <c r="W151" s="526">
        <f t="shared" si="33"/>
        <v>0</v>
      </c>
      <c r="X151" s="525"/>
      <c r="Y151" s="522"/>
      <c r="Z151" s="526">
        <v>0</v>
      </c>
      <c r="AA151" s="526">
        <f t="shared" si="34"/>
        <v>0</v>
      </c>
      <c r="AB151" s="525"/>
      <c r="AC151" s="522"/>
      <c r="AD151" s="519">
        <v>0</v>
      </c>
      <c r="AE151" s="526">
        <f t="shared" si="35"/>
        <v>0</v>
      </c>
      <c r="AF151" s="523">
        <f t="shared" si="40"/>
        <v>0</v>
      </c>
      <c r="AG151" s="525"/>
      <c r="AH151" s="522"/>
      <c r="AI151" s="526">
        <v>204</v>
      </c>
      <c r="AJ151" s="526">
        <f t="shared" si="36"/>
        <v>0</v>
      </c>
      <c r="AK151" s="525"/>
      <c r="AL151" s="527"/>
      <c r="AM151" s="528">
        <v>0</v>
      </c>
      <c r="AN151" s="526">
        <f t="shared" si="37"/>
        <v>0</v>
      </c>
      <c r="AO151" s="523">
        <f t="shared" si="38"/>
        <v>0</v>
      </c>
      <c r="AP151" s="525"/>
      <c r="AQ151" s="522"/>
      <c r="AR151" s="529">
        <v>0</v>
      </c>
      <c r="AS151" s="530">
        <f t="shared" si="39"/>
        <v>0</v>
      </c>
      <c r="AT151" s="531">
        <f t="shared" ref="AT151:AT215" si="42">M151+(Q151*11)+V151+(Z151*3)+(AD151*8)+AI151+(AM151*11)+(AR151*2)</f>
        <v>204</v>
      </c>
      <c r="AU151" s="531">
        <f t="shared" si="41"/>
        <v>0</v>
      </c>
    </row>
    <row r="152" spans="1:47" x14ac:dyDescent="0.25">
      <c r="A152" s="11" t="s">
        <v>5457</v>
      </c>
      <c r="B152" s="513" t="s">
        <v>5212</v>
      </c>
      <c r="C152" s="11" t="s">
        <v>71</v>
      </c>
      <c r="D152" s="514" t="s">
        <v>5493</v>
      </c>
      <c r="E152" s="515" t="s">
        <v>5494</v>
      </c>
      <c r="F152" s="516">
        <v>20</v>
      </c>
      <c r="G152" s="516">
        <f>VLOOKUP(E152,[1]Sheet1!B:K,10,FALSE)</f>
        <v>12437</v>
      </c>
      <c r="H152" s="516">
        <f>VLOOKUP(E152,[1]Sheet1!B:L,11,FALSE)</f>
        <v>201540</v>
      </c>
      <c r="I152" s="516" t="str">
        <f>VLOOKUP(E152,[1]Sheet1!B:M,12,FALSE)</f>
        <v>15162WR000</v>
      </c>
      <c r="J152" s="516" t="s">
        <v>5177</v>
      </c>
      <c r="K152" s="533"/>
      <c r="L152" s="518"/>
      <c r="M152" s="519">
        <v>0</v>
      </c>
      <c r="N152" s="526">
        <f t="shared" si="30"/>
        <v>0</v>
      </c>
      <c r="O152" s="521"/>
      <c r="P152" s="522"/>
      <c r="Q152" s="519">
        <v>0</v>
      </c>
      <c r="R152" s="526">
        <f t="shared" si="31"/>
        <v>0</v>
      </c>
      <c r="S152" s="523">
        <f t="shared" si="32"/>
        <v>0</v>
      </c>
      <c r="T152" s="525"/>
      <c r="U152" s="522"/>
      <c r="V152" s="519">
        <v>0</v>
      </c>
      <c r="W152" s="526">
        <f t="shared" si="33"/>
        <v>0</v>
      </c>
      <c r="X152" s="525"/>
      <c r="Y152" s="522"/>
      <c r="Z152" s="526">
        <v>0</v>
      </c>
      <c r="AA152" s="526">
        <f t="shared" si="34"/>
        <v>0</v>
      </c>
      <c r="AB152" s="525"/>
      <c r="AC152" s="522"/>
      <c r="AD152" s="519">
        <v>0</v>
      </c>
      <c r="AE152" s="526">
        <f t="shared" si="35"/>
        <v>0</v>
      </c>
      <c r="AF152" s="523">
        <f t="shared" si="40"/>
        <v>0</v>
      </c>
      <c r="AG152" s="525"/>
      <c r="AH152" s="522"/>
      <c r="AI152" s="526">
        <v>321</v>
      </c>
      <c r="AJ152" s="526">
        <f t="shared" si="36"/>
        <v>0</v>
      </c>
      <c r="AK152" s="525"/>
      <c r="AL152" s="527"/>
      <c r="AM152" s="528">
        <v>0</v>
      </c>
      <c r="AN152" s="526">
        <f t="shared" si="37"/>
        <v>0</v>
      </c>
      <c r="AO152" s="523">
        <f t="shared" si="38"/>
        <v>0</v>
      </c>
      <c r="AP152" s="525"/>
      <c r="AQ152" s="522"/>
      <c r="AR152" s="529">
        <v>0</v>
      </c>
      <c r="AS152" s="530">
        <f t="shared" si="39"/>
        <v>0</v>
      </c>
      <c r="AT152" s="531">
        <f t="shared" si="42"/>
        <v>321</v>
      </c>
      <c r="AU152" s="531">
        <f t="shared" si="41"/>
        <v>0</v>
      </c>
    </row>
    <row r="153" spans="1:47" x14ac:dyDescent="0.25">
      <c r="A153" s="11" t="s">
        <v>5457</v>
      </c>
      <c r="B153" s="513" t="s">
        <v>5212</v>
      </c>
      <c r="C153" s="514" t="s">
        <v>71</v>
      </c>
      <c r="D153" s="514" t="s">
        <v>5495</v>
      </c>
      <c r="E153" s="515" t="s">
        <v>5496</v>
      </c>
      <c r="F153" s="516">
        <v>20</v>
      </c>
      <c r="G153" s="516">
        <f>VLOOKUP(E153,[1]Sheet1!B:K,10,FALSE)</f>
        <v>12437</v>
      </c>
      <c r="H153" s="516">
        <f>VLOOKUP(E153,[1]Sheet1!B:L,11,FALSE)</f>
        <v>201540</v>
      </c>
      <c r="I153" s="516" t="str">
        <f>VLOOKUP(E153,[1]Sheet1!B:M,12,FALSE)</f>
        <v>11993WR000</v>
      </c>
      <c r="J153" s="516" t="s">
        <v>5177</v>
      </c>
      <c r="K153" s="533"/>
      <c r="L153" s="518"/>
      <c r="M153" s="519">
        <v>0</v>
      </c>
      <c r="N153" s="526">
        <f t="shared" si="30"/>
        <v>0</v>
      </c>
      <c r="O153" s="521"/>
      <c r="P153" s="522"/>
      <c r="Q153" s="519">
        <v>0</v>
      </c>
      <c r="R153" s="526">
        <f t="shared" si="31"/>
        <v>0</v>
      </c>
      <c r="S153" s="523">
        <f t="shared" si="32"/>
        <v>0</v>
      </c>
      <c r="T153" s="525"/>
      <c r="U153" s="522"/>
      <c r="V153" s="519">
        <v>0</v>
      </c>
      <c r="W153" s="526">
        <f t="shared" si="33"/>
        <v>0</v>
      </c>
      <c r="X153" s="525"/>
      <c r="Y153" s="522"/>
      <c r="Z153" s="526">
        <v>0</v>
      </c>
      <c r="AA153" s="526">
        <f t="shared" si="34"/>
        <v>0</v>
      </c>
      <c r="AB153" s="525"/>
      <c r="AC153" s="522"/>
      <c r="AD153" s="519">
        <v>0</v>
      </c>
      <c r="AE153" s="526">
        <f t="shared" si="35"/>
        <v>0</v>
      </c>
      <c r="AF153" s="523">
        <f t="shared" si="40"/>
        <v>0</v>
      </c>
      <c r="AG153" s="525"/>
      <c r="AH153" s="522"/>
      <c r="AI153" s="526">
        <v>292</v>
      </c>
      <c r="AJ153" s="526">
        <f t="shared" si="36"/>
        <v>0</v>
      </c>
      <c r="AK153" s="525"/>
      <c r="AL153" s="527"/>
      <c r="AM153" s="528">
        <v>0</v>
      </c>
      <c r="AN153" s="526">
        <f t="shared" si="37"/>
        <v>0</v>
      </c>
      <c r="AO153" s="523">
        <f t="shared" si="38"/>
        <v>0</v>
      </c>
      <c r="AP153" s="525"/>
      <c r="AQ153" s="522"/>
      <c r="AR153" s="529">
        <v>0</v>
      </c>
      <c r="AS153" s="530">
        <f t="shared" si="39"/>
        <v>0</v>
      </c>
      <c r="AT153" s="531">
        <f t="shared" si="42"/>
        <v>292</v>
      </c>
      <c r="AU153" s="531">
        <f t="shared" si="41"/>
        <v>0</v>
      </c>
    </row>
    <row r="154" spans="1:47" x14ac:dyDescent="0.25">
      <c r="A154" s="11" t="s">
        <v>5457</v>
      </c>
      <c r="B154" s="513" t="s">
        <v>5212</v>
      </c>
      <c r="C154" s="11" t="s">
        <v>71</v>
      </c>
      <c r="D154" s="514" t="s">
        <v>5497</v>
      </c>
      <c r="E154" s="515" t="s">
        <v>5498</v>
      </c>
      <c r="F154" s="516">
        <v>20</v>
      </c>
      <c r="G154" s="516">
        <f>VLOOKUP(E154,[1]Sheet1!B:K,10,FALSE)</f>
        <v>12437</v>
      </c>
      <c r="H154" s="516">
        <f>VLOOKUP(E154,[1]Sheet1!B:L,11,FALSE)</f>
        <v>201540</v>
      </c>
      <c r="I154" s="516" t="str">
        <f>VLOOKUP(E154,[1]Sheet1!B:M,12,FALSE)</f>
        <v>20015WR000</v>
      </c>
      <c r="J154" s="516" t="s">
        <v>5177</v>
      </c>
      <c r="K154" s="533"/>
      <c r="L154" s="518"/>
      <c r="M154" s="537">
        <v>1942</v>
      </c>
      <c r="N154" s="526">
        <f t="shared" si="30"/>
        <v>0</v>
      </c>
      <c r="O154" s="521" t="s">
        <v>3997</v>
      </c>
      <c r="P154" s="522">
        <v>3517537</v>
      </c>
      <c r="Q154" s="537">
        <v>90</v>
      </c>
      <c r="R154" s="526">
        <f t="shared" si="31"/>
        <v>90</v>
      </c>
      <c r="S154" s="523">
        <f t="shared" si="32"/>
        <v>90</v>
      </c>
      <c r="T154" s="525"/>
      <c r="U154" s="527"/>
      <c r="V154" s="537">
        <v>0</v>
      </c>
      <c r="W154" s="526">
        <f t="shared" si="33"/>
        <v>0</v>
      </c>
      <c r="X154" s="542"/>
      <c r="Y154" s="527"/>
      <c r="Z154" s="528">
        <v>0</v>
      </c>
      <c r="AA154" s="526">
        <f t="shared" si="34"/>
        <v>0</v>
      </c>
      <c r="AB154" s="525"/>
      <c r="AC154" s="522"/>
      <c r="AD154" s="537">
        <v>0</v>
      </c>
      <c r="AE154" s="526">
        <f t="shared" si="35"/>
        <v>0</v>
      </c>
      <c r="AF154" s="523">
        <f t="shared" si="40"/>
        <v>0</v>
      </c>
      <c r="AG154" s="525"/>
      <c r="AH154" s="527"/>
      <c r="AI154" s="528">
        <v>1749</v>
      </c>
      <c r="AJ154" s="526">
        <f t="shared" si="36"/>
        <v>0</v>
      </c>
      <c r="AK154" s="525"/>
      <c r="AL154" s="527"/>
      <c r="AM154" s="528">
        <v>0</v>
      </c>
      <c r="AN154" s="526">
        <f t="shared" si="37"/>
        <v>0</v>
      </c>
      <c r="AO154" s="523">
        <f t="shared" si="38"/>
        <v>0</v>
      </c>
      <c r="AP154" s="542"/>
      <c r="AQ154" s="527"/>
      <c r="AR154" s="543">
        <v>0</v>
      </c>
      <c r="AS154" s="530">
        <f t="shared" si="39"/>
        <v>0</v>
      </c>
      <c r="AT154" s="531">
        <f t="shared" si="42"/>
        <v>4681</v>
      </c>
      <c r="AU154" s="531">
        <f t="shared" si="41"/>
        <v>90</v>
      </c>
    </row>
    <row r="155" spans="1:47" ht="30" x14ac:dyDescent="0.25">
      <c r="A155" s="11" t="s">
        <v>5457</v>
      </c>
      <c r="B155" s="513" t="s">
        <v>5212</v>
      </c>
      <c r="C155" s="11" t="s">
        <v>71</v>
      </c>
      <c r="D155" s="514" t="s">
        <v>5499</v>
      </c>
      <c r="E155" s="515" t="s">
        <v>5500</v>
      </c>
      <c r="F155" s="516">
        <v>20</v>
      </c>
      <c r="G155" s="516">
        <f>VLOOKUP(E155,[1]Sheet1!B:K,10,FALSE)</f>
        <v>12437</v>
      </c>
      <c r="H155" s="516">
        <f>VLOOKUP(E155,[1]Sheet1!B:L,11,FALSE)</f>
        <v>201540</v>
      </c>
      <c r="I155" s="516" t="str">
        <f>VLOOKUP(E155,[1]Sheet1!B:M,12,FALSE)</f>
        <v>20016WR000</v>
      </c>
      <c r="J155" s="516" t="s">
        <v>5177</v>
      </c>
      <c r="K155" s="533"/>
      <c r="L155" s="518"/>
      <c r="M155" s="537">
        <v>2455</v>
      </c>
      <c r="N155" s="526">
        <f t="shared" si="30"/>
        <v>0</v>
      </c>
      <c r="O155" s="521" t="s">
        <v>3997</v>
      </c>
      <c r="P155" s="522">
        <v>3517559</v>
      </c>
      <c r="Q155" s="537">
        <v>45</v>
      </c>
      <c r="R155" s="526">
        <f t="shared" si="31"/>
        <v>45</v>
      </c>
      <c r="S155" s="523">
        <f t="shared" si="32"/>
        <v>45</v>
      </c>
      <c r="T155" s="525"/>
      <c r="U155" s="527"/>
      <c r="V155" s="537">
        <v>440</v>
      </c>
      <c r="W155" s="526">
        <f t="shared" si="33"/>
        <v>0</v>
      </c>
      <c r="X155" s="525" t="s">
        <v>3997</v>
      </c>
      <c r="Y155" s="527" t="s">
        <v>5501</v>
      </c>
      <c r="Z155" s="528">
        <v>220</v>
      </c>
      <c r="AA155" s="526">
        <f t="shared" si="34"/>
        <v>220</v>
      </c>
      <c r="AB155" s="525"/>
      <c r="AC155" s="522">
        <v>3517577</v>
      </c>
      <c r="AD155" s="537">
        <v>45</v>
      </c>
      <c r="AE155" s="526">
        <f t="shared" si="35"/>
        <v>0</v>
      </c>
      <c r="AF155" s="523">
        <f t="shared" si="40"/>
        <v>220</v>
      </c>
      <c r="AG155" s="525"/>
      <c r="AH155" s="527"/>
      <c r="AI155" s="528">
        <v>350</v>
      </c>
      <c r="AJ155" s="526">
        <f t="shared" si="36"/>
        <v>0</v>
      </c>
      <c r="AK155" s="525"/>
      <c r="AL155" s="527"/>
      <c r="AM155" s="528">
        <v>0</v>
      </c>
      <c r="AN155" s="526">
        <f t="shared" si="37"/>
        <v>0</v>
      </c>
      <c r="AO155" s="523">
        <f t="shared" si="38"/>
        <v>0</v>
      </c>
      <c r="AP155" s="542"/>
      <c r="AQ155" s="527"/>
      <c r="AR155" s="543">
        <v>0</v>
      </c>
      <c r="AS155" s="530">
        <f t="shared" si="39"/>
        <v>0</v>
      </c>
      <c r="AT155" s="531">
        <f t="shared" si="42"/>
        <v>4760</v>
      </c>
      <c r="AU155" s="531">
        <f t="shared" si="41"/>
        <v>265</v>
      </c>
    </row>
    <row r="156" spans="1:47" ht="30" x14ac:dyDescent="0.25">
      <c r="A156" s="11" t="s">
        <v>5457</v>
      </c>
      <c r="B156" s="513" t="s">
        <v>5212</v>
      </c>
      <c r="C156" s="556" t="s">
        <v>71</v>
      </c>
      <c r="D156" s="557" t="s">
        <v>5502</v>
      </c>
      <c r="E156" s="515" t="s">
        <v>5503</v>
      </c>
      <c r="F156" s="516">
        <v>20</v>
      </c>
      <c r="G156" s="516">
        <f>VLOOKUP(E156,[1]Sheet1!B:K,10,FALSE)</f>
        <v>12437</v>
      </c>
      <c r="H156" s="516">
        <f>VLOOKUP(E156,[1]Sheet1!B:L,11,FALSE)</f>
        <v>201535</v>
      </c>
      <c r="I156" s="516" t="str">
        <f>VLOOKUP(E156,[1]Sheet1!B:M,12,FALSE)</f>
        <v>11363CP000</v>
      </c>
      <c r="J156" s="516" t="s">
        <v>5177</v>
      </c>
      <c r="K156" s="533"/>
      <c r="L156" s="558"/>
      <c r="M156" s="519">
        <v>1965</v>
      </c>
      <c r="N156" s="526">
        <f t="shared" si="30"/>
        <v>0</v>
      </c>
      <c r="O156" s="521" t="s">
        <v>3997</v>
      </c>
      <c r="P156" s="522">
        <v>3517708</v>
      </c>
      <c r="Q156" s="519">
        <v>45</v>
      </c>
      <c r="R156" s="526">
        <f t="shared" si="31"/>
        <v>45</v>
      </c>
      <c r="S156" s="523">
        <f t="shared" si="32"/>
        <v>45</v>
      </c>
      <c r="T156" s="525"/>
      <c r="U156" s="522"/>
      <c r="V156" s="519">
        <v>440</v>
      </c>
      <c r="W156" s="526">
        <f t="shared" si="33"/>
        <v>0</v>
      </c>
      <c r="X156" s="525" t="s">
        <v>3997</v>
      </c>
      <c r="Y156" s="522" t="s">
        <v>5504</v>
      </c>
      <c r="Z156" s="526">
        <v>220</v>
      </c>
      <c r="AA156" s="526">
        <f t="shared" si="34"/>
        <v>220</v>
      </c>
      <c r="AB156" s="525"/>
      <c r="AC156" s="522"/>
      <c r="AD156" s="519">
        <v>45</v>
      </c>
      <c r="AE156" s="526">
        <f t="shared" si="35"/>
        <v>0</v>
      </c>
      <c r="AF156" s="523">
        <f t="shared" si="40"/>
        <v>220</v>
      </c>
      <c r="AG156" s="525"/>
      <c r="AH156" s="522"/>
      <c r="AI156" s="526">
        <v>846</v>
      </c>
      <c r="AJ156" s="526">
        <f t="shared" si="36"/>
        <v>0</v>
      </c>
      <c r="AK156" s="525"/>
      <c r="AL156" s="527"/>
      <c r="AM156" s="528">
        <v>0</v>
      </c>
      <c r="AN156" s="526">
        <f t="shared" si="37"/>
        <v>0</v>
      </c>
      <c r="AO156" s="523">
        <f t="shared" si="38"/>
        <v>0</v>
      </c>
      <c r="AP156" s="525"/>
      <c r="AQ156" s="522"/>
      <c r="AR156" s="529">
        <v>0</v>
      </c>
      <c r="AS156" s="530">
        <f t="shared" si="39"/>
        <v>0</v>
      </c>
      <c r="AT156" s="531">
        <f t="shared" si="42"/>
        <v>4766</v>
      </c>
      <c r="AU156" s="531">
        <f t="shared" si="41"/>
        <v>265</v>
      </c>
    </row>
    <row r="157" spans="1:47" x14ac:dyDescent="0.25">
      <c r="A157" s="11" t="s">
        <v>5457</v>
      </c>
      <c r="B157" s="513" t="s">
        <v>5212</v>
      </c>
      <c r="C157" s="11" t="s">
        <v>5248</v>
      </c>
      <c r="D157" s="514" t="s">
        <v>5505</v>
      </c>
      <c r="E157" s="515" t="s">
        <v>5506</v>
      </c>
      <c r="F157" s="516">
        <v>20</v>
      </c>
      <c r="G157" s="516">
        <f>VLOOKUP(E157,[1]Sheet1!B:K,10,FALSE)</f>
        <v>12439</v>
      </c>
      <c r="H157" s="516">
        <f>VLOOKUP(E157,[1]Sheet1!B:L,11,FALSE)</f>
        <v>201539</v>
      </c>
      <c r="I157" s="516" t="str">
        <f>VLOOKUP(E157,[1]Sheet1!B:M,12,FALSE)</f>
        <v>12070FM000</v>
      </c>
      <c r="J157" s="516" t="s">
        <v>5177</v>
      </c>
      <c r="K157" s="533"/>
      <c r="L157" s="518"/>
      <c r="M157" s="519">
        <v>809</v>
      </c>
      <c r="N157" s="526">
        <f t="shared" si="30"/>
        <v>0</v>
      </c>
      <c r="O157" s="521"/>
      <c r="P157" s="522">
        <v>3522167</v>
      </c>
      <c r="Q157" s="519">
        <v>90</v>
      </c>
      <c r="R157" s="526">
        <f t="shared" si="31"/>
        <v>0</v>
      </c>
      <c r="S157" s="523">
        <f t="shared" si="32"/>
        <v>0</v>
      </c>
      <c r="T157" s="525"/>
      <c r="U157" s="522"/>
      <c r="V157" s="519">
        <v>0</v>
      </c>
      <c r="W157" s="526">
        <f t="shared" si="33"/>
        <v>0</v>
      </c>
      <c r="X157" s="525"/>
      <c r="Y157" s="522"/>
      <c r="Z157" s="526">
        <v>0</v>
      </c>
      <c r="AA157" s="526">
        <f t="shared" si="34"/>
        <v>0</v>
      </c>
      <c r="AB157" s="525"/>
      <c r="AC157" s="522"/>
      <c r="AD157" s="519">
        <v>0</v>
      </c>
      <c r="AE157" s="526">
        <f t="shared" si="35"/>
        <v>0</v>
      </c>
      <c r="AF157" s="523">
        <f t="shared" si="40"/>
        <v>0</v>
      </c>
      <c r="AG157" s="525"/>
      <c r="AH157" s="522"/>
      <c r="AI157" s="526">
        <v>600</v>
      </c>
      <c r="AJ157" s="526">
        <f t="shared" si="36"/>
        <v>0</v>
      </c>
      <c r="AK157" s="525"/>
      <c r="AL157" s="527">
        <v>3522171</v>
      </c>
      <c r="AM157" s="528">
        <v>118</v>
      </c>
      <c r="AN157" s="526">
        <f t="shared" si="37"/>
        <v>0</v>
      </c>
      <c r="AO157" s="523">
        <f t="shared" si="38"/>
        <v>0</v>
      </c>
      <c r="AP157" s="525"/>
      <c r="AQ157" s="522"/>
      <c r="AR157" s="529">
        <v>0</v>
      </c>
      <c r="AS157" s="530">
        <f t="shared" si="39"/>
        <v>0</v>
      </c>
      <c r="AT157" s="531">
        <f t="shared" si="42"/>
        <v>3697</v>
      </c>
      <c r="AU157" s="531">
        <f t="shared" si="41"/>
        <v>0</v>
      </c>
    </row>
    <row r="158" spans="1:47" x14ac:dyDescent="0.25">
      <c r="A158" s="11" t="s">
        <v>5457</v>
      </c>
      <c r="B158" s="513" t="s">
        <v>5212</v>
      </c>
      <c r="C158" s="11" t="s">
        <v>71</v>
      </c>
      <c r="D158" s="514" t="s">
        <v>5507</v>
      </c>
      <c r="E158" s="515" t="s">
        <v>5508</v>
      </c>
      <c r="F158" s="516">
        <v>20</v>
      </c>
      <c r="G158" s="516">
        <f>VLOOKUP(E158,[1]Sheet1!B:K,10,FALSE)</f>
        <v>12437</v>
      </c>
      <c r="H158" s="516">
        <f>VLOOKUP(E158,[1]Sheet1!B:L,11,FALSE)</f>
        <v>201546</v>
      </c>
      <c r="I158" s="516" t="str">
        <f>VLOOKUP(E158,[1]Sheet1!B:M,12,FALSE)</f>
        <v>11437FM000</v>
      </c>
      <c r="J158" s="516" t="s">
        <v>5177</v>
      </c>
      <c r="K158" s="533"/>
      <c r="L158" s="518"/>
      <c r="M158" s="537">
        <v>1317</v>
      </c>
      <c r="N158" s="526">
        <f t="shared" si="30"/>
        <v>0</v>
      </c>
      <c r="O158" s="521" t="s">
        <v>3997</v>
      </c>
      <c r="P158" s="522">
        <v>3517877</v>
      </c>
      <c r="Q158" s="537">
        <v>90</v>
      </c>
      <c r="R158" s="526">
        <f t="shared" si="31"/>
        <v>90</v>
      </c>
      <c r="S158" s="523">
        <f t="shared" si="32"/>
        <v>90</v>
      </c>
      <c r="T158" s="542"/>
      <c r="U158" s="527"/>
      <c r="V158" s="537">
        <v>0</v>
      </c>
      <c r="W158" s="526">
        <f t="shared" si="33"/>
        <v>0</v>
      </c>
      <c r="X158" s="542"/>
      <c r="Y158" s="527"/>
      <c r="Z158" s="528">
        <v>0</v>
      </c>
      <c r="AA158" s="526">
        <f t="shared" si="34"/>
        <v>0</v>
      </c>
      <c r="AB158" s="525"/>
      <c r="AC158" s="522"/>
      <c r="AD158" s="537">
        <v>0</v>
      </c>
      <c r="AE158" s="526">
        <f t="shared" si="35"/>
        <v>0</v>
      </c>
      <c r="AF158" s="523">
        <f t="shared" si="40"/>
        <v>0</v>
      </c>
      <c r="AG158" s="542"/>
      <c r="AH158" s="527"/>
      <c r="AI158" s="528">
        <v>482</v>
      </c>
      <c r="AJ158" s="526">
        <f t="shared" si="36"/>
        <v>0</v>
      </c>
      <c r="AK158" s="525"/>
      <c r="AL158" s="527"/>
      <c r="AM158" s="528">
        <v>0</v>
      </c>
      <c r="AN158" s="526">
        <f t="shared" si="37"/>
        <v>0</v>
      </c>
      <c r="AO158" s="523">
        <f t="shared" si="38"/>
        <v>0</v>
      </c>
      <c r="AP158" s="542"/>
      <c r="AQ158" s="527"/>
      <c r="AR158" s="543">
        <v>0</v>
      </c>
      <c r="AS158" s="530">
        <f t="shared" si="39"/>
        <v>0</v>
      </c>
      <c r="AT158" s="531">
        <f t="shared" si="42"/>
        <v>2789</v>
      </c>
      <c r="AU158" s="531">
        <f t="shared" si="41"/>
        <v>90</v>
      </c>
    </row>
    <row r="159" spans="1:47" x14ac:dyDescent="0.25">
      <c r="A159" s="11" t="s">
        <v>5457</v>
      </c>
      <c r="B159" s="513" t="s">
        <v>5212</v>
      </c>
      <c r="C159" s="11" t="s">
        <v>5235</v>
      </c>
      <c r="D159" s="514" t="s">
        <v>5509</v>
      </c>
      <c r="E159" s="515" t="s">
        <v>5510</v>
      </c>
      <c r="F159" s="516">
        <v>20</v>
      </c>
      <c r="G159" s="516">
        <f>VLOOKUP(E159,[1]Sheet1!B:K,10,FALSE)</f>
        <v>12437</v>
      </c>
      <c r="H159" s="516">
        <f>VLOOKUP(E159,[1]Sheet1!B:L,11,FALSE)</f>
        <v>201536</v>
      </c>
      <c r="I159" s="516" t="str">
        <f>VLOOKUP(E159,[1]Sheet1!B:M,12,FALSE)</f>
        <v>30980FM000</v>
      </c>
      <c r="J159" s="516" t="s">
        <v>5177</v>
      </c>
      <c r="K159" s="533"/>
      <c r="L159" s="518"/>
      <c r="M159" s="519">
        <v>2362</v>
      </c>
      <c r="N159" s="526">
        <f t="shared" si="30"/>
        <v>0</v>
      </c>
      <c r="O159" s="521" t="s">
        <v>3997</v>
      </c>
      <c r="P159" s="522">
        <v>3525308</v>
      </c>
      <c r="Q159" s="519">
        <v>45</v>
      </c>
      <c r="R159" s="526">
        <f t="shared" si="31"/>
        <v>45</v>
      </c>
      <c r="S159" s="523">
        <f t="shared" si="32"/>
        <v>45</v>
      </c>
      <c r="T159" s="525"/>
      <c r="U159" s="522"/>
      <c r="V159" s="537">
        <v>550</v>
      </c>
      <c r="W159" s="526">
        <f t="shared" si="33"/>
        <v>0</v>
      </c>
      <c r="X159" s="525"/>
      <c r="Y159" s="522">
        <v>3477893</v>
      </c>
      <c r="Z159" s="526">
        <v>330</v>
      </c>
      <c r="AA159" s="526">
        <f t="shared" si="34"/>
        <v>0</v>
      </c>
      <c r="AB159" s="525" t="s">
        <v>3997</v>
      </c>
      <c r="AC159" s="522">
        <v>3525321</v>
      </c>
      <c r="AD159" s="519">
        <v>45</v>
      </c>
      <c r="AE159" s="526">
        <f t="shared" si="35"/>
        <v>45</v>
      </c>
      <c r="AF159" s="523">
        <f t="shared" si="40"/>
        <v>45</v>
      </c>
      <c r="AG159" s="525"/>
      <c r="AH159" s="522"/>
      <c r="AI159" s="526">
        <v>0</v>
      </c>
      <c r="AJ159" s="526">
        <f t="shared" si="36"/>
        <v>0</v>
      </c>
      <c r="AK159" s="525"/>
      <c r="AL159" s="527"/>
      <c r="AM159" s="528">
        <v>0</v>
      </c>
      <c r="AN159" s="526">
        <f t="shared" si="37"/>
        <v>0</v>
      </c>
      <c r="AO159" s="523">
        <f t="shared" si="38"/>
        <v>0</v>
      </c>
      <c r="AP159" s="525"/>
      <c r="AQ159" s="522">
        <v>3477890</v>
      </c>
      <c r="AR159" s="529">
        <v>500</v>
      </c>
      <c r="AS159" s="530">
        <f t="shared" si="39"/>
        <v>0</v>
      </c>
      <c r="AT159" s="531">
        <f t="shared" si="42"/>
        <v>5757</v>
      </c>
      <c r="AU159" s="531">
        <f t="shared" si="41"/>
        <v>90</v>
      </c>
    </row>
    <row r="160" spans="1:47" x14ac:dyDescent="0.25">
      <c r="A160" s="11" t="s">
        <v>5457</v>
      </c>
      <c r="B160" s="513" t="s">
        <v>5212</v>
      </c>
      <c r="C160" s="11" t="s">
        <v>71</v>
      </c>
      <c r="D160" s="514" t="s">
        <v>5511</v>
      </c>
      <c r="E160" s="515" t="s">
        <v>5512</v>
      </c>
      <c r="F160" s="516">
        <v>20</v>
      </c>
      <c r="G160" s="516">
        <f>VLOOKUP(E160,[1]Sheet1!B:K,10,FALSE)</f>
        <v>12437</v>
      </c>
      <c r="H160" s="516">
        <f>VLOOKUP(E160,[1]Sheet1!B:L,11,FALSE)</f>
        <v>201536</v>
      </c>
      <c r="I160" s="516" t="str">
        <f>VLOOKUP(E160,[1]Sheet1!B:M,12,FALSE)</f>
        <v>11382FM000</v>
      </c>
      <c r="J160" s="516" t="s">
        <v>5177</v>
      </c>
      <c r="K160" s="533"/>
      <c r="L160" s="518"/>
      <c r="M160" s="519">
        <v>0</v>
      </c>
      <c r="N160" s="526">
        <f t="shared" si="30"/>
        <v>0</v>
      </c>
      <c r="O160" s="521"/>
      <c r="P160" s="522"/>
      <c r="Q160" s="519">
        <v>0</v>
      </c>
      <c r="R160" s="526">
        <f t="shared" si="31"/>
        <v>0</v>
      </c>
      <c r="S160" s="523">
        <f t="shared" si="32"/>
        <v>0</v>
      </c>
      <c r="T160" s="525"/>
      <c r="U160" s="522"/>
      <c r="V160" s="519">
        <v>0</v>
      </c>
      <c r="W160" s="526">
        <f t="shared" si="33"/>
        <v>0</v>
      </c>
      <c r="X160" s="525"/>
      <c r="Y160" s="522"/>
      <c r="Z160" s="526">
        <v>0</v>
      </c>
      <c r="AA160" s="526">
        <f t="shared" si="34"/>
        <v>0</v>
      </c>
      <c r="AB160" s="525"/>
      <c r="AC160" s="522"/>
      <c r="AD160" s="519">
        <v>0</v>
      </c>
      <c r="AE160" s="526">
        <f t="shared" si="35"/>
        <v>0</v>
      </c>
      <c r="AF160" s="523">
        <f t="shared" si="40"/>
        <v>0</v>
      </c>
      <c r="AG160" s="525"/>
      <c r="AH160" s="522"/>
      <c r="AI160" s="526">
        <v>0</v>
      </c>
      <c r="AJ160" s="526">
        <f t="shared" si="36"/>
        <v>0</v>
      </c>
      <c r="AK160" s="525"/>
      <c r="AL160" s="527"/>
      <c r="AM160" s="528">
        <v>0</v>
      </c>
      <c r="AN160" s="526">
        <f t="shared" si="37"/>
        <v>0</v>
      </c>
      <c r="AO160" s="523">
        <f t="shared" si="38"/>
        <v>0</v>
      </c>
      <c r="AP160" s="525" t="s">
        <v>3997</v>
      </c>
      <c r="AQ160" s="522"/>
      <c r="AR160" s="529">
        <v>250</v>
      </c>
      <c r="AS160" s="530">
        <f t="shared" si="39"/>
        <v>250</v>
      </c>
      <c r="AT160" s="531">
        <f t="shared" si="42"/>
        <v>500</v>
      </c>
      <c r="AU160" s="531">
        <f t="shared" si="41"/>
        <v>250</v>
      </c>
    </row>
    <row r="161" spans="1:47" x14ac:dyDescent="0.25">
      <c r="A161" s="11" t="s">
        <v>5457</v>
      </c>
      <c r="B161" s="513" t="s">
        <v>5212</v>
      </c>
      <c r="C161" s="11" t="s">
        <v>71</v>
      </c>
      <c r="D161" s="514" t="s">
        <v>5513</v>
      </c>
      <c r="E161" s="515" t="s">
        <v>5514</v>
      </c>
      <c r="F161" s="516">
        <v>20</v>
      </c>
      <c r="G161" s="516">
        <f>VLOOKUP(E161,[1]Sheet1!B:K,10,FALSE)</f>
        <v>12437</v>
      </c>
      <c r="H161" s="516">
        <f>VLOOKUP(E161,[1]Sheet1!B:L,11,FALSE)</f>
        <v>201535</v>
      </c>
      <c r="I161" s="516" t="str">
        <f>VLOOKUP(E161,[1]Sheet1!B:M,12,FALSE)</f>
        <v>11651CP000</v>
      </c>
      <c r="J161" s="516" t="s">
        <v>5177</v>
      </c>
      <c r="K161" s="533"/>
      <c r="L161" s="518"/>
      <c r="M161" s="537">
        <v>1021</v>
      </c>
      <c r="N161" s="526">
        <f t="shared" si="30"/>
        <v>0</v>
      </c>
      <c r="O161" s="521" t="s">
        <v>3997</v>
      </c>
      <c r="P161" s="522">
        <v>3517821</v>
      </c>
      <c r="Q161" s="519">
        <v>90</v>
      </c>
      <c r="R161" s="526">
        <f t="shared" si="31"/>
        <v>90</v>
      </c>
      <c r="S161" s="523">
        <f t="shared" si="32"/>
        <v>90</v>
      </c>
      <c r="T161" s="525"/>
      <c r="U161" s="522"/>
      <c r="V161" s="519">
        <v>0</v>
      </c>
      <c r="W161" s="526">
        <f t="shared" si="33"/>
        <v>0</v>
      </c>
      <c r="X161" s="525"/>
      <c r="Y161" s="522"/>
      <c r="Z161" s="526">
        <v>0</v>
      </c>
      <c r="AA161" s="526">
        <f t="shared" si="34"/>
        <v>0</v>
      </c>
      <c r="AB161" s="525"/>
      <c r="AC161" s="522"/>
      <c r="AD161" s="519">
        <v>0</v>
      </c>
      <c r="AE161" s="526">
        <f t="shared" si="35"/>
        <v>0</v>
      </c>
      <c r="AF161" s="523">
        <f t="shared" si="40"/>
        <v>0</v>
      </c>
      <c r="AG161" s="525"/>
      <c r="AH161" s="522"/>
      <c r="AI161" s="526">
        <v>700</v>
      </c>
      <c r="AJ161" s="526">
        <f t="shared" si="36"/>
        <v>0</v>
      </c>
      <c r="AK161" s="525"/>
      <c r="AL161" s="527"/>
      <c r="AM161" s="528">
        <v>0</v>
      </c>
      <c r="AN161" s="526">
        <f t="shared" si="37"/>
        <v>0</v>
      </c>
      <c r="AO161" s="523">
        <f t="shared" si="38"/>
        <v>0</v>
      </c>
      <c r="AP161" s="525"/>
      <c r="AQ161" s="522"/>
      <c r="AR161" s="529">
        <v>0</v>
      </c>
      <c r="AS161" s="530">
        <f t="shared" si="39"/>
        <v>0</v>
      </c>
      <c r="AT161" s="531">
        <f t="shared" si="42"/>
        <v>2711</v>
      </c>
      <c r="AU161" s="531">
        <f t="shared" si="41"/>
        <v>90</v>
      </c>
    </row>
    <row r="162" spans="1:47" x14ac:dyDescent="0.25">
      <c r="A162" s="11" t="s">
        <v>5457</v>
      </c>
      <c r="B162" s="513" t="s">
        <v>5212</v>
      </c>
      <c r="C162" s="11" t="s">
        <v>71</v>
      </c>
      <c r="D162" s="514" t="s">
        <v>5515</v>
      </c>
      <c r="E162" s="515" t="s">
        <v>5516</v>
      </c>
      <c r="F162" s="516">
        <v>20</v>
      </c>
      <c r="G162" s="516">
        <f>VLOOKUP(E162,[1]Sheet1!B:K,10,FALSE)</f>
        <v>12439</v>
      </c>
      <c r="H162" s="516">
        <f>VLOOKUP(E162,[1]Sheet1!B:L,11,FALSE)</f>
        <v>201540</v>
      </c>
      <c r="I162" s="516" t="str">
        <f>VLOOKUP(E162,[1]Sheet1!B:M,12,FALSE)</f>
        <v>11733CP000</v>
      </c>
      <c r="J162" s="516" t="s">
        <v>5177</v>
      </c>
      <c r="K162" s="533"/>
      <c r="L162" s="518"/>
      <c r="M162" s="537">
        <v>827</v>
      </c>
      <c r="N162" s="526">
        <f t="shared" si="30"/>
        <v>0</v>
      </c>
      <c r="O162" s="521" t="s">
        <v>3997</v>
      </c>
      <c r="P162" s="522">
        <v>3517847</v>
      </c>
      <c r="Q162" s="519">
        <v>45</v>
      </c>
      <c r="R162" s="526">
        <f t="shared" si="31"/>
        <v>45</v>
      </c>
      <c r="S162" s="523">
        <f t="shared" si="32"/>
        <v>45</v>
      </c>
      <c r="T162" s="525"/>
      <c r="U162" s="522"/>
      <c r="V162" s="519">
        <v>0</v>
      </c>
      <c r="W162" s="526">
        <f t="shared" si="33"/>
        <v>0</v>
      </c>
      <c r="X162" s="525"/>
      <c r="Y162" s="522"/>
      <c r="Z162" s="526">
        <v>0</v>
      </c>
      <c r="AA162" s="526">
        <f t="shared" si="34"/>
        <v>0</v>
      </c>
      <c r="AB162" s="525"/>
      <c r="AC162" s="522"/>
      <c r="AD162" s="519">
        <v>45</v>
      </c>
      <c r="AE162" s="526">
        <f t="shared" si="35"/>
        <v>0</v>
      </c>
      <c r="AF162" s="523">
        <f t="shared" si="40"/>
        <v>0</v>
      </c>
      <c r="AG162" s="525"/>
      <c r="AH162" s="522"/>
      <c r="AI162" s="528">
        <v>217</v>
      </c>
      <c r="AJ162" s="526">
        <f t="shared" si="36"/>
        <v>0</v>
      </c>
      <c r="AK162" s="525"/>
      <c r="AL162" s="527"/>
      <c r="AM162" s="528">
        <v>0</v>
      </c>
      <c r="AN162" s="526">
        <f t="shared" si="37"/>
        <v>0</v>
      </c>
      <c r="AO162" s="523">
        <f t="shared" si="38"/>
        <v>0</v>
      </c>
      <c r="AP162" s="525"/>
      <c r="AQ162" s="522"/>
      <c r="AR162" s="529">
        <v>0</v>
      </c>
      <c r="AS162" s="530">
        <f t="shared" si="39"/>
        <v>0</v>
      </c>
      <c r="AT162" s="531">
        <f t="shared" si="42"/>
        <v>1899</v>
      </c>
      <c r="AU162" s="531">
        <f t="shared" si="41"/>
        <v>45</v>
      </c>
    </row>
    <row r="163" spans="1:47" x14ac:dyDescent="0.25">
      <c r="A163" s="11" t="s">
        <v>5457</v>
      </c>
      <c r="B163" s="513" t="s">
        <v>5212</v>
      </c>
      <c r="C163" s="11" t="s">
        <v>5248</v>
      </c>
      <c r="D163" s="514" t="s">
        <v>5517</v>
      </c>
      <c r="E163" s="515" t="s">
        <v>5518</v>
      </c>
      <c r="F163" s="516">
        <v>20</v>
      </c>
      <c r="G163" s="516">
        <f>VLOOKUP(E163,[1]Sheet1!B:K,10,FALSE)</f>
        <v>12439</v>
      </c>
      <c r="H163" s="516">
        <f>VLOOKUP(E163,[1]Sheet1!B:L,11,FALSE)</f>
        <v>201539</v>
      </c>
      <c r="I163" s="516" t="str">
        <f>VLOOKUP(E163,[1]Sheet1!B:M,12,FALSE)</f>
        <v>12072FM000</v>
      </c>
      <c r="J163" s="516" t="s">
        <v>5177</v>
      </c>
      <c r="K163" s="533"/>
      <c r="L163" s="518"/>
      <c r="M163" s="519">
        <v>0</v>
      </c>
      <c r="N163" s="526">
        <f t="shared" si="30"/>
        <v>0</v>
      </c>
      <c r="O163" s="521"/>
      <c r="P163" s="522"/>
      <c r="Q163" s="519">
        <v>0</v>
      </c>
      <c r="R163" s="526">
        <f t="shared" si="31"/>
        <v>0</v>
      </c>
      <c r="S163" s="523">
        <f t="shared" si="32"/>
        <v>0</v>
      </c>
      <c r="T163" s="525"/>
      <c r="U163" s="522"/>
      <c r="V163" s="519">
        <v>0</v>
      </c>
      <c r="W163" s="526">
        <f t="shared" si="33"/>
        <v>0</v>
      </c>
      <c r="X163" s="525"/>
      <c r="Y163" s="522"/>
      <c r="Z163" s="526">
        <v>0</v>
      </c>
      <c r="AA163" s="526">
        <f t="shared" si="34"/>
        <v>0</v>
      </c>
      <c r="AB163" s="525"/>
      <c r="AC163" s="522"/>
      <c r="AD163" s="519">
        <v>0</v>
      </c>
      <c r="AE163" s="526">
        <f t="shared" si="35"/>
        <v>0</v>
      </c>
      <c r="AF163" s="523">
        <f t="shared" si="40"/>
        <v>0</v>
      </c>
      <c r="AG163" s="525"/>
      <c r="AH163" s="522"/>
      <c r="AI163" s="526">
        <v>341</v>
      </c>
      <c r="AJ163" s="526">
        <f t="shared" si="36"/>
        <v>0</v>
      </c>
      <c r="AK163" s="525" t="s">
        <v>3997</v>
      </c>
      <c r="AL163" s="527">
        <v>3523569</v>
      </c>
      <c r="AM163" s="528">
        <v>74</v>
      </c>
      <c r="AN163" s="526">
        <f t="shared" si="37"/>
        <v>74</v>
      </c>
      <c r="AO163" s="523">
        <f t="shared" si="38"/>
        <v>74</v>
      </c>
      <c r="AP163" s="525"/>
      <c r="AQ163" s="522"/>
      <c r="AR163" s="529">
        <v>0</v>
      </c>
      <c r="AS163" s="530">
        <f t="shared" si="39"/>
        <v>0</v>
      </c>
      <c r="AT163" s="531">
        <f t="shared" si="42"/>
        <v>1155</v>
      </c>
      <c r="AU163" s="531">
        <f t="shared" si="41"/>
        <v>74</v>
      </c>
    </row>
    <row r="164" spans="1:47" x14ac:dyDescent="0.25">
      <c r="A164" s="11" t="s">
        <v>5457</v>
      </c>
      <c r="B164" s="513" t="s">
        <v>5212</v>
      </c>
      <c r="C164" s="11" t="s">
        <v>5248</v>
      </c>
      <c r="D164" s="514" t="s">
        <v>5519</v>
      </c>
      <c r="E164" s="515" t="s">
        <v>5520</v>
      </c>
      <c r="F164" s="516">
        <v>20</v>
      </c>
      <c r="G164" s="516">
        <f>VLOOKUP(E164,[1]Sheet1!B:K,10,FALSE)</f>
        <v>12437</v>
      </c>
      <c r="H164" s="516">
        <f>VLOOKUP(E164,[1]Sheet1!B:L,11,FALSE)</f>
        <v>201539</v>
      </c>
      <c r="I164" s="516" t="str">
        <f>VLOOKUP(E164,[1]Sheet1!B:M,12,FALSE)</f>
        <v>11218FM000</v>
      </c>
      <c r="J164" s="516" t="s">
        <v>5177</v>
      </c>
      <c r="K164" s="533"/>
      <c r="L164" s="518"/>
      <c r="M164" s="519">
        <v>1312</v>
      </c>
      <c r="N164" s="526">
        <f t="shared" si="30"/>
        <v>0</v>
      </c>
      <c r="O164" s="521" t="s">
        <v>3997</v>
      </c>
      <c r="P164" s="522">
        <v>3522185</v>
      </c>
      <c r="Q164" s="519">
        <v>45</v>
      </c>
      <c r="R164" s="526">
        <f t="shared" si="31"/>
        <v>45</v>
      </c>
      <c r="S164" s="523">
        <f t="shared" si="32"/>
        <v>45</v>
      </c>
      <c r="T164" s="525"/>
      <c r="U164" s="522"/>
      <c r="V164" s="519">
        <v>220</v>
      </c>
      <c r="W164" s="526">
        <f t="shared" si="33"/>
        <v>0</v>
      </c>
      <c r="X164" s="525" t="s">
        <v>3997</v>
      </c>
      <c r="Y164" s="522">
        <v>3522213</v>
      </c>
      <c r="Z164" s="526">
        <v>220</v>
      </c>
      <c r="AA164" s="526">
        <f t="shared" si="34"/>
        <v>220</v>
      </c>
      <c r="AB164" s="525"/>
      <c r="AC164" s="522">
        <v>3522216</v>
      </c>
      <c r="AD164" s="519">
        <v>45</v>
      </c>
      <c r="AE164" s="526">
        <f t="shared" si="35"/>
        <v>0</v>
      </c>
      <c r="AF164" s="523">
        <f t="shared" si="40"/>
        <v>220</v>
      </c>
      <c r="AG164" s="525"/>
      <c r="AH164" s="522"/>
      <c r="AI164" s="526">
        <v>1092</v>
      </c>
      <c r="AJ164" s="526">
        <f t="shared" si="36"/>
        <v>0</v>
      </c>
      <c r="AK164" s="525" t="s">
        <v>3997</v>
      </c>
      <c r="AL164" s="527">
        <v>3522188</v>
      </c>
      <c r="AM164" s="528">
        <v>174</v>
      </c>
      <c r="AN164" s="526">
        <f t="shared" si="37"/>
        <v>174</v>
      </c>
      <c r="AO164" s="523">
        <f t="shared" si="38"/>
        <v>174</v>
      </c>
      <c r="AP164" s="525"/>
      <c r="AQ164" s="522"/>
      <c r="AR164" s="529">
        <v>0</v>
      </c>
      <c r="AS164" s="530">
        <f t="shared" si="39"/>
        <v>0</v>
      </c>
      <c r="AT164" s="531">
        <f t="shared" si="42"/>
        <v>6053</v>
      </c>
      <c r="AU164" s="531">
        <f t="shared" si="41"/>
        <v>439</v>
      </c>
    </row>
    <row r="165" spans="1:47" x14ac:dyDescent="0.25">
      <c r="A165" s="11" t="s">
        <v>5457</v>
      </c>
      <c r="B165" s="513" t="s">
        <v>5212</v>
      </c>
      <c r="C165" s="11" t="s">
        <v>5248</v>
      </c>
      <c r="D165" s="514" t="s">
        <v>5521</v>
      </c>
      <c r="E165" s="515" t="s">
        <v>5522</v>
      </c>
      <c r="F165" s="516">
        <v>20</v>
      </c>
      <c r="G165" s="516">
        <f>VLOOKUP(E165,[1]Sheet1!B:K,10,FALSE)</f>
        <v>12437</v>
      </c>
      <c r="H165" s="516">
        <f>VLOOKUP(E165,[1]Sheet1!B:L,11,FALSE)</f>
        <v>201539</v>
      </c>
      <c r="I165" s="516" t="str">
        <f>VLOOKUP(E165,[1]Sheet1!B:M,12,FALSE)</f>
        <v>11643FM000</v>
      </c>
      <c r="J165" s="516" t="s">
        <v>5177</v>
      </c>
      <c r="K165" s="533"/>
      <c r="L165" s="518"/>
      <c r="M165" s="519">
        <v>562</v>
      </c>
      <c r="N165" s="526">
        <f t="shared" si="30"/>
        <v>0</v>
      </c>
      <c r="O165" s="521" t="s">
        <v>3997</v>
      </c>
      <c r="P165" s="522">
        <v>3522931</v>
      </c>
      <c r="Q165" s="519">
        <v>90</v>
      </c>
      <c r="R165" s="526">
        <f t="shared" si="31"/>
        <v>90</v>
      </c>
      <c r="S165" s="523">
        <f t="shared" si="32"/>
        <v>90</v>
      </c>
      <c r="T165" s="525"/>
      <c r="U165" s="522"/>
      <c r="V165" s="519">
        <v>0</v>
      </c>
      <c r="W165" s="526">
        <f t="shared" si="33"/>
        <v>0</v>
      </c>
      <c r="X165" s="525"/>
      <c r="Y165" s="522"/>
      <c r="Z165" s="526">
        <v>0</v>
      </c>
      <c r="AA165" s="526">
        <f t="shared" si="34"/>
        <v>0</v>
      </c>
      <c r="AB165" s="525"/>
      <c r="AC165" s="522"/>
      <c r="AD165" s="519">
        <v>0</v>
      </c>
      <c r="AE165" s="526">
        <f t="shared" si="35"/>
        <v>0</v>
      </c>
      <c r="AF165" s="523">
        <f t="shared" si="40"/>
        <v>0</v>
      </c>
      <c r="AG165" s="525"/>
      <c r="AH165" s="522"/>
      <c r="AI165" s="526">
        <v>510</v>
      </c>
      <c r="AJ165" s="526">
        <f t="shared" si="36"/>
        <v>0</v>
      </c>
      <c r="AK165" s="525" t="s">
        <v>3997</v>
      </c>
      <c r="AL165" s="527">
        <v>3522938</v>
      </c>
      <c r="AM165" s="528">
        <v>109</v>
      </c>
      <c r="AN165" s="526">
        <f t="shared" si="37"/>
        <v>109</v>
      </c>
      <c r="AO165" s="523">
        <f t="shared" si="38"/>
        <v>109</v>
      </c>
      <c r="AP165" s="525"/>
      <c r="AQ165" s="522"/>
      <c r="AR165" s="529">
        <v>0</v>
      </c>
      <c r="AS165" s="530">
        <f t="shared" si="39"/>
        <v>0</v>
      </c>
      <c r="AT165" s="531">
        <f t="shared" si="42"/>
        <v>3261</v>
      </c>
      <c r="AU165" s="531">
        <f t="shared" si="41"/>
        <v>199</v>
      </c>
    </row>
    <row r="166" spans="1:47" x14ac:dyDescent="0.25">
      <c r="A166" s="11" t="s">
        <v>5457</v>
      </c>
      <c r="B166" s="513" t="s">
        <v>5212</v>
      </c>
      <c r="C166" s="11" t="s">
        <v>5251</v>
      </c>
      <c r="D166" s="514" t="s">
        <v>5523</v>
      </c>
      <c r="E166" s="515" t="s">
        <v>5524</v>
      </c>
      <c r="F166" s="516">
        <v>20</v>
      </c>
      <c r="G166" s="516">
        <f>VLOOKUP(E166,[1]Sheet1!B:K,10,FALSE)</f>
        <v>12437</v>
      </c>
      <c r="H166" s="516">
        <f>VLOOKUP(E166,[1]Sheet1!B:L,11,FALSE)</f>
        <v>201537</v>
      </c>
      <c r="I166" s="516" t="str">
        <f>VLOOKUP(E166,[1]Sheet1!B:M,12,FALSE)</f>
        <v>10519FM000</v>
      </c>
      <c r="J166" s="516" t="s">
        <v>5177</v>
      </c>
      <c r="K166" s="533"/>
      <c r="L166" s="518"/>
      <c r="M166" s="537">
        <v>0</v>
      </c>
      <c r="N166" s="526">
        <f t="shared" si="30"/>
        <v>0</v>
      </c>
      <c r="O166" s="521" t="s">
        <v>3997</v>
      </c>
      <c r="P166" s="522">
        <v>3524135</v>
      </c>
      <c r="Q166" s="519">
        <v>90</v>
      </c>
      <c r="R166" s="526">
        <f t="shared" si="31"/>
        <v>90</v>
      </c>
      <c r="S166" s="523">
        <f t="shared" si="32"/>
        <v>90</v>
      </c>
      <c r="T166" s="525"/>
      <c r="U166" s="522"/>
      <c r="V166" s="519">
        <v>0</v>
      </c>
      <c r="W166" s="526">
        <f t="shared" si="33"/>
        <v>0</v>
      </c>
      <c r="X166" s="525"/>
      <c r="Y166" s="522"/>
      <c r="Z166" s="526">
        <v>0</v>
      </c>
      <c r="AA166" s="526">
        <f t="shared" si="34"/>
        <v>0</v>
      </c>
      <c r="AB166" s="525"/>
      <c r="AC166" s="522"/>
      <c r="AD166" s="519">
        <v>0</v>
      </c>
      <c r="AE166" s="526">
        <f t="shared" si="35"/>
        <v>0</v>
      </c>
      <c r="AF166" s="523">
        <f t="shared" si="40"/>
        <v>0</v>
      </c>
      <c r="AG166" s="525"/>
      <c r="AH166" s="522">
        <v>3397852</v>
      </c>
      <c r="AI166" s="528">
        <v>202</v>
      </c>
      <c r="AJ166" s="526">
        <f t="shared" si="36"/>
        <v>0</v>
      </c>
      <c r="AK166" s="525"/>
      <c r="AL166" s="527"/>
      <c r="AM166" s="528">
        <v>0</v>
      </c>
      <c r="AN166" s="526">
        <f t="shared" si="37"/>
        <v>0</v>
      </c>
      <c r="AO166" s="523">
        <f t="shared" si="38"/>
        <v>0</v>
      </c>
      <c r="AP166" s="525"/>
      <c r="AQ166" s="522"/>
      <c r="AR166" s="529">
        <v>0</v>
      </c>
      <c r="AS166" s="530">
        <f t="shared" si="39"/>
        <v>0</v>
      </c>
      <c r="AT166" s="531">
        <f t="shared" si="42"/>
        <v>1192</v>
      </c>
      <c r="AU166" s="531">
        <f t="shared" si="41"/>
        <v>90</v>
      </c>
    </row>
    <row r="167" spans="1:47" x14ac:dyDescent="0.25">
      <c r="A167" s="11" t="s">
        <v>5457</v>
      </c>
      <c r="B167" s="513" t="s">
        <v>5212</v>
      </c>
      <c r="C167" s="11" t="s">
        <v>5251</v>
      </c>
      <c r="D167" s="514" t="s">
        <v>5525</v>
      </c>
      <c r="E167" s="515" t="s">
        <v>5526</v>
      </c>
      <c r="F167" s="516">
        <v>20</v>
      </c>
      <c r="G167" s="516">
        <f>VLOOKUP(E167,[1]Sheet1!B:K,10,FALSE)</f>
        <v>12437</v>
      </c>
      <c r="H167" s="516">
        <f>VLOOKUP(E167,[1]Sheet1!B:L,11,FALSE)</f>
        <v>201537</v>
      </c>
      <c r="I167" s="516" t="str">
        <f>VLOOKUP(E167,[1]Sheet1!B:M,12,FALSE)</f>
        <v>15093FM000</v>
      </c>
      <c r="J167" s="516" t="s">
        <v>5177</v>
      </c>
      <c r="K167" s="533"/>
      <c r="L167" s="518">
        <v>3438140</v>
      </c>
      <c r="M167" s="537">
        <v>603</v>
      </c>
      <c r="N167" s="526">
        <f t="shared" si="30"/>
        <v>0</v>
      </c>
      <c r="O167" s="521" t="s">
        <v>3997</v>
      </c>
      <c r="P167" s="522">
        <v>3524149</v>
      </c>
      <c r="Q167" s="519">
        <v>90</v>
      </c>
      <c r="R167" s="526">
        <f t="shared" si="31"/>
        <v>90</v>
      </c>
      <c r="S167" s="523">
        <f t="shared" si="32"/>
        <v>90</v>
      </c>
      <c r="T167" s="525"/>
      <c r="U167" s="522"/>
      <c r="V167" s="519">
        <v>0</v>
      </c>
      <c r="W167" s="526">
        <f t="shared" si="33"/>
        <v>0</v>
      </c>
      <c r="X167" s="525"/>
      <c r="Y167" s="522"/>
      <c r="Z167" s="526">
        <v>0</v>
      </c>
      <c r="AA167" s="526">
        <f t="shared" si="34"/>
        <v>0</v>
      </c>
      <c r="AB167" s="525"/>
      <c r="AC167" s="522"/>
      <c r="AD167" s="519">
        <v>0</v>
      </c>
      <c r="AE167" s="526">
        <f t="shared" si="35"/>
        <v>0</v>
      </c>
      <c r="AF167" s="523">
        <f t="shared" si="40"/>
        <v>0</v>
      </c>
      <c r="AG167" s="525"/>
      <c r="AH167" s="522">
        <v>3438142</v>
      </c>
      <c r="AI167" s="528">
        <v>328</v>
      </c>
      <c r="AJ167" s="526">
        <f t="shared" si="36"/>
        <v>0</v>
      </c>
      <c r="AK167" s="525"/>
      <c r="AL167" s="527"/>
      <c r="AM167" s="528">
        <v>0</v>
      </c>
      <c r="AN167" s="526">
        <f t="shared" si="37"/>
        <v>0</v>
      </c>
      <c r="AO167" s="523">
        <f t="shared" si="38"/>
        <v>0</v>
      </c>
      <c r="AP167" s="525"/>
      <c r="AQ167" s="522"/>
      <c r="AR167" s="529">
        <v>0</v>
      </c>
      <c r="AS167" s="530">
        <f t="shared" si="39"/>
        <v>0</v>
      </c>
      <c r="AT167" s="531">
        <f t="shared" si="42"/>
        <v>1921</v>
      </c>
      <c r="AU167" s="531">
        <f t="shared" si="41"/>
        <v>90</v>
      </c>
    </row>
    <row r="168" spans="1:47" x14ac:dyDescent="0.25">
      <c r="A168" s="11" t="s">
        <v>5457</v>
      </c>
      <c r="B168" s="513" t="s">
        <v>5212</v>
      </c>
      <c r="C168" s="11" t="s">
        <v>71</v>
      </c>
      <c r="D168" s="514" t="s">
        <v>5527</v>
      </c>
      <c r="E168" s="515" t="s">
        <v>5528</v>
      </c>
      <c r="F168" s="516">
        <v>20</v>
      </c>
      <c r="G168" s="516">
        <f>VLOOKUP(E168,[1]Sheet1!B:K,10,FALSE)</f>
        <v>12437</v>
      </c>
      <c r="H168" s="516">
        <f>VLOOKUP(E168,[1]Sheet1!B:L,11,FALSE)</f>
        <v>201535</v>
      </c>
      <c r="I168" s="516" t="str">
        <f>VLOOKUP(E168,[1]Sheet1!B:M,12,FALSE)</f>
        <v>11557CP000</v>
      </c>
      <c r="J168" s="516" t="s">
        <v>5177</v>
      </c>
      <c r="K168" s="533"/>
      <c r="L168" s="518"/>
      <c r="M168" s="519">
        <v>0</v>
      </c>
      <c r="N168" s="526">
        <f t="shared" si="30"/>
        <v>0</v>
      </c>
      <c r="O168" s="521"/>
      <c r="P168" s="522"/>
      <c r="Q168" s="519">
        <v>0</v>
      </c>
      <c r="R168" s="526">
        <f t="shared" si="31"/>
        <v>0</v>
      </c>
      <c r="S168" s="523">
        <f t="shared" si="32"/>
        <v>0</v>
      </c>
      <c r="T168" s="525"/>
      <c r="U168" s="522"/>
      <c r="V168" s="519">
        <v>0</v>
      </c>
      <c r="W168" s="526">
        <f t="shared" si="33"/>
        <v>0</v>
      </c>
      <c r="X168" s="525"/>
      <c r="Y168" s="522"/>
      <c r="Z168" s="526">
        <v>0</v>
      </c>
      <c r="AA168" s="526">
        <f t="shared" si="34"/>
        <v>0</v>
      </c>
      <c r="AB168" s="525"/>
      <c r="AC168" s="522"/>
      <c r="AD168" s="519">
        <v>0</v>
      </c>
      <c r="AE168" s="526">
        <f t="shared" si="35"/>
        <v>0</v>
      </c>
      <c r="AF168" s="523">
        <f t="shared" si="40"/>
        <v>0</v>
      </c>
      <c r="AG168" s="525"/>
      <c r="AH168" s="522"/>
      <c r="AI168" s="526">
        <v>233</v>
      </c>
      <c r="AJ168" s="526">
        <f t="shared" si="36"/>
        <v>0</v>
      </c>
      <c r="AK168" s="525"/>
      <c r="AL168" s="527"/>
      <c r="AM168" s="528">
        <v>0</v>
      </c>
      <c r="AN168" s="526">
        <f t="shared" si="37"/>
        <v>0</v>
      </c>
      <c r="AO168" s="523">
        <f t="shared" si="38"/>
        <v>0</v>
      </c>
      <c r="AP168" s="525"/>
      <c r="AQ168" s="522"/>
      <c r="AR168" s="529">
        <v>0</v>
      </c>
      <c r="AS168" s="530">
        <f t="shared" si="39"/>
        <v>0</v>
      </c>
      <c r="AT168" s="531">
        <f t="shared" si="42"/>
        <v>233</v>
      </c>
      <c r="AU168" s="531">
        <f t="shared" si="41"/>
        <v>0</v>
      </c>
    </row>
    <row r="169" spans="1:47" x14ac:dyDescent="0.25">
      <c r="A169" s="11" t="s">
        <v>5457</v>
      </c>
      <c r="B169" s="513" t="s">
        <v>5212</v>
      </c>
      <c r="C169" s="11" t="s">
        <v>71</v>
      </c>
      <c r="D169" s="514" t="s">
        <v>5529</v>
      </c>
      <c r="E169" s="515" t="s">
        <v>5530</v>
      </c>
      <c r="F169" s="516">
        <v>20</v>
      </c>
      <c r="G169" s="516">
        <f>VLOOKUP(E169,[1]Sheet1!B:K,10,FALSE)</f>
        <v>12437</v>
      </c>
      <c r="H169" s="516">
        <f>VLOOKUP(E169,[1]Sheet1!B:L,11,FALSE)</f>
        <v>201540</v>
      </c>
      <c r="I169" s="516" t="str">
        <f>VLOOKUP(E169,[1]Sheet1!B:M,12,FALSE)</f>
        <v>15011RD000</v>
      </c>
      <c r="J169" s="516" t="s">
        <v>5177</v>
      </c>
      <c r="K169" s="533"/>
      <c r="L169" s="518"/>
      <c r="M169" s="519">
        <v>0</v>
      </c>
      <c r="N169" s="526">
        <f t="shared" si="30"/>
        <v>0</v>
      </c>
      <c r="O169" s="521"/>
      <c r="P169" s="522"/>
      <c r="Q169" s="519">
        <v>0</v>
      </c>
      <c r="R169" s="526">
        <f t="shared" si="31"/>
        <v>0</v>
      </c>
      <c r="S169" s="523">
        <f t="shared" si="32"/>
        <v>0</v>
      </c>
      <c r="T169" s="525"/>
      <c r="U169" s="522"/>
      <c r="V169" s="519">
        <v>690</v>
      </c>
      <c r="W169" s="526">
        <f t="shared" si="33"/>
        <v>0</v>
      </c>
      <c r="X169" s="525"/>
      <c r="Y169" s="522">
        <v>3435828</v>
      </c>
      <c r="Z169" s="526">
        <v>330</v>
      </c>
      <c r="AA169" s="526">
        <f t="shared" si="34"/>
        <v>0</v>
      </c>
      <c r="AB169" s="525" t="s">
        <v>3997</v>
      </c>
      <c r="AC169" s="522">
        <v>3518247</v>
      </c>
      <c r="AD169" s="519">
        <v>90</v>
      </c>
      <c r="AE169" s="526">
        <f t="shared" si="35"/>
        <v>90</v>
      </c>
      <c r="AF169" s="523">
        <f t="shared" si="40"/>
        <v>90</v>
      </c>
      <c r="AG169" s="525"/>
      <c r="AH169" s="522"/>
      <c r="AI169" s="526">
        <v>292</v>
      </c>
      <c r="AJ169" s="526">
        <f t="shared" si="36"/>
        <v>0</v>
      </c>
      <c r="AK169" s="525"/>
      <c r="AL169" s="527"/>
      <c r="AM169" s="528">
        <v>0</v>
      </c>
      <c r="AN169" s="526">
        <f t="shared" si="37"/>
        <v>0</v>
      </c>
      <c r="AO169" s="523">
        <f t="shared" si="38"/>
        <v>0</v>
      </c>
      <c r="AP169" s="525"/>
      <c r="AQ169" s="522"/>
      <c r="AR169" s="529">
        <v>0</v>
      </c>
      <c r="AS169" s="530">
        <f t="shared" si="39"/>
        <v>0</v>
      </c>
      <c r="AT169" s="531">
        <f t="shared" si="42"/>
        <v>2692</v>
      </c>
      <c r="AU169" s="531">
        <f t="shared" si="41"/>
        <v>90</v>
      </c>
    </row>
    <row r="170" spans="1:47" x14ac:dyDescent="0.25">
      <c r="A170" s="11" t="s">
        <v>5457</v>
      </c>
      <c r="B170" s="513" t="s">
        <v>5212</v>
      </c>
      <c r="C170" s="11" t="s">
        <v>71</v>
      </c>
      <c r="D170" s="514" t="s">
        <v>5531</v>
      </c>
      <c r="E170" s="515" t="s">
        <v>5532</v>
      </c>
      <c r="F170" s="516">
        <v>20</v>
      </c>
      <c r="G170" s="516">
        <f>VLOOKUP(E170,[1]Sheet1!B:K,10,FALSE)</f>
        <v>12437</v>
      </c>
      <c r="H170" s="516">
        <f>VLOOKUP(E170,[1]Sheet1!B:L,11,FALSE)</f>
        <v>201535</v>
      </c>
      <c r="I170" s="516" t="str">
        <f>VLOOKUP(E170,[1]Sheet1!B:M,12,FALSE)</f>
        <v>11566CP000</v>
      </c>
      <c r="J170" s="516" t="s">
        <v>5177</v>
      </c>
      <c r="K170" s="533"/>
      <c r="L170" s="518"/>
      <c r="M170" s="537">
        <v>0</v>
      </c>
      <c r="N170" s="526">
        <f t="shared" si="30"/>
        <v>0</v>
      </c>
      <c r="O170" s="521"/>
      <c r="P170" s="522"/>
      <c r="Q170" s="519">
        <v>0</v>
      </c>
      <c r="R170" s="526">
        <f t="shared" si="31"/>
        <v>0</v>
      </c>
      <c r="S170" s="523">
        <f t="shared" si="32"/>
        <v>0</v>
      </c>
      <c r="T170" s="525"/>
      <c r="U170" s="522"/>
      <c r="V170" s="519">
        <v>550</v>
      </c>
      <c r="W170" s="526">
        <f t="shared" si="33"/>
        <v>0</v>
      </c>
      <c r="X170" s="525"/>
      <c r="Y170" s="522">
        <v>3436062</v>
      </c>
      <c r="Z170" s="526">
        <v>440</v>
      </c>
      <c r="AA170" s="526">
        <f t="shared" si="34"/>
        <v>0</v>
      </c>
      <c r="AB170" s="525" t="s">
        <v>3997</v>
      </c>
      <c r="AC170" s="522">
        <v>3518790</v>
      </c>
      <c r="AD170" s="519">
        <v>90</v>
      </c>
      <c r="AE170" s="526">
        <f t="shared" si="35"/>
        <v>90</v>
      </c>
      <c r="AF170" s="523">
        <f t="shared" si="40"/>
        <v>90</v>
      </c>
      <c r="AG170" s="525"/>
      <c r="AH170" s="522"/>
      <c r="AI170" s="528">
        <v>0</v>
      </c>
      <c r="AJ170" s="526">
        <f t="shared" si="36"/>
        <v>0</v>
      </c>
      <c r="AK170" s="525"/>
      <c r="AL170" s="527"/>
      <c r="AM170" s="528">
        <v>0</v>
      </c>
      <c r="AN170" s="526">
        <f t="shared" si="37"/>
        <v>0</v>
      </c>
      <c r="AO170" s="523">
        <f t="shared" si="38"/>
        <v>0</v>
      </c>
      <c r="AP170" s="525"/>
      <c r="AQ170" s="522"/>
      <c r="AR170" s="529">
        <v>0</v>
      </c>
      <c r="AS170" s="530">
        <f t="shared" si="39"/>
        <v>0</v>
      </c>
      <c r="AT170" s="531">
        <f t="shared" si="42"/>
        <v>2590</v>
      </c>
      <c r="AU170" s="531">
        <f t="shared" si="41"/>
        <v>90</v>
      </c>
    </row>
    <row r="171" spans="1:47" x14ac:dyDescent="0.25">
      <c r="A171" s="11" t="s">
        <v>5457</v>
      </c>
      <c r="B171" s="513" t="s">
        <v>5212</v>
      </c>
      <c r="C171" s="11" t="s">
        <v>71</v>
      </c>
      <c r="D171" s="514" t="s">
        <v>5533</v>
      </c>
      <c r="E171" s="515" t="s">
        <v>5534</v>
      </c>
      <c r="F171" s="516">
        <v>20</v>
      </c>
      <c r="G171" s="516">
        <f>VLOOKUP(E171,[1]Sheet1!B:K,10,FALSE)</f>
        <v>12437</v>
      </c>
      <c r="H171" s="516">
        <f>VLOOKUP(E171,[1]Sheet1!B:L,11,FALSE)</f>
        <v>201535</v>
      </c>
      <c r="I171" s="516" t="str">
        <f>VLOOKUP(E171,[1]Sheet1!B:M,12,FALSE)</f>
        <v>15010CP000</v>
      </c>
      <c r="J171" s="516" t="s">
        <v>5177</v>
      </c>
      <c r="K171" s="533"/>
      <c r="L171" s="518"/>
      <c r="M171" s="537">
        <v>0</v>
      </c>
      <c r="N171" s="526">
        <f t="shared" si="30"/>
        <v>0</v>
      </c>
      <c r="O171" s="521"/>
      <c r="P171" s="522"/>
      <c r="Q171" s="519">
        <v>0</v>
      </c>
      <c r="R171" s="526">
        <f t="shared" si="31"/>
        <v>0</v>
      </c>
      <c r="S171" s="523">
        <f t="shared" si="32"/>
        <v>0</v>
      </c>
      <c r="T171" s="525"/>
      <c r="U171" s="522"/>
      <c r="V171" s="519">
        <v>550</v>
      </c>
      <c r="W171" s="526">
        <f t="shared" si="33"/>
        <v>0</v>
      </c>
      <c r="X171" s="525"/>
      <c r="Y171" s="522">
        <v>3436100</v>
      </c>
      <c r="Z171" s="526">
        <v>330</v>
      </c>
      <c r="AA171" s="526">
        <f t="shared" si="34"/>
        <v>0</v>
      </c>
      <c r="AB171" s="525" t="s">
        <v>3997</v>
      </c>
      <c r="AC171" s="522">
        <v>3518848</v>
      </c>
      <c r="AD171" s="519">
        <v>90</v>
      </c>
      <c r="AE171" s="526">
        <f t="shared" si="35"/>
        <v>90</v>
      </c>
      <c r="AF171" s="523">
        <f t="shared" si="40"/>
        <v>90</v>
      </c>
      <c r="AG171" s="525"/>
      <c r="AH171" s="522"/>
      <c r="AI171" s="528">
        <v>0</v>
      </c>
      <c r="AJ171" s="526">
        <f t="shared" si="36"/>
        <v>0</v>
      </c>
      <c r="AK171" s="525"/>
      <c r="AL171" s="527"/>
      <c r="AM171" s="528">
        <v>0</v>
      </c>
      <c r="AN171" s="526">
        <f t="shared" si="37"/>
        <v>0</v>
      </c>
      <c r="AO171" s="523">
        <f t="shared" si="38"/>
        <v>0</v>
      </c>
      <c r="AP171" s="525"/>
      <c r="AQ171" s="522"/>
      <c r="AR171" s="529">
        <v>0</v>
      </c>
      <c r="AS171" s="530">
        <f t="shared" si="39"/>
        <v>0</v>
      </c>
      <c r="AT171" s="531">
        <f t="shared" si="42"/>
        <v>2260</v>
      </c>
      <c r="AU171" s="531">
        <f t="shared" si="41"/>
        <v>90</v>
      </c>
    </row>
    <row r="172" spans="1:47" x14ac:dyDescent="0.25">
      <c r="A172" s="11" t="s">
        <v>5457</v>
      </c>
      <c r="B172" s="513" t="s">
        <v>5212</v>
      </c>
      <c r="C172" s="11" t="s">
        <v>71</v>
      </c>
      <c r="D172" s="514" t="s">
        <v>5535</v>
      </c>
      <c r="E172" s="515" t="s">
        <v>5536</v>
      </c>
      <c r="F172" s="516">
        <v>20</v>
      </c>
      <c r="G172" s="516">
        <f>VLOOKUP(E172,[1]Sheet1!B:K,10,FALSE)</f>
        <v>12437</v>
      </c>
      <c r="H172" s="516">
        <f>VLOOKUP(E172,[1]Sheet1!B:L,11,FALSE)</f>
        <v>201535</v>
      </c>
      <c r="I172" s="516" t="str">
        <f>VLOOKUP(E172,[1]Sheet1!B:M,12,FALSE)</f>
        <v>15009CP000</v>
      </c>
      <c r="J172" s="516" t="s">
        <v>5177</v>
      </c>
      <c r="K172" s="533"/>
      <c r="L172" s="518"/>
      <c r="M172" s="537">
        <v>16428</v>
      </c>
      <c r="N172" s="526">
        <f t="shared" si="30"/>
        <v>0</v>
      </c>
      <c r="O172" s="521" t="s">
        <v>3997</v>
      </c>
      <c r="P172" s="522">
        <v>3518863</v>
      </c>
      <c r="Q172" s="519">
        <v>45</v>
      </c>
      <c r="R172" s="526">
        <f t="shared" si="31"/>
        <v>45</v>
      </c>
      <c r="S172" s="523">
        <f t="shared" si="32"/>
        <v>45</v>
      </c>
      <c r="T172" s="525"/>
      <c r="U172" s="522"/>
      <c r="V172" s="519">
        <v>550</v>
      </c>
      <c r="W172" s="526">
        <f t="shared" si="33"/>
        <v>0</v>
      </c>
      <c r="X172" s="525"/>
      <c r="Y172" s="522">
        <v>3436112</v>
      </c>
      <c r="Z172" s="526">
        <v>330</v>
      </c>
      <c r="AA172" s="526">
        <f t="shared" si="34"/>
        <v>0</v>
      </c>
      <c r="AB172" s="525" t="s">
        <v>3997</v>
      </c>
      <c r="AC172" s="522">
        <v>3518872</v>
      </c>
      <c r="AD172" s="519">
        <v>45</v>
      </c>
      <c r="AE172" s="526">
        <f t="shared" si="35"/>
        <v>45</v>
      </c>
      <c r="AF172" s="523">
        <f t="shared" si="40"/>
        <v>45</v>
      </c>
      <c r="AG172" s="525"/>
      <c r="AH172" s="522"/>
      <c r="AI172" s="528">
        <v>0</v>
      </c>
      <c r="AJ172" s="526">
        <f t="shared" si="36"/>
        <v>0</v>
      </c>
      <c r="AK172" s="525"/>
      <c r="AL172" s="527"/>
      <c r="AM172" s="528">
        <v>0</v>
      </c>
      <c r="AN172" s="526">
        <f t="shared" si="37"/>
        <v>0</v>
      </c>
      <c r="AO172" s="523">
        <f t="shared" si="38"/>
        <v>0</v>
      </c>
      <c r="AP172" s="525"/>
      <c r="AQ172" s="522"/>
      <c r="AR172" s="529">
        <v>0</v>
      </c>
      <c r="AS172" s="530">
        <f t="shared" si="39"/>
        <v>0</v>
      </c>
      <c r="AT172" s="531">
        <f t="shared" si="42"/>
        <v>18823</v>
      </c>
      <c r="AU172" s="531">
        <f t="shared" si="41"/>
        <v>90</v>
      </c>
    </row>
    <row r="173" spans="1:47" x14ac:dyDescent="0.25">
      <c r="A173" s="11" t="s">
        <v>5457</v>
      </c>
      <c r="B173" s="513" t="s">
        <v>5212</v>
      </c>
      <c r="C173" s="11" t="s">
        <v>71</v>
      </c>
      <c r="D173" s="514" t="s">
        <v>5537</v>
      </c>
      <c r="E173" s="515" t="s">
        <v>5538</v>
      </c>
      <c r="F173" s="516">
        <v>20</v>
      </c>
      <c r="G173" s="516">
        <f>VLOOKUP(E173,[1]Sheet1!B:K,10,FALSE)</f>
        <v>12437</v>
      </c>
      <c r="H173" s="516">
        <f>VLOOKUP(E173,[1]Sheet1!B:L,11,FALSE)</f>
        <v>201540</v>
      </c>
      <c r="I173" s="516" t="str">
        <f>VLOOKUP(E173,[1]Sheet1!B:M,12,FALSE)</f>
        <v>15012RD000</v>
      </c>
      <c r="J173" s="516" t="s">
        <v>5177</v>
      </c>
      <c r="K173" s="533"/>
      <c r="L173" s="518"/>
      <c r="M173" s="519">
        <v>2152</v>
      </c>
      <c r="N173" s="526">
        <f t="shared" si="30"/>
        <v>0</v>
      </c>
      <c r="O173" s="521" t="s">
        <v>3997</v>
      </c>
      <c r="P173" s="522">
        <v>3518257</v>
      </c>
      <c r="Q173" s="519">
        <v>90</v>
      </c>
      <c r="R173" s="526">
        <f t="shared" si="31"/>
        <v>90</v>
      </c>
      <c r="S173" s="523">
        <f t="shared" si="32"/>
        <v>90</v>
      </c>
      <c r="T173" s="525"/>
      <c r="U173" s="522"/>
      <c r="V173" s="537">
        <v>0</v>
      </c>
      <c r="W173" s="526">
        <f t="shared" si="33"/>
        <v>0</v>
      </c>
      <c r="X173" s="525"/>
      <c r="Y173" s="522">
        <v>3435835</v>
      </c>
      <c r="Z173" s="528">
        <v>0</v>
      </c>
      <c r="AA173" s="526">
        <f t="shared" si="34"/>
        <v>0</v>
      </c>
      <c r="AB173" s="525"/>
      <c r="AC173" s="522">
        <v>3518262</v>
      </c>
      <c r="AD173" s="537">
        <v>0</v>
      </c>
      <c r="AE173" s="526">
        <f t="shared" si="35"/>
        <v>0</v>
      </c>
      <c r="AF173" s="523">
        <f t="shared" si="40"/>
        <v>0</v>
      </c>
      <c r="AG173" s="525"/>
      <c r="AH173" s="522"/>
      <c r="AI173" s="526">
        <v>467</v>
      </c>
      <c r="AJ173" s="526">
        <f t="shared" si="36"/>
        <v>0</v>
      </c>
      <c r="AK173" s="525"/>
      <c r="AL173" s="527"/>
      <c r="AM173" s="528">
        <v>0</v>
      </c>
      <c r="AN173" s="526">
        <f t="shared" si="37"/>
        <v>0</v>
      </c>
      <c r="AO173" s="523">
        <f t="shared" si="38"/>
        <v>0</v>
      </c>
      <c r="AP173" s="525"/>
      <c r="AQ173" s="522"/>
      <c r="AR173" s="529">
        <v>0</v>
      </c>
      <c r="AS173" s="530">
        <f t="shared" si="39"/>
        <v>0</v>
      </c>
      <c r="AT173" s="531">
        <f t="shared" si="42"/>
        <v>3609</v>
      </c>
      <c r="AU173" s="531">
        <f t="shared" si="41"/>
        <v>90</v>
      </c>
    </row>
    <row r="174" spans="1:47" x14ac:dyDescent="0.25">
      <c r="A174" s="11" t="s">
        <v>5457</v>
      </c>
      <c r="B174" s="513" t="s">
        <v>5212</v>
      </c>
      <c r="C174" s="11" t="s">
        <v>71</v>
      </c>
      <c r="D174" s="514" t="s">
        <v>5539</v>
      </c>
      <c r="E174" s="515" t="s">
        <v>5540</v>
      </c>
      <c r="F174" s="516">
        <v>20</v>
      </c>
      <c r="G174" s="516">
        <f>VLOOKUP(E174,[1]Sheet1!B:K,10,FALSE)</f>
        <v>12437</v>
      </c>
      <c r="H174" s="516">
        <f>VLOOKUP(E174,[1]Sheet1!B:L,11,FALSE)</f>
        <v>201540</v>
      </c>
      <c r="I174" s="516" t="str">
        <f>VLOOKUP(E174,[1]Sheet1!B:M,12,FALSE)</f>
        <v>15013RD000</v>
      </c>
      <c r="J174" s="516" t="s">
        <v>5177</v>
      </c>
      <c r="K174" s="533"/>
      <c r="L174" s="518"/>
      <c r="M174" s="519">
        <v>0</v>
      </c>
      <c r="N174" s="526">
        <f t="shared" si="30"/>
        <v>0</v>
      </c>
      <c r="O174" s="521"/>
      <c r="Q174" s="519">
        <v>0</v>
      </c>
      <c r="R174" s="526">
        <f t="shared" si="31"/>
        <v>0</v>
      </c>
      <c r="S174" s="523">
        <f t="shared" si="32"/>
        <v>0</v>
      </c>
      <c r="T174" s="525"/>
      <c r="U174" s="522"/>
      <c r="V174" s="519">
        <v>0</v>
      </c>
      <c r="W174" s="526">
        <f t="shared" si="33"/>
        <v>0</v>
      </c>
      <c r="X174" s="525"/>
      <c r="Y174" s="522"/>
      <c r="Z174" s="526">
        <v>0</v>
      </c>
      <c r="AA174" s="526">
        <f t="shared" si="34"/>
        <v>0</v>
      </c>
      <c r="AB174" s="525"/>
      <c r="AC174" s="522"/>
      <c r="AD174" s="519">
        <v>0</v>
      </c>
      <c r="AE174" s="526">
        <f t="shared" si="35"/>
        <v>0</v>
      </c>
      <c r="AF174" s="523">
        <f t="shared" si="40"/>
        <v>0</v>
      </c>
      <c r="AG174" s="525"/>
      <c r="AH174" s="522"/>
      <c r="AI174" s="526">
        <v>233</v>
      </c>
      <c r="AJ174" s="526">
        <f t="shared" si="36"/>
        <v>0</v>
      </c>
      <c r="AK174" s="525"/>
      <c r="AL174" s="527"/>
      <c r="AM174" s="528">
        <v>0</v>
      </c>
      <c r="AN174" s="526">
        <f t="shared" si="37"/>
        <v>0</v>
      </c>
      <c r="AO174" s="523">
        <f t="shared" si="38"/>
        <v>0</v>
      </c>
      <c r="AP174" s="525"/>
      <c r="AQ174" s="522"/>
      <c r="AR174" s="529">
        <v>0</v>
      </c>
      <c r="AS174" s="530">
        <f t="shared" si="39"/>
        <v>0</v>
      </c>
      <c r="AT174" s="531">
        <f t="shared" si="42"/>
        <v>233</v>
      </c>
      <c r="AU174" s="531">
        <f t="shared" si="41"/>
        <v>0</v>
      </c>
    </row>
    <row r="175" spans="1:47" x14ac:dyDescent="0.25">
      <c r="A175" s="11" t="s">
        <v>5457</v>
      </c>
      <c r="B175" s="513" t="s">
        <v>5212</v>
      </c>
      <c r="C175" s="11" t="s">
        <v>71</v>
      </c>
      <c r="D175" s="514" t="s">
        <v>5541</v>
      </c>
      <c r="E175" s="515" t="s">
        <v>5542</v>
      </c>
      <c r="F175" s="516">
        <v>20</v>
      </c>
      <c r="G175" s="516">
        <f>VLOOKUP(E175,[1]Sheet1!B:K,10,FALSE)</f>
        <v>12437</v>
      </c>
      <c r="H175" s="516">
        <f>VLOOKUP(E175,[1]Sheet1!B:L,11,FALSE)</f>
        <v>201535</v>
      </c>
      <c r="I175" s="516" t="str">
        <f>VLOOKUP(E175,[1]Sheet1!B:M,12,FALSE)</f>
        <v>15014CP000</v>
      </c>
      <c r="J175" s="516" t="s">
        <v>5177</v>
      </c>
      <c r="K175" s="533"/>
      <c r="L175" s="518"/>
      <c r="M175" s="519">
        <v>0</v>
      </c>
      <c r="N175" s="526">
        <f t="shared" si="30"/>
        <v>0</v>
      </c>
      <c r="O175" s="521"/>
      <c r="P175" s="522"/>
      <c r="Q175" s="519">
        <v>0</v>
      </c>
      <c r="R175" s="526">
        <f t="shared" si="31"/>
        <v>0</v>
      </c>
      <c r="S175" s="523">
        <f t="shared" si="32"/>
        <v>0</v>
      </c>
      <c r="T175" s="525"/>
      <c r="U175" s="522"/>
      <c r="V175" s="519">
        <v>330</v>
      </c>
      <c r="W175" s="526">
        <f t="shared" si="33"/>
        <v>0</v>
      </c>
      <c r="X175" s="525"/>
      <c r="Y175" s="522">
        <v>3435846</v>
      </c>
      <c r="Z175" s="526">
        <v>220</v>
      </c>
      <c r="AA175" s="526">
        <f t="shared" si="34"/>
        <v>0</v>
      </c>
      <c r="AB175" s="525" t="s">
        <v>3997</v>
      </c>
      <c r="AC175" s="522">
        <v>3518281</v>
      </c>
      <c r="AD175" s="519">
        <v>90</v>
      </c>
      <c r="AE175" s="526">
        <f t="shared" si="35"/>
        <v>90</v>
      </c>
      <c r="AF175" s="523">
        <f t="shared" si="40"/>
        <v>90</v>
      </c>
      <c r="AG175" s="525"/>
      <c r="AH175" s="522"/>
      <c r="AI175" s="526">
        <v>321</v>
      </c>
      <c r="AJ175" s="526">
        <f t="shared" si="36"/>
        <v>0</v>
      </c>
      <c r="AK175" s="525"/>
      <c r="AL175" s="527"/>
      <c r="AM175" s="528">
        <v>0</v>
      </c>
      <c r="AN175" s="526">
        <f t="shared" si="37"/>
        <v>0</v>
      </c>
      <c r="AO175" s="523">
        <f t="shared" si="38"/>
        <v>0</v>
      </c>
      <c r="AP175" s="525"/>
      <c r="AQ175" s="522"/>
      <c r="AR175" s="529">
        <v>0</v>
      </c>
      <c r="AS175" s="530">
        <f t="shared" si="39"/>
        <v>0</v>
      </c>
      <c r="AT175" s="531">
        <f t="shared" si="42"/>
        <v>2031</v>
      </c>
      <c r="AU175" s="531">
        <f t="shared" si="41"/>
        <v>90</v>
      </c>
    </row>
    <row r="176" spans="1:47" x14ac:dyDescent="0.25">
      <c r="A176" s="11" t="s">
        <v>5457</v>
      </c>
      <c r="B176" s="513" t="s">
        <v>5212</v>
      </c>
      <c r="C176" s="11" t="s">
        <v>71</v>
      </c>
      <c r="D176" s="514" t="s">
        <v>5543</v>
      </c>
      <c r="E176" s="515" t="s">
        <v>5544</v>
      </c>
      <c r="F176" s="516">
        <v>20</v>
      </c>
      <c r="G176" s="516">
        <f>VLOOKUP(E176,[1]Sheet1!B:K,10,FALSE)</f>
        <v>12437</v>
      </c>
      <c r="H176" s="516">
        <f>VLOOKUP(E176,[1]Sheet1!B:L,11,FALSE)</f>
        <v>201540</v>
      </c>
      <c r="I176" s="516" t="str">
        <f>VLOOKUP(E176,[1]Sheet1!B:M,12,FALSE)</f>
        <v>11562RD000</v>
      </c>
      <c r="J176" s="516" t="s">
        <v>5177</v>
      </c>
      <c r="K176" s="533"/>
      <c r="L176" s="518"/>
      <c r="M176" s="519">
        <v>444</v>
      </c>
      <c r="N176" s="526">
        <f t="shared" si="30"/>
        <v>0</v>
      </c>
      <c r="O176" s="521" t="s">
        <v>3997</v>
      </c>
      <c r="P176" s="522"/>
      <c r="Q176" s="519">
        <v>45</v>
      </c>
      <c r="R176" s="526">
        <f t="shared" si="31"/>
        <v>45</v>
      </c>
      <c r="S176" s="523">
        <f t="shared" si="32"/>
        <v>45</v>
      </c>
      <c r="T176" s="525"/>
      <c r="U176" s="522"/>
      <c r="V176" s="519">
        <v>330</v>
      </c>
      <c r="W176" s="526">
        <f t="shared" si="33"/>
        <v>0</v>
      </c>
      <c r="X176" s="525"/>
      <c r="Y176" s="522">
        <v>3435852</v>
      </c>
      <c r="Z176" s="526">
        <v>220</v>
      </c>
      <c r="AA176" s="526">
        <f t="shared" si="34"/>
        <v>0</v>
      </c>
      <c r="AB176" s="525" t="s">
        <v>3997</v>
      </c>
      <c r="AC176" s="522">
        <v>3518292</v>
      </c>
      <c r="AD176" s="519">
        <v>45</v>
      </c>
      <c r="AE176" s="526">
        <f t="shared" si="35"/>
        <v>45</v>
      </c>
      <c r="AF176" s="523">
        <f t="shared" si="40"/>
        <v>45</v>
      </c>
      <c r="AG176" s="525"/>
      <c r="AH176" s="522"/>
      <c r="AI176" s="526">
        <v>146</v>
      </c>
      <c r="AJ176" s="526">
        <f t="shared" si="36"/>
        <v>0</v>
      </c>
      <c r="AK176" s="525"/>
      <c r="AL176" s="527"/>
      <c r="AM176" s="528">
        <v>0</v>
      </c>
      <c r="AN176" s="526">
        <f t="shared" si="37"/>
        <v>0</v>
      </c>
      <c r="AO176" s="523">
        <f t="shared" si="38"/>
        <v>0</v>
      </c>
      <c r="AP176" s="525"/>
      <c r="AQ176" s="522"/>
      <c r="AR176" s="529">
        <v>0</v>
      </c>
      <c r="AS176" s="530">
        <f t="shared" si="39"/>
        <v>0</v>
      </c>
      <c r="AT176" s="531">
        <f t="shared" si="42"/>
        <v>2435</v>
      </c>
      <c r="AU176" s="531">
        <f t="shared" si="41"/>
        <v>90</v>
      </c>
    </row>
    <row r="177" spans="1:47" x14ac:dyDescent="0.25">
      <c r="A177" s="11" t="s">
        <v>5457</v>
      </c>
      <c r="B177" s="513" t="s">
        <v>5212</v>
      </c>
      <c r="C177" s="11" t="s">
        <v>71</v>
      </c>
      <c r="D177" s="514" t="s">
        <v>5545</v>
      </c>
      <c r="E177" s="515" t="s">
        <v>5546</v>
      </c>
      <c r="F177" s="516">
        <v>20</v>
      </c>
      <c r="G177" s="516">
        <f>VLOOKUP(E177,[1]Sheet1!B:K,10,FALSE)</f>
        <v>12437</v>
      </c>
      <c r="H177" s="516">
        <f>VLOOKUP(E177,[1]Sheet1!B:L,11,FALSE)</f>
        <v>201535</v>
      </c>
      <c r="I177" s="516" t="str">
        <f>VLOOKUP(E177,[1]Sheet1!B:M,12,FALSE)</f>
        <v>11551CP000</v>
      </c>
      <c r="J177" s="516" t="s">
        <v>5177</v>
      </c>
      <c r="K177" s="533"/>
      <c r="L177" s="518"/>
      <c r="M177" s="519">
        <v>1969</v>
      </c>
      <c r="N177" s="526">
        <f t="shared" si="30"/>
        <v>0</v>
      </c>
      <c r="O177" s="521" t="s">
        <v>3997</v>
      </c>
      <c r="P177" s="522"/>
      <c r="Q177" s="519">
        <v>45</v>
      </c>
      <c r="R177" s="526">
        <f t="shared" si="31"/>
        <v>45</v>
      </c>
      <c r="S177" s="523">
        <f t="shared" si="32"/>
        <v>45</v>
      </c>
      <c r="T177" s="525"/>
      <c r="U177" s="522"/>
      <c r="V177" s="519">
        <v>330</v>
      </c>
      <c r="W177" s="526">
        <f t="shared" si="33"/>
        <v>0</v>
      </c>
      <c r="X177" s="525"/>
      <c r="Y177" s="522">
        <v>3435857</v>
      </c>
      <c r="Z177" s="526">
        <v>220</v>
      </c>
      <c r="AA177" s="526">
        <f t="shared" si="34"/>
        <v>0</v>
      </c>
      <c r="AB177" s="525" t="s">
        <v>3997</v>
      </c>
      <c r="AC177" s="522">
        <v>3518306</v>
      </c>
      <c r="AD177" s="519">
        <v>45</v>
      </c>
      <c r="AE177" s="526">
        <f t="shared" si="35"/>
        <v>45</v>
      </c>
      <c r="AF177" s="523">
        <f t="shared" si="40"/>
        <v>45</v>
      </c>
      <c r="AG177" s="525"/>
      <c r="AH177" s="522"/>
      <c r="AI177" s="526">
        <v>233</v>
      </c>
      <c r="AJ177" s="526">
        <f t="shared" si="36"/>
        <v>0</v>
      </c>
      <c r="AK177" s="525"/>
      <c r="AL177" s="527"/>
      <c r="AM177" s="528">
        <v>0</v>
      </c>
      <c r="AN177" s="526">
        <f t="shared" si="37"/>
        <v>0</v>
      </c>
      <c r="AO177" s="523">
        <f t="shared" si="38"/>
        <v>0</v>
      </c>
      <c r="AP177" s="525"/>
      <c r="AQ177" s="522"/>
      <c r="AR177" s="529">
        <v>0</v>
      </c>
      <c r="AS177" s="530">
        <f t="shared" si="39"/>
        <v>0</v>
      </c>
      <c r="AT177" s="531">
        <f t="shared" si="42"/>
        <v>4047</v>
      </c>
      <c r="AU177" s="531">
        <f t="shared" si="41"/>
        <v>90</v>
      </c>
    </row>
    <row r="178" spans="1:47" x14ac:dyDescent="0.25">
      <c r="A178" s="11" t="s">
        <v>5457</v>
      </c>
      <c r="B178" s="513" t="s">
        <v>5212</v>
      </c>
      <c r="C178" s="11" t="s">
        <v>71</v>
      </c>
      <c r="D178" s="514" t="s">
        <v>5547</v>
      </c>
      <c r="E178" s="515" t="s">
        <v>5548</v>
      </c>
      <c r="F178" s="516">
        <v>20</v>
      </c>
      <c r="G178" s="516">
        <f>VLOOKUP(E178,[1]Sheet1!B:K,10,FALSE)</f>
        <v>12437</v>
      </c>
      <c r="H178" s="516">
        <f>VLOOKUP(E178,[1]Sheet1!B:L,11,FALSE)</f>
        <v>201535</v>
      </c>
      <c r="I178" s="516" t="str">
        <f>VLOOKUP(E178,[1]Sheet1!B:M,12,FALSE)</f>
        <v>15015CP000</v>
      </c>
      <c r="J178" s="516" t="s">
        <v>5177</v>
      </c>
      <c r="K178" s="533"/>
      <c r="L178" s="518"/>
      <c r="M178" s="519">
        <v>1719</v>
      </c>
      <c r="N178" s="526">
        <f t="shared" si="30"/>
        <v>0</v>
      </c>
      <c r="O178" s="521" t="s">
        <v>3997</v>
      </c>
      <c r="P178" s="522">
        <v>3518323</v>
      </c>
      <c r="Q178" s="537">
        <v>45</v>
      </c>
      <c r="R178" s="526">
        <f t="shared" si="31"/>
        <v>45</v>
      </c>
      <c r="S178" s="523">
        <f t="shared" si="32"/>
        <v>45</v>
      </c>
      <c r="T178" s="525"/>
      <c r="U178" s="522"/>
      <c r="V178" s="519">
        <v>0</v>
      </c>
      <c r="W178" s="526">
        <f t="shared" si="33"/>
        <v>0</v>
      </c>
      <c r="X178" s="525"/>
      <c r="Y178" s="522">
        <v>3435868</v>
      </c>
      <c r="Z178" s="528">
        <v>0</v>
      </c>
      <c r="AA178" s="526">
        <f t="shared" si="34"/>
        <v>0</v>
      </c>
      <c r="AB178" s="525"/>
      <c r="AC178" s="522">
        <v>3518328</v>
      </c>
      <c r="AD178" s="537">
        <v>0</v>
      </c>
      <c r="AE178" s="526">
        <f t="shared" si="35"/>
        <v>0</v>
      </c>
      <c r="AF178" s="523">
        <f t="shared" si="40"/>
        <v>0</v>
      </c>
      <c r="AG178" s="525"/>
      <c r="AH178" s="522"/>
      <c r="AI178" s="526">
        <v>233</v>
      </c>
      <c r="AJ178" s="526">
        <f t="shared" si="36"/>
        <v>0</v>
      </c>
      <c r="AK178" s="525"/>
      <c r="AL178" s="527"/>
      <c r="AM178" s="528">
        <v>0</v>
      </c>
      <c r="AN178" s="526">
        <f t="shared" si="37"/>
        <v>0</v>
      </c>
      <c r="AO178" s="523">
        <f t="shared" si="38"/>
        <v>0</v>
      </c>
      <c r="AP178" s="525"/>
      <c r="AQ178" s="522"/>
      <c r="AR178" s="529">
        <v>0</v>
      </c>
      <c r="AS178" s="530">
        <f t="shared" si="39"/>
        <v>0</v>
      </c>
      <c r="AT178" s="531">
        <f t="shared" si="42"/>
        <v>2447</v>
      </c>
      <c r="AU178" s="531">
        <f t="shared" si="41"/>
        <v>45</v>
      </c>
    </row>
    <row r="179" spans="1:47" x14ac:dyDescent="0.25">
      <c r="A179" s="11" t="s">
        <v>5457</v>
      </c>
      <c r="B179" s="513" t="s">
        <v>5212</v>
      </c>
      <c r="C179" s="11" t="s">
        <v>71</v>
      </c>
      <c r="D179" s="514" t="s">
        <v>5549</v>
      </c>
      <c r="E179" s="515" t="s">
        <v>5550</v>
      </c>
      <c r="F179" s="516">
        <v>20</v>
      </c>
      <c r="G179" s="516">
        <f>VLOOKUP(E179,[1]Sheet1!B:K,10,FALSE)</f>
        <v>12437</v>
      </c>
      <c r="H179" s="516">
        <f>VLOOKUP(E179,[1]Sheet1!B:L,11,FALSE)</f>
        <v>201535</v>
      </c>
      <c r="I179" s="516" t="str">
        <f>VLOOKUP(E179,[1]Sheet1!B:M,12,FALSE)</f>
        <v>12018CP000</v>
      </c>
      <c r="J179" s="516" t="s">
        <v>5177</v>
      </c>
      <c r="K179" s="533"/>
      <c r="L179" s="518"/>
      <c r="M179" s="519">
        <v>0</v>
      </c>
      <c r="N179" s="526">
        <f t="shared" si="30"/>
        <v>0</v>
      </c>
      <c r="O179" s="521"/>
      <c r="P179" s="522"/>
      <c r="Q179" s="519">
        <v>0</v>
      </c>
      <c r="R179" s="526">
        <f t="shared" si="31"/>
        <v>0</v>
      </c>
      <c r="S179" s="523">
        <f t="shared" si="32"/>
        <v>0</v>
      </c>
      <c r="T179" s="525"/>
      <c r="U179" s="522"/>
      <c r="V179" s="519">
        <v>0</v>
      </c>
      <c r="W179" s="526">
        <f t="shared" si="33"/>
        <v>0</v>
      </c>
      <c r="X179" s="525"/>
      <c r="Y179" s="522"/>
      <c r="Z179" s="526">
        <v>0</v>
      </c>
      <c r="AA179" s="526">
        <f t="shared" si="34"/>
        <v>0</v>
      </c>
      <c r="AB179" s="525"/>
      <c r="AC179" s="522"/>
      <c r="AD179" s="519">
        <v>0</v>
      </c>
      <c r="AE179" s="526">
        <f t="shared" si="35"/>
        <v>0</v>
      </c>
      <c r="AF179" s="523">
        <f t="shared" si="40"/>
        <v>0</v>
      </c>
      <c r="AG179" s="525"/>
      <c r="AH179" s="522"/>
      <c r="AI179" s="526">
        <v>146</v>
      </c>
      <c r="AJ179" s="526">
        <f t="shared" si="36"/>
        <v>0</v>
      </c>
      <c r="AK179" s="525"/>
      <c r="AL179" s="527"/>
      <c r="AM179" s="528">
        <v>0</v>
      </c>
      <c r="AN179" s="526">
        <f t="shared" si="37"/>
        <v>0</v>
      </c>
      <c r="AO179" s="523">
        <f t="shared" si="38"/>
        <v>0</v>
      </c>
      <c r="AP179" s="525"/>
      <c r="AQ179" s="522"/>
      <c r="AR179" s="529">
        <v>0</v>
      </c>
      <c r="AS179" s="530">
        <f t="shared" si="39"/>
        <v>0</v>
      </c>
      <c r="AT179" s="531">
        <f t="shared" si="42"/>
        <v>146</v>
      </c>
      <c r="AU179" s="531">
        <f t="shared" si="41"/>
        <v>0</v>
      </c>
    </row>
    <row r="180" spans="1:47" ht="30" x14ac:dyDescent="0.25">
      <c r="A180" s="11" t="s">
        <v>5457</v>
      </c>
      <c r="B180" s="513" t="s">
        <v>5212</v>
      </c>
      <c r="C180" s="11" t="s">
        <v>71</v>
      </c>
      <c r="D180" s="514" t="s">
        <v>5551</v>
      </c>
      <c r="E180" s="515" t="s">
        <v>5552</v>
      </c>
      <c r="F180" s="516">
        <v>20</v>
      </c>
      <c r="G180" s="516">
        <f>VLOOKUP(E180,[1]Sheet1!B:K,10,FALSE)</f>
        <v>12437</v>
      </c>
      <c r="H180" s="516">
        <f>VLOOKUP(E180,[1]Sheet1!B:L,11,FALSE)</f>
        <v>201535</v>
      </c>
      <c r="I180" s="516" t="str">
        <f>VLOOKUP(E180,[1]Sheet1!B:M,12,FALSE)</f>
        <v>11559CP000</v>
      </c>
      <c r="J180" s="516" t="s">
        <v>5177</v>
      </c>
      <c r="K180" s="533"/>
      <c r="L180" s="518"/>
      <c r="M180" s="519">
        <v>2357</v>
      </c>
      <c r="N180" s="526">
        <f t="shared" si="30"/>
        <v>0</v>
      </c>
      <c r="O180" s="521" t="s">
        <v>3997</v>
      </c>
      <c r="P180" s="522" t="s">
        <v>5553</v>
      </c>
      <c r="Q180" s="519">
        <v>45</v>
      </c>
      <c r="R180" s="526">
        <f t="shared" si="31"/>
        <v>45</v>
      </c>
      <c r="S180" s="523">
        <f t="shared" si="32"/>
        <v>45</v>
      </c>
      <c r="T180" s="525"/>
      <c r="U180" s="522"/>
      <c r="V180" s="537">
        <v>220</v>
      </c>
      <c r="W180" s="526">
        <f t="shared" si="33"/>
        <v>0</v>
      </c>
      <c r="X180" s="525"/>
      <c r="Y180" s="527">
        <v>3435882</v>
      </c>
      <c r="Z180" s="528">
        <v>220</v>
      </c>
      <c r="AA180" s="526">
        <f t="shared" si="34"/>
        <v>0</v>
      </c>
      <c r="AB180" s="525" t="s">
        <v>3997</v>
      </c>
      <c r="AC180" s="522">
        <v>3518353</v>
      </c>
      <c r="AD180" s="519">
        <v>45</v>
      </c>
      <c r="AE180" s="526">
        <f t="shared" si="35"/>
        <v>45</v>
      </c>
      <c r="AF180" s="523">
        <f t="shared" si="40"/>
        <v>45</v>
      </c>
      <c r="AG180" s="525"/>
      <c r="AH180" s="522"/>
      <c r="AI180" s="526">
        <v>875</v>
      </c>
      <c r="AJ180" s="526">
        <f t="shared" si="36"/>
        <v>0</v>
      </c>
      <c r="AK180" s="525"/>
      <c r="AL180" s="527"/>
      <c r="AM180" s="528">
        <v>0</v>
      </c>
      <c r="AN180" s="526">
        <f t="shared" si="37"/>
        <v>0</v>
      </c>
      <c r="AO180" s="523">
        <f t="shared" si="38"/>
        <v>0</v>
      </c>
      <c r="AP180" s="525"/>
      <c r="AQ180" s="522"/>
      <c r="AR180" s="529">
        <v>0</v>
      </c>
      <c r="AS180" s="530">
        <f t="shared" si="39"/>
        <v>0</v>
      </c>
      <c r="AT180" s="531">
        <f t="shared" si="42"/>
        <v>4967</v>
      </c>
      <c r="AU180" s="531">
        <f t="shared" si="41"/>
        <v>90</v>
      </c>
    </row>
    <row r="181" spans="1:47" x14ac:dyDescent="0.25">
      <c r="A181" s="11" t="s">
        <v>5457</v>
      </c>
      <c r="B181" s="513" t="s">
        <v>5212</v>
      </c>
      <c r="C181" s="11" t="s">
        <v>71</v>
      </c>
      <c r="D181" s="514" t="s">
        <v>5554</v>
      </c>
      <c r="E181" s="515" t="s">
        <v>5555</v>
      </c>
      <c r="F181" s="516">
        <v>20</v>
      </c>
      <c r="G181" s="516">
        <f>VLOOKUP(E181,[1]Sheet1!B:K,10,FALSE)</f>
        <v>12437</v>
      </c>
      <c r="H181" s="516">
        <f>VLOOKUP(E181,[1]Sheet1!B:L,11,FALSE)</f>
        <v>201535</v>
      </c>
      <c r="I181" s="516" t="str">
        <f>VLOOKUP(E181,[1]Sheet1!B:M,12,FALSE)</f>
        <v>11554CP000</v>
      </c>
      <c r="J181" s="516" t="s">
        <v>5177</v>
      </c>
      <c r="K181" s="533"/>
      <c r="L181" s="518"/>
      <c r="M181" s="519">
        <v>0</v>
      </c>
      <c r="N181" s="526">
        <f t="shared" si="30"/>
        <v>0</v>
      </c>
      <c r="O181" s="521"/>
      <c r="P181" s="522"/>
      <c r="Q181" s="519">
        <v>0</v>
      </c>
      <c r="R181" s="526">
        <f t="shared" si="31"/>
        <v>0</v>
      </c>
      <c r="S181" s="523">
        <f t="shared" si="32"/>
        <v>0</v>
      </c>
      <c r="T181" s="525"/>
      <c r="U181" s="522"/>
      <c r="V181" s="519">
        <v>0</v>
      </c>
      <c r="W181" s="526">
        <f t="shared" si="33"/>
        <v>0</v>
      </c>
      <c r="X181" s="525"/>
      <c r="Y181" s="522"/>
      <c r="Z181" s="526">
        <v>0</v>
      </c>
      <c r="AA181" s="526">
        <f t="shared" si="34"/>
        <v>0</v>
      </c>
      <c r="AB181" s="525"/>
      <c r="AC181" s="522"/>
      <c r="AD181" s="519">
        <v>0</v>
      </c>
      <c r="AE181" s="526">
        <f t="shared" si="35"/>
        <v>0</v>
      </c>
      <c r="AF181" s="523">
        <f t="shared" si="40"/>
        <v>0</v>
      </c>
      <c r="AG181" s="525"/>
      <c r="AH181" s="522"/>
      <c r="AI181" s="526">
        <v>146</v>
      </c>
      <c r="AJ181" s="526">
        <f t="shared" si="36"/>
        <v>0</v>
      </c>
      <c r="AK181" s="525"/>
      <c r="AL181" s="527"/>
      <c r="AM181" s="528">
        <v>0</v>
      </c>
      <c r="AN181" s="526">
        <f t="shared" si="37"/>
        <v>0</v>
      </c>
      <c r="AO181" s="523">
        <f t="shared" si="38"/>
        <v>0</v>
      </c>
      <c r="AP181" s="525"/>
      <c r="AQ181" s="522"/>
      <c r="AR181" s="529">
        <v>0</v>
      </c>
      <c r="AS181" s="530">
        <f t="shared" si="39"/>
        <v>0</v>
      </c>
      <c r="AT181" s="531">
        <f t="shared" si="42"/>
        <v>146</v>
      </c>
      <c r="AU181" s="531">
        <f t="shared" si="41"/>
        <v>0</v>
      </c>
    </row>
    <row r="182" spans="1:47" x14ac:dyDescent="0.25">
      <c r="A182" s="11" t="s">
        <v>5457</v>
      </c>
      <c r="B182" s="513" t="s">
        <v>5212</v>
      </c>
      <c r="C182" s="11" t="s">
        <v>71</v>
      </c>
      <c r="D182" s="514" t="s">
        <v>5556</v>
      </c>
      <c r="E182" s="515" t="s">
        <v>5557</v>
      </c>
      <c r="F182" s="516">
        <v>20</v>
      </c>
      <c r="G182" s="516">
        <f>VLOOKUP(E182,[1]Sheet1!B:K,10,FALSE)</f>
        <v>12437</v>
      </c>
      <c r="H182" s="516">
        <f>VLOOKUP(E182,[1]Sheet1!B:L,11,FALSE)</f>
        <v>201535</v>
      </c>
      <c r="I182" s="516" t="str">
        <f>VLOOKUP(E182,[1]Sheet1!B:M,12,FALSE)</f>
        <v>11547CP000</v>
      </c>
      <c r="J182" s="516" t="s">
        <v>5177</v>
      </c>
      <c r="K182" s="533"/>
      <c r="L182" s="518"/>
      <c r="M182" s="519">
        <v>3082</v>
      </c>
      <c r="N182" s="526">
        <f t="shared" si="30"/>
        <v>0</v>
      </c>
      <c r="O182" s="521" t="s">
        <v>3997</v>
      </c>
      <c r="P182" s="522">
        <v>3518395</v>
      </c>
      <c r="Q182" s="519">
        <v>45</v>
      </c>
      <c r="R182" s="526">
        <f t="shared" si="31"/>
        <v>45</v>
      </c>
      <c r="S182" s="523">
        <f t="shared" si="32"/>
        <v>45</v>
      </c>
      <c r="T182" s="525"/>
      <c r="U182" s="522"/>
      <c r="V182" s="519">
        <v>330</v>
      </c>
      <c r="W182" s="526">
        <f t="shared" si="33"/>
        <v>0</v>
      </c>
      <c r="X182" s="525"/>
      <c r="Y182" s="522">
        <v>3470668</v>
      </c>
      <c r="Z182" s="526">
        <v>220</v>
      </c>
      <c r="AA182" s="526">
        <f t="shared" si="34"/>
        <v>0</v>
      </c>
      <c r="AB182" s="525" t="s">
        <v>3997</v>
      </c>
      <c r="AC182" s="522">
        <v>3518415</v>
      </c>
      <c r="AD182" s="519">
        <v>45</v>
      </c>
      <c r="AE182" s="526">
        <f t="shared" si="35"/>
        <v>45</v>
      </c>
      <c r="AF182" s="523">
        <f t="shared" si="40"/>
        <v>45</v>
      </c>
      <c r="AG182" s="525"/>
      <c r="AH182" s="522"/>
      <c r="AI182" s="526">
        <v>875</v>
      </c>
      <c r="AJ182" s="526">
        <f t="shared" si="36"/>
        <v>0</v>
      </c>
      <c r="AK182" s="525"/>
      <c r="AL182" s="527"/>
      <c r="AM182" s="528">
        <v>0</v>
      </c>
      <c r="AN182" s="526">
        <f t="shared" si="37"/>
        <v>0</v>
      </c>
      <c r="AO182" s="523">
        <f t="shared" si="38"/>
        <v>0</v>
      </c>
      <c r="AP182" s="525"/>
      <c r="AQ182" s="522"/>
      <c r="AR182" s="529">
        <v>0</v>
      </c>
      <c r="AS182" s="530">
        <f t="shared" si="39"/>
        <v>0</v>
      </c>
      <c r="AT182" s="531">
        <f t="shared" si="42"/>
        <v>5802</v>
      </c>
      <c r="AU182" s="531">
        <f t="shared" si="41"/>
        <v>90</v>
      </c>
    </row>
    <row r="183" spans="1:47" x14ac:dyDescent="0.25">
      <c r="A183" s="11" t="s">
        <v>5457</v>
      </c>
      <c r="B183" s="513" t="s">
        <v>5212</v>
      </c>
      <c r="C183" s="11" t="s">
        <v>71</v>
      </c>
      <c r="D183" s="514" t="s">
        <v>5558</v>
      </c>
      <c r="E183" s="515" t="s">
        <v>5559</v>
      </c>
      <c r="F183" s="516">
        <v>20</v>
      </c>
      <c r="G183" s="516">
        <f>VLOOKUP(E183,[1]Sheet1!B:K,10,FALSE)</f>
        <v>12437</v>
      </c>
      <c r="H183" s="516">
        <f>VLOOKUP(E183,[1]Sheet1!B:L,11,FALSE)</f>
        <v>201535</v>
      </c>
      <c r="I183" s="516" t="str">
        <f>VLOOKUP(E183,[1]Sheet1!B:M,12,FALSE)</f>
        <v>11549CP000</v>
      </c>
      <c r="J183" s="516" t="s">
        <v>5177</v>
      </c>
      <c r="K183" s="533"/>
      <c r="L183" s="518"/>
      <c r="M183" s="519">
        <v>5277</v>
      </c>
      <c r="N183" s="526">
        <f t="shared" si="30"/>
        <v>0</v>
      </c>
      <c r="O183" s="521" t="s">
        <v>3997</v>
      </c>
      <c r="P183" s="522">
        <v>3518471</v>
      </c>
      <c r="Q183" s="519">
        <v>45</v>
      </c>
      <c r="R183" s="526">
        <f t="shared" si="31"/>
        <v>45</v>
      </c>
      <c r="S183" s="523">
        <f t="shared" si="32"/>
        <v>45</v>
      </c>
      <c r="T183" s="525"/>
      <c r="U183" s="522"/>
      <c r="V183" s="519">
        <v>220</v>
      </c>
      <c r="W183" s="526">
        <f t="shared" si="33"/>
        <v>0</v>
      </c>
      <c r="X183" s="525"/>
      <c r="Y183" s="522">
        <v>3470877</v>
      </c>
      <c r="Z183" s="526">
        <v>220</v>
      </c>
      <c r="AA183" s="526">
        <f t="shared" si="34"/>
        <v>0</v>
      </c>
      <c r="AB183" s="525" t="s">
        <v>3997</v>
      </c>
      <c r="AC183" s="522">
        <v>3518562</v>
      </c>
      <c r="AD183" s="519">
        <v>45</v>
      </c>
      <c r="AE183" s="526">
        <f t="shared" si="35"/>
        <v>45</v>
      </c>
      <c r="AF183" s="523">
        <f t="shared" si="40"/>
        <v>45</v>
      </c>
      <c r="AG183" s="525"/>
      <c r="AH183" s="527"/>
      <c r="AI183" s="528">
        <v>602</v>
      </c>
      <c r="AJ183" s="526">
        <f t="shared" si="36"/>
        <v>0</v>
      </c>
      <c r="AK183" s="525"/>
      <c r="AL183" s="527"/>
      <c r="AM183" s="528">
        <v>0</v>
      </c>
      <c r="AN183" s="526">
        <f t="shared" si="37"/>
        <v>0</v>
      </c>
      <c r="AO183" s="523">
        <f t="shared" si="38"/>
        <v>0</v>
      </c>
      <c r="AP183" s="525"/>
      <c r="AQ183" s="522"/>
      <c r="AR183" s="529">
        <v>0</v>
      </c>
      <c r="AS183" s="530">
        <f t="shared" si="39"/>
        <v>0</v>
      </c>
      <c r="AT183" s="531">
        <f t="shared" si="42"/>
        <v>7614</v>
      </c>
      <c r="AU183" s="531">
        <f t="shared" si="41"/>
        <v>90</v>
      </c>
    </row>
    <row r="184" spans="1:47" x14ac:dyDescent="0.25">
      <c r="A184" s="11" t="s">
        <v>5457</v>
      </c>
      <c r="B184" s="513" t="s">
        <v>5212</v>
      </c>
      <c r="C184" s="11" t="s">
        <v>71</v>
      </c>
      <c r="D184" s="514" t="s">
        <v>5560</v>
      </c>
      <c r="E184" s="515" t="s">
        <v>5561</v>
      </c>
      <c r="F184" s="516">
        <v>20</v>
      </c>
      <c r="G184" s="516">
        <f>VLOOKUP(E184,[1]Sheet1!B:K,10,FALSE)</f>
        <v>12437</v>
      </c>
      <c r="H184" s="516">
        <f>VLOOKUP(E184,[1]Sheet1!B:L,11,FALSE)</f>
        <v>201535</v>
      </c>
      <c r="I184" s="516" t="str">
        <f>VLOOKUP(E184,[1]Sheet1!B:M,12,FALSE)</f>
        <v>11555CP000</v>
      </c>
      <c r="J184" s="516" t="s">
        <v>5177</v>
      </c>
      <c r="K184" s="533"/>
      <c r="L184" s="518"/>
      <c r="M184" s="519">
        <v>1122</v>
      </c>
      <c r="N184" s="526">
        <f t="shared" si="30"/>
        <v>0</v>
      </c>
      <c r="O184" s="521" t="s">
        <v>3997</v>
      </c>
      <c r="P184" s="522">
        <v>3518950</v>
      </c>
      <c r="Q184" s="519">
        <v>45</v>
      </c>
      <c r="R184" s="526">
        <f t="shared" si="31"/>
        <v>45</v>
      </c>
      <c r="S184" s="523">
        <f t="shared" si="32"/>
        <v>45</v>
      </c>
      <c r="T184" s="525"/>
      <c r="U184" s="522"/>
      <c r="V184" s="519">
        <v>220</v>
      </c>
      <c r="W184" s="526">
        <f t="shared" si="33"/>
        <v>0</v>
      </c>
      <c r="X184" s="525"/>
      <c r="Y184" s="522">
        <v>3436149</v>
      </c>
      <c r="Z184" s="526">
        <v>220</v>
      </c>
      <c r="AA184" s="526">
        <f t="shared" si="34"/>
        <v>0</v>
      </c>
      <c r="AB184" s="525" t="s">
        <v>3997</v>
      </c>
      <c r="AC184" s="522">
        <v>3518951</v>
      </c>
      <c r="AD184" s="519">
        <v>45</v>
      </c>
      <c r="AE184" s="526">
        <f t="shared" si="35"/>
        <v>45</v>
      </c>
      <c r="AF184" s="523">
        <f t="shared" si="40"/>
        <v>45</v>
      </c>
      <c r="AG184" s="525"/>
      <c r="AH184" s="522"/>
      <c r="AI184" s="526">
        <v>0</v>
      </c>
      <c r="AJ184" s="526">
        <f t="shared" si="36"/>
        <v>0</v>
      </c>
      <c r="AK184" s="525"/>
      <c r="AL184" s="527"/>
      <c r="AM184" s="528">
        <v>0</v>
      </c>
      <c r="AN184" s="526">
        <f t="shared" si="37"/>
        <v>0</v>
      </c>
      <c r="AO184" s="523">
        <f t="shared" si="38"/>
        <v>0</v>
      </c>
      <c r="AP184" s="525"/>
      <c r="AQ184" s="522"/>
      <c r="AR184" s="529">
        <v>0</v>
      </c>
      <c r="AS184" s="530">
        <f t="shared" si="39"/>
        <v>0</v>
      </c>
      <c r="AT184" s="531">
        <f t="shared" si="42"/>
        <v>2857</v>
      </c>
      <c r="AU184" s="531">
        <f t="shared" si="41"/>
        <v>90</v>
      </c>
    </row>
    <row r="185" spans="1:47" x14ac:dyDescent="0.25">
      <c r="A185" s="11" t="s">
        <v>5457</v>
      </c>
      <c r="B185" s="513" t="s">
        <v>5212</v>
      </c>
      <c r="C185" s="11" t="s">
        <v>71</v>
      </c>
      <c r="D185" s="514" t="s">
        <v>5562</v>
      </c>
      <c r="E185" s="515" t="s">
        <v>5563</v>
      </c>
      <c r="F185" s="516">
        <v>20</v>
      </c>
      <c r="G185" s="516">
        <f>VLOOKUP(E185,[1]Sheet1!B:K,10,FALSE)</f>
        <v>12437</v>
      </c>
      <c r="H185" s="516">
        <f>VLOOKUP(E185,[1]Sheet1!B:L,11,FALSE)</f>
        <v>201535</v>
      </c>
      <c r="I185" s="516" t="str">
        <f>VLOOKUP(E185,[1]Sheet1!B:M,12,FALSE)</f>
        <v>15004CP000</v>
      </c>
      <c r="J185" s="516" t="s">
        <v>5177</v>
      </c>
      <c r="K185" s="533"/>
      <c r="L185" s="518"/>
      <c r="M185" s="519">
        <v>0</v>
      </c>
      <c r="N185" s="526">
        <f t="shared" si="30"/>
        <v>0</v>
      </c>
      <c r="O185" s="521"/>
      <c r="P185" s="522"/>
      <c r="Q185" s="519">
        <v>0</v>
      </c>
      <c r="R185" s="526">
        <f t="shared" si="31"/>
        <v>0</v>
      </c>
      <c r="S185" s="523">
        <f t="shared" si="32"/>
        <v>0</v>
      </c>
      <c r="T185" s="525"/>
      <c r="U185" s="522"/>
      <c r="V185" s="519">
        <v>0</v>
      </c>
      <c r="W185" s="526">
        <f t="shared" si="33"/>
        <v>0</v>
      </c>
      <c r="X185" s="525"/>
      <c r="Y185" s="522"/>
      <c r="Z185" s="526">
        <v>0</v>
      </c>
      <c r="AA185" s="526">
        <f t="shared" si="34"/>
        <v>0</v>
      </c>
      <c r="AB185" s="525"/>
      <c r="AC185" s="522"/>
      <c r="AD185" s="519">
        <v>0</v>
      </c>
      <c r="AE185" s="526">
        <f t="shared" si="35"/>
        <v>0</v>
      </c>
      <c r="AF185" s="523">
        <f t="shared" si="40"/>
        <v>0</v>
      </c>
      <c r="AG185" s="525"/>
      <c r="AH185" s="522"/>
      <c r="AI185" s="526">
        <v>204</v>
      </c>
      <c r="AJ185" s="526">
        <f t="shared" si="36"/>
        <v>0</v>
      </c>
      <c r="AK185" s="525"/>
      <c r="AL185" s="527"/>
      <c r="AM185" s="528">
        <v>0</v>
      </c>
      <c r="AN185" s="526">
        <f t="shared" si="37"/>
        <v>0</v>
      </c>
      <c r="AO185" s="523">
        <f t="shared" si="38"/>
        <v>0</v>
      </c>
      <c r="AP185" s="525"/>
      <c r="AQ185" s="522"/>
      <c r="AR185" s="529">
        <v>0</v>
      </c>
      <c r="AS185" s="530">
        <f t="shared" si="39"/>
        <v>0</v>
      </c>
      <c r="AT185" s="531">
        <f t="shared" si="42"/>
        <v>204</v>
      </c>
      <c r="AU185" s="531">
        <f t="shared" si="41"/>
        <v>0</v>
      </c>
    </row>
    <row r="186" spans="1:47" x14ac:dyDescent="0.25">
      <c r="A186" s="11" t="s">
        <v>5457</v>
      </c>
      <c r="B186" s="513" t="s">
        <v>5212</v>
      </c>
      <c r="C186" s="11" t="s">
        <v>71</v>
      </c>
      <c r="D186" s="514" t="s">
        <v>5564</v>
      </c>
      <c r="E186" s="515" t="s">
        <v>5565</v>
      </c>
      <c r="F186" s="516">
        <v>20</v>
      </c>
      <c r="G186" s="516">
        <f>VLOOKUP(E186,[1]Sheet1!B:K,10,FALSE)</f>
        <v>12437</v>
      </c>
      <c r="H186" s="516">
        <f>VLOOKUP(E186,[1]Sheet1!B:L,11,FALSE)</f>
        <v>201535</v>
      </c>
      <c r="I186" s="516" t="str">
        <f>VLOOKUP(E186,[1]Sheet1!B:M,12,FALSE)</f>
        <v>11567CP000</v>
      </c>
      <c r="J186" s="516" t="s">
        <v>5177</v>
      </c>
      <c r="K186" s="533"/>
      <c r="L186" s="518"/>
      <c r="M186" s="537">
        <v>1689</v>
      </c>
      <c r="N186" s="526">
        <f t="shared" si="30"/>
        <v>0</v>
      </c>
      <c r="O186" s="521" t="s">
        <v>3997</v>
      </c>
      <c r="P186" s="522">
        <v>3518608</v>
      </c>
      <c r="Q186" s="519">
        <v>90</v>
      </c>
      <c r="R186" s="526">
        <f t="shared" si="31"/>
        <v>90</v>
      </c>
      <c r="S186" s="523">
        <f t="shared" si="32"/>
        <v>90</v>
      </c>
      <c r="T186" s="525"/>
      <c r="U186" s="522"/>
      <c r="V186" s="519">
        <v>0</v>
      </c>
      <c r="W186" s="526">
        <f t="shared" si="33"/>
        <v>0</v>
      </c>
      <c r="X186" s="525"/>
      <c r="Y186" s="522"/>
      <c r="Z186" s="526">
        <v>0</v>
      </c>
      <c r="AA186" s="526">
        <f t="shared" si="34"/>
        <v>0</v>
      </c>
      <c r="AB186" s="525"/>
      <c r="AC186" s="522"/>
      <c r="AD186" s="519">
        <v>0</v>
      </c>
      <c r="AE186" s="526">
        <f t="shared" si="35"/>
        <v>0</v>
      </c>
      <c r="AF186" s="523">
        <f t="shared" si="40"/>
        <v>0</v>
      </c>
      <c r="AG186" s="525"/>
      <c r="AH186" s="522"/>
      <c r="AI186" s="526">
        <v>1225</v>
      </c>
      <c r="AJ186" s="526">
        <f t="shared" si="36"/>
        <v>0</v>
      </c>
      <c r="AK186" s="525"/>
      <c r="AL186" s="527"/>
      <c r="AM186" s="528">
        <v>0</v>
      </c>
      <c r="AN186" s="526">
        <f t="shared" si="37"/>
        <v>0</v>
      </c>
      <c r="AO186" s="523">
        <f t="shared" si="38"/>
        <v>0</v>
      </c>
      <c r="AP186" s="525"/>
      <c r="AQ186" s="522"/>
      <c r="AR186" s="529">
        <v>0</v>
      </c>
      <c r="AS186" s="530">
        <f t="shared" si="39"/>
        <v>0</v>
      </c>
      <c r="AT186" s="531">
        <f t="shared" si="42"/>
        <v>3904</v>
      </c>
      <c r="AU186" s="531">
        <f t="shared" si="41"/>
        <v>90</v>
      </c>
    </row>
    <row r="187" spans="1:47" x14ac:dyDescent="0.25">
      <c r="A187" s="11" t="s">
        <v>5457</v>
      </c>
      <c r="B187" s="513" t="s">
        <v>5212</v>
      </c>
      <c r="C187" s="11" t="s">
        <v>71</v>
      </c>
      <c r="D187" s="514" t="s">
        <v>5566</v>
      </c>
      <c r="E187" s="515" t="s">
        <v>5567</v>
      </c>
      <c r="F187" s="516">
        <v>20</v>
      </c>
      <c r="G187" s="516">
        <f>VLOOKUP(E187,[1]Sheet1!B:K,10,FALSE)</f>
        <v>12437</v>
      </c>
      <c r="H187" s="516">
        <f>VLOOKUP(E187,[1]Sheet1!B:L,11,FALSE)</f>
        <v>201540</v>
      </c>
      <c r="I187" s="516" t="str">
        <f>VLOOKUP(E187,[1]Sheet1!B:M,12,FALSE)</f>
        <v>15522RD000</v>
      </c>
      <c r="J187" s="516" t="s">
        <v>5177</v>
      </c>
      <c r="K187" s="533"/>
      <c r="L187" s="518"/>
      <c r="M187" s="519">
        <v>0</v>
      </c>
      <c r="N187" s="526">
        <f t="shared" si="30"/>
        <v>0</v>
      </c>
      <c r="O187" s="521"/>
      <c r="P187" s="522"/>
      <c r="Q187" s="519">
        <v>0</v>
      </c>
      <c r="R187" s="526">
        <f t="shared" si="31"/>
        <v>0</v>
      </c>
      <c r="S187" s="523">
        <f t="shared" si="32"/>
        <v>0</v>
      </c>
      <c r="T187" s="525"/>
      <c r="U187" s="522"/>
      <c r="V187" s="519">
        <v>0</v>
      </c>
      <c r="W187" s="526">
        <f t="shared" si="33"/>
        <v>0</v>
      </c>
      <c r="X187" s="525"/>
      <c r="Y187" s="522"/>
      <c r="Z187" s="526">
        <v>0</v>
      </c>
      <c r="AA187" s="526">
        <f t="shared" si="34"/>
        <v>0</v>
      </c>
      <c r="AB187" s="525"/>
      <c r="AC187" s="522"/>
      <c r="AD187" s="519">
        <v>0</v>
      </c>
      <c r="AE187" s="526">
        <f t="shared" si="35"/>
        <v>0</v>
      </c>
      <c r="AF187" s="523">
        <f t="shared" si="40"/>
        <v>0</v>
      </c>
      <c r="AG187" s="525"/>
      <c r="AH187" s="522"/>
      <c r="AI187" s="526">
        <v>175</v>
      </c>
      <c r="AJ187" s="526">
        <f t="shared" si="36"/>
        <v>0</v>
      </c>
      <c r="AK187" s="525"/>
      <c r="AL187" s="527"/>
      <c r="AM187" s="528">
        <v>0</v>
      </c>
      <c r="AN187" s="526">
        <f t="shared" si="37"/>
        <v>0</v>
      </c>
      <c r="AO187" s="523">
        <f t="shared" si="38"/>
        <v>0</v>
      </c>
      <c r="AP187" s="525"/>
      <c r="AQ187" s="522"/>
      <c r="AR187" s="529">
        <v>0</v>
      </c>
      <c r="AS187" s="530">
        <f t="shared" si="39"/>
        <v>0</v>
      </c>
      <c r="AT187" s="531">
        <f t="shared" si="42"/>
        <v>175</v>
      </c>
      <c r="AU187" s="531">
        <f t="shared" si="41"/>
        <v>0</v>
      </c>
    </row>
    <row r="188" spans="1:47" x14ac:dyDescent="0.25">
      <c r="A188" s="11" t="s">
        <v>5457</v>
      </c>
      <c r="B188" s="513" t="s">
        <v>5212</v>
      </c>
      <c r="C188" s="11" t="s">
        <v>71</v>
      </c>
      <c r="D188" s="514" t="s">
        <v>5568</v>
      </c>
      <c r="E188" s="515" t="s">
        <v>5569</v>
      </c>
      <c r="F188" s="516">
        <v>20</v>
      </c>
      <c r="G188" s="516">
        <f>VLOOKUP(E188,[1]Sheet1!B:K,10,FALSE)</f>
        <v>12437</v>
      </c>
      <c r="H188" s="516">
        <f>VLOOKUP(E188,[1]Sheet1!B:L,11,FALSE)</f>
        <v>201535</v>
      </c>
      <c r="I188" s="516" t="str">
        <f>VLOOKUP(E188,[1]Sheet1!B:M,12,FALSE)</f>
        <v>11571CP000</v>
      </c>
      <c r="J188" s="516" t="s">
        <v>5177</v>
      </c>
      <c r="K188" s="533"/>
      <c r="L188" s="518"/>
      <c r="M188" s="519">
        <v>0</v>
      </c>
      <c r="N188" s="526">
        <f t="shared" si="30"/>
        <v>0</v>
      </c>
      <c r="O188" s="521"/>
      <c r="P188" s="522"/>
      <c r="Q188" s="519">
        <v>0</v>
      </c>
      <c r="R188" s="526">
        <f t="shared" si="31"/>
        <v>0</v>
      </c>
      <c r="S188" s="523">
        <f t="shared" si="32"/>
        <v>0</v>
      </c>
      <c r="T188" s="525"/>
      <c r="U188" s="522"/>
      <c r="V188" s="519">
        <v>0</v>
      </c>
      <c r="W188" s="526">
        <f t="shared" si="33"/>
        <v>0</v>
      </c>
      <c r="X188" s="525"/>
      <c r="Y188" s="522"/>
      <c r="Z188" s="526">
        <v>0</v>
      </c>
      <c r="AA188" s="526">
        <f t="shared" si="34"/>
        <v>0</v>
      </c>
      <c r="AB188" s="525"/>
      <c r="AC188" s="522"/>
      <c r="AD188" s="519">
        <v>0</v>
      </c>
      <c r="AE188" s="526">
        <f t="shared" si="35"/>
        <v>0</v>
      </c>
      <c r="AF188" s="523">
        <f t="shared" si="40"/>
        <v>0</v>
      </c>
      <c r="AG188" s="525"/>
      <c r="AH188" s="522"/>
      <c r="AI188" s="526">
        <v>146</v>
      </c>
      <c r="AJ188" s="526">
        <f t="shared" si="36"/>
        <v>0</v>
      </c>
      <c r="AK188" s="525"/>
      <c r="AL188" s="527"/>
      <c r="AM188" s="528">
        <v>0</v>
      </c>
      <c r="AN188" s="526">
        <f t="shared" si="37"/>
        <v>0</v>
      </c>
      <c r="AO188" s="523">
        <f t="shared" si="38"/>
        <v>0</v>
      </c>
      <c r="AP188" s="525"/>
      <c r="AQ188" s="522"/>
      <c r="AR188" s="529">
        <v>0</v>
      </c>
      <c r="AS188" s="530">
        <f t="shared" si="39"/>
        <v>0</v>
      </c>
      <c r="AT188" s="531">
        <f t="shared" si="42"/>
        <v>146</v>
      </c>
      <c r="AU188" s="531">
        <f t="shared" si="41"/>
        <v>0</v>
      </c>
    </row>
    <row r="189" spans="1:47" x14ac:dyDescent="0.25">
      <c r="A189" s="11" t="s">
        <v>5457</v>
      </c>
      <c r="B189" s="513" t="s">
        <v>5212</v>
      </c>
      <c r="C189" s="11" t="s">
        <v>71</v>
      </c>
      <c r="D189" s="514" t="s">
        <v>5570</v>
      </c>
      <c r="E189" s="515" t="s">
        <v>5571</v>
      </c>
      <c r="F189" s="516">
        <v>20</v>
      </c>
      <c r="G189" s="516">
        <f>VLOOKUP(E189,[1]Sheet1!B:K,10,FALSE)</f>
        <v>12437</v>
      </c>
      <c r="H189" s="516">
        <f>VLOOKUP(E189,[1]Sheet1!B:L,11,FALSE)</f>
        <v>201535</v>
      </c>
      <c r="I189" s="516" t="str">
        <f>VLOOKUP(E189,[1]Sheet1!B:M,12,FALSE)</f>
        <v>11556CP000</v>
      </c>
      <c r="J189" s="516" t="s">
        <v>5177</v>
      </c>
      <c r="K189" s="533"/>
      <c r="L189" s="518"/>
      <c r="M189" s="537">
        <v>1775</v>
      </c>
      <c r="N189" s="526">
        <f t="shared" si="30"/>
        <v>0</v>
      </c>
      <c r="O189" s="521" t="s">
        <v>3997</v>
      </c>
      <c r="P189" s="522">
        <v>3518592</v>
      </c>
      <c r="Q189" s="519">
        <v>90</v>
      </c>
      <c r="R189" s="526">
        <f t="shared" si="31"/>
        <v>90</v>
      </c>
      <c r="S189" s="523">
        <f t="shared" si="32"/>
        <v>90</v>
      </c>
      <c r="T189" s="525"/>
      <c r="U189" s="522"/>
      <c r="V189" s="519">
        <v>0</v>
      </c>
      <c r="W189" s="526">
        <f t="shared" si="33"/>
        <v>0</v>
      </c>
      <c r="X189" s="525"/>
      <c r="Y189" s="522"/>
      <c r="Z189" s="526">
        <v>0</v>
      </c>
      <c r="AA189" s="526">
        <f t="shared" si="34"/>
        <v>0</v>
      </c>
      <c r="AB189" s="525"/>
      <c r="AC189" s="522"/>
      <c r="AD189" s="519">
        <v>0</v>
      </c>
      <c r="AE189" s="526">
        <f t="shared" si="35"/>
        <v>0</v>
      </c>
      <c r="AF189" s="523">
        <f t="shared" si="40"/>
        <v>0</v>
      </c>
      <c r="AG189" s="525"/>
      <c r="AH189" s="522"/>
      <c r="AI189" s="526">
        <v>117</v>
      </c>
      <c r="AJ189" s="526">
        <f t="shared" si="36"/>
        <v>0</v>
      </c>
      <c r="AK189" s="525"/>
      <c r="AL189" s="527"/>
      <c r="AM189" s="528">
        <v>0</v>
      </c>
      <c r="AN189" s="526">
        <f t="shared" si="37"/>
        <v>0</v>
      </c>
      <c r="AO189" s="523">
        <f t="shared" si="38"/>
        <v>0</v>
      </c>
      <c r="AP189" s="525"/>
      <c r="AQ189" s="522"/>
      <c r="AR189" s="529">
        <v>0</v>
      </c>
      <c r="AS189" s="530">
        <f t="shared" si="39"/>
        <v>0</v>
      </c>
      <c r="AT189" s="531">
        <f t="shared" si="42"/>
        <v>2882</v>
      </c>
      <c r="AU189" s="531">
        <f t="shared" si="41"/>
        <v>90</v>
      </c>
    </row>
    <row r="190" spans="1:47" x14ac:dyDescent="0.25">
      <c r="A190" s="11" t="s">
        <v>5457</v>
      </c>
      <c r="B190" s="513" t="s">
        <v>5212</v>
      </c>
      <c r="C190" s="11" t="s">
        <v>71</v>
      </c>
      <c r="D190" s="514" t="s">
        <v>5572</v>
      </c>
      <c r="E190" s="515" t="s">
        <v>5573</v>
      </c>
      <c r="F190" s="516">
        <v>20</v>
      </c>
      <c r="G190" s="516">
        <f>VLOOKUP(E190,[1]Sheet1!B:K,10,FALSE)</f>
        <v>12437</v>
      </c>
      <c r="H190" s="516">
        <f>VLOOKUP(E190,[1]Sheet1!B:L,11,FALSE)</f>
        <v>201535</v>
      </c>
      <c r="I190" s="516" t="str">
        <f>VLOOKUP(E190,[1]Sheet1!B:M,12,FALSE)</f>
        <v>11564CP000</v>
      </c>
      <c r="J190" s="516" t="s">
        <v>5177</v>
      </c>
      <c r="K190" s="533"/>
      <c r="L190" s="518"/>
      <c r="M190" s="537">
        <v>0</v>
      </c>
      <c r="N190" s="526">
        <f t="shared" si="30"/>
        <v>0</v>
      </c>
      <c r="O190" s="521"/>
      <c r="P190" s="522"/>
      <c r="Q190" s="519">
        <v>0</v>
      </c>
      <c r="R190" s="526">
        <f t="shared" si="31"/>
        <v>0</v>
      </c>
      <c r="S190" s="523">
        <f t="shared" si="32"/>
        <v>0</v>
      </c>
      <c r="T190" s="525"/>
      <c r="U190" s="522"/>
      <c r="V190" s="519">
        <v>0</v>
      </c>
      <c r="W190" s="526">
        <f t="shared" si="33"/>
        <v>0</v>
      </c>
      <c r="X190" s="525"/>
      <c r="Y190" s="522"/>
      <c r="Z190" s="526">
        <v>0</v>
      </c>
      <c r="AA190" s="526">
        <f t="shared" si="34"/>
        <v>0</v>
      </c>
      <c r="AB190" s="525"/>
      <c r="AC190" s="522"/>
      <c r="AD190" s="519">
        <v>0</v>
      </c>
      <c r="AE190" s="526">
        <f t="shared" si="35"/>
        <v>0</v>
      </c>
      <c r="AF190" s="523">
        <f t="shared" si="40"/>
        <v>0</v>
      </c>
      <c r="AG190" s="525"/>
      <c r="AH190" s="522"/>
      <c r="AI190" s="528">
        <v>117</v>
      </c>
      <c r="AJ190" s="526">
        <f t="shared" si="36"/>
        <v>0</v>
      </c>
      <c r="AK190" s="525"/>
      <c r="AL190" s="527"/>
      <c r="AM190" s="528">
        <v>0</v>
      </c>
      <c r="AN190" s="526">
        <f t="shared" si="37"/>
        <v>0</v>
      </c>
      <c r="AO190" s="523">
        <f t="shared" si="38"/>
        <v>0</v>
      </c>
      <c r="AP190" s="525"/>
      <c r="AQ190" s="522"/>
      <c r="AR190" s="529">
        <v>0</v>
      </c>
      <c r="AS190" s="530">
        <f t="shared" si="39"/>
        <v>0</v>
      </c>
      <c r="AT190" s="531">
        <f t="shared" si="42"/>
        <v>117</v>
      </c>
      <c r="AU190" s="531">
        <f t="shared" si="41"/>
        <v>0</v>
      </c>
    </row>
    <row r="191" spans="1:47" x14ac:dyDescent="0.25">
      <c r="A191" s="11" t="s">
        <v>5457</v>
      </c>
      <c r="B191" s="513" t="s">
        <v>5212</v>
      </c>
      <c r="C191" s="11" t="s">
        <v>71</v>
      </c>
      <c r="D191" s="514" t="s">
        <v>5574</v>
      </c>
      <c r="E191" s="515" t="s">
        <v>5575</v>
      </c>
      <c r="F191" s="516">
        <v>20</v>
      </c>
      <c r="G191" s="516">
        <f>VLOOKUP(E191,[1]Sheet1!B:K,10,FALSE)</f>
        <v>12437</v>
      </c>
      <c r="H191" s="516">
        <f>VLOOKUP(E191,[1]Sheet1!B:L,11,FALSE)</f>
        <v>201535</v>
      </c>
      <c r="I191" s="516" t="str">
        <f>VLOOKUP(E191,[1]Sheet1!B:M,12,FALSE)</f>
        <v>11558CP000</v>
      </c>
      <c r="J191" s="516" t="s">
        <v>5177</v>
      </c>
      <c r="K191" s="533"/>
      <c r="L191" s="518"/>
      <c r="M191" s="519">
        <v>1821</v>
      </c>
      <c r="N191" s="526">
        <f t="shared" si="30"/>
        <v>0</v>
      </c>
      <c r="O191" s="521" t="s">
        <v>3997</v>
      </c>
      <c r="P191" s="522">
        <v>3518161</v>
      </c>
      <c r="Q191" s="519">
        <v>45</v>
      </c>
      <c r="R191" s="526">
        <f t="shared" si="31"/>
        <v>45</v>
      </c>
      <c r="S191" s="523">
        <f t="shared" si="32"/>
        <v>45</v>
      </c>
      <c r="T191" s="525"/>
      <c r="U191" s="522"/>
      <c r="V191" s="519">
        <v>440</v>
      </c>
      <c r="W191" s="526">
        <f t="shared" si="33"/>
        <v>0</v>
      </c>
      <c r="X191" s="525"/>
      <c r="Y191" s="522">
        <v>3435790</v>
      </c>
      <c r="Z191" s="526">
        <v>330</v>
      </c>
      <c r="AA191" s="526">
        <f t="shared" si="34"/>
        <v>0</v>
      </c>
      <c r="AB191" s="525" t="s">
        <v>3997</v>
      </c>
      <c r="AC191" s="522">
        <v>3518167</v>
      </c>
      <c r="AD191" s="519">
        <v>45</v>
      </c>
      <c r="AE191" s="526">
        <f t="shared" si="35"/>
        <v>45</v>
      </c>
      <c r="AF191" s="523">
        <f t="shared" si="40"/>
        <v>45</v>
      </c>
      <c r="AG191" s="525"/>
      <c r="AH191" s="522"/>
      <c r="AI191" s="526">
        <v>1983</v>
      </c>
      <c r="AJ191" s="526">
        <f t="shared" si="36"/>
        <v>0</v>
      </c>
      <c r="AK191" s="525"/>
      <c r="AL191" s="527"/>
      <c r="AM191" s="528">
        <v>0</v>
      </c>
      <c r="AN191" s="526">
        <f t="shared" si="37"/>
        <v>0</v>
      </c>
      <c r="AO191" s="523">
        <f t="shared" si="38"/>
        <v>0</v>
      </c>
      <c r="AP191" s="525"/>
      <c r="AQ191" s="522"/>
      <c r="AR191" s="529">
        <v>0</v>
      </c>
      <c r="AS191" s="530">
        <f t="shared" si="39"/>
        <v>0</v>
      </c>
      <c r="AT191" s="531">
        <f>M191+(Q191*11)+V191+(Z191*3)+(AD191*11)+AI191+(AM191*11)+(AR191*2)</f>
        <v>6224</v>
      </c>
      <c r="AU191" s="531">
        <f t="shared" si="41"/>
        <v>90</v>
      </c>
    </row>
    <row r="192" spans="1:47" x14ac:dyDescent="0.25">
      <c r="A192" s="11" t="s">
        <v>5457</v>
      </c>
      <c r="B192" s="513" t="s">
        <v>5212</v>
      </c>
      <c r="C192" s="11" t="s">
        <v>71</v>
      </c>
      <c r="D192" s="514" t="s">
        <v>5576</v>
      </c>
      <c r="E192" s="515" t="s">
        <v>5577</v>
      </c>
      <c r="F192" s="516">
        <v>20</v>
      </c>
      <c r="G192" s="516">
        <f>VLOOKUP(E192,[1]Sheet1!B:K,10,FALSE)</f>
        <v>12437</v>
      </c>
      <c r="H192" s="516">
        <f>VLOOKUP(E192,[1]Sheet1!B:L,11,FALSE)</f>
        <v>201535</v>
      </c>
      <c r="I192" s="516" t="str">
        <f>VLOOKUP(E192,[1]Sheet1!B:M,12,FALSE)</f>
        <v>11565CP000</v>
      </c>
      <c r="J192" s="516" t="s">
        <v>5177</v>
      </c>
      <c r="K192" s="533"/>
      <c r="L192" s="518"/>
      <c r="M192" s="537">
        <v>1712</v>
      </c>
      <c r="N192" s="526">
        <f t="shared" si="30"/>
        <v>0</v>
      </c>
      <c r="O192" s="521" t="s">
        <v>3997</v>
      </c>
      <c r="P192" s="522">
        <v>3518205</v>
      </c>
      <c r="Q192" s="537">
        <v>45</v>
      </c>
      <c r="R192" s="526">
        <f t="shared" si="31"/>
        <v>45</v>
      </c>
      <c r="S192" s="523">
        <f t="shared" si="32"/>
        <v>45</v>
      </c>
      <c r="T192" s="542"/>
      <c r="U192" s="527"/>
      <c r="V192" s="537">
        <v>220</v>
      </c>
      <c r="W192" s="526">
        <f t="shared" si="33"/>
        <v>0</v>
      </c>
      <c r="X192" s="525"/>
      <c r="Y192" s="527">
        <v>3435813</v>
      </c>
      <c r="Z192" s="528">
        <v>220</v>
      </c>
      <c r="AA192" s="526">
        <f t="shared" si="34"/>
        <v>0</v>
      </c>
      <c r="AB192" s="525" t="s">
        <v>3997</v>
      </c>
      <c r="AC192" s="522">
        <v>3518210</v>
      </c>
      <c r="AD192" s="537">
        <v>45</v>
      </c>
      <c r="AE192" s="526">
        <f t="shared" si="35"/>
        <v>45</v>
      </c>
      <c r="AF192" s="523">
        <f t="shared" si="40"/>
        <v>45</v>
      </c>
      <c r="AG192" s="542"/>
      <c r="AH192" s="527"/>
      <c r="AI192" s="528">
        <v>398</v>
      </c>
      <c r="AJ192" s="526">
        <f t="shared" si="36"/>
        <v>0</v>
      </c>
      <c r="AK192" s="525"/>
      <c r="AL192" s="527"/>
      <c r="AM192" s="528">
        <v>0</v>
      </c>
      <c r="AN192" s="526">
        <f t="shared" si="37"/>
        <v>0</v>
      </c>
      <c r="AO192" s="523">
        <f t="shared" si="38"/>
        <v>0</v>
      </c>
      <c r="AP192" s="525"/>
      <c r="AQ192" s="522"/>
      <c r="AR192" s="529">
        <v>0</v>
      </c>
      <c r="AS192" s="530">
        <f t="shared" si="39"/>
        <v>0</v>
      </c>
      <c r="AT192" s="531">
        <f t="shared" si="42"/>
        <v>3845</v>
      </c>
      <c r="AU192" s="531">
        <f t="shared" si="41"/>
        <v>90</v>
      </c>
    </row>
    <row r="193" spans="1:47" x14ac:dyDescent="0.25">
      <c r="A193" s="11" t="s">
        <v>5457</v>
      </c>
      <c r="B193" s="513" t="s">
        <v>5212</v>
      </c>
      <c r="C193" s="11" t="s">
        <v>5248</v>
      </c>
      <c r="D193" s="514" t="s">
        <v>5578</v>
      </c>
      <c r="E193" s="515" t="s">
        <v>5579</v>
      </c>
      <c r="F193" s="516">
        <v>20</v>
      </c>
      <c r="G193" s="516">
        <f>VLOOKUP(E193,[1]Sheet1!B:K,10,FALSE)</f>
        <v>12437</v>
      </c>
      <c r="H193" s="516">
        <f>VLOOKUP(E193,[1]Sheet1!B:L,11,FALSE)</f>
        <v>201539</v>
      </c>
      <c r="I193" s="516" t="str">
        <f>VLOOKUP(E193,[1]Sheet1!B:M,12,FALSE)</f>
        <v>11404FM000</v>
      </c>
      <c r="J193" s="516" t="s">
        <v>5177</v>
      </c>
      <c r="K193" s="533"/>
      <c r="L193" s="518"/>
      <c r="M193" s="519">
        <v>448</v>
      </c>
      <c r="N193" s="526">
        <f t="shared" si="30"/>
        <v>0</v>
      </c>
      <c r="O193" s="521" t="s">
        <v>3997</v>
      </c>
      <c r="P193" s="522">
        <v>3523503</v>
      </c>
      <c r="Q193" s="519">
        <v>90</v>
      </c>
      <c r="R193" s="526">
        <f t="shared" si="31"/>
        <v>90</v>
      </c>
      <c r="S193" s="523">
        <f t="shared" si="32"/>
        <v>90</v>
      </c>
      <c r="T193" s="525"/>
      <c r="U193" s="522"/>
      <c r="V193" s="519">
        <v>0</v>
      </c>
      <c r="W193" s="526">
        <f t="shared" si="33"/>
        <v>0</v>
      </c>
      <c r="X193" s="525"/>
      <c r="Y193" s="522"/>
      <c r="Z193" s="526">
        <v>0</v>
      </c>
      <c r="AA193" s="526">
        <f t="shared" si="34"/>
        <v>0</v>
      </c>
      <c r="AB193" s="525"/>
      <c r="AC193" s="522"/>
      <c r="AD193" s="519">
        <v>0</v>
      </c>
      <c r="AE193" s="526">
        <f t="shared" si="35"/>
        <v>0</v>
      </c>
      <c r="AF193" s="523">
        <f t="shared" si="40"/>
        <v>0</v>
      </c>
      <c r="AG193" s="525"/>
      <c r="AH193" s="522"/>
      <c r="AI193" s="526">
        <v>223</v>
      </c>
      <c r="AJ193" s="526">
        <f t="shared" si="36"/>
        <v>0</v>
      </c>
      <c r="AK193" s="525" t="s">
        <v>3997</v>
      </c>
      <c r="AL193" s="527">
        <v>3523498</v>
      </c>
      <c r="AM193" s="528">
        <v>30</v>
      </c>
      <c r="AN193" s="526">
        <f t="shared" si="37"/>
        <v>30</v>
      </c>
      <c r="AO193" s="523">
        <f t="shared" si="38"/>
        <v>30</v>
      </c>
      <c r="AP193" s="525"/>
      <c r="AQ193" s="522"/>
      <c r="AR193" s="529">
        <v>250</v>
      </c>
      <c r="AS193" s="530">
        <f t="shared" si="39"/>
        <v>0</v>
      </c>
      <c r="AT193" s="531">
        <f t="shared" si="42"/>
        <v>2491</v>
      </c>
      <c r="AU193" s="531">
        <f t="shared" si="41"/>
        <v>120</v>
      </c>
    </row>
    <row r="194" spans="1:47" x14ac:dyDescent="0.25">
      <c r="A194" s="11" t="s">
        <v>5457</v>
      </c>
      <c r="B194" s="513" t="s">
        <v>5212</v>
      </c>
      <c r="C194" s="11" t="s">
        <v>5235</v>
      </c>
      <c r="D194" s="514" t="s">
        <v>5580</v>
      </c>
      <c r="E194" s="515" t="s">
        <v>5581</v>
      </c>
      <c r="F194" s="516">
        <v>20</v>
      </c>
      <c r="G194" s="516">
        <f>VLOOKUP(E194,[1]Sheet1!B:K,10,FALSE)</f>
        <v>12437</v>
      </c>
      <c r="H194" s="516">
        <f>VLOOKUP(E194,[1]Sheet1!B:L,11,FALSE)</f>
        <v>201536</v>
      </c>
      <c r="I194" s="516" t="str">
        <f>VLOOKUP(E194,[1]Sheet1!B:M,12,FALSE)</f>
        <v>11596FM000</v>
      </c>
      <c r="J194" s="516" t="s">
        <v>5177</v>
      </c>
      <c r="K194" s="533"/>
      <c r="L194" s="518"/>
      <c r="M194" s="519">
        <v>1611</v>
      </c>
      <c r="N194" s="526">
        <f t="shared" si="30"/>
        <v>0</v>
      </c>
      <c r="O194" s="521" t="s">
        <v>3997</v>
      </c>
      <c r="P194" s="522"/>
      <c r="Q194" s="519">
        <v>45</v>
      </c>
      <c r="R194" s="526">
        <f t="shared" si="31"/>
        <v>45</v>
      </c>
      <c r="S194" s="523">
        <f t="shared" si="32"/>
        <v>45</v>
      </c>
      <c r="T194" s="525"/>
      <c r="U194" s="522"/>
      <c r="V194" s="519">
        <v>440</v>
      </c>
      <c r="W194" s="526">
        <f t="shared" si="33"/>
        <v>0</v>
      </c>
      <c r="X194" s="525"/>
      <c r="Y194" s="522">
        <v>3437794</v>
      </c>
      <c r="Z194" s="526">
        <v>220</v>
      </c>
      <c r="AA194" s="526">
        <f t="shared" si="34"/>
        <v>0</v>
      </c>
      <c r="AB194" s="525" t="s">
        <v>3997</v>
      </c>
      <c r="AC194" s="522"/>
      <c r="AD194" s="519">
        <v>45</v>
      </c>
      <c r="AE194" s="526">
        <f t="shared" si="35"/>
        <v>45</v>
      </c>
      <c r="AF194" s="523">
        <f t="shared" si="40"/>
        <v>45</v>
      </c>
      <c r="AG194" s="525"/>
      <c r="AH194" s="522"/>
      <c r="AI194" s="526">
        <v>1213</v>
      </c>
      <c r="AJ194" s="526">
        <f t="shared" si="36"/>
        <v>0</v>
      </c>
      <c r="AK194" s="525"/>
      <c r="AL194" s="527"/>
      <c r="AM194" s="528">
        <v>0</v>
      </c>
      <c r="AN194" s="526">
        <f t="shared" si="37"/>
        <v>0</v>
      </c>
      <c r="AO194" s="523">
        <f t="shared" si="38"/>
        <v>0</v>
      </c>
      <c r="AP194" s="525"/>
      <c r="AQ194" s="522"/>
      <c r="AR194" s="529">
        <v>0</v>
      </c>
      <c r="AS194" s="530">
        <f t="shared" si="39"/>
        <v>0</v>
      </c>
      <c r="AT194" s="531">
        <f t="shared" si="42"/>
        <v>4779</v>
      </c>
      <c r="AU194" s="531">
        <f t="shared" si="41"/>
        <v>90</v>
      </c>
    </row>
    <row r="195" spans="1:47" x14ac:dyDescent="0.25">
      <c r="A195" s="11" t="s">
        <v>5457</v>
      </c>
      <c r="B195" s="513" t="s">
        <v>5212</v>
      </c>
      <c r="C195" s="11" t="s">
        <v>5248</v>
      </c>
      <c r="D195" s="514" t="s">
        <v>5582</v>
      </c>
      <c r="E195" s="515" t="s">
        <v>5583</v>
      </c>
      <c r="F195" s="516">
        <v>20</v>
      </c>
      <c r="G195" s="516">
        <f>VLOOKUP(E195,[1]Sheet1!B:K,10,FALSE)</f>
        <v>12439</v>
      </c>
      <c r="H195" s="516">
        <f>VLOOKUP(E195,[1]Sheet1!B:L,11,FALSE)</f>
        <v>201539</v>
      </c>
      <c r="I195" s="516" t="str">
        <f>VLOOKUP(E195,[1]Sheet1!B:M,12,FALSE)</f>
        <v>12397FM000</v>
      </c>
      <c r="J195" s="516" t="s">
        <v>5177</v>
      </c>
      <c r="K195" s="533"/>
      <c r="L195" s="518"/>
      <c r="M195" s="519">
        <v>2568</v>
      </c>
      <c r="N195" s="526">
        <f t="shared" si="30"/>
        <v>0</v>
      </c>
      <c r="O195" s="521" t="s">
        <v>3997</v>
      </c>
      <c r="P195" s="522"/>
      <c r="Q195" s="519">
        <v>45</v>
      </c>
      <c r="R195" s="526">
        <f t="shared" si="31"/>
        <v>45</v>
      </c>
      <c r="S195" s="523">
        <f t="shared" si="32"/>
        <v>45</v>
      </c>
      <c r="T195" s="525"/>
      <c r="U195" s="522"/>
      <c r="V195" s="519">
        <v>220</v>
      </c>
      <c r="W195" s="526">
        <f t="shared" si="33"/>
        <v>0</v>
      </c>
      <c r="X195" s="525"/>
      <c r="Y195" s="522"/>
      <c r="Z195" s="526">
        <v>275</v>
      </c>
      <c r="AA195" s="526">
        <f t="shared" si="34"/>
        <v>0</v>
      </c>
      <c r="AB195" s="525" t="s">
        <v>3997</v>
      </c>
      <c r="AC195" s="522">
        <v>3522319</v>
      </c>
      <c r="AD195" s="519">
        <v>45</v>
      </c>
      <c r="AE195" s="526">
        <f t="shared" si="35"/>
        <v>45</v>
      </c>
      <c r="AF195" s="523">
        <f t="shared" si="40"/>
        <v>45</v>
      </c>
      <c r="AG195" s="525"/>
      <c r="AH195" s="522"/>
      <c r="AI195" s="526">
        <v>757.5</v>
      </c>
      <c r="AJ195" s="526">
        <f t="shared" si="36"/>
        <v>0</v>
      </c>
      <c r="AK195" s="525" t="s">
        <v>3997</v>
      </c>
      <c r="AL195" s="527"/>
      <c r="AM195" s="528">
        <v>62</v>
      </c>
      <c r="AN195" s="526">
        <f t="shared" si="37"/>
        <v>62</v>
      </c>
      <c r="AO195" s="523">
        <f t="shared" si="38"/>
        <v>62</v>
      </c>
      <c r="AP195" s="525"/>
      <c r="AQ195" s="560"/>
      <c r="AR195" s="529">
        <v>250</v>
      </c>
      <c r="AS195" s="530">
        <f t="shared" si="39"/>
        <v>0</v>
      </c>
      <c r="AT195" s="531">
        <f t="shared" si="42"/>
        <v>6407.5</v>
      </c>
      <c r="AU195" s="531">
        <f t="shared" si="41"/>
        <v>152</v>
      </c>
    </row>
    <row r="196" spans="1:47" x14ac:dyDescent="0.25">
      <c r="A196" s="11" t="s">
        <v>5457</v>
      </c>
      <c r="B196" s="513" t="s">
        <v>5212</v>
      </c>
      <c r="C196" s="11" t="s">
        <v>5248</v>
      </c>
      <c r="D196" s="514" t="s">
        <v>5584</v>
      </c>
      <c r="E196" s="515" t="s">
        <v>5585</v>
      </c>
      <c r="F196" s="516">
        <v>20</v>
      </c>
      <c r="G196" s="516">
        <f>VLOOKUP(E196,[1]Sheet1!B:K,10,FALSE)</f>
        <v>12439</v>
      </c>
      <c r="H196" s="516">
        <f>VLOOKUP(E196,[1]Sheet1!B:L,11,FALSE)</f>
        <v>201539</v>
      </c>
      <c r="I196" s="516" t="str">
        <f>VLOOKUP(E196,[1]Sheet1!B:M,12,FALSE)</f>
        <v>12071FM000</v>
      </c>
      <c r="J196" s="516" t="s">
        <v>5177</v>
      </c>
      <c r="K196" s="533"/>
      <c r="L196" s="518"/>
      <c r="M196" s="519">
        <v>2568</v>
      </c>
      <c r="N196" s="526">
        <f t="shared" si="30"/>
        <v>0</v>
      </c>
      <c r="O196" s="521" t="s">
        <v>3997</v>
      </c>
      <c r="P196" s="522">
        <v>3522302</v>
      </c>
      <c r="Q196" s="537">
        <v>45</v>
      </c>
      <c r="R196" s="526">
        <f t="shared" si="31"/>
        <v>45</v>
      </c>
      <c r="S196" s="523">
        <f t="shared" si="32"/>
        <v>45</v>
      </c>
      <c r="T196" s="525"/>
      <c r="U196" s="522"/>
      <c r="V196" s="519">
        <v>220</v>
      </c>
      <c r="W196" s="526">
        <f t="shared" si="33"/>
        <v>0</v>
      </c>
      <c r="X196" s="525"/>
      <c r="Y196" s="522">
        <v>3438830</v>
      </c>
      <c r="Z196" s="526">
        <v>275</v>
      </c>
      <c r="AA196" s="526">
        <f t="shared" si="34"/>
        <v>0</v>
      </c>
      <c r="AB196" s="525"/>
      <c r="AD196" s="519">
        <v>0</v>
      </c>
      <c r="AE196" s="526">
        <f t="shared" si="35"/>
        <v>0</v>
      </c>
      <c r="AF196" s="523">
        <f t="shared" si="40"/>
        <v>0</v>
      </c>
      <c r="AG196" s="525"/>
      <c r="AH196" s="522"/>
      <c r="AI196" s="526">
        <v>757.5</v>
      </c>
      <c r="AJ196" s="526">
        <f t="shared" si="36"/>
        <v>0</v>
      </c>
      <c r="AK196" s="525" t="s">
        <v>3997</v>
      </c>
      <c r="AL196" s="527">
        <v>3522312</v>
      </c>
      <c r="AM196" s="528">
        <v>62</v>
      </c>
      <c r="AN196" s="526">
        <f t="shared" si="37"/>
        <v>62</v>
      </c>
      <c r="AO196" s="523">
        <f t="shared" si="38"/>
        <v>62</v>
      </c>
      <c r="AP196" s="525"/>
      <c r="AQ196" s="560"/>
      <c r="AR196" s="529">
        <v>0</v>
      </c>
      <c r="AS196" s="530">
        <f t="shared" si="39"/>
        <v>0</v>
      </c>
      <c r="AT196" s="531">
        <f t="shared" si="42"/>
        <v>5547.5</v>
      </c>
      <c r="AU196" s="531">
        <f t="shared" si="41"/>
        <v>107</v>
      </c>
    </row>
    <row r="197" spans="1:47" ht="30" x14ac:dyDescent="0.25">
      <c r="A197" s="11" t="s">
        <v>5457</v>
      </c>
      <c r="B197" s="513" t="s">
        <v>5212</v>
      </c>
      <c r="C197" s="11" t="s">
        <v>71</v>
      </c>
      <c r="D197" s="514" t="s">
        <v>5586</v>
      </c>
      <c r="E197" s="515" t="s">
        <v>5587</v>
      </c>
      <c r="F197" s="516">
        <v>20</v>
      </c>
      <c r="G197" s="516">
        <f>VLOOKUP(E197,[1]Sheet1!B:K,10,FALSE)</f>
        <v>12439</v>
      </c>
      <c r="H197" s="516">
        <f>VLOOKUP(E197,[1]Sheet1!B:L,11,FALSE)</f>
        <v>201535</v>
      </c>
      <c r="I197" s="516" t="str">
        <f>VLOOKUP(E197,[1]Sheet1!B:M,12,FALSE)</f>
        <v>11741CP000</v>
      </c>
      <c r="J197" s="516" t="s">
        <v>5177</v>
      </c>
      <c r="K197" s="533" t="s">
        <v>3997</v>
      </c>
      <c r="L197" s="518"/>
      <c r="M197" s="537">
        <v>1822</v>
      </c>
      <c r="N197" s="526">
        <f t="shared" si="30"/>
        <v>1822</v>
      </c>
      <c r="O197" s="521"/>
      <c r="P197" s="522">
        <v>3519283</v>
      </c>
      <c r="Q197" s="519">
        <v>45</v>
      </c>
      <c r="R197" s="526">
        <f t="shared" si="31"/>
        <v>0</v>
      </c>
      <c r="S197" s="523">
        <f t="shared" si="32"/>
        <v>1822</v>
      </c>
      <c r="T197" s="525" t="s">
        <v>3997</v>
      </c>
      <c r="U197" s="522"/>
      <c r="V197" s="519">
        <v>220</v>
      </c>
      <c r="W197" s="526">
        <f t="shared" si="33"/>
        <v>220</v>
      </c>
      <c r="X197" s="525"/>
      <c r="Y197" s="522" t="s">
        <v>5588</v>
      </c>
      <c r="Z197" s="526">
        <v>220</v>
      </c>
      <c r="AA197" s="526">
        <f t="shared" si="34"/>
        <v>0</v>
      </c>
      <c r="AB197" s="525"/>
      <c r="AC197" s="522"/>
      <c r="AD197" s="519">
        <v>45</v>
      </c>
      <c r="AE197" s="526">
        <f t="shared" si="35"/>
        <v>0</v>
      </c>
      <c r="AF197" s="523">
        <f t="shared" si="40"/>
        <v>220</v>
      </c>
      <c r="AG197" s="525" t="s">
        <v>3997</v>
      </c>
      <c r="AH197" s="522"/>
      <c r="AI197" s="528">
        <v>842</v>
      </c>
      <c r="AJ197" s="526">
        <f t="shared" si="36"/>
        <v>842</v>
      </c>
      <c r="AK197" s="525"/>
      <c r="AL197" s="527"/>
      <c r="AM197" s="528">
        <v>0</v>
      </c>
      <c r="AN197" s="526">
        <f t="shared" si="37"/>
        <v>0</v>
      </c>
      <c r="AO197" s="523">
        <f t="shared" si="38"/>
        <v>842</v>
      </c>
      <c r="AP197" s="525"/>
      <c r="AQ197" s="522"/>
      <c r="AR197" s="529">
        <v>0</v>
      </c>
      <c r="AS197" s="530">
        <f t="shared" si="39"/>
        <v>0</v>
      </c>
      <c r="AT197" s="531">
        <f t="shared" si="42"/>
        <v>4399</v>
      </c>
      <c r="AU197" s="531">
        <f t="shared" si="41"/>
        <v>2884</v>
      </c>
    </row>
    <row r="198" spans="1:47" x14ac:dyDescent="0.25">
      <c r="A198" s="11" t="s">
        <v>5457</v>
      </c>
      <c r="B198" s="513" t="s">
        <v>5212</v>
      </c>
      <c r="C198" s="11" t="s">
        <v>71</v>
      </c>
      <c r="D198" s="514" t="s">
        <v>5589</v>
      </c>
      <c r="E198" s="515" t="s">
        <v>5590</v>
      </c>
      <c r="F198" s="516">
        <v>20</v>
      </c>
      <c r="G198" s="516">
        <f>VLOOKUP(E198,[1]Sheet1!B:K,10,FALSE)</f>
        <v>12439</v>
      </c>
      <c r="H198" s="516">
        <f>VLOOKUP(E198,[1]Sheet1!B:L,11,FALSE)</f>
        <v>201535</v>
      </c>
      <c r="I198" s="516" t="str">
        <f>VLOOKUP(E198,[1]Sheet1!B:M,12,FALSE)</f>
        <v>11752CP000</v>
      </c>
      <c r="J198" s="516" t="s">
        <v>5177</v>
      </c>
      <c r="K198" s="533" t="s">
        <v>3997</v>
      </c>
      <c r="L198" s="518"/>
      <c r="M198" s="537">
        <v>438</v>
      </c>
      <c r="N198" s="526">
        <f t="shared" ref="N198:N261" si="43">IF(K198="Yes",M198,0)</f>
        <v>438</v>
      </c>
      <c r="O198" s="521"/>
      <c r="P198" s="522">
        <v>3519268</v>
      </c>
      <c r="Q198" s="519">
        <v>90</v>
      </c>
      <c r="R198" s="526">
        <f t="shared" si="31"/>
        <v>0</v>
      </c>
      <c r="S198" s="523">
        <f t="shared" si="32"/>
        <v>438</v>
      </c>
      <c r="T198" s="525"/>
      <c r="U198" s="522"/>
      <c r="V198" s="519">
        <v>0</v>
      </c>
      <c r="W198" s="526">
        <f t="shared" si="33"/>
        <v>0</v>
      </c>
      <c r="X198" s="525"/>
      <c r="Y198" s="522"/>
      <c r="Z198" s="526">
        <v>0</v>
      </c>
      <c r="AA198" s="526">
        <f t="shared" si="34"/>
        <v>0</v>
      </c>
      <c r="AB198" s="525"/>
      <c r="AC198" s="522"/>
      <c r="AD198" s="519">
        <v>0</v>
      </c>
      <c r="AE198" s="526">
        <f t="shared" si="35"/>
        <v>0</v>
      </c>
      <c r="AF198" s="523">
        <f t="shared" si="40"/>
        <v>0</v>
      </c>
      <c r="AG198" s="525" t="s">
        <v>3997</v>
      </c>
      <c r="AH198" s="522"/>
      <c r="AI198" s="528">
        <v>263</v>
      </c>
      <c r="AJ198" s="526">
        <f t="shared" si="36"/>
        <v>263</v>
      </c>
      <c r="AK198" s="525"/>
      <c r="AL198" s="527"/>
      <c r="AM198" s="528">
        <v>0</v>
      </c>
      <c r="AN198" s="526">
        <f t="shared" si="37"/>
        <v>0</v>
      </c>
      <c r="AO198" s="523">
        <f t="shared" si="38"/>
        <v>263</v>
      </c>
      <c r="AP198" s="525"/>
      <c r="AQ198" s="522"/>
      <c r="AR198" s="529">
        <v>0</v>
      </c>
      <c r="AS198" s="530">
        <f t="shared" si="39"/>
        <v>0</v>
      </c>
      <c r="AT198" s="531">
        <f t="shared" si="42"/>
        <v>1691</v>
      </c>
      <c r="AU198" s="531">
        <f t="shared" si="41"/>
        <v>701</v>
      </c>
    </row>
    <row r="199" spans="1:47" ht="15" customHeight="1" x14ac:dyDescent="0.25">
      <c r="A199" s="11" t="s">
        <v>5457</v>
      </c>
      <c r="B199" s="513" t="s">
        <v>5212</v>
      </c>
      <c r="C199" s="11" t="s">
        <v>5248</v>
      </c>
      <c r="D199" s="514" t="s">
        <v>5591</v>
      </c>
      <c r="E199" s="515" t="s">
        <v>5592</v>
      </c>
      <c r="F199" s="516">
        <v>20</v>
      </c>
      <c r="G199" s="516">
        <f>VLOOKUP(E199,[1]Sheet1!B:K,10,FALSE)</f>
        <v>12437</v>
      </c>
      <c r="H199" s="516">
        <f>VLOOKUP(E199,[1]Sheet1!B:L,11,FALSE)</f>
        <v>201539</v>
      </c>
      <c r="I199" s="516" t="str">
        <f>VLOOKUP(E199,[1]Sheet1!B:M,12,FALSE)</f>
        <v>30010FM000</v>
      </c>
      <c r="J199" s="516" t="s">
        <v>5177</v>
      </c>
      <c r="K199" s="533"/>
      <c r="L199" s="518"/>
      <c r="M199" s="519">
        <v>273.5</v>
      </c>
      <c r="N199" s="526">
        <f t="shared" si="43"/>
        <v>0</v>
      </c>
      <c r="O199" s="521" t="s">
        <v>3997</v>
      </c>
      <c r="P199" s="522">
        <v>3523557</v>
      </c>
      <c r="Q199" s="519">
        <v>90</v>
      </c>
      <c r="R199" s="526">
        <f t="shared" si="31"/>
        <v>90</v>
      </c>
      <c r="S199" s="523">
        <f t="shared" si="32"/>
        <v>90</v>
      </c>
      <c r="T199" s="525"/>
      <c r="U199" s="522"/>
      <c r="V199" s="519">
        <v>0</v>
      </c>
      <c r="W199" s="526">
        <f t="shared" si="33"/>
        <v>0</v>
      </c>
      <c r="X199" s="525"/>
      <c r="Y199" s="522"/>
      <c r="Z199" s="526">
        <v>0</v>
      </c>
      <c r="AA199" s="526">
        <f t="shared" si="34"/>
        <v>0</v>
      </c>
      <c r="AB199" s="525"/>
      <c r="AC199" s="522"/>
      <c r="AD199" s="519">
        <v>0</v>
      </c>
      <c r="AE199" s="526">
        <f t="shared" si="35"/>
        <v>0</v>
      </c>
      <c r="AF199" s="523">
        <f t="shared" si="40"/>
        <v>0</v>
      </c>
      <c r="AG199" s="525"/>
      <c r="AH199" s="522"/>
      <c r="AI199" s="526">
        <v>277</v>
      </c>
      <c r="AJ199" s="526">
        <f t="shared" si="36"/>
        <v>0</v>
      </c>
      <c r="AK199" s="525" t="s">
        <v>3997</v>
      </c>
      <c r="AL199" s="527">
        <v>3523560</v>
      </c>
      <c r="AM199" s="528">
        <v>47.5</v>
      </c>
      <c r="AN199" s="526">
        <f t="shared" si="37"/>
        <v>47.5</v>
      </c>
      <c r="AO199" s="523">
        <f t="shared" si="38"/>
        <v>47.5</v>
      </c>
      <c r="AP199" s="525"/>
      <c r="AQ199" s="522"/>
      <c r="AR199" s="529">
        <v>0</v>
      </c>
      <c r="AS199" s="530">
        <f t="shared" si="39"/>
        <v>0</v>
      </c>
      <c r="AT199" s="531">
        <f t="shared" si="42"/>
        <v>2063</v>
      </c>
      <c r="AU199" s="531">
        <f t="shared" si="41"/>
        <v>137.5</v>
      </c>
    </row>
    <row r="200" spans="1:47" x14ac:dyDescent="0.25">
      <c r="A200" s="11" t="s">
        <v>5457</v>
      </c>
      <c r="B200" s="513" t="s">
        <v>5212</v>
      </c>
      <c r="C200" s="11" t="s">
        <v>5248</v>
      </c>
      <c r="D200" s="514" t="s">
        <v>5593</v>
      </c>
      <c r="E200" s="515" t="s">
        <v>5594</v>
      </c>
      <c r="F200" s="516">
        <v>20</v>
      </c>
      <c r="G200" s="516">
        <f>VLOOKUP(E200,[1]Sheet1!B:K,10,FALSE)</f>
        <v>12437</v>
      </c>
      <c r="H200" s="516">
        <f>VLOOKUP(E200,[1]Sheet1!B:L,11,FALSE)</f>
        <v>201539</v>
      </c>
      <c r="I200" s="516" t="str">
        <f>VLOOKUP(E200,[1]Sheet1!B:M,12,FALSE)</f>
        <v>30011FM000</v>
      </c>
      <c r="J200" s="516" t="s">
        <v>5177</v>
      </c>
      <c r="K200" s="533"/>
      <c r="L200" s="518"/>
      <c r="M200" s="519">
        <v>273.5</v>
      </c>
      <c r="N200" s="526">
        <f t="shared" si="43"/>
        <v>0</v>
      </c>
      <c r="O200" s="521"/>
      <c r="P200" s="522"/>
      <c r="Q200" s="519">
        <v>0</v>
      </c>
      <c r="R200" s="526">
        <f t="shared" si="31"/>
        <v>0</v>
      </c>
      <c r="S200" s="523">
        <f t="shared" si="32"/>
        <v>0</v>
      </c>
      <c r="T200" s="525"/>
      <c r="U200" s="522"/>
      <c r="V200" s="519">
        <v>0</v>
      </c>
      <c r="W200" s="526">
        <f t="shared" si="33"/>
        <v>0</v>
      </c>
      <c r="X200" s="525"/>
      <c r="Y200" s="522"/>
      <c r="Z200" s="526">
        <v>0</v>
      </c>
      <c r="AA200" s="526">
        <f t="shared" si="34"/>
        <v>0</v>
      </c>
      <c r="AB200" s="525"/>
      <c r="AC200" s="522"/>
      <c r="AD200" s="519">
        <v>0</v>
      </c>
      <c r="AE200" s="526">
        <f t="shared" si="35"/>
        <v>0</v>
      </c>
      <c r="AF200" s="523">
        <f t="shared" si="40"/>
        <v>0</v>
      </c>
      <c r="AG200" s="525"/>
      <c r="AH200" s="522"/>
      <c r="AI200" s="526">
        <v>277</v>
      </c>
      <c r="AJ200" s="526">
        <f t="shared" si="36"/>
        <v>0</v>
      </c>
      <c r="AK200" s="525" t="s">
        <v>3997</v>
      </c>
      <c r="AL200" s="527">
        <v>3523549</v>
      </c>
      <c r="AM200" s="528">
        <v>47.5</v>
      </c>
      <c r="AN200" s="526">
        <f t="shared" si="37"/>
        <v>47.5</v>
      </c>
      <c r="AO200" s="523">
        <f t="shared" si="38"/>
        <v>47.5</v>
      </c>
      <c r="AP200" s="525"/>
      <c r="AQ200" s="522"/>
      <c r="AR200" s="529">
        <v>0</v>
      </c>
      <c r="AS200" s="530">
        <v>0</v>
      </c>
      <c r="AT200" s="531">
        <f t="shared" si="42"/>
        <v>1073</v>
      </c>
      <c r="AU200" s="531">
        <f t="shared" si="41"/>
        <v>47.5</v>
      </c>
    </row>
    <row r="201" spans="1:47" x14ac:dyDescent="0.25">
      <c r="A201" s="11" t="s">
        <v>5457</v>
      </c>
      <c r="B201" s="513" t="s">
        <v>5212</v>
      </c>
      <c r="C201" s="11" t="s">
        <v>5235</v>
      </c>
      <c r="D201" s="514" t="s">
        <v>5595</v>
      </c>
      <c r="E201" s="515" t="s">
        <v>5596</v>
      </c>
      <c r="F201" s="516">
        <v>20</v>
      </c>
      <c r="G201" s="516">
        <f>VLOOKUP(E201,[1]Sheet1!B:K,10,FALSE)</f>
        <v>12437</v>
      </c>
      <c r="H201" s="516">
        <f>VLOOKUP(E201,[1]Sheet1!B:L,11,FALSE)</f>
        <v>201536</v>
      </c>
      <c r="I201" s="516" t="str">
        <f>VLOOKUP(E201,[1]Sheet1!B:M,12,FALSE)</f>
        <v>11385FM000</v>
      </c>
      <c r="J201" s="516" t="s">
        <v>5177</v>
      </c>
      <c r="K201" s="533"/>
      <c r="L201" s="518"/>
      <c r="M201" s="519">
        <v>511</v>
      </c>
      <c r="N201" s="526">
        <f t="shared" si="43"/>
        <v>0</v>
      </c>
      <c r="O201" s="521" t="s">
        <v>3997</v>
      </c>
      <c r="P201" s="522">
        <v>3525365</v>
      </c>
      <c r="Q201" s="519">
        <v>90</v>
      </c>
      <c r="R201" s="526">
        <f t="shared" si="31"/>
        <v>90</v>
      </c>
      <c r="S201" s="523">
        <f t="shared" si="32"/>
        <v>90</v>
      </c>
      <c r="T201" s="525"/>
      <c r="U201" s="522"/>
      <c r="V201" s="519">
        <v>0</v>
      </c>
      <c r="W201" s="526">
        <f t="shared" si="33"/>
        <v>0</v>
      </c>
      <c r="X201" s="525"/>
      <c r="Y201" s="522"/>
      <c r="Z201" s="526">
        <v>0</v>
      </c>
      <c r="AA201" s="526">
        <f t="shared" si="34"/>
        <v>0</v>
      </c>
      <c r="AB201" s="525"/>
      <c r="AC201" s="522"/>
      <c r="AD201" s="519">
        <v>0</v>
      </c>
      <c r="AE201" s="526">
        <f t="shared" si="35"/>
        <v>0</v>
      </c>
      <c r="AF201" s="523">
        <f t="shared" si="40"/>
        <v>0</v>
      </c>
      <c r="AG201" s="525"/>
      <c r="AH201" s="522"/>
      <c r="AI201" s="526">
        <v>0</v>
      </c>
      <c r="AJ201" s="526">
        <f t="shared" si="36"/>
        <v>0</v>
      </c>
      <c r="AK201" s="525"/>
      <c r="AL201" s="527"/>
      <c r="AM201" s="528">
        <v>0</v>
      </c>
      <c r="AN201" s="526">
        <f t="shared" si="37"/>
        <v>0</v>
      </c>
      <c r="AO201" s="523">
        <f t="shared" si="38"/>
        <v>0</v>
      </c>
      <c r="AP201" s="525"/>
      <c r="AQ201" s="522"/>
      <c r="AR201" s="529">
        <v>0</v>
      </c>
      <c r="AS201" s="530">
        <f t="shared" ref="AS201:AS264" si="44">IF(AP201="Yes",AR201,0)</f>
        <v>0</v>
      </c>
      <c r="AT201" s="531">
        <f t="shared" si="42"/>
        <v>1501</v>
      </c>
      <c r="AU201" s="531">
        <f t="shared" si="41"/>
        <v>90</v>
      </c>
    </row>
    <row r="202" spans="1:47" x14ac:dyDescent="0.25">
      <c r="A202" s="11" t="s">
        <v>5457</v>
      </c>
      <c r="B202" s="513" t="s">
        <v>5212</v>
      </c>
      <c r="C202" s="11" t="s">
        <v>5251</v>
      </c>
      <c r="D202" s="514" t="s">
        <v>5597</v>
      </c>
      <c r="E202" s="515" t="s">
        <v>5598</v>
      </c>
      <c r="F202" s="516">
        <v>20</v>
      </c>
      <c r="G202" s="516">
        <f>VLOOKUP(E202,[1]Sheet1!B:K,10,FALSE)</f>
        <v>12437</v>
      </c>
      <c r="H202" s="516">
        <f>VLOOKUP(E202,[1]Sheet1!B:L,11,FALSE)</f>
        <v>201537</v>
      </c>
      <c r="I202" s="516" t="str">
        <f>VLOOKUP(E202,[1]Sheet1!B:M,12,FALSE)</f>
        <v>15106FM000</v>
      </c>
      <c r="J202" s="516" t="s">
        <v>5177</v>
      </c>
      <c r="K202" s="533"/>
      <c r="L202" s="518"/>
      <c r="M202" s="519">
        <v>0</v>
      </c>
      <c r="N202" s="526">
        <f t="shared" si="43"/>
        <v>0</v>
      </c>
      <c r="O202" s="521"/>
      <c r="P202" s="522"/>
      <c r="Q202" s="519">
        <v>0</v>
      </c>
      <c r="R202" s="526">
        <f t="shared" si="31"/>
        <v>0</v>
      </c>
      <c r="S202" s="523">
        <f t="shared" si="32"/>
        <v>0</v>
      </c>
      <c r="T202" s="525"/>
      <c r="U202" s="522"/>
      <c r="V202" s="519">
        <v>0</v>
      </c>
      <c r="W202" s="526">
        <f t="shared" si="33"/>
        <v>0</v>
      </c>
      <c r="X202" s="525"/>
      <c r="Y202" s="522"/>
      <c r="Z202" s="526">
        <v>0</v>
      </c>
      <c r="AA202" s="526">
        <f t="shared" si="34"/>
        <v>0</v>
      </c>
      <c r="AB202" s="525"/>
      <c r="AC202" s="522"/>
      <c r="AD202" s="519">
        <v>0</v>
      </c>
      <c r="AE202" s="526">
        <f t="shared" si="35"/>
        <v>0</v>
      </c>
      <c r="AF202" s="523">
        <f t="shared" si="40"/>
        <v>0</v>
      </c>
      <c r="AG202" s="525"/>
      <c r="AH202" s="522"/>
      <c r="AI202" s="526">
        <v>113.84</v>
      </c>
      <c r="AJ202" s="526">
        <f t="shared" si="36"/>
        <v>0</v>
      </c>
      <c r="AK202" s="525"/>
      <c r="AL202" s="527"/>
      <c r="AM202" s="528">
        <v>0</v>
      </c>
      <c r="AN202" s="526">
        <f t="shared" si="37"/>
        <v>0</v>
      </c>
      <c r="AO202" s="523">
        <f t="shared" si="38"/>
        <v>0</v>
      </c>
      <c r="AP202" s="525"/>
      <c r="AQ202" s="522"/>
      <c r="AR202" s="529">
        <v>0</v>
      </c>
      <c r="AS202" s="530">
        <f t="shared" si="44"/>
        <v>0</v>
      </c>
      <c r="AT202" s="531">
        <f t="shared" si="42"/>
        <v>113.84</v>
      </c>
      <c r="AU202" s="531">
        <f t="shared" si="41"/>
        <v>0</v>
      </c>
    </row>
    <row r="203" spans="1:47" x14ac:dyDescent="0.25">
      <c r="A203" s="11" t="s">
        <v>5457</v>
      </c>
      <c r="B203" s="513" t="s">
        <v>5212</v>
      </c>
      <c r="C203" s="11" t="s">
        <v>5251</v>
      </c>
      <c r="D203" s="514" t="s">
        <v>5599</v>
      </c>
      <c r="E203" s="515" t="s">
        <v>5600</v>
      </c>
      <c r="F203" s="516">
        <v>20</v>
      </c>
      <c r="G203" s="516">
        <f>VLOOKUP(E203,[1]Sheet1!B:K,10,FALSE)</f>
        <v>12437</v>
      </c>
      <c r="H203" s="516">
        <f>VLOOKUP(E203,[1]Sheet1!B:L,11,FALSE)</f>
        <v>201537</v>
      </c>
      <c r="I203" s="516" t="str">
        <f>VLOOKUP(E203,[1]Sheet1!B:M,12,FALSE)</f>
        <v>15105FM000</v>
      </c>
      <c r="J203" s="516" t="s">
        <v>5177</v>
      </c>
      <c r="K203" s="533"/>
      <c r="L203" s="518"/>
      <c r="M203" s="519">
        <v>0</v>
      </c>
      <c r="N203" s="526">
        <f t="shared" si="43"/>
        <v>0</v>
      </c>
      <c r="O203" s="521"/>
      <c r="P203" s="522"/>
      <c r="Q203" s="519">
        <v>0</v>
      </c>
      <c r="R203" s="526">
        <f t="shared" si="31"/>
        <v>0</v>
      </c>
      <c r="S203" s="523">
        <f t="shared" si="32"/>
        <v>0</v>
      </c>
      <c r="T203" s="525"/>
      <c r="U203" s="522"/>
      <c r="V203" s="519">
        <v>0</v>
      </c>
      <c r="W203" s="526">
        <f t="shared" si="33"/>
        <v>0</v>
      </c>
      <c r="X203" s="525"/>
      <c r="Y203" s="522"/>
      <c r="Z203" s="526">
        <v>0</v>
      </c>
      <c r="AA203" s="526">
        <f t="shared" si="34"/>
        <v>0</v>
      </c>
      <c r="AB203" s="525"/>
      <c r="AC203" s="522"/>
      <c r="AD203" s="519">
        <v>0</v>
      </c>
      <c r="AE203" s="526">
        <f t="shared" si="35"/>
        <v>0</v>
      </c>
      <c r="AF203" s="523">
        <f t="shared" si="40"/>
        <v>0</v>
      </c>
      <c r="AG203" s="525"/>
      <c r="AH203" s="522"/>
      <c r="AI203" s="526">
        <v>173</v>
      </c>
      <c r="AJ203" s="526">
        <f t="shared" si="36"/>
        <v>0</v>
      </c>
      <c r="AK203" s="525"/>
      <c r="AL203" s="527"/>
      <c r="AM203" s="528">
        <v>0</v>
      </c>
      <c r="AN203" s="526">
        <f t="shared" si="37"/>
        <v>0</v>
      </c>
      <c r="AO203" s="523">
        <f t="shared" si="38"/>
        <v>0</v>
      </c>
      <c r="AP203" s="525"/>
      <c r="AQ203" s="522"/>
      <c r="AR203" s="529">
        <v>0</v>
      </c>
      <c r="AS203" s="530">
        <f t="shared" si="44"/>
        <v>0</v>
      </c>
      <c r="AT203" s="531">
        <f t="shared" si="42"/>
        <v>173</v>
      </c>
      <c r="AU203" s="531">
        <f t="shared" si="41"/>
        <v>0</v>
      </c>
    </row>
    <row r="204" spans="1:47" x14ac:dyDescent="0.25">
      <c r="A204" s="11" t="s">
        <v>5457</v>
      </c>
      <c r="B204" s="513" t="s">
        <v>5212</v>
      </c>
      <c r="C204" s="11" t="s">
        <v>5601</v>
      </c>
      <c r="D204" s="514" t="s">
        <v>5602</v>
      </c>
      <c r="E204" s="515" t="s">
        <v>5603</v>
      </c>
      <c r="F204" s="516">
        <v>20</v>
      </c>
      <c r="G204" s="516">
        <f>VLOOKUP(E204,[1]Sheet1!B:K,10,FALSE)</f>
        <v>12437</v>
      </c>
      <c r="H204" s="516">
        <f>VLOOKUP(E204,[1]Sheet1!B:L,11,FALSE)</f>
        <v>201537</v>
      </c>
      <c r="I204" s="516" t="str">
        <f>VLOOKUP(E204,[1]Sheet1!B:M,12,FALSE)</f>
        <v>31509FM000</v>
      </c>
      <c r="J204" s="516" t="s">
        <v>5177</v>
      </c>
      <c r="K204" s="533"/>
      <c r="L204" s="518"/>
      <c r="M204" s="537">
        <v>611</v>
      </c>
      <c r="N204" s="526">
        <f t="shared" si="43"/>
        <v>0</v>
      </c>
      <c r="O204" s="521" t="s">
        <v>3997</v>
      </c>
      <c r="P204" s="522">
        <v>3524198</v>
      </c>
      <c r="Q204" s="519">
        <v>90</v>
      </c>
      <c r="R204" s="526">
        <f t="shared" si="31"/>
        <v>90</v>
      </c>
      <c r="S204" s="523">
        <f t="shared" si="32"/>
        <v>90</v>
      </c>
      <c r="T204" s="525"/>
      <c r="U204" s="522"/>
      <c r="V204" s="519">
        <v>0</v>
      </c>
      <c r="W204" s="526">
        <f t="shared" si="33"/>
        <v>0</v>
      </c>
      <c r="X204" s="525"/>
      <c r="Y204" s="522"/>
      <c r="Z204" s="526">
        <v>0</v>
      </c>
      <c r="AA204" s="526">
        <f t="shared" si="34"/>
        <v>0</v>
      </c>
      <c r="AB204" s="525"/>
      <c r="AC204" s="522"/>
      <c r="AD204" s="519">
        <v>0</v>
      </c>
      <c r="AE204" s="526">
        <f t="shared" si="35"/>
        <v>0</v>
      </c>
      <c r="AF204" s="523">
        <f t="shared" si="40"/>
        <v>0</v>
      </c>
      <c r="AG204" s="525"/>
      <c r="AH204" s="522"/>
      <c r="AI204" s="528">
        <v>372</v>
      </c>
      <c r="AJ204" s="526">
        <f t="shared" si="36"/>
        <v>0</v>
      </c>
      <c r="AK204" s="525"/>
      <c r="AL204" s="527"/>
      <c r="AM204" s="528">
        <v>0</v>
      </c>
      <c r="AN204" s="526">
        <f t="shared" si="37"/>
        <v>0</v>
      </c>
      <c r="AO204" s="523">
        <f t="shared" si="38"/>
        <v>0</v>
      </c>
      <c r="AP204" s="525"/>
      <c r="AQ204" s="522"/>
      <c r="AR204" s="543">
        <v>250</v>
      </c>
      <c r="AS204" s="530">
        <f t="shared" si="44"/>
        <v>0</v>
      </c>
      <c r="AT204" s="531">
        <f t="shared" si="42"/>
        <v>2473</v>
      </c>
      <c r="AU204" s="531">
        <f t="shared" si="41"/>
        <v>90</v>
      </c>
    </row>
    <row r="205" spans="1:47" x14ac:dyDescent="0.25">
      <c r="A205" s="11" t="s">
        <v>5457</v>
      </c>
      <c r="B205" s="513" t="s">
        <v>5212</v>
      </c>
      <c r="C205" s="11" t="s">
        <v>5251</v>
      </c>
      <c r="D205" s="514" t="s">
        <v>3953</v>
      </c>
      <c r="E205" s="515" t="s">
        <v>5604</v>
      </c>
      <c r="F205" s="516">
        <v>20</v>
      </c>
      <c r="G205" s="516">
        <f>VLOOKUP(E205,[1]Sheet1!B:K,10,FALSE)</f>
        <v>12437</v>
      </c>
      <c r="H205" s="516">
        <f>VLOOKUP(E205,[1]Sheet1!B:L,11,FALSE)</f>
        <v>201537</v>
      </c>
      <c r="I205" s="516" t="str">
        <f>VLOOKUP(E205,[1]Sheet1!B:M,12,FALSE)</f>
        <v>17072FM000</v>
      </c>
      <c r="J205" s="516" t="s">
        <v>5177</v>
      </c>
      <c r="K205" s="533"/>
      <c r="L205" s="518"/>
      <c r="M205" s="519">
        <v>3093</v>
      </c>
      <c r="N205" s="526">
        <f t="shared" si="43"/>
        <v>0</v>
      </c>
      <c r="O205" s="521"/>
      <c r="P205" s="522">
        <v>3524266</v>
      </c>
      <c r="Q205" s="519">
        <v>45</v>
      </c>
      <c r="R205" s="526">
        <f t="shared" si="31"/>
        <v>0</v>
      </c>
      <c r="S205" s="523">
        <f t="shared" si="32"/>
        <v>0</v>
      </c>
      <c r="T205" s="525"/>
      <c r="U205" s="527"/>
      <c r="V205" s="519">
        <v>770</v>
      </c>
      <c r="W205" s="526">
        <f t="shared" si="33"/>
        <v>0</v>
      </c>
      <c r="X205" s="525"/>
      <c r="Y205" s="522">
        <v>3479082</v>
      </c>
      <c r="Z205" s="526">
        <v>330</v>
      </c>
      <c r="AA205" s="526">
        <f t="shared" si="34"/>
        <v>0</v>
      </c>
      <c r="AB205" s="525"/>
      <c r="AC205" s="522">
        <v>3524324</v>
      </c>
      <c r="AD205" s="519">
        <v>45</v>
      </c>
      <c r="AE205" s="526">
        <f t="shared" si="35"/>
        <v>0</v>
      </c>
      <c r="AF205" s="523">
        <f t="shared" si="40"/>
        <v>0</v>
      </c>
      <c r="AG205" s="525"/>
      <c r="AH205" s="522"/>
      <c r="AI205" s="526">
        <v>1277</v>
      </c>
      <c r="AJ205" s="526">
        <f t="shared" si="36"/>
        <v>0</v>
      </c>
      <c r="AK205" s="525"/>
      <c r="AL205" s="527"/>
      <c r="AM205" s="528">
        <v>0</v>
      </c>
      <c r="AN205" s="526">
        <f t="shared" si="37"/>
        <v>0</v>
      </c>
      <c r="AO205" s="523">
        <f t="shared" si="38"/>
        <v>0</v>
      </c>
      <c r="AP205" s="525"/>
      <c r="AQ205" s="522"/>
      <c r="AR205" s="529">
        <v>0</v>
      </c>
      <c r="AS205" s="530">
        <f t="shared" si="44"/>
        <v>0</v>
      </c>
      <c r="AT205" s="531">
        <f t="shared" si="42"/>
        <v>6985</v>
      </c>
      <c r="AU205" s="531">
        <f t="shared" si="41"/>
        <v>0</v>
      </c>
    </row>
    <row r="206" spans="1:47" x14ac:dyDescent="0.25">
      <c r="A206" s="11" t="s">
        <v>5457</v>
      </c>
      <c r="B206" s="513" t="s">
        <v>5212</v>
      </c>
      <c r="C206" s="11" t="s">
        <v>5251</v>
      </c>
      <c r="D206" s="514" t="s">
        <v>5605</v>
      </c>
      <c r="E206" s="515" t="s">
        <v>5606</v>
      </c>
      <c r="F206" s="516">
        <v>20</v>
      </c>
      <c r="G206" s="516">
        <f>VLOOKUP(E206,[1]Sheet1!B:K,10,FALSE)</f>
        <v>12437</v>
      </c>
      <c r="H206" s="516">
        <f>VLOOKUP(E206,[1]Sheet1!B:L,11,FALSE)</f>
        <v>201537</v>
      </c>
      <c r="I206" s="516" t="str">
        <f>VLOOKUP(E206,[1]Sheet1!B:M,12,FALSE)</f>
        <v>17535FM000</v>
      </c>
      <c r="J206" s="516" t="s">
        <v>5177</v>
      </c>
      <c r="K206" s="533"/>
      <c r="L206" s="518"/>
      <c r="M206" s="519">
        <v>0</v>
      </c>
      <c r="N206" s="526">
        <f t="shared" si="43"/>
        <v>0</v>
      </c>
      <c r="O206" s="521"/>
      <c r="P206" s="522"/>
      <c r="Q206" s="519">
        <v>0</v>
      </c>
      <c r="R206" s="526">
        <f t="shared" si="31"/>
        <v>0</v>
      </c>
      <c r="S206" s="523">
        <f t="shared" si="32"/>
        <v>0</v>
      </c>
      <c r="T206" s="525"/>
      <c r="U206" s="522"/>
      <c r="V206" s="519">
        <v>0</v>
      </c>
      <c r="W206" s="526">
        <f t="shared" si="33"/>
        <v>0</v>
      </c>
      <c r="X206" s="525"/>
      <c r="Y206" s="522"/>
      <c r="Z206" s="526">
        <v>0</v>
      </c>
      <c r="AA206" s="526">
        <f t="shared" si="34"/>
        <v>0</v>
      </c>
      <c r="AB206" s="525"/>
      <c r="AC206" s="522"/>
      <c r="AD206" s="519">
        <v>0</v>
      </c>
      <c r="AE206" s="526">
        <f t="shared" si="35"/>
        <v>0</v>
      </c>
      <c r="AF206" s="523">
        <f t="shared" si="40"/>
        <v>0</v>
      </c>
      <c r="AG206" s="525"/>
      <c r="AH206" s="522"/>
      <c r="AI206" s="526">
        <v>173</v>
      </c>
      <c r="AJ206" s="526">
        <f t="shared" si="36"/>
        <v>0</v>
      </c>
      <c r="AK206" s="525"/>
      <c r="AL206" s="527"/>
      <c r="AM206" s="528">
        <v>0</v>
      </c>
      <c r="AN206" s="526">
        <f t="shared" si="37"/>
        <v>0</v>
      </c>
      <c r="AO206" s="523">
        <f t="shared" si="38"/>
        <v>0</v>
      </c>
      <c r="AP206" s="525"/>
      <c r="AQ206" s="522"/>
      <c r="AR206" s="529">
        <v>0</v>
      </c>
      <c r="AS206" s="530">
        <f t="shared" si="44"/>
        <v>0</v>
      </c>
      <c r="AT206" s="531">
        <f t="shared" si="42"/>
        <v>173</v>
      </c>
      <c r="AU206" s="531">
        <f t="shared" si="41"/>
        <v>0</v>
      </c>
    </row>
    <row r="207" spans="1:47" x14ac:dyDescent="0.25">
      <c r="A207" s="11" t="s">
        <v>5457</v>
      </c>
      <c r="B207" s="513" t="s">
        <v>5212</v>
      </c>
      <c r="C207" s="11" t="s">
        <v>5251</v>
      </c>
      <c r="D207" s="514" t="s">
        <v>5607</v>
      </c>
      <c r="E207" s="515" t="s">
        <v>5608</v>
      </c>
      <c r="F207" s="516">
        <v>20</v>
      </c>
      <c r="G207" s="516">
        <f>VLOOKUP(E207,[1]Sheet1!B:K,10,FALSE)</f>
        <v>12437</v>
      </c>
      <c r="H207" s="516">
        <f>VLOOKUP(E207,[1]Sheet1!B:L,11,FALSE)</f>
        <v>201537</v>
      </c>
      <c r="I207" s="516" t="str">
        <f>VLOOKUP(E207,[1]Sheet1!B:M,12,FALSE)</f>
        <v>17536FM000</v>
      </c>
      <c r="J207" s="516" t="s">
        <v>5177</v>
      </c>
      <c r="K207" s="533"/>
      <c r="L207" s="518"/>
      <c r="M207" s="519">
        <v>0</v>
      </c>
      <c r="N207" s="526">
        <f t="shared" si="43"/>
        <v>0</v>
      </c>
      <c r="O207" s="521"/>
      <c r="P207" s="522"/>
      <c r="Q207" s="519">
        <v>0</v>
      </c>
      <c r="R207" s="526">
        <f t="shared" si="31"/>
        <v>0</v>
      </c>
      <c r="S207" s="523">
        <f t="shared" si="32"/>
        <v>0</v>
      </c>
      <c r="T207" s="525"/>
      <c r="U207" s="522"/>
      <c r="V207" s="519">
        <v>0</v>
      </c>
      <c r="W207" s="526">
        <f t="shared" si="33"/>
        <v>0</v>
      </c>
      <c r="X207" s="525"/>
      <c r="Y207" s="522"/>
      <c r="Z207" s="526">
        <v>0</v>
      </c>
      <c r="AA207" s="526">
        <f t="shared" si="34"/>
        <v>0</v>
      </c>
      <c r="AB207" s="525"/>
      <c r="AC207" s="522"/>
      <c r="AD207" s="519">
        <v>0</v>
      </c>
      <c r="AE207" s="526">
        <f t="shared" si="35"/>
        <v>0</v>
      </c>
      <c r="AF207" s="523">
        <f t="shared" si="40"/>
        <v>0</v>
      </c>
      <c r="AG207" s="525"/>
      <c r="AH207" s="522"/>
      <c r="AI207" s="526">
        <v>173</v>
      </c>
      <c r="AJ207" s="526">
        <f t="shared" si="36"/>
        <v>0</v>
      </c>
      <c r="AK207" s="525"/>
      <c r="AL207" s="527"/>
      <c r="AM207" s="528">
        <v>0</v>
      </c>
      <c r="AN207" s="526">
        <f t="shared" si="37"/>
        <v>0</v>
      </c>
      <c r="AO207" s="523">
        <f t="shared" si="38"/>
        <v>0</v>
      </c>
      <c r="AP207" s="525"/>
      <c r="AQ207" s="522"/>
      <c r="AR207" s="529">
        <v>0</v>
      </c>
      <c r="AS207" s="530">
        <f t="shared" si="44"/>
        <v>0</v>
      </c>
      <c r="AT207" s="531">
        <f t="shared" si="42"/>
        <v>173</v>
      </c>
      <c r="AU207" s="531">
        <f t="shared" si="41"/>
        <v>0</v>
      </c>
    </row>
    <row r="208" spans="1:47" x14ac:dyDescent="0.25">
      <c r="A208" s="11" t="s">
        <v>5457</v>
      </c>
      <c r="B208" s="513" t="s">
        <v>5212</v>
      </c>
      <c r="C208" s="11" t="s">
        <v>71</v>
      </c>
      <c r="D208" s="514" t="s">
        <v>5609</v>
      </c>
      <c r="E208" s="515" t="s">
        <v>5610</v>
      </c>
      <c r="F208" s="516">
        <v>20</v>
      </c>
      <c r="G208" s="516">
        <f>VLOOKUP(E208,[1]Sheet1!B:K,10,FALSE)</f>
        <v>12437</v>
      </c>
      <c r="H208" s="516">
        <f>VLOOKUP(E208,[1]Sheet1!B:L,11,FALSE)</f>
        <v>201540</v>
      </c>
      <c r="I208" s="516" t="str">
        <f>VLOOKUP(E208,[1]Sheet1!B:M,12,FALSE)</f>
        <v>12381RD000</v>
      </c>
      <c r="J208" s="516" t="s">
        <v>5177</v>
      </c>
      <c r="K208" s="533"/>
      <c r="L208" s="518"/>
      <c r="M208" s="519">
        <v>1311</v>
      </c>
      <c r="N208" s="526">
        <f t="shared" si="43"/>
        <v>0</v>
      </c>
      <c r="O208" s="521" t="s">
        <v>3997</v>
      </c>
      <c r="P208" s="522">
        <v>3519819</v>
      </c>
      <c r="Q208" s="519">
        <v>90</v>
      </c>
      <c r="R208" s="526">
        <f t="shared" si="31"/>
        <v>90</v>
      </c>
      <c r="S208" s="523">
        <f t="shared" si="32"/>
        <v>90</v>
      </c>
      <c r="T208" s="525"/>
      <c r="U208" s="522"/>
      <c r="V208" s="519">
        <v>0</v>
      </c>
      <c r="W208" s="526">
        <f t="shared" si="33"/>
        <v>0</v>
      </c>
      <c r="X208" s="525"/>
      <c r="Y208" s="522"/>
      <c r="Z208" s="526">
        <v>0</v>
      </c>
      <c r="AA208" s="526">
        <f t="shared" si="34"/>
        <v>0</v>
      </c>
      <c r="AB208" s="525"/>
      <c r="AC208" s="522"/>
      <c r="AD208" s="519">
        <v>0</v>
      </c>
      <c r="AE208" s="526">
        <f t="shared" si="35"/>
        <v>0</v>
      </c>
      <c r="AF208" s="523">
        <f t="shared" si="40"/>
        <v>0</v>
      </c>
      <c r="AG208" s="525"/>
      <c r="AH208" s="522"/>
      <c r="AI208" s="526">
        <v>233</v>
      </c>
      <c r="AJ208" s="526">
        <f t="shared" si="36"/>
        <v>0</v>
      </c>
      <c r="AK208" s="525"/>
      <c r="AL208" s="527"/>
      <c r="AM208" s="528">
        <v>0</v>
      </c>
      <c r="AN208" s="526">
        <f t="shared" si="37"/>
        <v>0</v>
      </c>
      <c r="AO208" s="523">
        <f t="shared" si="38"/>
        <v>0</v>
      </c>
      <c r="AP208" s="525"/>
      <c r="AQ208" s="522"/>
      <c r="AR208" s="529">
        <v>0</v>
      </c>
      <c r="AS208" s="530">
        <f t="shared" si="44"/>
        <v>0</v>
      </c>
      <c r="AT208" s="531">
        <f t="shared" si="42"/>
        <v>2534</v>
      </c>
      <c r="AU208" s="531">
        <f t="shared" si="41"/>
        <v>90</v>
      </c>
    </row>
    <row r="209" spans="1:47" x14ac:dyDescent="0.25">
      <c r="A209" s="11" t="s">
        <v>5457</v>
      </c>
      <c r="B209" s="513" t="s">
        <v>5212</v>
      </c>
      <c r="C209" s="11" t="s">
        <v>5251</v>
      </c>
      <c r="D209" s="514" t="s">
        <v>5611</v>
      </c>
      <c r="E209" s="515" t="s">
        <v>5612</v>
      </c>
      <c r="F209" s="516">
        <v>20</v>
      </c>
      <c r="G209" s="516">
        <f>VLOOKUP(E209,[1]Sheet1!B:K,10,FALSE)</f>
        <v>12437</v>
      </c>
      <c r="H209" s="516">
        <f>VLOOKUP(E209,[1]Sheet1!B:L,11,FALSE)</f>
        <v>201537</v>
      </c>
      <c r="I209" s="516" t="str">
        <f>VLOOKUP(E209,[1]Sheet1!B:M,12,FALSE)</f>
        <v>11580FM000</v>
      </c>
      <c r="J209" s="516" t="s">
        <v>5177</v>
      </c>
      <c r="K209" s="533"/>
      <c r="L209" s="518"/>
      <c r="M209" s="519">
        <v>0</v>
      </c>
      <c r="N209" s="526">
        <f t="shared" si="43"/>
        <v>0</v>
      </c>
      <c r="O209" s="521"/>
      <c r="P209" s="522"/>
      <c r="Q209" s="519">
        <v>0</v>
      </c>
      <c r="R209" s="526">
        <f t="shared" si="31"/>
        <v>0</v>
      </c>
      <c r="S209" s="523">
        <f t="shared" si="32"/>
        <v>0</v>
      </c>
      <c r="T209" s="525"/>
      <c r="U209" s="522"/>
      <c r="V209" s="519">
        <v>0</v>
      </c>
      <c r="W209" s="526">
        <f t="shared" si="33"/>
        <v>0</v>
      </c>
      <c r="X209" s="525"/>
      <c r="Y209" s="522"/>
      <c r="Z209" s="526">
        <v>0</v>
      </c>
      <c r="AA209" s="526">
        <f t="shared" si="34"/>
        <v>0</v>
      </c>
      <c r="AB209" s="525"/>
      <c r="AC209" s="522"/>
      <c r="AD209" s="519">
        <v>0</v>
      </c>
      <c r="AE209" s="526">
        <f t="shared" si="35"/>
        <v>0</v>
      </c>
      <c r="AF209" s="523">
        <f t="shared" si="40"/>
        <v>0</v>
      </c>
      <c r="AG209" s="525"/>
      <c r="AH209" s="522"/>
      <c r="AI209" s="526">
        <v>113.84</v>
      </c>
      <c r="AJ209" s="526">
        <f t="shared" si="36"/>
        <v>0</v>
      </c>
      <c r="AK209" s="525"/>
      <c r="AL209" s="527"/>
      <c r="AM209" s="528">
        <v>0</v>
      </c>
      <c r="AN209" s="526">
        <f t="shared" si="37"/>
        <v>0</v>
      </c>
      <c r="AO209" s="523">
        <f t="shared" si="38"/>
        <v>0</v>
      </c>
      <c r="AP209" s="525"/>
      <c r="AQ209" s="522"/>
      <c r="AR209" s="529">
        <v>0</v>
      </c>
      <c r="AS209" s="530">
        <f t="shared" si="44"/>
        <v>0</v>
      </c>
      <c r="AT209" s="531">
        <f t="shared" si="42"/>
        <v>113.84</v>
      </c>
      <c r="AU209" s="531">
        <f t="shared" si="41"/>
        <v>0</v>
      </c>
    </row>
    <row r="210" spans="1:47" x14ac:dyDescent="0.25">
      <c r="A210" s="11" t="s">
        <v>5457</v>
      </c>
      <c r="B210" s="513" t="s">
        <v>5212</v>
      </c>
      <c r="C210" s="11" t="s">
        <v>5251</v>
      </c>
      <c r="D210" s="514" t="s">
        <v>5613</v>
      </c>
      <c r="E210" s="515" t="s">
        <v>5614</v>
      </c>
      <c r="F210" s="516">
        <v>20</v>
      </c>
      <c r="G210" s="516">
        <f>VLOOKUP(E210,[1]Sheet1!B:K,10,FALSE)</f>
        <v>12437</v>
      </c>
      <c r="H210" s="516">
        <f>VLOOKUP(E210,[1]Sheet1!B:L,11,FALSE)</f>
        <v>201537</v>
      </c>
      <c r="I210" s="516" t="str">
        <f>VLOOKUP(E210,[1]Sheet1!B:M,12,FALSE)</f>
        <v>15098FM000</v>
      </c>
      <c r="J210" s="516" t="s">
        <v>5177</v>
      </c>
      <c r="K210" s="533"/>
      <c r="L210" s="518"/>
      <c r="M210" s="519">
        <v>1423</v>
      </c>
      <c r="N210" s="526">
        <f t="shared" si="43"/>
        <v>0</v>
      </c>
      <c r="O210" s="521" t="s">
        <v>3997</v>
      </c>
      <c r="P210" s="522">
        <v>3524356</v>
      </c>
      <c r="Q210" s="519">
        <v>45</v>
      </c>
      <c r="R210" s="526">
        <f t="shared" si="31"/>
        <v>45</v>
      </c>
      <c r="S210" s="523">
        <f t="shared" si="32"/>
        <v>45</v>
      </c>
      <c r="T210" s="525"/>
      <c r="U210" s="522"/>
      <c r="V210" s="519">
        <v>330</v>
      </c>
      <c r="W210" s="526">
        <f t="shared" si="33"/>
        <v>0</v>
      </c>
      <c r="X210" s="525"/>
      <c r="Y210" s="522">
        <v>3479147</v>
      </c>
      <c r="Z210" s="526">
        <v>220</v>
      </c>
      <c r="AA210" s="526">
        <f t="shared" si="34"/>
        <v>0</v>
      </c>
      <c r="AB210" s="525"/>
      <c r="AC210" s="522">
        <v>3524358</v>
      </c>
      <c r="AD210" s="519">
        <v>45</v>
      </c>
      <c r="AE210" s="526">
        <f t="shared" si="35"/>
        <v>0</v>
      </c>
      <c r="AF210" s="523">
        <f t="shared" si="40"/>
        <v>0</v>
      </c>
      <c r="AG210" s="525"/>
      <c r="AH210" s="522">
        <v>3438378</v>
      </c>
      <c r="AI210" s="526">
        <v>257</v>
      </c>
      <c r="AJ210" s="526">
        <f t="shared" si="36"/>
        <v>0</v>
      </c>
      <c r="AK210" s="525"/>
      <c r="AL210" s="527"/>
      <c r="AM210" s="528">
        <v>0</v>
      </c>
      <c r="AN210" s="526">
        <f t="shared" si="37"/>
        <v>0</v>
      </c>
      <c r="AO210" s="523">
        <f t="shared" si="38"/>
        <v>0</v>
      </c>
      <c r="AP210" s="525"/>
      <c r="AQ210" s="522">
        <v>3479163</v>
      </c>
      <c r="AR210" s="529">
        <v>250</v>
      </c>
      <c r="AS210" s="530">
        <f t="shared" si="44"/>
        <v>0</v>
      </c>
      <c r="AT210" s="531">
        <f t="shared" si="42"/>
        <v>4025</v>
      </c>
      <c r="AU210" s="531">
        <f t="shared" si="41"/>
        <v>45</v>
      </c>
    </row>
    <row r="211" spans="1:47" x14ac:dyDescent="0.25">
      <c r="A211" s="11" t="s">
        <v>5457</v>
      </c>
      <c r="B211" s="513" t="s">
        <v>5212</v>
      </c>
      <c r="C211" s="11" t="s">
        <v>71</v>
      </c>
      <c r="D211" s="514" t="s">
        <v>5615</v>
      </c>
      <c r="E211" s="515" t="s">
        <v>5616</v>
      </c>
      <c r="F211" s="516">
        <v>20</v>
      </c>
      <c r="G211" s="516">
        <f>VLOOKUP(E211,[1]Sheet1!B:K,10,FALSE)</f>
        <v>12437</v>
      </c>
      <c r="H211" s="516">
        <f>VLOOKUP(E211,[1]Sheet1!B:L,11,FALSE)</f>
        <v>201535</v>
      </c>
      <c r="I211" s="516" t="str">
        <f>VLOOKUP(E211,[1]Sheet1!B:M,12,FALSE)</f>
        <v>11545CP000</v>
      </c>
      <c r="J211" s="516" t="s">
        <v>5177</v>
      </c>
      <c r="K211" s="533"/>
      <c r="L211" s="518"/>
      <c r="M211" s="519">
        <v>0</v>
      </c>
      <c r="N211" s="526">
        <f t="shared" si="43"/>
        <v>0</v>
      </c>
      <c r="O211" s="521"/>
      <c r="P211" s="522"/>
      <c r="Q211" s="519">
        <v>0</v>
      </c>
      <c r="R211" s="526">
        <f t="shared" ref="R211:R274" si="45">IF(O211="Yes",Q211,0)</f>
        <v>0</v>
      </c>
      <c r="S211" s="541">
        <f t="shared" ref="S211:S269" si="46">R211+N211</f>
        <v>0</v>
      </c>
      <c r="T211" s="525"/>
      <c r="U211" s="522"/>
      <c r="V211" s="519">
        <v>0</v>
      </c>
      <c r="W211" s="526">
        <f t="shared" ref="W211:W274" si="47">IF(T211="Yes",V211,0)</f>
        <v>0</v>
      </c>
      <c r="X211" s="525"/>
      <c r="Y211" s="522"/>
      <c r="Z211" s="526">
        <v>0</v>
      </c>
      <c r="AA211" s="526">
        <f t="shared" ref="AA211:AA274" si="48">IF(X211="Yes",Z211,0)</f>
        <v>0</v>
      </c>
      <c r="AB211" s="525"/>
      <c r="AC211" s="522"/>
      <c r="AD211" s="519">
        <v>0</v>
      </c>
      <c r="AE211" s="526">
        <f t="shared" ref="AE211:AE274" si="49">IF(AB211="Yes",AD211,0)</f>
        <v>0</v>
      </c>
      <c r="AF211" s="523">
        <f t="shared" si="40"/>
        <v>0</v>
      </c>
      <c r="AG211" s="525" t="s">
        <v>3997</v>
      </c>
      <c r="AH211" s="522">
        <v>3521333</v>
      </c>
      <c r="AI211" s="526">
        <v>379</v>
      </c>
      <c r="AJ211" s="526">
        <f t="shared" ref="AJ211:AJ274" si="50">IF(AG211="Yes",AI211,0)</f>
        <v>379</v>
      </c>
      <c r="AK211" s="525"/>
      <c r="AL211" s="527"/>
      <c r="AM211" s="528">
        <v>0</v>
      </c>
      <c r="AN211" s="526">
        <f t="shared" ref="AN211:AN274" si="51">IF(AK211="Yes",AM211,0)</f>
        <v>0</v>
      </c>
      <c r="AO211" s="523">
        <f t="shared" ref="AO211:AO274" si="52">AN211+AJ211</f>
        <v>379</v>
      </c>
      <c r="AP211" s="525"/>
      <c r="AQ211" s="522"/>
      <c r="AR211" s="529">
        <v>0</v>
      </c>
      <c r="AS211" s="530">
        <f t="shared" si="44"/>
        <v>0</v>
      </c>
      <c r="AT211" s="531">
        <f t="shared" si="42"/>
        <v>379</v>
      </c>
      <c r="AU211" s="531">
        <f t="shared" si="41"/>
        <v>379</v>
      </c>
    </row>
    <row r="212" spans="1:47" x14ac:dyDescent="0.25">
      <c r="A212" s="11" t="s">
        <v>5457</v>
      </c>
      <c r="B212" s="513" t="s">
        <v>5212</v>
      </c>
      <c r="C212" s="11" t="s">
        <v>71</v>
      </c>
      <c r="D212" s="514" t="s">
        <v>5617</v>
      </c>
      <c r="E212" s="515" t="s">
        <v>5618</v>
      </c>
      <c r="F212" s="516">
        <v>20</v>
      </c>
      <c r="G212" s="516">
        <f>VLOOKUP(E212,[1]Sheet1!B:K,10,FALSE)</f>
        <v>12437</v>
      </c>
      <c r="H212" s="516">
        <f>VLOOKUP(E212,[1]Sheet1!B:L,11,FALSE)</f>
        <v>201540</v>
      </c>
      <c r="I212" s="516" t="str">
        <f>VLOOKUP(E212,[1]Sheet1!B:M,12,FALSE)</f>
        <v>17070WR000</v>
      </c>
      <c r="J212" s="516" t="s">
        <v>5177</v>
      </c>
      <c r="K212" s="533"/>
      <c r="L212" s="518"/>
      <c r="M212" s="519">
        <v>982</v>
      </c>
      <c r="N212" s="526">
        <f t="shared" si="43"/>
        <v>0</v>
      </c>
      <c r="O212" s="521" t="s">
        <v>3997</v>
      </c>
      <c r="P212" s="522">
        <v>3520086</v>
      </c>
      <c r="Q212" s="519">
        <v>90</v>
      </c>
      <c r="R212" s="526">
        <f t="shared" si="45"/>
        <v>90</v>
      </c>
      <c r="S212" s="523">
        <f t="shared" si="46"/>
        <v>90</v>
      </c>
      <c r="T212" s="525"/>
      <c r="U212" s="522"/>
      <c r="V212" s="519">
        <v>0</v>
      </c>
      <c r="W212" s="526">
        <f t="shared" si="47"/>
        <v>0</v>
      </c>
      <c r="X212" s="525"/>
      <c r="Y212" s="522"/>
      <c r="Z212" s="526">
        <v>0</v>
      </c>
      <c r="AA212" s="526">
        <f t="shared" si="48"/>
        <v>0</v>
      </c>
      <c r="AB212" s="525"/>
      <c r="AC212" s="522"/>
      <c r="AD212" s="519">
        <v>0</v>
      </c>
      <c r="AE212" s="526">
        <f t="shared" si="49"/>
        <v>0</v>
      </c>
      <c r="AF212" s="523">
        <f t="shared" ref="AF212:AF275" si="53">W212+AA212+AE212</f>
        <v>0</v>
      </c>
      <c r="AG212" s="525"/>
      <c r="AH212" s="522"/>
      <c r="AI212" s="526">
        <v>991</v>
      </c>
      <c r="AJ212" s="526">
        <f t="shared" si="50"/>
        <v>0</v>
      </c>
      <c r="AK212" s="525"/>
      <c r="AL212" s="527"/>
      <c r="AM212" s="528">
        <v>0</v>
      </c>
      <c r="AN212" s="526">
        <f t="shared" si="51"/>
        <v>0</v>
      </c>
      <c r="AO212" s="523">
        <f t="shared" si="52"/>
        <v>0</v>
      </c>
      <c r="AP212" s="525"/>
      <c r="AQ212" s="522"/>
      <c r="AR212" s="529">
        <v>0</v>
      </c>
      <c r="AS212" s="530">
        <f t="shared" si="44"/>
        <v>0</v>
      </c>
      <c r="AT212" s="531">
        <f t="shared" si="42"/>
        <v>2963</v>
      </c>
      <c r="AU212" s="531">
        <f t="shared" ref="AU212:AU275" si="54">S212+AF212+AO212+AS212</f>
        <v>90</v>
      </c>
    </row>
    <row r="213" spans="1:47" x14ac:dyDescent="0.25">
      <c r="A213" s="11" t="s">
        <v>5457</v>
      </c>
      <c r="B213" s="513" t="s">
        <v>5212</v>
      </c>
      <c r="C213" s="11" t="s">
        <v>71</v>
      </c>
      <c r="D213" s="514" t="s">
        <v>5619</v>
      </c>
      <c r="E213" s="515" t="s">
        <v>5620</v>
      </c>
      <c r="F213" s="516">
        <v>20</v>
      </c>
      <c r="G213" s="516">
        <f>VLOOKUP(E213,[1]Sheet1!B:K,10,FALSE)</f>
        <v>12437</v>
      </c>
      <c r="H213" s="516">
        <f>VLOOKUP(E213,[1]Sheet1!B:L,11,FALSE)</f>
        <v>201535</v>
      </c>
      <c r="I213" s="516" t="str">
        <f>VLOOKUP(E213,[1]Sheet1!B:M,12,FALSE)</f>
        <v>17532CP000</v>
      </c>
      <c r="J213" s="516" t="s">
        <v>5177</v>
      </c>
      <c r="K213" s="533"/>
      <c r="L213" s="518"/>
      <c r="M213" s="519">
        <v>0</v>
      </c>
      <c r="N213" s="526">
        <f t="shared" si="43"/>
        <v>0</v>
      </c>
      <c r="O213" s="521"/>
      <c r="P213" s="522"/>
      <c r="Q213" s="519">
        <v>0</v>
      </c>
      <c r="R213" s="526">
        <f t="shared" si="45"/>
        <v>0</v>
      </c>
      <c r="S213" s="523">
        <f t="shared" si="46"/>
        <v>0</v>
      </c>
      <c r="T213" s="525"/>
      <c r="U213" s="522"/>
      <c r="V213" s="519">
        <v>0</v>
      </c>
      <c r="W213" s="526">
        <f t="shared" si="47"/>
        <v>0</v>
      </c>
      <c r="X213" s="525"/>
      <c r="Y213" s="522"/>
      <c r="Z213" s="526">
        <v>0</v>
      </c>
      <c r="AA213" s="526">
        <f t="shared" si="48"/>
        <v>0</v>
      </c>
      <c r="AB213" s="525"/>
      <c r="AC213" s="522"/>
      <c r="AD213" s="519">
        <v>0</v>
      </c>
      <c r="AE213" s="526">
        <f t="shared" si="49"/>
        <v>0</v>
      </c>
      <c r="AF213" s="523">
        <f t="shared" si="53"/>
        <v>0</v>
      </c>
      <c r="AG213" s="525"/>
      <c r="AH213" s="522"/>
      <c r="AI213" s="526">
        <v>583</v>
      </c>
      <c r="AJ213" s="526">
        <f t="shared" si="50"/>
        <v>0</v>
      </c>
      <c r="AK213" s="525"/>
      <c r="AL213" s="527"/>
      <c r="AM213" s="528">
        <v>0</v>
      </c>
      <c r="AN213" s="526">
        <f t="shared" si="51"/>
        <v>0</v>
      </c>
      <c r="AO213" s="523">
        <f t="shared" si="52"/>
        <v>0</v>
      </c>
      <c r="AP213" s="525"/>
      <c r="AQ213" s="522"/>
      <c r="AR213" s="529">
        <v>0</v>
      </c>
      <c r="AS213" s="530">
        <f t="shared" si="44"/>
        <v>0</v>
      </c>
      <c r="AT213" s="531">
        <f t="shared" si="42"/>
        <v>583</v>
      </c>
      <c r="AU213" s="531">
        <f t="shared" si="54"/>
        <v>0</v>
      </c>
    </row>
    <row r="214" spans="1:47" ht="30" x14ac:dyDescent="0.25">
      <c r="A214" s="11" t="s">
        <v>5457</v>
      </c>
      <c r="B214" s="513" t="s">
        <v>5212</v>
      </c>
      <c r="C214" s="11" t="s">
        <v>71</v>
      </c>
      <c r="D214" s="514" t="s">
        <v>5621</v>
      </c>
      <c r="E214" s="515" t="s">
        <v>5622</v>
      </c>
      <c r="F214" s="516">
        <v>20</v>
      </c>
      <c r="G214" s="516">
        <f>VLOOKUP(E214,[1]Sheet1!B:K,10,FALSE)</f>
        <v>12437</v>
      </c>
      <c r="H214" s="516">
        <f>VLOOKUP(E214,[1]Sheet1!B:L,11,FALSE)</f>
        <v>201540</v>
      </c>
      <c r="I214" s="516" t="str">
        <f>VLOOKUP(E214,[1]Sheet1!B:M,12,FALSE)</f>
        <v>17069WR000</v>
      </c>
      <c r="J214" s="516" t="s">
        <v>5177</v>
      </c>
      <c r="K214" s="533"/>
      <c r="L214" s="518"/>
      <c r="M214" s="519">
        <v>1923</v>
      </c>
      <c r="N214" s="526">
        <f t="shared" si="43"/>
        <v>0</v>
      </c>
      <c r="O214" s="521" t="s">
        <v>3997</v>
      </c>
      <c r="P214" s="522">
        <v>3520254</v>
      </c>
      <c r="Q214" s="519">
        <v>45</v>
      </c>
      <c r="R214" s="526">
        <f t="shared" si="45"/>
        <v>45</v>
      </c>
      <c r="S214" s="523">
        <f t="shared" si="46"/>
        <v>45</v>
      </c>
      <c r="T214" s="525"/>
      <c r="U214" s="522"/>
      <c r="V214" s="519">
        <v>220</v>
      </c>
      <c r="W214" s="526">
        <f t="shared" si="47"/>
        <v>0</v>
      </c>
      <c r="X214" s="525" t="s">
        <v>3997</v>
      </c>
      <c r="Y214" s="522" t="s">
        <v>5623</v>
      </c>
      <c r="Z214" s="526">
        <v>220</v>
      </c>
      <c r="AA214" s="526">
        <f t="shared" si="48"/>
        <v>220</v>
      </c>
      <c r="AB214" s="525"/>
      <c r="AC214" s="522">
        <v>3520266</v>
      </c>
      <c r="AD214" s="519">
        <v>45</v>
      </c>
      <c r="AE214" s="526">
        <f t="shared" si="49"/>
        <v>0</v>
      </c>
      <c r="AF214" s="523">
        <f t="shared" si="53"/>
        <v>220</v>
      </c>
      <c r="AG214" s="525"/>
      <c r="AH214" s="522"/>
      <c r="AI214" s="526">
        <v>758</v>
      </c>
      <c r="AJ214" s="526">
        <f t="shared" si="50"/>
        <v>0</v>
      </c>
      <c r="AK214" s="525"/>
      <c r="AL214" s="527"/>
      <c r="AM214" s="528">
        <v>0</v>
      </c>
      <c r="AN214" s="526">
        <f t="shared" si="51"/>
        <v>0</v>
      </c>
      <c r="AO214" s="523">
        <f t="shared" si="52"/>
        <v>0</v>
      </c>
      <c r="AP214" s="525"/>
      <c r="AQ214" s="522"/>
      <c r="AR214" s="529">
        <v>0</v>
      </c>
      <c r="AS214" s="530">
        <f t="shared" si="44"/>
        <v>0</v>
      </c>
      <c r="AT214" s="531">
        <f t="shared" si="42"/>
        <v>4416</v>
      </c>
      <c r="AU214" s="531">
        <f t="shared" si="54"/>
        <v>265</v>
      </c>
    </row>
    <row r="215" spans="1:47" ht="30" x14ac:dyDescent="0.25">
      <c r="A215" s="11" t="s">
        <v>5457</v>
      </c>
      <c r="B215" s="513" t="s">
        <v>5212</v>
      </c>
      <c r="C215" s="11" t="s">
        <v>71</v>
      </c>
      <c r="D215" s="514" t="s">
        <v>5624</v>
      </c>
      <c r="E215" s="515" t="s">
        <v>5625</v>
      </c>
      <c r="F215" s="516">
        <v>20</v>
      </c>
      <c r="G215" s="516">
        <f>VLOOKUP(E215,[1]Sheet1!B:K,10,FALSE)</f>
        <v>12437</v>
      </c>
      <c r="H215" s="516">
        <f>VLOOKUP(E215,[1]Sheet1!B:L,11,FALSE)</f>
        <v>201535</v>
      </c>
      <c r="I215" s="516" t="str">
        <f>VLOOKUP(E215,[1]Sheet1!B:M,12,FALSE)</f>
        <v>17521CP000</v>
      </c>
      <c r="J215" s="516" t="s">
        <v>5177</v>
      </c>
      <c r="K215" s="533"/>
      <c r="L215" s="518"/>
      <c r="M215" s="519">
        <v>1887</v>
      </c>
      <c r="N215" s="526">
        <f t="shared" si="43"/>
        <v>0</v>
      </c>
      <c r="O215" s="521" t="s">
        <v>3997</v>
      </c>
      <c r="P215" s="522">
        <v>3520508</v>
      </c>
      <c r="Q215" s="519">
        <v>45</v>
      </c>
      <c r="R215" s="526">
        <f t="shared" si="45"/>
        <v>45</v>
      </c>
      <c r="S215" s="523">
        <f t="shared" si="46"/>
        <v>45</v>
      </c>
      <c r="T215" s="525"/>
      <c r="U215" s="522"/>
      <c r="V215" s="519">
        <v>220</v>
      </c>
      <c r="W215" s="526">
        <f t="shared" si="47"/>
        <v>0</v>
      </c>
      <c r="X215" s="525" t="s">
        <v>3997</v>
      </c>
      <c r="Y215" s="522" t="s">
        <v>5626</v>
      </c>
      <c r="Z215" s="526">
        <v>220</v>
      </c>
      <c r="AA215" s="526">
        <f t="shared" si="48"/>
        <v>220</v>
      </c>
      <c r="AB215" s="525"/>
      <c r="AC215" s="522"/>
      <c r="AD215" s="519">
        <v>45</v>
      </c>
      <c r="AE215" s="526">
        <f t="shared" si="49"/>
        <v>0</v>
      </c>
      <c r="AF215" s="523">
        <f t="shared" si="53"/>
        <v>220</v>
      </c>
      <c r="AG215" s="525"/>
      <c r="AH215" s="522"/>
      <c r="AI215" s="526">
        <v>875</v>
      </c>
      <c r="AJ215" s="526">
        <f t="shared" si="50"/>
        <v>0</v>
      </c>
      <c r="AK215" s="525"/>
      <c r="AL215" s="527"/>
      <c r="AM215" s="528">
        <v>0</v>
      </c>
      <c r="AN215" s="526">
        <f t="shared" si="51"/>
        <v>0</v>
      </c>
      <c r="AO215" s="523">
        <f t="shared" si="52"/>
        <v>0</v>
      </c>
      <c r="AP215" s="525"/>
      <c r="AQ215" s="522"/>
      <c r="AR215" s="529">
        <v>0</v>
      </c>
      <c r="AS215" s="530">
        <f t="shared" si="44"/>
        <v>0</v>
      </c>
      <c r="AT215" s="531">
        <f t="shared" si="42"/>
        <v>4497</v>
      </c>
      <c r="AU215" s="531">
        <f t="shared" si="54"/>
        <v>265</v>
      </c>
    </row>
    <row r="216" spans="1:47" ht="30" x14ac:dyDescent="0.25">
      <c r="A216" s="11" t="s">
        <v>5457</v>
      </c>
      <c r="B216" s="513" t="s">
        <v>5212</v>
      </c>
      <c r="C216" s="11" t="s">
        <v>71</v>
      </c>
      <c r="D216" s="514" t="s">
        <v>5627</v>
      </c>
      <c r="E216" s="515" t="s">
        <v>5628</v>
      </c>
      <c r="F216" s="516">
        <v>20</v>
      </c>
      <c r="G216" s="516">
        <f>VLOOKUP(E216,[1]Sheet1!B:K,10,FALSE)</f>
        <v>12437</v>
      </c>
      <c r="H216" s="516">
        <f>VLOOKUP(E216,[1]Sheet1!B:L,11,FALSE)</f>
        <v>201535</v>
      </c>
      <c r="I216" s="516" t="str">
        <f>VLOOKUP(E216,[1]Sheet1!B:M,12,FALSE)</f>
        <v>20019CP000</v>
      </c>
      <c r="J216" s="516" t="s">
        <v>5177</v>
      </c>
      <c r="K216" s="533"/>
      <c r="L216" s="518"/>
      <c r="M216" s="519">
        <v>1120</v>
      </c>
      <c r="N216" s="526">
        <f t="shared" si="43"/>
        <v>0</v>
      </c>
      <c r="O216" s="521" t="s">
        <v>3997</v>
      </c>
      <c r="P216" s="522">
        <v>3520651</v>
      </c>
      <c r="Q216" s="519">
        <v>45</v>
      </c>
      <c r="R216" s="526">
        <f t="shared" si="45"/>
        <v>45</v>
      </c>
      <c r="S216" s="523">
        <f t="shared" si="46"/>
        <v>45</v>
      </c>
      <c r="T216" s="525"/>
      <c r="U216" s="522"/>
      <c r="V216" s="519">
        <v>220</v>
      </c>
      <c r="W216" s="526">
        <f t="shared" si="47"/>
        <v>0</v>
      </c>
      <c r="X216" s="525" t="s">
        <v>3997</v>
      </c>
      <c r="Y216" s="522" t="s">
        <v>5629</v>
      </c>
      <c r="Z216" s="526">
        <v>220</v>
      </c>
      <c r="AA216" s="526">
        <f t="shared" si="48"/>
        <v>220</v>
      </c>
      <c r="AB216" s="525"/>
      <c r="AC216" s="522" t="s">
        <v>5630</v>
      </c>
      <c r="AD216" s="519">
        <v>45</v>
      </c>
      <c r="AE216" s="526">
        <f t="shared" si="49"/>
        <v>0</v>
      </c>
      <c r="AF216" s="523">
        <f t="shared" si="53"/>
        <v>220</v>
      </c>
      <c r="AG216" s="525"/>
      <c r="AH216" s="522"/>
      <c r="AI216" s="526">
        <v>816</v>
      </c>
      <c r="AJ216" s="526">
        <f t="shared" si="50"/>
        <v>0</v>
      </c>
      <c r="AK216" s="525"/>
      <c r="AL216" s="527"/>
      <c r="AM216" s="528">
        <v>0</v>
      </c>
      <c r="AN216" s="526">
        <f t="shared" si="51"/>
        <v>0</v>
      </c>
      <c r="AO216" s="523">
        <f t="shared" si="52"/>
        <v>0</v>
      </c>
      <c r="AP216" s="525"/>
      <c r="AQ216" s="522"/>
      <c r="AR216" s="529">
        <v>0</v>
      </c>
      <c r="AS216" s="530">
        <f t="shared" si="44"/>
        <v>0</v>
      </c>
      <c r="AT216" s="531">
        <f t="shared" ref="AT216:AT280" si="55">M216+(Q216*11)+V216+(Z216*3)+(AD216*8)+AI216+(AM216*11)+(AR216*2)</f>
        <v>3671</v>
      </c>
      <c r="AU216" s="531">
        <f t="shared" si="54"/>
        <v>265</v>
      </c>
    </row>
    <row r="217" spans="1:47" x14ac:dyDescent="0.25">
      <c r="A217" s="11" t="s">
        <v>5457</v>
      </c>
      <c r="B217" s="513" t="s">
        <v>5212</v>
      </c>
      <c r="C217" s="11" t="s">
        <v>71</v>
      </c>
      <c r="D217" s="514" t="s">
        <v>5631</v>
      </c>
      <c r="E217" s="515" t="s">
        <v>5632</v>
      </c>
      <c r="F217" s="516">
        <v>20</v>
      </c>
      <c r="G217" s="516">
        <f>VLOOKUP(E217,[1]Sheet1!B:K,10,FALSE)</f>
        <v>12437</v>
      </c>
      <c r="H217" s="516">
        <f>VLOOKUP(E217,[1]Sheet1!B:L,11,FALSE)</f>
        <v>201540</v>
      </c>
      <c r="I217" s="516" t="str">
        <f>VLOOKUP(E217,[1]Sheet1!B:M,12,FALSE)</f>
        <v>30003WA000</v>
      </c>
      <c r="J217" s="516" t="s">
        <v>5177</v>
      </c>
      <c r="K217" s="533"/>
      <c r="L217" s="518"/>
      <c r="M217" s="519">
        <v>0</v>
      </c>
      <c r="N217" s="526">
        <f t="shared" si="43"/>
        <v>0</v>
      </c>
      <c r="O217" s="521"/>
      <c r="P217" s="522"/>
      <c r="Q217" s="519">
        <v>0</v>
      </c>
      <c r="R217" s="526">
        <f t="shared" si="45"/>
        <v>0</v>
      </c>
      <c r="S217" s="523">
        <f t="shared" si="46"/>
        <v>0</v>
      </c>
      <c r="T217" s="525"/>
      <c r="U217" s="522"/>
      <c r="V217" s="519">
        <v>0</v>
      </c>
      <c r="W217" s="526">
        <f t="shared" si="47"/>
        <v>0</v>
      </c>
      <c r="X217" s="525"/>
      <c r="Y217" s="522"/>
      <c r="Z217" s="526">
        <v>0</v>
      </c>
      <c r="AA217" s="526">
        <f t="shared" si="48"/>
        <v>0</v>
      </c>
      <c r="AB217" s="525"/>
      <c r="AC217" s="522"/>
      <c r="AD217" s="519">
        <v>0</v>
      </c>
      <c r="AE217" s="526">
        <f t="shared" si="49"/>
        <v>0</v>
      </c>
      <c r="AF217" s="523">
        <f t="shared" si="53"/>
        <v>0</v>
      </c>
      <c r="AG217" s="525"/>
      <c r="AH217" s="522"/>
      <c r="AI217" s="526">
        <v>292</v>
      </c>
      <c r="AJ217" s="526">
        <f t="shared" si="50"/>
        <v>0</v>
      </c>
      <c r="AK217" s="525"/>
      <c r="AL217" s="527"/>
      <c r="AM217" s="528">
        <v>0</v>
      </c>
      <c r="AN217" s="526">
        <f t="shared" si="51"/>
        <v>0</v>
      </c>
      <c r="AO217" s="523">
        <f t="shared" si="52"/>
        <v>0</v>
      </c>
      <c r="AP217" s="525"/>
      <c r="AQ217" s="522"/>
      <c r="AR217" s="529">
        <v>0</v>
      </c>
      <c r="AS217" s="530">
        <f t="shared" si="44"/>
        <v>0</v>
      </c>
      <c r="AT217" s="531">
        <f t="shared" si="55"/>
        <v>292</v>
      </c>
      <c r="AU217" s="531">
        <f t="shared" si="54"/>
        <v>0</v>
      </c>
    </row>
    <row r="218" spans="1:47" x14ac:dyDescent="0.25">
      <c r="A218" s="11" t="s">
        <v>5457</v>
      </c>
      <c r="B218" s="513" t="s">
        <v>5212</v>
      </c>
      <c r="C218" s="11" t="s">
        <v>71</v>
      </c>
      <c r="D218" s="514" t="s">
        <v>5633</v>
      </c>
      <c r="E218" s="515" t="s">
        <v>5634</v>
      </c>
      <c r="F218" s="516">
        <v>20</v>
      </c>
      <c r="G218" s="516">
        <f>VLOOKUP(E218,[1]Sheet1!B:K,10,FALSE)</f>
        <v>12437</v>
      </c>
      <c r="H218" s="516">
        <f>VLOOKUP(E218,[1]Sheet1!B:L,11,FALSE)</f>
        <v>201535</v>
      </c>
      <c r="I218" s="516" t="str">
        <f>VLOOKUP(E218,[1]Sheet1!B:M,12,FALSE)</f>
        <v>15119CP000</v>
      </c>
      <c r="J218" s="516" t="s">
        <v>5177</v>
      </c>
      <c r="K218" s="533"/>
      <c r="L218" s="518"/>
      <c r="M218" s="519">
        <v>1889</v>
      </c>
      <c r="N218" s="526">
        <f t="shared" si="43"/>
        <v>0</v>
      </c>
      <c r="O218" s="521"/>
      <c r="P218" s="522"/>
      <c r="Q218" s="519">
        <v>90</v>
      </c>
      <c r="R218" s="526">
        <f t="shared" si="45"/>
        <v>0</v>
      </c>
      <c r="S218" s="523">
        <f t="shared" si="46"/>
        <v>0</v>
      </c>
      <c r="T218" s="525"/>
      <c r="U218" s="522"/>
      <c r="V218" s="519">
        <v>0</v>
      </c>
      <c r="W218" s="526">
        <f t="shared" si="47"/>
        <v>0</v>
      </c>
      <c r="X218" s="525"/>
      <c r="Y218" s="522"/>
      <c r="Z218" s="526">
        <v>0</v>
      </c>
      <c r="AA218" s="526">
        <f t="shared" si="48"/>
        <v>0</v>
      </c>
      <c r="AB218" s="525"/>
      <c r="AC218" s="522"/>
      <c r="AD218" s="519">
        <v>0</v>
      </c>
      <c r="AE218" s="526">
        <f t="shared" si="49"/>
        <v>0</v>
      </c>
      <c r="AF218" s="523">
        <f t="shared" si="53"/>
        <v>0</v>
      </c>
      <c r="AG218" s="525"/>
      <c r="AH218" s="522"/>
      <c r="AI218" s="526">
        <v>175</v>
      </c>
      <c r="AJ218" s="526">
        <f t="shared" si="50"/>
        <v>0</v>
      </c>
      <c r="AK218" s="525"/>
      <c r="AL218" s="527"/>
      <c r="AM218" s="528">
        <v>0</v>
      </c>
      <c r="AN218" s="526">
        <f t="shared" si="51"/>
        <v>0</v>
      </c>
      <c r="AO218" s="523">
        <f t="shared" si="52"/>
        <v>0</v>
      </c>
      <c r="AP218" s="525"/>
      <c r="AQ218" s="522"/>
      <c r="AR218" s="529">
        <v>0</v>
      </c>
      <c r="AS218" s="530">
        <f t="shared" si="44"/>
        <v>0</v>
      </c>
      <c r="AT218" s="531">
        <f t="shared" si="55"/>
        <v>3054</v>
      </c>
      <c r="AU218" s="531">
        <f t="shared" si="54"/>
        <v>0</v>
      </c>
    </row>
    <row r="219" spans="1:47" x14ac:dyDescent="0.25">
      <c r="A219" s="11" t="s">
        <v>5457</v>
      </c>
      <c r="B219" s="513" t="s">
        <v>5212</v>
      </c>
      <c r="C219" s="11" t="s">
        <v>71</v>
      </c>
      <c r="D219" s="514" t="s">
        <v>5635</v>
      </c>
      <c r="E219" s="515" t="s">
        <v>5636</v>
      </c>
      <c r="F219" s="516">
        <v>20</v>
      </c>
      <c r="G219" s="516">
        <f>VLOOKUP(E219,[1]Sheet1!B:K,10,FALSE)</f>
        <v>12437</v>
      </c>
      <c r="H219" s="516">
        <f>VLOOKUP(E219,[1]Sheet1!B:L,11,FALSE)</f>
        <v>201540</v>
      </c>
      <c r="I219" s="516" t="str">
        <f>VLOOKUP(E219,[1]Sheet1!B:M,12,FALSE)</f>
        <v>19011WR000</v>
      </c>
      <c r="J219" s="516" t="s">
        <v>5177</v>
      </c>
      <c r="K219" s="533"/>
      <c r="L219" s="518"/>
      <c r="M219" s="519">
        <v>496</v>
      </c>
      <c r="N219" s="526">
        <f t="shared" si="43"/>
        <v>0</v>
      </c>
      <c r="O219" s="521" t="s">
        <v>3997</v>
      </c>
      <c r="P219" s="522">
        <v>3520722</v>
      </c>
      <c r="Q219" s="519">
        <v>90</v>
      </c>
      <c r="R219" s="526">
        <f t="shared" si="45"/>
        <v>90</v>
      </c>
      <c r="S219" s="523">
        <f t="shared" si="46"/>
        <v>90</v>
      </c>
      <c r="T219" s="525"/>
      <c r="U219" s="522"/>
      <c r="V219" s="519">
        <v>0</v>
      </c>
      <c r="W219" s="526">
        <f t="shared" si="47"/>
        <v>0</v>
      </c>
      <c r="X219" s="525"/>
      <c r="Y219" s="522"/>
      <c r="Z219" s="526">
        <v>0</v>
      </c>
      <c r="AA219" s="526">
        <f t="shared" si="48"/>
        <v>0</v>
      </c>
      <c r="AB219" s="525"/>
      <c r="AC219" s="522"/>
      <c r="AD219" s="519">
        <v>0</v>
      </c>
      <c r="AE219" s="526">
        <f t="shared" si="49"/>
        <v>0</v>
      </c>
      <c r="AF219" s="523">
        <f t="shared" si="53"/>
        <v>0</v>
      </c>
      <c r="AG219" s="525"/>
      <c r="AH219" s="522"/>
      <c r="AI219" s="526">
        <v>175</v>
      </c>
      <c r="AJ219" s="526">
        <f t="shared" si="50"/>
        <v>0</v>
      </c>
      <c r="AK219" s="525"/>
      <c r="AL219" s="527"/>
      <c r="AM219" s="528">
        <v>0</v>
      </c>
      <c r="AN219" s="526">
        <f t="shared" si="51"/>
        <v>0</v>
      </c>
      <c r="AO219" s="523">
        <f t="shared" si="52"/>
        <v>0</v>
      </c>
      <c r="AP219" s="525"/>
      <c r="AQ219" s="522"/>
      <c r="AR219" s="529">
        <v>0</v>
      </c>
      <c r="AS219" s="530">
        <f t="shared" si="44"/>
        <v>0</v>
      </c>
      <c r="AT219" s="531">
        <f t="shared" si="55"/>
        <v>1661</v>
      </c>
      <c r="AU219" s="531">
        <f t="shared" si="54"/>
        <v>90</v>
      </c>
    </row>
    <row r="220" spans="1:47" x14ac:dyDescent="0.25">
      <c r="A220" s="11" t="s">
        <v>5457</v>
      </c>
      <c r="B220" s="513" t="s">
        <v>5212</v>
      </c>
      <c r="C220" s="11" t="s">
        <v>71</v>
      </c>
      <c r="D220" s="514" t="s">
        <v>5637</v>
      </c>
      <c r="E220" s="515" t="s">
        <v>5638</v>
      </c>
      <c r="F220" s="516">
        <v>20</v>
      </c>
      <c r="G220" s="516">
        <f>VLOOKUP(E220,[1]Sheet1!B:K,10,FALSE)</f>
        <v>12437</v>
      </c>
      <c r="H220" s="516">
        <f>VLOOKUP(E220,[1]Sheet1!B:L,11,FALSE)</f>
        <v>201535</v>
      </c>
      <c r="I220" s="516" t="str">
        <f>VLOOKUP(E220,[1]Sheet1!B:M,12,FALSE)</f>
        <v>11398CP000</v>
      </c>
      <c r="J220" s="516" t="s">
        <v>5177</v>
      </c>
      <c r="K220" s="533"/>
      <c r="L220" s="518"/>
      <c r="M220" s="537">
        <v>698</v>
      </c>
      <c r="N220" s="526">
        <f t="shared" si="43"/>
        <v>0</v>
      </c>
      <c r="O220" s="521" t="s">
        <v>3997</v>
      </c>
      <c r="P220" s="522">
        <v>3520738</v>
      </c>
      <c r="Q220" s="537">
        <v>90</v>
      </c>
      <c r="R220" s="526">
        <f t="shared" si="45"/>
        <v>90</v>
      </c>
      <c r="S220" s="541">
        <f t="shared" si="46"/>
        <v>90</v>
      </c>
      <c r="T220" s="525"/>
      <c r="U220" s="522"/>
      <c r="V220" s="519">
        <v>0</v>
      </c>
      <c r="W220" s="526">
        <f t="shared" si="47"/>
        <v>0</v>
      </c>
      <c r="X220" s="525"/>
      <c r="Y220" s="522"/>
      <c r="Z220" s="526">
        <v>0</v>
      </c>
      <c r="AA220" s="526">
        <f t="shared" si="48"/>
        <v>0</v>
      </c>
      <c r="AB220" s="525"/>
      <c r="AC220" s="522"/>
      <c r="AD220" s="519">
        <v>0</v>
      </c>
      <c r="AE220" s="526">
        <f t="shared" si="49"/>
        <v>0</v>
      </c>
      <c r="AF220" s="523">
        <f t="shared" si="53"/>
        <v>0</v>
      </c>
      <c r="AG220" s="525"/>
      <c r="AH220" s="522"/>
      <c r="AI220" s="526">
        <v>554</v>
      </c>
      <c r="AJ220" s="526">
        <f t="shared" si="50"/>
        <v>0</v>
      </c>
      <c r="AK220" s="525"/>
      <c r="AL220" s="527"/>
      <c r="AM220" s="528">
        <v>0</v>
      </c>
      <c r="AN220" s="526">
        <f t="shared" si="51"/>
        <v>0</v>
      </c>
      <c r="AO220" s="523">
        <f t="shared" si="52"/>
        <v>0</v>
      </c>
      <c r="AP220" s="525"/>
      <c r="AQ220" s="522"/>
      <c r="AR220" s="529">
        <v>0</v>
      </c>
      <c r="AS220" s="530">
        <f t="shared" si="44"/>
        <v>0</v>
      </c>
      <c r="AT220" s="531">
        <f t="shared" si="55"/>
        <v>2242</v>
      </c>
      <c r="AU220" s="531">
        <f t="shared" si="54"/>
        <v>90</v>
      </c>
    </row>
    <row r="221" spans="1:47" x14ac:dyDescent="0.25">
      <c r="A221" s="11" t="s">
        <v>5457</v>
      </c>
      <c r="B221" s="513" t="s">
        <v>5212</v>
      </c>
      <c r="C221" s="11" t="s">
        <v>71</v>
      </c>
      <c r="D221" s="514" t="s">
        <v>5639</v>
      </c>
      <c r="E221" s="515" t="s">
        <v>5640</v>
      </c>
      <c r="F221" s="516">
        <v>20</v>
      </c>
      <c r="G221" s="516">
        <f>VLOOKUP(E221,[1]Sheet1!B:K,10,FALSE)</f>
        <v>12437</v>
      </c>
      <c r="H221" s="516">
        <f>VLOOKUP(E221,[1]Sheet1!B:L,11,FALSE)</f>
        <v>201540</v>
      </c>
      <c r="I221" s="516" t="str">
        <f>VLOOKUP(E221,[1]Sheet1!B:M,12,FALSE)</f>
        <v>17071WR000</v>
      </c>
      <c r="J221" s="516" t="s">
        <v>5177</v>
      </c>
      <c r="K221" s="533"/>
      <c r="L221" s="518"/>
      <c r="M221" s="537">
        <v>389</v>
      </c>
      <c r="N221" s="526">
        <f t="shared" si="43"/>
        <v>0</v>
      </c>
      <c r="O221" s="521" t="s">
        <v>3997</v>
      </c>
      <c r="P221" s="522">
        <v>3520749</v>
      </c>
      <c r="Q221" s="519">
        <v>90</v>
      </c>
      <c r="R221" s="526">
        <f t="shared" si="45"/>
        <v>90</v>
      </c>
      <c r="S221" s="523">
        <f t="shared" si="46"/>
        <v>90</v>
      </c>
      <c r="T221" s="525"/>
      <c r="U221" s="522"/>
      <c r="V221" s="519">
        <v>0</v>
      </c>
      <c r="W221" s="526">
        <f t="shared" si="47"/>
        <v>0</v>
      </c>
      <c r="X221" s="525"/>
      <c r="Y221" s="522"/>
      <c r="Z221" s="526">
        <v>0</v>
      </c>
      <c r="AA221" s="526">
        <f t="shared" si="48"/>
        <v>0</v>
      </c>
      <c r="AB221" s="525"/>
      <c r="AC221" s="522"/>
      <c r="AD221" s="519">
        <v>0</v>
      </c>
      <c r="AE221" s="526">
        <f t="shared" si="49"/>
        <v>0</v>
      </c>
      <c r="AF221" s="523">
        <f t="shared" si="53"/>
        <v>0</v>
      </c>
      <c r="AG221" s="525"/>
      <c r="AH221" s="522"/>
      <c r="AI221" s="526">
        <v>233</v>
      </c>
      <c r="AJ221" s="526">
        <f t="shared" si="50"/>
        <v>0</v>
      </c>
      <c r="AK221" s="525"/>
      <c r="AL221" s="527"/>
      <c r="AM221" s="528">
        <v>0</v>
      </c>
      <c r="AN221" s="526">
        <f t="shared" si="51"/>
        <v>0</v>
      </c>
      <c r="AO221" s="523">
        <f t="shared" si="52"/>
        <v>0</v>
      </c>
      <c r="AP221" s="525"/>
      <c r="AQ221" s="522"/>
      <c r="AR221" s="529">
        <v>0</v>
      </c>
      <c r="AS221" s="530">
        <f t="shared" si="44"/>
        <v>0</v>
      </c>
      <c r="AT221" s="531">
        <f t="shared" si="55"/>
        <v>1612</v>
      </c>
      <c r="AU221" s="531">
        <f t="shared" si="54"/>
        <v>90</v>
      </c>
    </row>
    <row r="222" spans="1:47" x14ac:dyDescent="0.25">
      <c r="A222" s="11" t="s">
        <v>5457</v>
      </c>
      <c r="B222" s="513" t="s">
        <v>5212</v>
      </c>
      <c r="C222" s="11" t="s">
        <v>71</v>
      </c>
      <c r="D222" s="514" t="s">
        <v>5641</v>
      </c>
      <c r="E222" s="515" t="s">
        <v>5642</v>
      </c>
      <c r="F222" s="516">
        <v>20</v>
      </c>
      <c r="G222" s="516">
        <f>VLOOKUP(E222,[1]Sheet1!B:K,10,FALSE)</f>
        <v>12437</v>
      </c>
      <c r="H222" s="516">
        <f>VLOOKUP(E222,[1]Sheet1!B:L,11,FALSE)</f>
        <v>201540</v>
      </c>
      <c r="I222" s="516" t="str">
        <f>VLOOKUP(E222,[1]Sheet1!B:M,12,FALSE)</f>
        <v>30031WR000</v>
      </c>
      <c r="J222" s="516" t="s">
        <v>5177</v>
      </c>
      <c r="K222" s="533"/>
      <c r="L222" s="518"/>
      <c r="M222" s="537">
        <v>0</v>
      </c>
      <c r="N222" s="526">
        <f t="shared" si="43"/>
        <v>0</v>
      </c>
      <c r="O222" s="521"/>
      <c r="P222" s="522"/>
      <c r="Q222" s="519">
        <v>0</v>
      </c>
      <c r="R222" s="526">
        <f t="shared" si="45"/>
        <v>0</v>
      </c>
      <c r="S222" s="523">
        <f t="shared" si="46"/>
        <v>0</v>
      </c>
      <c r="T222" s="525"/>
      <c r="U222" s="522"/>
      <c r="V222" s="519">
        <v>0</v>
      </c>
      <c r="W222" s="526">
        <f t="shared" si="47"/>
        <v>0</v>
      </c>
      <c r="X222" s="525"/>
      <c r="Y222" s="522"/>
      <c r="Z222" s="526">
        <v>0</v>
      </c>
      <c r="AA222" s="526">
        <f t="shared" si="48"/>
        <v>0</v>
      </c>
      <c r="AB222" s="525"/>
      <c r="AC222" s="522"/>
      <c r="AD222" s="519">
        <v>0</v>
      </c>
      <c r="AE222" s="526">
        <f t="shared" si="49"/>
        <v>0</v>
      </c>
      <c r="AF222" s="523">
        <f t="shared" si="53"/>
        <v>0</v>
      </c>
      <c r="AG222" s="525"/>
      <c r="AH222" s="522"/>
      <c r="AI222" s="526">
        <v>175</v>
      </c>
      <c r="AJ222" s="526">
        <f t="shared" si="50"/>
        <v>0</v>
      </c>
      <c r="AK222" s="525"/>
      <c r="AL222" s="527"/>
      <c r="AM222" s="528">
        <v>0</v>
      </c>
      <c r="AN222" s="526">
        <f t="shared" si="51"/>
        <v>0</v>
      </c>
      <c r="AO222" s="523">
        <f t="shared" si="52"/>
        <v>0</v>
      </c>
      <c r="AP222" s="525"/>
      <c r="AQ222" s="522"/>
      <c r="AR222" s="529">
        <v>0</v>
      </c>
      <c r="AS222" s="530">
        <f t="shared" si="44"/>
        <v>0</v>
      </c>
      <c r="AT222" s="531">
        <f t="shared" si="55"/>
        <v>175</v>
      </c>
      <c r="AU222" s="531">
        <f t="shared" si="54"/>
        <v>0</v>
      </c>
    </row>
    <row r="223" spans="1:47" x14ac:dyDescent="0.25">
      <c r="A223" s="11" t="s">
        <v>5457</v>
      </c>
      <c r="B223" s="513" t="s">
        <v>5212</v>
      </c>
      <c r="C223" s="11" t="s">
        <v>5251</v>
      </c>
      <c r="D223" s="514" t="s">
        <v>5643</v>
      </c>
      <c r="E223" s="515" t="s">
        <v>5644</v>
      </c>
      <c r="F223" s="516">
        <v>20</v>
      </c>
      <c r="G223" s="516">
        <f>VLOOKUP(E223,[1]Sheet1!B:K,10,FALSE)</f>
        <v>12437</v>
      </c>
      <c r="H223" s="516">
        <f>VLOOKUP(E223,[1]Sheet1!B:L,11,FALSE)</f>
        <v>201537</v>
      </c>
      <c r="I223" s="516" t="str">
        <f>VLOOKUP(E223,[1]Sheet1!B:M,12,FALSE)</f>
        <v>17066FM000</v>
      </c>
      <c r="J223" s="516" t="s">
        <v>5177</v>
      </c>
      <c r="K223" s="533"/>
      <c r="L223" s="518"/>
      <c r="M223" s="519">
        <v>0</v>
      </c>
      <c r="N223" s="526">
        <f t="shared" si="43"/>
        <v>0</v>
      </c>
      <c r="O223" s="521"/>
      <c r="P223" s="522"/>
      <c r="Q223" s="519">
        <v>0</v>
      </c>
      <c r="R223" s="526">
        <f t="shared" si="45"/>
        <v>0</v>
      </c>
      <c r="S223" s="523">
        <f t="shared" si="46"/>
        <v>0</v>
      </c>
      <c r="T223" s="525"/>
      <c r="U223" s="522"/>
      <c r="V223" s="519">
        <v>0</v>
      </c>
      <c r="W223" s="526">
        <f t="shared" si="47"/>
        <v>0</v>
      </c>
      <c r="X223" s="525"/>
      <c r="Y223" s="522"/>
      <c r="Z223" s="526">
        <v>0</v>
      </c>
      <c r="AA223" s="526">
        <f t="shared" si="48"/>
        <v>0</v>
      </c>
      <c r="AB223" s="525"/>
      <c r="AC223" s="522"/>
      <c r="AD223" s="519">
        <v>0</v>
      </c>
      <c r="AE223" s="526">
        <f t="shared" si="49"/>
        <v>0</v>
      </c>
      <c r="AF223" s="523">
        <f t="shared" si="53"/>
        <v>0</v>
      </c>
      <c r="AG223" s="525"/>
      <c r="AH223" s="522"/>
      <c r="AI223" s="526">
        <v>291</v>
      </c>
      <c r="AJ223" s="526">
        <f t="shared" si="50"/>
        <v>0</v>
      </c>
      <c r="AK223" s="525"/>
      <c r="AL223" s="527"/>
      <c r="AM223" s="528">
        <v>0</v>
      </c>
      <c r="AN223" s="526">
        <f t="shared" si="51"/>
        <v>0</v>
      </c>
      <c r="AO223" s="523">
        <f t="shared" si="52"/>
        <v>0</v>
      </c>
      <c r="AP223" s="525"/>
      <c r="AQ223" s="522"/>
      <c r="AR223" s="529">
        <v>0</v>
      </c>
      <c r="AS223" s="530">
        <f t="shared" si="44"/>
        <v>0</v>
      </c>
      <c r="AT223" s="531">
        <f t="shared" si="55"/>
        <v>291</v>
      </c>
      <c r="AU223" s="531">
        <f t="shared" si="54"/>
        <v>0</v>
      </c>
    </row>
    <row r="224" spans="1:47" x14ac:dyDescent="0.25">
      <c r="A224" s="11" t="s">
        <v>5457</v>
      </c>
      <c r="B224" s="513" t="s">
        <v>5212</v>
      </c>
      <c r="C224" s="11" t="s">
        <v>5235</v>
      </c>
      <c r="D224" s="514" t="s">
        <v>5645</v>
      </c>
      <c r="E224" s="515" t="s">
        <v>5646</v>
      </c>
      <c r="F224" s="516">
        <v>20</v>
      </c>
      <c r="G224" s="516">
        <f>VLOOKUP(E224,[1]Sheet1!B:K,10,FALSE)</f>
        <v>12437</v>
      </c>
      <c r="H224" s="516">
        <f>VLOOKUP(E224,[1]Sheet1!B:L,11,FALSE)</f>
        <v>201536</v>
      </c>
      <c r="I224" s="516" t="str">
        <f>VLOOKUP(E224,[1]Sheet1!B:M,12,FALSE)</f>
        <v>11731FM000</v>
      </c>
      <c r="J224" s="516" t="s">
        <v>5177</v>
      </c>
      <c r="K224" s="533"/>
      <c r="L224" s="518"/>
      <c r="M224" s="519">
        <v>1152</v>
      </c>
      <c r="N224" s="526">
        <f t="shared" si="43"/>
        <v>0</v>
      </c>
      <c r="O224" s="521" t="s">
        <v>3997</v>
      </c>
      <c r="P224" s="522"/>
      <c r="Q224" s="519">
        <v>90</v>
      </c>
      <c r="R224" s="526">
        <f t="shared" si="45"/>
        <v>90</v>
      </c>
      <c r="S224" s="523">
        <f t="shared" si="46"/>
        <v>90</v>
      </c>
      <c r="T224" s="525"/>
      <c r="U224" s="522"/>
      <c r="V224" s="519">
        <v>0</v>
      </c>
      <c r="W224" s="526">
        <f t="shared" si="47"/>
        <v>0</v>
      </c>
      <c r="X224" s="525"/>
      <c r="Y224" s="522"/>
      <c r="Z224" s="526">
        <v>0</v>
      </c>
      <c r="AA224" s="526">
        <f t="shared" si="48"/>
        <v>0</v>
      </c>
      <c r="AB224" s="525"/>
      <c r="AC224" s="522"/>
      <c r="AD224" s="519">
        <v>0</v>
      </c>
      <c r="AE224" s="526">
        <f t="shared" si="49"/>
        <v>0</v>
      </c>
      <c r="AF224" s="523">
        <f t="shared" si="53"/>
        <v>0</v>
      </c>
      <c r="AG224" s="525"/>
      <c r="AH224" s="522"/>
      <c r="AI224" s="526">
        <v>462</v>
      </c>
      <c r="AJ224" s="526">
        <f t="shared" si="50"/>
        <v>0</v>
      </c>
      <c r="AK224" s="525"/>
      <c r="AL224" s="527"/>
      <c r="AM224" s="528">
        <v>0</v>
      </c>
      <c r="AN224" s="526">
        <f t="shared" si="51"/>
        <v>0</v>
      </c>
      <c r="AO224" s="523">
        <f t="shared" si="52"/>
        <v>0</v>
      </c>
      <c r="AP224" s="525"/>
      <c r="AQ224" s="522"/>
      <c r="AR224" s="529">
        <v>0</v>
      </c>
      <c r="AS224" s="530">
        <f t="shared" si="44"/>
        <v>0</v>
      </c>
      <c r="AT224" s="531">
        <f t="shared" si="55"/>
        <v>2604</v>
      </c>
      <c r="AU224" s="531">
        <f t="shared" si="54"/>
        <v>90</v>
      </c>
    </row>
    <row r="225" spans="1:47" x14ac:dyDescent="0.25">
      <c r="A225" s="11" t="s">
        <v>5457</v>
      </c>
      <c r="B225" s="513" t="s">
        <v>5212</v>
      </c>
      <c r="C225" s="11" t="s">
        <v>5235</v>
      </c>
      <c r="D225" s="514" t="s">
        <v>5647</v>
      </c>
      <c r="E225" s="515" t="s">
        <v>5648</v>
      </c>
      <c r="F225" s="516">
        <v>20</v>
      </c>
      <c r="G225" s="516">
        <f>VLOOKUP(E225,[1]Sheet1!B:K,10,FALSE)</f>
        <v>12437</v>
      </c>
      <c r="H225" s="516">
        <f>VLOOKUP(E225,[1]Sheet1!B:L,11,FALSE)</f>
        <v>201536</v>
      </c>
      <c r="I225" s="516" t="str">
        <f>VLOOKUP(E225,[1]Sheet1!B:M,12,FALSE)</f>
        <v>11747FM000</v>
      </c>
      <c r="J225" s="516" t="s">
        <v>5177</v>
      </c>
      <c r="K225" s="533"/>
      <c r="L225" s="518"/>
      <c r="M225" s="519">
        <v>762</v>
      </c>
      <c r="N225" s="526">
        <f t="shared" si="43"/>
        <v>0</v>
      </c>
      <c r="O225" s="521" t="s">
        <v>3997</v>
      </c>
      <c r="P225" s="522">
        <v>3524673</v>
      </c>
      <c r="Q225" s="519">
        <v>90</v>
      </c>
      <c r="R225" s="526">
        <f t="shared" si="45"/>
        <v>90</v>
      </c>
      <c r="S225" s="523">
        <f t="shared" si="46"/>
        <v>90</v>
      </c>
      <c r="T225" s="525"/>
      <c r="U225" s="522"/>
      <c r="V225" s="519">
        <v>0</v>
      </c>
      <c r="W225" s="526">
        <f t="shared" si="47"/>
        <v>0</v>
      </c>
      <c r="X225" s="525"/>
      <c r="Y225" s="522"/>
      <c r="Z225" s="526">
        <v>0</v>
      </c>
      <c r="AA225" s="526">
        <f t="shared" si="48"/>
        <v>0</v>
      </c>
      <c r="AB225" s="525"/>
      <c r="AC225" s="522"/>
      <c r="AD225" s="519">
        <v>0</v>
      </c>
      <c r="AE225" s="526">
        <f t="shared" si="49"/>
        <v>0</v>
      </c>
      <c r="AF225" s="523">
        <f t="shared" si="53"/>
        <v>0</v>
      </c>
      <c r="AG225" s="525"/>
      <c r="AH225" s="522">
        <v>3396723</v>
      </c>
      <c r="AI225" s="526">
        <v>433</v>
      </c>
      <c r="AJ225" s="526">
        <f t="shared" si="50"/>
        <v>0</v>
      </c>
      <c r="AK225" s="525"/>
      <c r="AL225" s="527"/>
      <c r="AM225" s="528">
        <v>0</v>
      </c>
      <c r="AN225" s="526">
        <f t="shared" si="51"/>
        <v>0</v>
      </c>
      <c r="AO225" s="523">
        <f t="shared" si="52"/>
        <v>0</v>
      </c>
      <c r="AP225" s="525"/>
      <c r="AQ225" s="522"/>
      <c r="AR225" s="529">
        <v>0</v>
      </c>
      <c r="AS225" s="530">
        <f t="shared" si="44"/>
        <v>0</v>
      </c>
      <c r="AT225" s="531">
        <f t="shared" si="55"/>
        <v>2185</v>
      </c>
      <c r="AU225" s="531">
        <f t="shared" si="54"/>
        <v>90</v>
      </c>
    </row>
    <row r="226" spans="1:47" ht="30" x14ac:dyDescent="0.25">
      <c r="A226" s="11" t="s">
        <v>5457</v>
      </c>
      <c r="B226" s="513" t="s">
        <v>5212</v>
      </c>
      <c r="C226" s="11" t="s">
        <v>5235</v>
      </c>
      <c r="D226" s="514" t="s">
        <v>5649</v>
      </c>
      <c r="E226" s="515" t="s">
        <v>5650</v>
      </c>
      <c r="F226" s="516">
        <v>20</v>
      </c>
      <c r="G226" s="516">
        <f>VLOOKUP(E226,[1]Sheet1!B:K,10,FALSE)</f>
        <v>12437</v>
      </c>
      <c r="H226" s="516">
        <f>VLOOKUP(E226,[1]Sheet1!B:L,11,FALSE)</f>
        <v>201536</v>
      </c>
      <c r="I226" s="516" t="str">
        <f>VLOOKUP(E226,[1]Sheet1!B:M,12,FALSE)</f>
        <v>10087FM000</v>
      </c>
      <c r="J226" s="516" t="s">
        <v>5177</v>
      </c>
      <c r="K226" s="533"/>
      <c r="L226" s="518"/>
      <c r="M226" s="519">
        <v>6197</v>
      </c>
      <c r="N226" s="526">
        <f t="shared" si="43"/>
        <v>0</v>
      </c>
      <c r="O226" s="521" t="s">
        <v>3997</v>
      </c>
      <c r="P226" s="522">
        <v>3524713</v>
      </c>
      <c r="Q226" s="519">
        <v>45</v>
      </c>
      <c r="R226" s="526">
        <f t="shared" si="45"/>
        <v>45</v>
      </c>
      <c r="S226" s="523">
        <f t="shared" si="46"/>
        <v>45</v>
      </c>
      <c r="T226" s="525"/>
      <c r="U226" s="522"/>
      <c r="V226" s="519">
        <v>660</v>
      </c>
      <c r="W226" s="526">
        <f t="shared" si="47"/>
        <v>0</v>
      </c>
      <c r="X226" s="525"/>
      <c r="Y226" s="527" t="s">
        <v>5651</v>
      </c>
      <c r="Z226" s="526">
        <v>550</v>
      </c>
      <c r="AA226" s="526">
        <f t="shared" si="48"/>
        <v>0</v>
      </c>
      <c r="AB226" s="525" t="s">
        <v>3997</v>
      </c>
      <c r="AC226" s="522" t="s">
        <v>5652</v>
      </c>
      <c r="AD226" s="519">
        <v>45</v>
      </c>
      <c r="AE226" s="526">
        <f t="shared" si="49"/>
        <v>45</v>
      </c>
      <c r="AF226" s="523">
        <f t="shared" si="53"/>
        <v>45</v>
      </c>
      <c r="AG226" s="525"/>
      <c r="AH226" s="522"/>
      <c r="AI226" s="526">
        <v>0</v>
      </c>
      <c r="AJ226" s="526">
        <f t="shared" si="50"/>
        <v>0</v>
      </c>
      <c r="AK226" s="525"/>
      <c r="AL226" s="527"/>
      <c r="AM226" s="528">
        <v>0</v>
      </c>
      <c r="AN226" s="526">
        <f t="shared" si="51"/>
        <v>0</v>
      </c>
      <c r="AO226" s="523">
        <f t="shared" si="52"/>
        <v>0</v>
      </c>
      <c r="AP226" s="525"/>
      <c r="AQ226" s="522">
        <v>3437321</v>
      </c>
      <c r="AR226" s="529">
        <v>250</v>
      </c>
      <c r="AS226" s="530">
        <f t="shared" si="44"/>
        <v>0</v>
      </c>
      <c r="AT226" s="531">
        <f t="shared" si="55"/>
        <v>9862</v>
      </c>
      <c r="AU226" s="531">
        <f t="shared" si="54"/>
        <v>90</v>
      </c>
    </row>
    <row r="227" spans="1:47" x14ac:dyDescent="0.25">
      <c r="A227" s="11" t="s">
        <v>5457</v>
      </c>
      <c r="B227" s="513" t="s">
        <v>5212</v>
      </c>
      <c r="C227" s="11" t="s">
        <v>5235</v>
      </c>
      <c r="D227" s="514" t="s">
        <v>5653</v>
      </c>
      <c r="E227" s="515" t="s">
        <v>5654</v>
      </c>
      <c r="F227" s="516">
        <v>20</v>
      </c>
      <c r="G227" s="516">
        <f>VLOOKUP(E227,[1]Sheet1!B:K,10,FALSE)</f>
        <v>12437</v>
      </c>
      <c r="H227" s="516">
        <f>VLOOKUP(E227,[1]Sheet1!B:L,11,FALSE)</f>
        <v>201536</v>
      </c>
      <c r="I227" s="516" t="str">
        <f>VLOOKUP(E227,[1]Sheet1!B:M,12,FALSE)</f>
        <v>11889FM000</v>
      </c>
      <c r="J227" s="516" t="s">
        <v>5177</v>
      </c>
      <c r="K227" s="533"/>
      <c r="L227" s="518"/>
      <c r="M227" s="519">
        <v>1054</v>
      </c>
      <c r="N227" s="526">
        <f t="shared" si="43"/>
        <v>0</v>
      </c>
      <c r="O227" s="521" t="s">
        <v>3997</v>
      </c>
      <c r="P227" s="522">
        <v>3524762</v>
      </c>
      <c r="Q227" s="519">
        <v>90</v>
      </c>
      <c r="R227" s="526">
        <f t="shared" si="45"/>
        <v>90</v>
      </c>
      <c r="S227" s="523">
        <f t="shared" si="46"/>
        <v>90</v>
      </c>
      <c r="T227" s="525"/>
      <c r="U227" s="522"/>
      <c r="V227" s="519">
        <v>0</v>
      </c>
      <c r="W227" s="526">
        <f t="shared" si="47"/>
        <v>0</v>
      </c>
      <c r="X227" s="525"/>
      <c r="Y227" s="522"/>
      <c r="Z227" s="526">
        <v>0</v>
      </c>
      <c r="AA227" s="526">
        <f t="shared" si="48"/>
        <v>0</v>
      </c>
      <c r="AB227" s="525"/>
      <c r="AC227" s="522"/>
      <c r="AD227" s="519">
        <v>0</v>
      </c>
      <c r="AE227" s="526">
        <f t="shared" si="49"/>
        <v>0</v>
      </c>
      <c r="AF227" s="523">
        <f t="shared" si="53"/>
        <v>0</v>
      </c>
      <c r="AG227" s="525"/>
      <c r="AH227" s="522">
        <v>3396812</v>
      </c>
      <c r="AI227" s="526">
        <v>520</v>
      </c>
      <c r="AJ227" s="526">
        <f t="shared" si="50"/>
        <v>0</v>
      </c>
      <c r="AK227" s="525"/>
      <c r="AL227" s="527"/>
      <c r="AM227" s="528">
        <v>0</v>
      </c>
      <c r="AN227" s="526">
        <f t="shared" si="51"/>
        <v>0</v>
      </c>
      <c r="AO227" s="523">
        <f t="shared" si="52"/>
        <v>0</v>
      </c>
      <c r="AP227" s="525"/>
      <c r="AQ227" s="522"/>
      <c r="AR227" s="529">
        <v>0</v>
      </c>
      <c r="AS227" s="530">
        <f t="shared" si="44"/>
        <v>0</v>
      </c>
      <c r="AT227" s="531">
        <f t="shared" si="55"/>
        <v>2564</v>
      </c>
      <c r="AU227" s="531">
        <f t="shared" si="54"/>
        <v>90</v>
      </c>
    </row>
    <row r="228" spans="1:47" x14ac:dyDescent="0.25">
      <c r="A228" s="11" t="s">
        <v>5457</v>
      </c>
      <c r="B228" s="513" t="s">
        <v>5212</v>
      </c>
      <c r="C228" s="11" t="s">
        <v>5235</v>
      </c>
      <c r="D228" s="514" t="s">
        <v>5655</v>
      </c>
      <c r="E228" s="515" t="s">
        <v>5656</v>
      </c>
      <c r="F228" s="516">
        <v>20</v>
      </c>
      <c r="G228" s="516">
        <f>VLOOKUP(E228,[1]Sheet1!B:K,10,FALSE)</f>
        <v>12437</v>
      </c>
      <c r="H228" s="516">
        <f>VLOOKUP(E228,[1]Sheet1!B:L,11,FALSE)</f>
        <v>201536</v>
      </c>
      <c r="I228" s="516" t="str">
        <f>VLOOKUP(E228,[1]Sheet1!B:M,12,FALSE)</f>
        <v>12407FM000</v>
      </c>
      <c r="J228" s="516" t="s">
        <v>5177</v>
      </c>
      <c r="K228" s="533"/>
      <c r="L228" s="518"/>
      <c r="M228" s="519">
        <v>1144</v>
      </c>
      <c r="N228" s="526">
        <f t="shared" si="43"/>
        <v>0</v>
      </c>
      <c r="O228" s="521" t="s">
        <v>3997</v>
      </c>
      <c r="P228" s="522">
        <v>3524807</v>
      </c>
      <c r="Q228" s="519">
        <v>90</v>
      </c>
      <c r="R228" s="526">
        <f t="shared" si="45"/>
        <v>90</v>
      </c>
      <c r="S228" s="523">
        <f t="shared" si="46"/>
        <v>90</v>
      </c>
      <c r="T228" s="525"/>
      <c r="U228" s="522"/>
      <c r="V228" s="519">
        <v>0</v>
      </c>
      <c r="W228" s="526">
        <f t="shared" si="47"/>
        <v>0</v>
      </c>
      <c r="X228" s="525"/>
      <c r="Y228" s="522"/>
      <c r="Z228" s="526">
        <v>0</v>
      </c>
      <c r="AA228" s="526">
        <f t="shared" si="48"/>
        <v>0</v>
      </c>
      <c r="AB228" s="525"/>
      <c r="AC228" s="522"/>
      <c r="AD228" s="519">
        <v>0</v>
      </c>
      <c r="AE228" s="526">
        <f t="shared" si="49"/>
        <v>0</v>
      </c>
      <c r="AF228" s="523">
        <f t="shared" si="53"/>
        <v>0</v>
      </c>
      <c r="AG228" s="525"/>
      <c r="AH228" s="522">
        <v>3396864</v>
      </c>
      <c r="AI228" s="526">
        <v>477</v>
      </c>
      <c r="AJ228" s="526">
        <f t="shared" si="50"/>
        <v>0</v>
      </c>
      <c r="AK228" s="525"/>
      <c r="AL228" s="527"/>
      <c r="AM228" s="528">
        <v>0</v>
      </c>
      <c r="AN228" s="526">
        <f t="shared" si="51"/>
        <v>0</v>
      </c>
      <c r="AO228" s="523">
        <f t="shared" si="52"/>
        <v>0</v>
      </c>
      <c r="AP228" s="525"/>
      <c r="AQ228" s="527">
        <v>3437394</v>
      </c>
      <c r="AR228" s="529">
        <v>250</v>
      </c>
      <c r="AS228" s="530">
        <f t="shared" si="44"/>
        <v>0</v>
      </c>
      <c r="AT228" s="531">
        <f t="shared" si="55"/>
        <v>3111</v>
      </c>
      <c r="AU228" s="531">
        <f t="shared" si="54"/>
        <v>90</v>
      </c>
    </row>
    <row r="229" spans="1:47" x14ac:dyDescent="0.25">
      <c r="A229" s="11" t="s">
        <v>5457</v>
      </c>
      <c r="B229" s="513" t="s">
        <v>5212</v>
      </c>
      <c r="C229" s="11" t="s">
        <v>5235</v>
      </c>
      <c r="D229" s="514" t="s">
        <v>5657</v>
      </c>
      <c r="E229" s="515" t="s">
        <v>5658</v>
      </c>
      <c r="F229" s="516">
        <v>20</v>
      </c>
      <c r="G229" s="516">
        <f>VLOOKUP(E229,[1]Sheet1!B:K,10,FALSE)</f>
        <v>12437</v>
      </c>
      <c r="H229" s="516">
        <f>VLOOKUP(E229,[1]Sheet1!B:L,11,FALSE)</f>
        <v>201536</v>
      </c>
      <c r="I229" s="516" t="str">
        <f>VLOOKUP(E229,[1]Sheet1!B:M,12,FALSE)</f>
        <v>11444FM000</v>
      </c>
      <c r="J229" s="516" t="s">
        <v>5177</v>
      </c>
      <c r="K229" s="533"/>
      <c r="L229" s="518"/>
      <c r="M229" s="519">
        <v>1189</v>
      </c>
      <c r="N229" s="526">
        <f t="shared" si="43"/>
        <v>0</v>
      </c>
      <c r="O229" s="521" t="s">
        <v>3997</v>
      </c>
      <c r="P229" s="522">
        <v>3524834</v>
      </c>
      <c r="Q229" s="519">
        <v>90</v>
      </c>
      <c r="R229" s="526">
        <f t="shared" si="45"/>
        <v>90</v>
      </c>
      <c r="S229" s="523">
        <f t="shared" si="46"/>
        <v>90</v>
      </c>
      <c r="T229" s="525"/>
      <c r="U229" s="522"/>
      <c r="V229" s="519">
        <v>0</v>
      </c>
      <c r="W229" s="526">
        <f t="shared" si="47"/>
        <v>0</v>
      </c>
      <c r="X229" s="525"/>
      <c r="Y229" s="522"/>
      <c r="Z229" s="526">
        <v>0</v>
      </c>
      <c r="AA229" s="526">
        <f t="shared" si="48"/>
        <v>0</v>
      </c>
      <c r="AB229" s="525"/>
      <c r="AC229" s="522"/>
      <c r="AD229" s="519">
        <v>0</v>
      </c>
      <c r="AE229" s="526">
        <f t="shared" si="49"/>
        <v>0</v>
      </c>
      <c r="AF229" s="523">
        <f t="shared" si="53"/>
        <v>0</v>
      </c>
      <c r="AG229" s="525"/>
      <c r="AH229" s="522">
        <v>3396893</v>
      </c>
      <c r="AI229" s="526">
        <v>491</v>
      </c>
      <c r="AJ229" s="526">
        <f t="shared" si="50"/>
        <v>0</v>
      </c>
      <c r="AK229" s="525"/>
      <c r="AL229" s="527"/>
      <c r="AM229" s="528">
        <v>0</v>
      </c>
      <c r="AN229" s="526">
        <f t="shared" si="51"/>
        <v>0</v>
      </c>
      <c r="AO229" s="523">
        <f t="shared" si="52"/>
        <v>0</v>
      </c>
      <c r="AP229" s="525"/>
      <c r="AQ229" s="522"/>
      <c r="AR229" s="529">
        <v>0</v>
      </c>
      <c r="AS229" s="530">
        <f t="shared" si="44"/>
        <v>0</v>
      </c>
      <c r="AT229" s="531">
        <f t="shared" si="55"/>
        <v>2670</v>
      </c>
      <c r="AU229" s="531">
        <f t="shared" si="54"/>
        <v>90</v>
      </c>
    </row>
    <row r="230" spans="1:47" ht="30" x14ac:dyDescent="0.25">
      <c r="A230" s="11" t="s">
        <v>5457</v>
      </c>
      <c r="B230" s="513" t="s">
        <v>5212</v>
      </c>
      <c r="C230" s="11" t="s">
        <v>5235</v>
      </c>
      <c r="D230" s="514" t="s">
        <v>5659</v>
      </c>
      <c r="E230" s="515" t="s">
        <v>5660</v>
      </c>
      <c r="F230" s="516">
        <v>20</v>
      </c>
      <c r="G230" s="516">
        <f>VLOOKUP(E230,[1]Sheet1!B:K,10,FALSE)</f>
        <v>12437</v>
      </c>
      <c r="H230" s="516">
        <f>VLOOKUP(E230,[1]Sheet1!B:L,11,FALSE)</f>
        <v>201536</v>
      </c>
      <c r="I230" s="516" t="str">
        <f>VLOOKUP(E230,[1]Sheet1!B:M,12,FALSE)</f>
        <v>11886FM000</v>
      </c>
      <c r="J230" s="516" t="s">
        <v>5177</v>
      </c>
      <c r="K230" s="533"/>
      <c r="L230" s="518"/>
      <c r="M230" s="519">
        <v>839</v>
      </c>
      <c r="N230" s="526">
        <f t="shared" si="43"/>
        <v>0</v>
      </c>
      <c r="O230" s="521" t="s">
        <v>3997</v>
      </c>
      <c r="P230" s="522">
        <v>3524869</v>
      </c>
      <c r="Q230" s="519">
        <v>45</v>
      </c>
      <c r="R230" s="526">
        <f t="shared" si="45"/>
        <v>45</v>
      </c>
      <c r="S230" s="523">
        <f t="shared" si="46"/>
        <v>45</v>
      </c>
      <c r="T230" s="525"/>
      <c r="U230" s="522"/>
      <c r="V230" s="519">
        <v>330</v>
      </c>
      <c r="W230" s="526">
        <f t="shared" si="47"/>
        <v>0</v>
      </c>
      <c r="X230" s="525" t="s">
        <v>3997</v>
      </c>
      <c r="Y230" s="522" t="s">
        <v>5661</v>
      </c>
      <c r="Z230" s="526">
        <v>220</v>
      </c>
      <c r="AA230" s="526">
        <f t="shared" si="48"/>
        <v>220</v>
      </c>
      <c r="AB230" s="525"/>
      <c r="AC230" s="522">
        <v>3524875</v>
      </c>
      <c r="AD230" s="519">
        <v>45</v>
      </c>
      <c r="AE230" s="526">
        <f t="shared" si="49"/>
        <v>0</v>
      </c>
      <c r="AF230" s="523">
        <f t="shared" si="53"/>
        <v>220</v>
      </c>
      <c r="AG230" s="525"/>
      <c r="AH230" s="522">
        <v>3396929</v>
      </c>
      <c r="AI230" s="526">
        <v>520</v>
      </c>
      <c r="AJ230" s="526">
        <f t="shared" si="50"/>
        <v>0</v>
      </c>
      <c r="AK230" s="525"/>
      <c r="AL230" s="527"/>
      <c r="AM230" s="528">
        <v>0</v>
      </c>
      <c r="AN230" s="526">
        <f t="shared" si="51"/>
        <v>0</v>
      </c>
      <c r="AO230" s="523">
        <f t="shared" si="52"/>
        <v>0</v>
      </c>
      <c r="AP230" s="525"/>
      <c r="AQ230" s="522">
        <v>3485770</v>
      </c>
      <c r="AR230" s="529">
        <v>275</v>
      </c>
      <c r="AS230" s="530">
        <f t="shared" si="44"/>
        <v>0</v>
      </c>
      <c r="AT230" s="531">
        <f t="shared" si="55"/>
        <v>3754</v>
      </c>
      <c r="AU230" s="531">
        <f t="shared" si="54"/>
        <v>265</v>
      </c>
    </row>
    <row r="231" spans="1:47" ht="30" x14ac:dyDescent="0.25">
      <c r="A231" s="11" t="s">
        <v>5457</v>
      </c>
      <c r="B231" s="513" t="s">
        <v>5212</v>
      </c>
      <c r="C231" s="11" t="s">
        <v>5235</v>
      </c>
      <c r="D231" s="514" t="s">
        <v>5662</v>
      </c>
      <c r="E231" s="515" t="s">
        <v>5663</v>
      </c>
      <c r="F231" s="516">
        <v>20</v>
      </c>
      <c r="G231" s="516">
        <f>VLOOKUP(E231,[1]Sheet1!B:K,10,FALSE)</f>
        <v>12437</v>
      </c>
      <c r="H231" s="516">
        <f>VLOOKUP(E231,[1]Sheet1!B:L,11,FALSE)</f>
        <v>201536</v>
      </c>
      <c r="I231" s="516" t="str">
        <f>VLOOKUP(E231,[1]Sheet1!B:M,12,FALSE)</f>
        <v>17566FM000</v>
      </c>
      <c r="J231" s="516" t="s">
        <v>5177</v>
      </c>
      <c r="K231" s="533"/>
      <c r="L231" s="518"/>
      <c r="M231" s="519">
        <v>2456</v>
      </c>
      <c r="N231" s="526">
        <f t="shared" si="43"/>
        <v>0</v>
      </c>
      <c r="O231" s="521" t="s">
        <v>3997</v>
      </c>
      <c r="P231" s="522">
        <v>3525002</v>
      </c>
      <c r="Q231" s="519">
        <v>45</v>
      </c>
      <c r="R231" s="526">
        <f t="shared" si="45"/>
        <v>45</v>
      </c>
      <c r="S231" s="523">
        <f t="shared" si="46"/>
        <v>45</v>
      </c>
      <c r="T231" s="525"/>
      <c r="U231" s="522"/>
      <c r="V231" s="519">
        <v>230</v>
      </c>
      <c r="W231" s="526">
        <f t="shared" si="47"/>
        <v>0</v>
      </c>
      <c r="X231" s="525" t="s">
        <v>3997</v>
      </c>
      <c r="Y231" s="522" t="s">
        <v>5664</v>
      </c>
      <c r="Z231" s="526">
        <v>220</v>
      </c>
      <c r="AA231" s="526">
        <f t="shared" si="48"/>
        <v>220</v>
      </c>
      <c r="AB231" s="525"/>
      <c r="AC231" s="522"/>
      <c r="AD231" s="519">
        <v>45</v>
      </c>
      <c r="AE231" s="526">
        <f t="shared" si="49"/>
        <v>0</v>
      </c>
      <c r="AF231" s="523">
        <f t="shared" si="53"/>
        <v>220</v>
      </c>
      <c r="AG231" s="525"/>
      <c r="AH231" s="522">
        <v>3397073</v>
      </c>
      <c r="AI231" s="526">
        <v>635</v>
      </c>
      <c r="AJ231" s="526">
        <f t="shared" si="50"/>
        <v>0</v>
      </c>
      <c r="AK231" s="525"/>
      <c r="AL231" s="527"/>
      <c r="AM231" s="528">
        <v>0</v>
      </c>
      <c r="AN231" s="526">
        <f t="shared" si="51"/>
        <v>0</v>
      </c>
      <c r="AO231" s="523">
        <f t="shared" si="52"/>
        <v>0</v>
      </c>
      <c r="AP231" s="525"/>
      <c r="AQ231" s="522">
        <v>3476991</v>
      </c>
      <c r="AR231" s="529">
        <v>250</v>
      </c>
      <c r="AS231" s="530">
        <f t="shared" si="44"/>
        <v>0</v>
      </c>
      <c r="AT231" s="531">
        <f t="shared" si="55"/>
        <v>5336</v>
      </c>
      <c r="AU231" s="531">
        <f t="shared" si="54"/>
        <v>265</v>
      </c>
    </row>
    <row r="232" spans="1:47" ht="30" x14ac:dyDescent="0.25">
      <c r="A232" s="11" t="s">
        <v>5457</v>
      </c>
      <c r="B232" s="513" t="s">
        <v>5212</v>
      </c>
      <c r="C232" s="11" t="s">
        <v>5235</v>
      </c>
      <c r="D232" s="514" t="s">
        <v>5665</v>
      </c>
      <c r="E232" s="515" t="s">
        <v>5666</v>
      </c>
      <c r="F232" s="516">
        <v>20</v>
      </c>
      <c r="G232" s="516">
        <f>VLOOKUP(E232,[1]Sheet1!B:K,10,FALSE)</f>
        <v>12437</v>
      </c>
      <c r="H232" s="516">
        <f>VLOOKUP(E232,[1]Sheet1!B:L,11,FALSE)</f>
        <v>201536</v>
      </c>
      <c r="I232" s="516" t="str">
        <f>VLOOKUP(E232,[1]Sheet1!B:M,12,FALSE)</f>
        <v>19001FM000</v>
      </c>
      <c r="J232" s="516" t="s">
        <v>5177</v>
      </c>
      <c r="K232" s="533"/>
      <c r="L232" s="518"/>
      <c r="M232" s="519">
        <v>2290</v>
      </c>
      <c r="N232" s="526">
        <f t="shared" si="43"/>
        <v>0</v>
      </c>
      <c r="O232" s="521" t="s">
        <v>3997</v>
      </c>
      <c r="P232" s="522">
        <v>3525081</v>
      </c>
      <c r="Q232" s="519">
        <v>45</v>
      </c>
      <c r="R232" s="526">
        <f t="shared" si="45"/>
        <v>45</v>
      </c>
      <c r="S232" s="523">
        <f t="shared" si="46"/>
        <v>45</v>
      </c>
      <c r="T232" s="525"/>
      <c r="U232" s="522"/>
      <c r="V232" s="519">
        <v>330</v>
      </c>
      <c r="W232" s="526">
        <f t="shared" si="47"/>
        <v>0</v>
      </c>
      <c r="X232" s="525"/>
      <c r="Y232" s="522">
        <v>3437603</v>
      </c>
      <c r="Z232" s="526">
        <v>220</v>
      </c>
      <c r="AA232" s="526">
        <f t="shared" si="48"/>
        <v>0</v>
      </c>
      <c r="AB232" s="525" t="s">
        <v>3997</v>
      </c>
      <c r="AC232" s="522" t="s">
        <v>5667</v>
      </c>
      <c r="AD232" s="519">
        <v>45</v>
      </c>
      <c r="AE232" s="526">
        <f t="shared" si="49"/>
        <v>45</v>
      </c>
      <c r="AF232" s="523">
        <f t="shared" si="53"/>
        <v>45</v>
      </c>
      <c r="AG232" s="525"/>
      <c r="AH232" s="522"/>
      <c r="AI232" s="526">
        <v>462</v>
      </c>
      <c r="AJ232" s="526">
        <f t="shared" si="50"/>
        <v>0</v>
      </c>
      <c r="AK232" s="525"/>
      <c r="AL232" s="527"/>
      <c r="AM232" s="528">
        <v>0</v>
      </c>
      <c r="AN232" s="526">
        <f t="shared" si="51"/>
        <v>0</v>
      </c>
      <c r="AO232" s="523">
        <f t="shared" si="52"/>
        <v>0</v>
      </c>
      <c r="AP232" s="525"/>
      <c r="AQ232" s="522">
        <v>3477125</v>
      </c>
      <c r="AR232" s="529">
        <v>250</v>
      </c>
      <c r="AS232" s="530">
        <f t="shared" si="44"/>
        <v>0</v>
      </c>
      <c r="AT232" s="531">
        <f t="shared" si="55"/>
        <v>5097</v>
      </c>
      <c r="AU232" s="531">
        <f t="shared" si="54"/>
        <v>90</v>
      </c>
    </row>
    <row r="233" spans="1:47" x14ac:dyDescent="0.25">
      <c r="A233" s="11" t="s">
        <v>5457</v>
      </c>
      <c r="B233" s="513" t="s">
        <v>5212</v>
      </c>
      <c r="C233" s="11" t="s">
        <v>5235</v>
      </c>
      <c r="D233" s="514" t="s">
        <v>5668</v>
      </c>
      <c r="E233" s="515" t="s">
        <v>5669</v>
      </c>
      <c r="F233" s="516">
        <v>20</v>
      </c>
      <c r="G233" s="516">
        <f>VLOOKUP(E233,[1]Sheet1!B:K,10,FALSE)</f>
        <v>12437</v>
      </c>
      <c r="H233" s="516">
        <f>VLOOKUP(E233,[1]Sheet1!B:L,11,FALSE)</f>
        <v>201536</v>
      </c>
      <c r="I233" s="516" t="str">
        <f>VLOOKUP(E233,[1]Sheet1!B:M,12,FALSE)</f>
        <v>31521FM000</v>
      </c>
      <c r="J233" s="516" t="s">
        <v>5177</v>
      </c>
      <c r="K233" s="533"/>
      <c r="L233" s="518">
        <v>3437849</v>
      </c>
      <c r="M233" s="537">
        <v>696</v>
      </c>
      <c r="N233" s="526">
        <f t="shared" si="43"/>
        <v>0</v>
      </c>
      <c r="O233" s="521" t="s">
        <v>3997</v>
      </c>
      <c r="P233" s="522">
        <v>3525377</v>
      </c>
      <c r="Q233" s="519">
        <v>45</v>
      </c>
      <c r="R233" s="526">
        <f t="shared" si="45"/>
        <v>45</v>
      </c>
      <c r="S233" s="541">
        <f t="shared" si="46"/>
        <v>45</v>
      </c>
      <c r="T233" s="525"/>
      <c r="U233" s="522">
        <v>3437852</v>
      </c>
      <c r="V233" s="537">
        <v>330</v>
      </c>
      <c r="W233" s="526">
        <f t="shared" si="47"/>
        <v>0</v>
      </c>
      <c r="X233" s="525"/>
      <c r="Y233" s="522">
        <v>3437854</v>
      </c>
      <c r="Z233" s="526">
        <v>220</v>
      </c>
      <c r="AA233" s="526">
        <f t="shared" si="48"/>
        <v>0</v>
      </c>
      <c r="AB233" s="525" t="s">
        <v>3997</v>
      </c>
      <c r="AC233" s="522">
        <v>3525378</v>
      </c>
      <c r="AD233" s="519">
        <v>45</v>
      </c>
      <c r="AE233" s="526">
        <f t="shared" si="49"/>
        <v>45</v>
      </c>
      <c r="AF233" s="523">
        <f t="shared" si="53"/>
        <v>45</v>
      </c>
      <c r="AG233" s="525"/>
      <c r="AH233" s="522">
        <v>3437851</v>
      </c>
      <c r="AI233" s="528">
        <v>264</v>
      </c>
      <c r="AJ233" s="526">
        <f t="shared" si="50"/>
        <v>0</v>
      </c>
      <c r="AK233" s="525"/>
      <c r="AL233" s="527"/>
      <c r="AM233" s="528">
        <v>0</v>
      </c>
      <c r="AN233" s="526">
        <f t="shared" si="51"/>
        <v>0</v>
      </c>
      <c r="AO233" s="523">
        <f t="shared" si="52"/>
        <v>0</v>
      </c>
      <c r="AP233" s="525"/>
      <c r="AQ233" s="522">
        <v>3437853</v>
      </c>
      <c r="AR233" s="529">
        <v>250</v>
      </c>
      <c r="AS233" s="530">
        <f t="shared" si="44"/>
        <v>0</v>
      </c>
      <c r="AT233" s="531">
        <f t="shared" si="55"/>
        <v>3305</v>
      </c>
      <c r="AU233" s="531">
        <f t="shared" si="54"/>
        <v>90</v>
      </c>
    </row>
    <row r="234" spans="1:47" x14ac:dyDescent="0.25">
      <c r="A234" s="11" t="s">
        <v>5457</v>
      </c>
      <c r="B234" s="513" t="s">
        <v>5212</v>
      </c>
      <c r="C234" s="11" t="s">
        <v>5235</v>
      </c>
      <c r="D234" s="514" t="s">
        <v>5670</v>
      </c>
      <c r="E234" s="515" t="s">
        <v>5671</v>
      </c>
      <c r="F234" s="516">
        <v>20</v>
      </c>
      <c r="G234" s="516">
        <f>VLOOKUP(E234,[1]Sheet1!B:K,10,FALSE)</f>
        <v>12437</v>
      </c>
      <c r="H234" s="516">
        <f>VLOOKUP(E234,[1]Sheet1!B:L,11,FALSE)</f>
        <v>201536</v>
      </c>
      <c r="I234" s="516" t="str">
        <f>VLOOKUP(E234,[1]Sheet1!B:M,12,FALSE)</f>
        <v>11439FM000</v>
      </c>
      <c r="J234" s="516" t="s">
        <v>5177</v>
      </c>
      <c r="K234" s="533"/>
      <c r="L234" s="518"/>
      <c r="M234" s="519">
        <v>1256</v>
      </c>
      <c r="N234" s="526">
        <f t="shared" si="43"/>
        <v>0</v>
      </c>
      <c r="O234" s="521" t="s">
        <v>3997</v>
      </c>
      <c r="P234" s="522">
        <v>3525261</v>
      </c>
      <c r="Q234" s="519">
        <v>90</v>
      </c>
      <c r="R234" s="526">
        <f t="shared" si="45"/>
        <v>90</v>
      </c>
      <c r="S234" s="523">
        <f t="shared" si="46"/>
        <v>90</v>
      </c>
      <c r="T234" s="525"/>
      <c r="U234" s="522"/>
      <c r="V234" s="519">
        <v>0</v>
      </c>
      <c r="W234" s="526">
        <f t="shared" si="47"/>
        <v>0</v>
      </c>
      <c r="X234" s="525"/>
      <c r="Y234" s="522"/>
      <c r="Z234" s="526">
        <v>0</v>
      </c>
      <c r="AA234" s="526">
        <f t="shared" si="48"/>
        <v>0</v>
      </c>
      <c r="AB234" s="525"/>
      <c r="AC234" s="522"/>
      <c r="AD234" s="519">
        <v>0</v>
      </c>
      <c r="AE234" s="526">
        <f t="shared" si="49"/>
        <v>0</v>
      </c>
      <c r="AF234" s="523">
        <f t="shared" si="53"/>
        <v>0</v>
      </c>
      <c r="AG234" s="525"/>
      <c r="AH234" s="522"/>
      <c r="AI234" s="526">
        <v>427</v>
      </c>
      <c r="AJ234" s="526">
        <f t="shared" si="50"/>
        <v>0</v>
      </c>
      <c r="AK234" s="525"/>
      <c r="AL234" s="527"/>
      <c r="AM234" s="528">
        <v>0</v>
      </c>
      <c r="AN234" s="526">
        <f t="shared" si="51"/>
        <v>0</v>
      </c>
      <c r="AO234" s="523">
        <f t="shared" si="52"/>
        <v>0</v>
      </c>
      <c r="AP234" s="525"/>
      <c r="AQ234" s="522"/>
      <c r="AR234" s="529">
        <v>0</v>
      </c>
      <c r="AS234" s="530">
        <f t="shared" si="44"/>
        <v>0</v>
      </c>
      <c r="AT234" s="531">
        <f>M234+(Q234*11)+V234+(Z234*3)+(AD234*11)+AI234+(AM234*11)+(AR234*2)</f>
        <v>2673</v>
      </c>
      <c r="AU234" s="531">
        <f t="shared" si="54"/>
        <v>90</v>
      </c>
    </row>
    <row r="235" spans="1:47" x14ac:dyDescent="0.25">
      <c r="A235" s="11" t="s">
        <v>5457</v>
      </c>
      <c r="B235" s="513" t="s">
        <v>5212</v>
      </c>
      <c r="C235" s="11" t="s">
        <v>5235</v>
      </c>
      <c r="D235" s="514" t="s">
        <v>5672</v>
      </c>
      <c r="E235" s="515" t="s">
        <v>5673</v>
      </c>
      <c r="F235" s="516">
        <v>20</v>
      </c>
      <c r="G235" s="516">
        <f>VLOOKUP(E235,[1]Sheet1!B:K,10,FALSE)</f>
        <v>12437</v>
      </c>
      <c r="H235" s="516">
        <f>VLOOKUP(E235,[1]Sheet1!B:L,11,FALSE)</f>
        <v>201536</v>
      </c>
      <c r="I235" s="516" t="str">
        <f>VLOOKUP(E235,[1]Sheet1!B:M,12,FALSE)</f>
        <v>12037FM000</v>
      </c>
      <c r="J235" s="516" t="s">
        <v>5177</v>
      </c>
      <c r="K235" s="533"/>
      <c r="L235" s="518"/>
      <c r="M235" s="519">
        <v>888</v>
      </c>
      <c r="N235" s="526">
        <f t="shared" si="43"/>
        <v>0</v>
      </c>
      <c r="O235" s="521" t="s">
        <v>3997</v>
      </c>
      <c r="P235" s="522">
        <v>3525273</v>
      </c>
      <c r="Q235" s="519">
        <v>90</v>
      </c>
      <c r="R235" s="526">
        <f t="shared" si="45"/>
        <v>90</v>
      </c>
      <c r="S235" s="523">
        <f t="shared" si="46"/>
        <v>90</v>
      </c>
      <c r="T235" s="525"/>
      <c r="U235" s="522"/>
      <c r="V235" s="519">
        <v>0</v>
      </c>
      <c r="W235" s="526">
        <f t="shared" si="47"/>
        <v>0</v>
      </c>
      <c r="X235" s="525"/>
      <c r="Y235" s="522"/>
      <c r="Z235" s="526">
        <v>0</v>
      </c>
      <c r="AA235" s="526">
        <f t="shared" si="48"/>
        <v>0</v>
      </c>
      <c r="AB235" s="525"/>
      <c r="AC235" s="522"/>
      <c r="AD235" s="519">
        <v>0</v>
      </c>
      <c r="AE235" s="526">
        <f t="shared" si="49"/>
        <v>0</v>
      </c>
      <c r="AF235" s="523">
        <f t="shared" si="53"/>
        <v>0</v>
      </c>
      <c r="AG235" s="525"/>
      <c r="AH235" s="522"/>
      <c r="AI235" s="526">
        <v>809</v>
      </c>
      <c r="AJ235" s="526">
        <f t="shared" si="50"/>
        <v>0</v>
      </c>
      <c r="AK235" s="525"/>
      <c r="AL235" s="527"/>
      <c r="AM235" s="528">
        <v>0</v>
      </c>
      <c r="AN235" s="526">
        <f t="shared" si="51"/>
        <v>0</v>
      </c>
      <c r="AO235" s="523">
        <f t="shared" si="52"/>
        <v>0</v>
      </c>
      <c r="AP235" s="525"/>
      <c r="AQ235" s="522"/>
      <c r="AR235" s="529">
        <v>0</v>
      </c>
      <c r="AS235" s="530">
        <f t="shared" si="44"/>
        <v>0</v>
      </c>
      <c r="AT235" s="531">
        <f t="shared" si="55"/>
        <v>2687</v>
      </c>
      <c r="AU235" s="531">
        <f t="shared" si="54"/>
        <v>90</v>
      </c>
    </row>
    <row r="236" spans="1:47" x14ac:dyDescent="0.25">
      <c r="A236" s="11" t="s">
        <v>5457</v>
      </c>
      <c r="B236" s="513" t="s">
        <v>5212</v>
      </c>
      <c r="C236" s="11" t="s">
        <v>5251</v>
      </c>
      <c r="D236" s="514" t="s">
        <v>5674</v>
      </c>
      <c r="E236" s="515" t="s">
        <v>5675</v>
      </c>
      <c r="F236" s="516">
        <v>20</v>
      </c>
      <c r="G236" s="516">
        <f>VLOOKUP(E236,[1]Sheet1!B:K,10,FALSE)</f>
        <v>12437</v>
      </c>
      <c r="H236" s="516">
        <f>VLOOKUP(E236,[1]Sheet1!B:L,11,FALSE)</f>
        <v>201537</v>
      </c>
      <c r="I236" s="516" t="str">
        <f>VLOOKUP(E236,[1]Sheet1!B:M,12,FALSE)</f>
        <v>10524FM000</v>
      </c>
      <c r="J236" s="516" t="s">
        <v>5177</v>
      </c>
      <c r="K236" s="533"/>
      <c r="L236" s="518"/>
      <c r="M236" s="519">
        <v>0</v>
      </c>
      <c r="N236" s="526">
        <f t="shared" si="43"/>
        <v>0</v>
      </c>
      <c r="O236" s="521"/>
      <c r="P236" s="522"/>
      <c r="Q236" s="519">
        <v>0</v>
      </c>
      <c r="R236" s="526">
        <f t="shared" si="45"/>
        <v>0</v>
      </c>
      <c r="S236" s="523">
        <f t="shared" si="46"/>
        <v>0</v>
      </c>
      <c r="T236" s="525"/>
      <c r="U236" s="522"/>
      <c r="V236" s="519">
        <v>0</v>
      </c>
      <c r="W236" s="526">
        <f t="shared" si="47"/>
        <v>0</v>
      </c>
      <c r="X236" s="525"/>
      <c r="Y236" s="522"/>
      <c r="Z236" s="526">
        <v>0</v>
      </c>
      <c r="AA236" s="526">
        <f t="shared" si="48"/>
        <v>0</v>
      </c>
      <c r="AB236" s="525"/>
      <c r="AC236" s="522"/>
      <c r="AD236" s="519">
        <v>0</v>
      </c>
      <c r="AE236" s="526">
        <f t="shared" si="49"/>
        <v>0</v>
      </c>
      <c r="AF236" s="523">
        <f t="shared" si="53"/>
        <v>0</v>
      </c>
      <c r="AG236" s="525"/>
      <c r="AH236" s="522"/>
      <c r="AI236" s="526">
        <v>173</v>
      </c>
      <c r="AJ236" s="526">
        <f t="shared" si="50"/>
        <v>0</v>
      </c>
      <c r="AK236" s="525"/>
      <c r="AL236" s="527"/>
      <c r="AM236" s="528">
        <v>0</v>
      </c>
      <c r="AN236" s="526">
        <f t="shared" si="51"/>
        <v>0</v>
      </c>
      <c r="AO236" s="523">
        <f t="shared" si="52"/>
        <v>0</v>
      </c>
      <c r="AP236" s="525"/>
      <c r="AQ236" s="522"/>
      <c r="AR236" s="529">
        <v>0</v>
      </c>
      <c r="AS236" s="530">
        <f t="shared" si="44"/>
        <v>0</v>
      </c>
      <c r="AT236" s="531">
        <f t="shared" si="55"/>
        <v>173</v>
      </c>
      <c r="AU236" s="531">
        <f t="shared" si="54"/>
        <v>0</v>
      </c>
    </row>
    <row r="237" spans="1:47" x14ac:dyDescent="0.25">
      <c r="A237" s="11" t="s">
        <v>5457</v>
      </c>
      <c r="B237" s="513" t="s">
        <v>5212</v>
      </c>
      <c r="C237" s="11" t="s">
        <v>5251</v>
      </c>
      <c r="D237" s="514" t="s">
        <v>5676</v>
      </c>
      <c r="E237" s="515" t="s">
        <v>5677</v>
      </c>
      <c r="F237" s="516">
        <v>20</v>
      </c>
      <c r="G237" s="516">
        <f>VLOOKUP(E237,[1]Sheet1!B:K,10,FALSE)</f>
        <v>12437</v>
      </c>
      <c r="H237" s="516">
        <f>VLOOKUP(E237,[1]Sheet1!B:L,11,FALSE)</f>
        <v>201537</v>
      </c>
      <c r="I237" s="516" t="str">
        <f>VLOOKUP(E237,[1]Sheet1!B:M,12,FALSE)</f>
        <v>12406FM000</v>
      </c>
      <c r="J237" s="516" t="s">
        <v>5177</v>
      </c>
      <c r="K237" s="533"/>
      <c r="L237" s="518"/>
      <c r="M237" s="519">
        <v>0</v>
      </c>
      <c r="N237" s="526">
        <f t="shared" si="43"/>
        <v>0</v>
      </c>
      <c r="O237" s="521"/>
      <c r="P237" s="522"/>
      <c r="Q237" s="519">
        <v>0</v>
      </c>
      <c r="R237" s="526">
        <f t="shared" si="45"/>
        <v>0</v>
      </c>
      <c r="S237" s="523">
        <f t="shared" si="46"/>
        <v>0</v>
      </c>
      <c r="T237" s="525"/>
      <c r="U237" s="522"/>
      <c r="V237" s="519">
        <v>0</v>
      </c>
      <c r="W237" s="526">
        <f t="shared" si="47"/>
        <v>0</v>
      </c>
      <c r="X237" s="525"/>
      <c r="Y237" s="522"/>
      <c r="Z237" s="526">
        <v>0</v>
      </c>
      <c r="AA237" s="526">
        <f t="shared" si="48"/>
        <v>0</v>
      </c>
      <c r="AB237" s="525"/>
      <c r="AC237" s="522"/>
      <c r="AD237" s="519">
        <v>0</v>
      </c>
      <c r="AE237" s="526">
        <f t="shared" si="49"/>
        <v>0</v>
      </c>
      <c r="AF237" s="523">
        <f t="shared" si="53"/>
        <v>0</v>
      </c>
      <c r="AG237" s="525"/>
      <c r="AH237" s="522"/>
      <c r="AI237" s="526">
        <v>173</v>
      </c>
      <c r="AJ237" s="526">
        <f t="shared" si="50"/>
        <v>0</v>
      </c>
      <c r="AK237" s="525"/>
      <c r="AL237" s="527"/>
      <c r="AM237" s="528">
        <v>0</v>
      </c>
      <c r="AN237" s="526">
        <f t="shared" si="51"/>
        <v>0</v>
      </c>
      <c r="AO237" s="523">
        <f t="shared" si="52"/>
        <v>0</v>
      </c>
      <c r="AP237" s="525"/>
      <c r="AQ237" s="522"/>
      <c r="AR237" s="529">
        <v>0</v>
      </c>
      <c r="AS237" s="530">
        <f t="shared" si="44"/>
        <v>0</v>
      </c>
      <c r="AT237" s="531">
        <f t="shared" si="55"/>
        <v>173</v>
      </c>
      <c r="AU237" s="531">
        <f t="shared" si="54"/>
        <v>0</v>
      </c>
    </row>
    <row r="238" spans="1:47" x14ac:dyDescent="0.25">
      <c r="A238" s="11" t="s">
        <v>5457</v>
      </c>
      <c r="B238" s="513" t="s">
        <v>5212</v>
      </c>
      <c r="C238" s="11" t="s">
        <v>5251</v>
      </c>
      <c r="D238" s="514" t="s">
        <v>5678</v>
      </c>
      <c r="E238" s="515" t="s">
        <v>5679</v>
      </c>
      <c r="F238" s="516">
        <v>20</v>
      </c>
      <c r="G238" s="516">
        <f>VLOOKUP(E238,[1]Sheet1!B:K,10,FALSE)</f>
        <v>12437</v>
      </c>
      <c r="H238" s="516">
        <f>VLOOKUP(E238,[1]Sheet1!B:L,11,FALSE)</f>
        <v>201537</v>
      </c>
      <c r="I238" s="516" t="str">
        <f>VLOOKUP(E238,[1]Sheet1!B:M,12,FALSE)</f>
        <v>11347FM000</v>
      </c>
      <c r="J238" s="516" t="s">
        <v>5177</v>
      </c>
      <c r="K238" s="533"/>
      <c r="L238" s="518"/>
      <c r="M238" s="519">
        <v>0</v>
      </c>
      <c r="N238" s="526">
        <f t="shared" si="43"/>
        <v>0</v>
      </c>
      <c r="O238" s="521"/>
      <c r="P238" s="522"/>
      <c r="Q238" s="519">
        <v>0</v>
      </c>
      <c r="R238" s="526">
        <f t="shared" si="45"/>
        <v>0</v>
      </c>
      <c r="S238" s="523">
        <f t="shared" si="46"/>
        <v>0</v>
      </c>
      <c r="T238" s="525"/>
      <c r="U238" s="522"/>
      <c r="V238" s="519">
        <v>0</v>
      </c>
      <c r="W238" s="526">
        <f t="shared" si="47"/>
        <v>0</v>
      </c>
      <c r="X238" s="525"/>
      <c r="Y238" s="522"/>
      <c r="Z238" s="526">
        <v>0</v>
      </c>
      <c r="AA238" s="526">
        <f t="shared" si="48"/>
        <v>0</v>
      </c>
      <c r="AB238" s="525"/>
      <c r="AC238" s="522"/>
      <c r="AD238" s="519">
        <v>0</v>
      </c>
      <c r="AE238" s="526">
        <f t="shared" si="49"/>
        <v>0</v>
      </c>
      <c r="AF238" s="523">
        <f t="shared" si="53"/>
        <v>0</v>
      </c>
      <c r="AG238" s="525"/>
      <c r="AH238" s="522"/>
      <c r="AI238" s="526">
        <v>191</v>
      </c>
      <c r="AJ238" s="526">
        <f t="shared" si="50"/>
        <v>0</v>
      </c>
      <c r="AK238" s="525"/>
      <c r="AL238" s="527">
        <v>3524389</v>
      </c>
      <c r="AM238" s="528">
        <v>0</v>
      </c>
      <c r="AN238" s="526">
        <f t="shared" si="51"/>
        <v>0</v>
      </c>
      <c r="AO238" s="523">
        <f t="shared" si="52"/>
        <v>0</v>
      </c>
      <c r="AP238" s="525"/>
      <c r="AQ238" s="522"/>
      <c r="AR238" s="529">
        <v>0</v>
      </c>
      <c r="AS238" s="530">
        <f t="shared" si="44"/>
        <v>0</v>
      </c>
      <c r="AT238" s="531">
        <f t="shared" si="55"/>
        <v>191</v>
      </c>
      <c r="AU238" s="531">
        <f t="shared" si="54"/>
        <v>0</v>
      </c>
    </row>
    <row r="239" spans="1:47" x14ac:dyDescent="0.25">
      <c r="A239" s="11" t="s">
        <v>5457</v>
      </c>
      <c r="B239" s="513" t="s">
        <v>5212</v>
      </c>
      <c r="C239" s="11" t="s">
        <v>5235</v>
      </c>
      <c r="D239" s="514" t="s">
        <v>5680</v>
      </c>
      <c r="E239" s="515" t="s">
        <v>5681</v>
      </c>
      <c r="F239" s="516">
        <v>20</v>
      </c>
      <c r="G239" s="516">
        <f>VLOOKUP(E239,[1]Sheet1!B:K,10,FALSE)</f>
        <v>12437</v>
      </c>
      <c r="H239" s="516">
        <f>VLOOKUP(E239,[1]Sheet1!B:L,11,FALSE)</f>
        <v>201536</v>
      </c>
      <c r="I239" s="516" t="str">
        <f>VLOOKUP(E239,[1]Sheet1!B:M,12,FALSE)</f>
        <v>19003FM000</v>
      </c>
      <c r="J239" s="516" t="s">
        <v>5177</v>
      </c>
      <c r="K239" s="533"/>
      <c r="L239" s="518"/>
      <c r="M239" s="519">
        <v>871</v>
      </c>
      <c r="N239" s="526">
        <f t="shared" si="43"/>
        <v>0</v>
      </c>
      <c r="O239" s="521" t="s">
        <v>3997</v>
      </c>
      <c r="P239" s="522">
        <v>3525336</v>
      </c>
      <c r="Q239" s="519">
        <v>90</v>
      </c>
      <c r="R239" s="526">
        <f t="shared" si="45"/>
        <v>90</v>
      </c>
      <c r="S239" s="523">
        <f t="shared" si="46"/>
        <v>90</v>
      </c>
      <c r="T239" s="525"/>
      <c r="U239" s="522"/>
      <c r="V239" s="519">
        <v>0</v>
      </c>
      <c r="W239" s="526">
        <f t="shared" si="47"/>
        <v>0</v>
      </c>
      <c r="X239" s="525"/>
      <c r="Y239" s="522"/>
      <c r="Z239" s="526">
        <v>0</v>
      </c>
      <c r="AA239" s="526">
        <f t="shared" si="48"/>
        <v>0</v>
      </c>
      <c r="AB239" s="525"/>
      <c r="AC239" s="522"/>
      <c r="AD239" s="519">
        <v>0</v>
      </c>
      <c r="AE239" s="526">
        <f t="shared" si="49"/>
        <v>0</v>
      </c>
      <c r="AF239" s="523">
        <f t="shared" si="53"/>
        <v>0</v>
      </c>
      <c r="AG239" s="525"/>
      <c r="AH239" s="522"/>
      <c r="AI239" s="526">
        <v>318</v>
      </c>
      <c r="AJ239" s="526">
        <f t="shared" si="50"/>
        <v>0</v>
      </c>
      <c r="AK239" s="525"/>
      <c r="AL239" s="527"/>
      <c r="AM239" s="528">
        <v>0</v>
      </c>
      <c r="AN239" s="526">
        <f t="shared" si="51"/>
        <v>0</v>
      </c>
      <c r="AO239" s="523">
        <f t="shared" si="52"/>
        <v>0</v>
      </c>
      <c r="AP239" s="525"/>
      <c r="AQ239" s="522"/>
      <c r="AR239" s="529">
        <v>0</v>
      </c>
      <c r="AS239" s="530">
        <f t="shared" si="44"/>
        <v>0</v>
      </c>
      <c r="AT239" s="531">
        <f t="shared" si="55"/>
        <v>2179</v>
      </c>
      <c r="AU239" s="531">
        <f t="shared" si="54"/>
        <v>90</v>
      </c>
    </row>
    <row r="240" spans="1:47" x14ac:dyDescent="0.25">
      <c r="A240" s="11" t="s">
        <v>5457</v>
      </c>
      <c r="B240" s="513" t="s">
        <v>5212</v>
      </c>
      <c r="C240" s="11" t="s">
        <v>71</v>
      </c>
      <c r="D240" s="514" t="s">
        <v>5682</v>
      </c>
      <c r="E240" s="515" t="s">
        <v>5683</v>
      </c>
      <c r="F240" s="516">
        <v>20</v>
      </c>
      <c r="G240" s="516">
        <f>VLOOKUP(E240,[1]Sheet1!B:K,10,FALSE)</f>
        <v>12437</v>
      </c>
      <c r="H240" s="516">
        <f>VLOOKUP(E240,[1]Sheet1!B:L,11,FALSE)</f>
        <v>201540</v>
      </c>
      <c r="I240" s="516" t="str">
        <f>VLOOKUP(E240,[1]Sheet1!B:M,12,FALSE)</f>
        <v>15143WA000</v>
      </c>
      <c r="J240" s="516" t="s">
        <v>5177</v>
      </c>
      <c r="K240" s="533"/>
      <c r="L240" s="518"/>
      <c r="M240" s="519">
        <v>7982</v>
      </c>
      <c r="N240" s="526">
        <f t="shared" si="43"/>
        <v>0</v>
      </c>
      <c r="O240" s="521" t="s">
        <v>3997</v>
      </c>
      <c r="P240" s="522">
        <v>3519005</v>
      </c>
      <c r="Q240" s="519">
        <v>45</v>
      </c>
      <c r="R240" s="526">
        <f t="shared" si="45"/>
        <v>45</v>
      </c>
      <c r="S240" s="523">
        <f t="shared" si="46"/>
        <v>45</v>
      </c>
      <c r="T240" s="525"/>
      <c r="U240" s="522"/>
      <c r="V240" s="519">
        <v>660</v>
      </c>
      <c r="W240" s="526">
        <f t="shared" si="47"/>
        <v>0</v>
      </c>
      <c r="X240" s="525"/>
      <c r="Y240" s="522">
        <v>3471758</v>
      </c>
      <c r="Z240" s="526">
        <v>440</v>
      </c>
      <c r="AA240" s="526">
        <f t="shared" si="48"/>
        <v>0</v>
      </c>
      <c r="AB240" s="525" t="s">
        <v>3997</v>
      </c>
      <c r="AC240" s="522">
        <v>3519117</v>
      </c>
      <c r="AD240" s="519">
        <v>45</v>
      </c>
      <c r="AE240" s="526">
        <f t="shared" si="49"/>
        <v>45</v>
      </c>
      <c r="AF240" s="523">
        <f t="shared" si="53"/>
        <v>45</v>
      </c>
      <c r="AG240" s="525"/>
      <c r="AH240" s="522"/>
      <c r="AI240" s="526">
        <v>0</v>
      </c>
      <c r="AJ240" s="526">
        <f t="shared" si="50"/>
        <v>0</v>
      </c>
      <c r="AK240" s="525"/>
      <c r="AL240" s="527"/>
      <c r="AM240" s="528">
        <v>0</v>
      </c>
      <c r="AN240" s="526">
        <f t="shared" si="51"/>
        <v>0</v>
      </c>
      <c r="AO240" s="523">
        <f t="shared" si="52"/>
        <v>0</v>
      </c>
      <c r="AP240" s="525"/>
      <c r="AQ240" s="522">
        <v>3471922</v>
      </c>
      <c r="AR240" s="529">
        <v>250</v>
      </c>
      <c r="AS240" s="530">
        <f t="shared" si="44"/>
        <v>0</v>
      </c>
      <c r="AT240" s="531">
        <f t="shared" si="55"/>
        <v>11317</v>
      </c>
      <c r="AU240" s="531">
        <f t="shared" si="54"/>
        <v>90</v>
      </c>
    </row>
    <row r="241" spans="1:47" x14ac:dyDescent="0.25">
      <c r="A241" s="11" t="s">
        <v>5457</v>
      </c>
      <c r="B241" s="513" t="s">
        <v>5212</v>
      </c>
      <c r="C241" s="11" t="s">
        <v>5251</v>
      </c>
      <c r="D241" s="514" t="s">
        <v>5684</v>
      </c>
      <c r="E241" s="515" t="s">
        <v>5685</v>
      </c>
      <c r="F241" s="516">
        <v>20</v>
      </c>
      <c r="G241" s="516">
        <f>VLOOKUP(E241,[1]Sheet1!B:K,10,FALSE)</f>
        <v>12437</v>
      </c>
      <c r="H241" s="516">
        <f>VLOOKUP(E241,[1]Sheet1!B:L,11,FALSE)</f>
        <v>201537</v>
      </c>
      <c r="I241" s="516" t="str">
        <f>VLOOKUP(E241,[1]Sheet1!B:M,12,FALSE)</f>
        <v>31112FM000</v>
      </c>
      <c r="J241" s="516" t="s">
        <v>5177</v>
      </c>
      <c r="K241" s="533"/>
      <c r="L241" s="518"/>
      <c r="M241" s="519">
        <v>0</v>
      </c>
      <c r="N241" s="526">
        <f t="shared" si="43"/>
        <v>0</v>
      </c>
      <c r="O241" s="521"/>
      <c r="P241" s="522"/>
      <c r="Q241" s="519">
        <v>0</v>
      </c>
      <c r="R241" s="526">
        <f t="shared" si="45"/>
        <v>0</v>
      </c>
      <c r="S241" s="523">
        <f t="shared" si="46"/>
        <v>0</v>
      </c>
      <c r="T241" s="525"/>
      <c r="U241" s="522"/>
      <c r="V241" s="519">
        <v>0</v>
      </c>
      <c r="W241" s="526">
        <f t="shared" si="47"/>
        <v>0</v>
      </c>
      <c r="X241" s="525"/>
      <c r="Y241" s="522"/>
      <c r="Z241" s="526">
        <v>0</v>
      </c>
      <c r="AA241" s="526">
        <f t="shared" si="48"/>
        <v>0</v>
      </c>
      <c r="AB241" s="525"/>
      <c r="AC241" s="522"/>
      <c r="AD241" s="519">
        <v>0</v>
      </c>
      <c r="AE241" s="526">
        <f t="shared" si="49"/>
        <v>0</v>
      </c>
      <c r="AF241" s="523">
        <f t="shared" si="53"/>
        <v>0</v>
      </c>
      <c r="AG241" s="525"/>
      <c r="AH241" s="522">
        <v>3397993</v>
      </c>
      <c r="AI241" s="528">
        <v>137</v>
      </c>
      <c r="AJ241" s="526">
        <f t="shared" si="50"/>
        <v>0</v>
      </c>
      <c r="AK241" s="525"/>
      <c r="AL241" s="527"/>
      <c r="AM241" s="528">
        <v>0</v>
      </c>
      <c r="AN241" s="526">
        <f t="shared" si="51"/>
        <v>0</v>
      </c>
      <c r="AO241" s="523">
        <f t="shared" si="52"/>
        <v>0</v>
      </c>
      <c r="AP241" s="525"/>
      <c r="AQ241" s="522"/>
      <c r="AR241" s="529">
        <v>0</v>
      </c>
      <c r="AS241" s="530">
        <f t="shared" si="44"/>
        <v>0</v>
      </c>
      <c r="AT241" s="531">
        <f t="shared" si="55"/>
        <v>137</v>
      </c>
      <c r="AU241" s="531">
        <f t="shared" si="54"/>
        <v>0</v>
      </c>
    </row>
    <row r="242" spans="1:47" x14ac:dyDescent="0.25">
      <c r="A242" s="11" t="s">
        <v>5686</v>
      </c>
      <c r="B242" s="513" t="s">
        <v>5212</v>
      </c>
      <c r="C242" s="11" t="s">
        <v>5251</v>
      </c>
      <c r="D242" s="514" t="s">
        <v>5687</v>
      </c>
      <c r="E242" s="515" t="s">
        <v>5688</v>
      </c>
      <c r="F242" s="516">
        <v>20</v>
      </c>
      <c r="G242" s="516">
        <f>VLOOKUP(E242,[1]Sheet1!B:K,10,FALSE)</f>
        <v>12437</v>
      </c>
      <c r="H242" s="516">
        <f>VLOOKUP(E242,[1]Sheet1!B:L,11,FALSE)</f>
        <v>201537</v>
      </c>
      <c r="I242" s="516" t="str">
        <f>VLOOKUP(E242,[1]Sheet1!B:M,12,FALSE)</f>
        <v>12293FM000</v>
      </c>
      <c r="J242" s="516" t="s">
        <v>5179</v>
      </c>
      <c r="K242" s="533"/>
      <c r="L242" s="518"/>
      <c r="M242" s="519">
        <v>0</v>
      </c>
      <c r="N242" s="526">
        <f t="shared" si="43"/>
        <v>0</v>
      </c>
      <c r="O242" s="521"/>
      <c r="P242" s="522"/>
      <c r="Q242" s="519">
        <v>0</v>
      </c>
      <c r="R242" s="526">
        <f t="shared" si="45"/>
        <v>0</v>
      </c>
      <c r="S242" s="523">
        <f t="shared" si="46"/>
        <v>0</v>
      </c>
      <c r="T242" s="525"/>
      <c r="U242" s="522"/>
      <c r="V242" s="519">
        <v>0</v>
      </c>
      <c r="W242" s="526">
        <f t="shared" si="47"/>
        <v>0</v>
      </c>
      <c r="X242" s="525"/>
      <c r="Y242" s="522"/>
      <c r="Z242" s="526">
        <v>0</v>
      </c>
      <c r="AA242" s="526">
        <f t="shared" si="48"/>
        <v>0</v>
      </c>
      <c r="AB242" s="525"/>
      <c r="AC242" s="522"/>
      <c r="AD242" s="519">
        <v>0</v>
      </c>
      <c r="AE242" s="526">
        <f t="shared" si="49"/>
        <v>0</v>
      </c>
      <c r="AF242" s="523">
        <f t="shared" si="53"/>
        <v>0</v>
      </c>
      <c r="AG242" s="525"/>
      <c r="AH242" s="522">
        <v>3397506</v>
      </c>
      <c r="AI242" s="526">
        <v>291</v>
      </c>
      <c r="AJ242" s="526">
        <f t="shared" si="50"/>
        <v>0</v>
      </c>
      <c r="AK242" s="525"/>
      <c r="AL242" s="527"/>
      <c r="AM242" s="528">
        <v>0</v>
      </c>
      <c r="AN242" s="526">
        <f t="shared" si="51"/>
        <v>0</v>
      </c>
      <c r="AO242" s="523">
        <f t="shared" si="52"/>
        <v>0</v>
      </c>
      <c r="AP242" s="525"/>
      <c r="AQ242" s="522"/>
      <c r="AR242" s="529">
        <v>0</v>
      </c>
      <c r="AS242" s="530">
        <f t="shared" si="44"/>
        <v>0</v>
      </c>
      <c r="AT242" s="531">
        <f t="shared" si="55"/>
        <v>291</v>
      </c>
      <c r="AU242" s="531">
        <f t="shared" si="54"/>
        <v>0</v>
      </c>
    </row>
    <row r="243" spans="1:47" x14ac:dyDescent="0.25">
      <c r="A243" s="11" t="s">
        <v>5686</v>
      </c>
      <c r="B243" s="513" t="s">
        <v>5212</v>
      </c>
      <c r="C243" s="11" t="s">
        <v>5248</v>
      </c>
      <c r="D243" s="514" t="s">
        <v>5689</v>
      </c>
      <c r="E243" s="515" t="s">
        <v>5690</v>
      </c>
      <c r="F243" s="516">
        <v>20</v>
      </c>
      <c r="G243" s="516">
        <f>VLOOKUP(E243,[1]Sheet1!B:K,10,FALSE)</f>
        <v>12437</v>
      </c>
      <c r="H243" s="516">
        <f>VLOOKUP(E243,[1]Sheet1!B:L,11,FALSE)</f>
        <v>201539</v>
      </c>
      <c r="I243" s="516" t="str">
        <f>VLOOKUP(E243,[1]Sheet1!B:M,12,FALSE)</f>
        <v>12428FM000</v>
      </c>
      <c r="J243" s="516" t="s">
        <v>5179</v>
      </c>
      <c r="K243" s="533"/>
      <c r="L243" s="518"/>
      <c r="M243" s="519">
        <v>1184</v>
      </c>
      <c r="N243" s="526">
        <f t="shared" si="43"/>
        <v>0</v>
      </c>
      <c r="O243" s="521" t="s">
        <v>3997</v>
      </c>
      <c r="P243" s="522">
        <v>3522676</v>
      </c>
      <c r="Q243" s="519">
        <v>90</v>
      </c>
      <c r="R243" s="526">
        <f t="shared" si="45"/>
        <v>90</v>
      </c>
      <c r="S243" s="523">
        <f t="shared" si="46"/>
        <v>90</v>
      </c>
      <c r="T243" s="525"/>
      <c r="U243" s="522"/>
      <c r="V243" s="519">
        <v>0</v>
      </c>
      <c r="W243" s="526">
        <f t="shared" si="47"/>
        <v>0</v>
      </c>
      <c r="X243" s="525"/>
      <c r="Y243" s="522"/>
      <c r="Z243" s="526">
        <v>0</v>
      </c>
      <c r="AA243" s="526">
        <f t="shared" si="48"/>
        <v>0</v>
      </c>
      <c r="AB243" s="525"/>
      <c r="AC243" s="522"/>
      <c r="AD243" s="519">
        <v>0</v>
      </c>
      <c r="AE243" s="526">
        <f t="shared" si="49"/>
        <v>0</v>
      </c>
      <c r="AF243" s="523">
        <f t="shared" si="53"/>
        <v>0</v>
      </c>
      <c r="AG243" s="525"/>
      <c r="AH243" s="522"/>
      <c r="AI243" s="526">
        <v>1206</v>
      </c>
      <c r="AJ243" s="526">
        <f t="shared" si="50"/>
        <v>0</v>
      </c>
      <c r="AK243" s="525" t="s">
        <v>3997</v>
      </c>
      <c r="AL243" s="527">
        <v>3522682</v>
      </c>
      <c r="AM243" s="528">
        <v>191</v>
      </c>
      <c r="AN243" s="526">
        <f t="shared" si="51"/>
        <v>191</v>
      </c>
      <c r="AO243" s="523">
        <f t="shared" si="52"/>
        <v>191</v>
      </c>
      <c r="AP243" s="525"/>
      <c r="AQ243" s="522"/>
      <c r="AR243" s="529">
        <v>0</v>
      </c>
      <c r="AS243" s="530">
        <f t="shared" si="44"/>
        <v>0</v>
      </c>
      <c r="AT243" s="531">
        <f t="shared" si="55"/>
        <v>5481</v>
      </c>
      <c r="AU243" s="531">
        <f t="shared" si="54"/>
        <v>281</v>
      </c>
    </row>
    <row r="244" spans="1:47" ht="30" x14ac:dyDescent="0.25">
      <c r="A244" s="11" t="s">
        <v>5686</v>
      </c>
      <c r="B244" s="513" t="s">
        <v>5212</v>
      </c>
      <c r="C244" s="11" t="s">
        <v>5248</v>
      </c>
      <c r="D244" s="514" t="s">
        <v>5691</v>
      </c>
      <c r="E244" s="515" t="s">
        <v>5692</v>
      </c>
      <c r="F244" s="516">
        <v>20</v>
      </c>
      <c r="G244" s="516">
        <f>VLOOKUP(E244,[1]Sheet1!B:K,10,FALSE)</f>
        <v>12437</v>
      </c>
      <c r="H244" s="516">
        <f>VLOOKUP(E244,[1]Sheet1!B:L,11,FALSE)</f>
        <v>201539</v>
      </c>
      <c r="I244" s="516" t="str">
        <f>VLOOKUP(E244,[1]Sheet1!B:M,12,FALSE)</f>
        <v>15153FM000</v>
      </c>
      <c r="J244" s="516" t="s">
        <v>5179</v>
      </c>
      <c r="K244" s="533"/>
      <c r="L244" s="518"/>
      <c r="M244" s="519">
        <v>1797</v>
      </c>
      <c r="N244" s="526">
        <f t="shared" si="43"/>
        <v>0</v>
      </c>
      <c r="O244" s="521" t="s">
        <v>3997</v>
      </c>
      <c r="P244" s="522">
        <v>3522790</v>
      </c>
      <c r="Q244" s="519">
        <v>45</v>
      </c>
      <c r="R244" s="526">
        <f t="shared" si="45"/>
        <v>45</v>
      </c>
      <c r="S244" s="523">
        <f t="shared" si="46"/>
        <v>45</v>
      </c>
      <c r="T244" s="525"/>
      <c r="U244" s="522"/>
      <c r="V244" s="519">
        <v>220</v>
      </c>
      <c r="W244" s="526">
        <f t="shared" si="47"/>
        <v>0</v>
      </c>
      <c r="X244" s="525" t="s">
        <v>3997</v>
      </c>
      <c r="Y244" s="522" t="s">
        <v>5693</v>
      </c>
      <c r="Z244" s="526">
        <v>220</v>
      </c>
      <c r="AA244" s="526">
        <f t="shared" si="48"/>
        <v>220</v>
      </c>
      <c r="AB244" s="525"/>
      <c r="AC244" s="522"/>
      <c r="AD244" s="519">
        <v>45</v>
      </c>
      <c r="AE244" s="526">
        <f t="shared" si="49"/>
        <v>0</v>
      </c>
      <c r="AF244" s="523">
        <f t="shared" si="53"/>
        <v>220</v>
      </c>
      <c r="AG244" s="525"/>
      <c r="AH244" s="522"/>
      <c r="AI244" s="526">
        <v>1144</v>
      </c>
      <c r="AJ244" s="526">
        <f t="shared" si="50"/>
        <v>0</v>
      </c>
      <c r="AK244" s="525" t="s">
        <v>3997</v>
      </c>
      <c r="AL244" s="527">
        <v>3522754</v>
      </c>
      <c r="AM244" s="528">
        <v>187</v>
      </c>
      <c r="AN244" s="526">
        <f t="shared" si="51"/>
        <v>187</v>
      </c>
      <c r="AO244" s="523">
        <f t="shared" si="52"/>
        <v>187</v>
      </c>
      <c r="AP244" s="525"/>
      <c r="AQ244" s="522"/>
      <c r="AR244" s="529">
        <v>0</v>
      </c>
      <c r="AS244" s="530">
        <f t="shared" si="44"/>
        <v>0</v>
      </c>
      <c r="AT244" s="531">
        <f t="shared" si="55"/>
        <v>6733</v>
      </c>
      <c r="AU244" s="531">
        <f t="shared" si="54"/>
        <v>452</v>
      </c>
    </row>
    <row r="245" spans="1:47" x14ac:dyDescent="0.25">
      <c r="A245" s="11" t="s">
        <v>5686</v>
      </c>
      <c r="B245" s="513" t="s">
        <v>5212</v>
      </c>
      <c r="C245" s="11" t="s">
        <v>5251</v>
      </c>
      <c r="D245" s="514" t="s">
        <v>5694</v>
      </c>
      <c r="E245" s="515" t="s">
        <v>5695</v>
      </c>
      <c r="F245" s="516">
        <v>20</v>
      </c>
      <c r="G245" s="516">
        <f>VLOOKUP(E245,[1]Sheet1!B:K,10,FALSE)</f>
        <v>12437</v>
      </c>
      <c r="H245" s="516">
        <f>VLOOKUP(E245,[1]Sheet1!B:L,11,FALSE)</f>
        <v>201537</v>
      </c>
      <c r="I245" s="516" t="str">
        <f>VLOOKUP(E245,[1]Sheet1!B:M,12,FALSE)</f>
        <v>12886FM000</v>
      </c>
      <c r="J245" s="516" t="s">
        <v>5179</v>
      </c>
      <c r="K245" s="533"/>
      <c r="L245" s="518"/>
      <c r="M245" s="519">
        <v>1892</v>
      </c>
      <c r="N245" s="526">
        <f t="shared" si="43"/>
        <v>0</v>
      </c>
      <c r="O245" s="521" t="s">
        <v>3997</v>
      </c>
      <c r="P245" s="522">
        <v>3524094</v>
      </c>
      <c r="Q245" s="519">
        <v>45</v>
      </c>
      <c r="R245" s="526">
        <f t="shared" si="45"/>
        <v>45</v>
      </c>
      <c r="S245" s="523">
        <f t="shared" si="46"/>
        <v>45</v>
      </c>
      <c r="T245" s="525"/>
      <c r="U245" s="522"/>
      <c r="V245" s="519">
        <v>330</v>
      </c>
      <c r="W245" s="526">
        <f t="shared" si="47"/>
        <v>0</v>
      </c>
      <c r="X245" s="525"/>
      <c r="Y245" s="522">
        <v>3478726</v>
      </c>
      <c r="Z245" s="526">
        <v>220</v>
      </c>
      <c r="AA245" s="526">
        <f t="shared" si="48"/>
        <v>0</v>
      </c>
      <c r="AB245" s="525" t="s">
        <v>3997</v>
      </c>
      <c r="AC245" s="522">
        <v>3524095</v>
      </c>
      <c r="AD245" s="519">
        <v>45</v>
      </c>
      <c r="AE245" s="526">
        <f t="shared" si="49"/>
        <v>45</v>
      </c>
      <c r="AF245" s="523">
        <f t="shared" si="53"/>
        <v>45</v>
      </c>
      <c r="AG245" s="525"/>
      <c r="AH245" s="522"/>
      <c r="AI245" s="526">
        <v>639</v>
      </c>
      <c r="AJ245" s="526">
        <f t="shared" si="50"/>
        <v>0</v>
      </c>
      <c r="AK245" s="525"/>
      <c r="AL245" s="527"/>
      <c r="AM245" s="528">
        <v>0</v>
      </c>
      <c r="AN245" s="526">
        <f t="shared" si="51"/>
        <v>0</v>
      </c>
      <c r="AO245" s="523">
        <f t="shared" si="52"/>
        <v>0</v>
      </c>
      <c r="AP245" s="525" t="s">
        <v>3997</v>
      </c>
      <c r="AQ245" s="522">
        <v>3524097</v>
      </c>
      <c r="AR245" s="529">
        <v>250</v>
      </c>
      <c r="AS245" s="530">
        <f t="shared" si="44"/>
        <v>250</v>
      </c>
      <c r="AT245" s="531">
        <f t="shared" si="55"/>
        <v>4876</v>
      </c>
      <c r="AU245" s="531">
        <f t="shared" si="54"/>
        <v>340</v>
      </c>
    </row>
    <row r="246" spans="1:47" x14ac:dyDescent="0.25">
      <c r="A246" s="11" t="s">
        <v>5686</v>
      </c>
      <c r="B246" s="513" t="s">
        <v>5212</v>
      </c>
      <c r="C246" s="11" t="s">
        <v>5251</v>
      </c>
      <c r="D246" s="514" t="s">
        <v>5696</v>
      </c>
      <c r="E246" s="515" t="s">
        <v>5697</v>
      </c>
      <c r="F246" s="516">
        <v>20</v>
      </c>
      <c r="G246" s="516">
        <f>VLOOKUP(E246,[1]Sheet1!B:K,10,FALSE)</f>
        <v>12437</v>
      </c>
      <c r="H246" s="516">
        <f>VLOOKUP(E246,[1]Sheet1!B:L,11,FALSE)</f>
        <v>201537</v>
      </c>
      <c r="I246" s="516" t="str">
        <f>VLOOKUP(E246,[1]Sheet1!B:M,12,FALSE)</f>
        <v>12885FM000</v>
      </c>
      <c r="J246" s="516" t="s">
        <v>5179</v>
      </c>
      <c r="K246" s="533"/>
      <c r="L246" s="518"/>
      <c r="M246" s="519">
        <v>966</v>
      </c>
      <c r="N246" s="526">
        <f t="shared" si="43"/>
        <v>0</v>
      </c>
      <c r="O246" s="521" t="s">
        <v>3997</v>
      </c>
      <c r="P246" s="522">
        <v>3524104</v>
      </c>
      <c r="Q246" s="519">
        <v>45</v>
      </c>
      <c r="R246" s="526">
        <f t="shared" si="45"/>
        <v>45</v>
      </c>
      <c r="S246" s="523">
        <f t="shared" si="46"/>
        <v>45</v>
      </c>
      <c r="T246" s="525"/>
      <c r="U246" s="522"/>
      <c r="V246" s="519">
        <v>220</v>
      </c>
      <c r="W246" s="526">
        <f t="shared" si="47"/>
        <v>0</v>
      </c>
      <c r="X246" s="525"/>
      <c r="Y246" s="522">
        <v>3478745</v>
      </c>
      <c r="Z246" s="526">
        <v>220</v>
      </c>
      <c r="AA246" s="526">
        <f t="shared" si="48"/>
        <v>0</v>
      </c>
      <c r="AB246" s="525" t="s">
        <v>3997</v>
      </c>
      <c r="AC246" s="522">
        <v>3524105</v>
      </c>
      <c r="AD246" s="519">
        <v>45</v>
      </c>
      <c r="AE246" s="526">
        <f t="shared" si="49"/>
        <v>45</v>
      </c>
      <c r="AF246" s="523">
        <f t="shared" si="53"/>
        <v>45</v>
      </c>
      <c r="AG246" s="525"/>
      <c r="AH246" s="522"/>
      <c r="AI246" s="526">
        <v>187</v>
      </c>
      <c r="AJ246" s="526">
        <f t="shared" si="50"/>
        <v>0</v>
      </c>
      <c r="AK246" s="525"/>
      <c r="AL246" s="527"/>
      <c r="AM246" s="528">
        <v>0</v>
      </c>
      <c r="AN246" s="526">
        <f t="shared" si="51"/>
        <v>0</v>
      </c>
      <c r="AO246" s="523">
        <f t="shared" si="52"/>
        <v>0</v>
      </c>
      <c r="AP246" s="525"/>
      <c r="AQ246" s="522"/>
      <c r="AR246" s="529">
        <v>0</v>
      </c>
      <c r="AS246" s="530">
        <f t="shared" si="44"/>
        <v>0</v>
      </c>
      <c r="AT246" s="531">
        <f t="shared" si="55"/>
        <v>2888</v>
      </c>
      <c r="AU246" s="531">
        <f t="shared" si="54"/>
        <v>90</v>
      </c>
    </row>
    <row r="247" spans="1:47" x14ac:dyDescent="0.25">
      <c r="A247" s="11" t="s">
        <v>5686</v>
      </c>
      <c r="B247" s="513" t="s">
        <v>5212</v>
      </c>
      <c r="C247" s="11" t="s">
        <v>5251</v>
      </c>
      <c r="D247" s="514" t="s">
        <v>5698</v>
      </c>
      <c r="E247" s="515" t="s">
        <v>5699</v>
      </c>
      <c r="F247" s="516">
        <v>20</v>
      </c>
      <c r="G247" s="516">
        <f>VLOOKUP(E247,[1]Sheet1!B:K,10,FALSE)</f>
        <v>12437</v>
      </c>
      <c r="H247" s="516">
        <f>VLOOKUP(E247,[1]Sheet1!B:L,11,FALSE)</f>
        <v>201537</v>
      </c>
      <c r="I247" s="516" t="str">
        <f>VLOOKUP(E247,[1]Sheet1!B:M,12,FALSE)</f>
        <v>12005FM000</v>
      </c>
      <c r="J247" s="516" t="s">
        <v>5179</v>
      </c>
      <c r="K247" s="533"/>
      <c r="L247" s="518"/>
      <c r="M247" s="519">
        <v>0</v>
      </c>
      <c r="N247" s="526">
        <f t="shared" si="43"/>
        <v>0</v>
      </c>
      <c r="O247" s="521"/>
      <c r="P247" s="522"/>
      <c r="Q247" s="519">
        <v>0</v>
      </c>
      <c r="R247" s="526">
        <f t="shared" si="45"/>
        <v>0</v>
      </c>
      <c r="S247" s="523">
        <f t="shared" si="46"/>
        <v>0</v>
      </c>
      <c r="T247" s="525"/>
      <c r="U247" s="522"/>
      <c r="V247" s="519">
        <v>0</v>
      </c>
      <c r="W247" s="526">
        <f t="shared" si="47"/>
        <v>0</v>
      </c>
      <c r="X247" s="525"/>
      <c r="Y247" s="522"/>
      <c r="Z247" s="526">
        <v>0</v>
      </c>
      <c r="AA247" s="526">
        <f t="shared" si="48"/>
        <v>0</v>
      </c>
      <c r="AB247" s="525"/>
      <c r="AC247" s="522"/>
      <c r="AD247" s="519">
        <v>0</v>
      </c>
      <c r="AE247" s="526">
        <f t="shared" si="49"/>
        <v>0</v>
      </c>
      <c r="AF247" s="523">
        <f t="shared" si="53"/>
        <v>0</v>
      </c>
      <c r="AG247" s="525"/>
      <c r="AH247" s="522"/>
      <c r="AI247" s="526">
        <v>291</v>
      </c>
      <c r="AJ247" s="526">
        <f t="shared" si="50"/>
        <v>0</v>
      </c>
      <c r="AK247" s="525"/>
      <c r="AL247" s="527"/>
      <c r="AM247" s="528">
        <v>0</v>
      </c>
      <c r="AN247" s="526">
        <f t="shared" si="51"/>
        <v>0</v>
      </c>
      <c r="AO247" s="523">
        <f t="shared" si="52"/>
        <v>0</v>
      </c>
      <c r="AP247" s="525"/>
      <c r="AQ247" s="522"/>
      <c r="AR247" s="529">
        <v>0</v>
      </c>
      <c r="AS247" s="530">
        <f t="shared" si="44"/>
        <v>0</v>
      </c>
      <c r="AT247" s="531">
        <f t="shared" si="55"/>
        <v>291</v>
      </c>
      <c r="AU247" s="531">
        <f t="shared" si="54"/>
        <v>0</v>
      </c>
    </row>
    <row r="248" spans="1:47" x14ac:dyDescent="0.25">
      <c r="A248" s="11" t="s">
        <v>5686</v>
      </c>
      <c r="B248" s="513" t="s">
        <v>5212</v>
      </c>
      <c r="C248" s="11" t="s">
        <v>5251</v>
      </c>
      <c r="D248" s="514" t="s">
        <v>5700</v>
      </c>
      <c r="E248" s="515" t="s">
        <v>5701</v>
      </c>
      <c r="F248" s="516">
        <v>20</v>
      </c>
      <c r="G248" s="516">
        <f>VLOOKUP(E248,[1]Sheet1!B:K,10,FALSE)</f>
        <v>12437</v>
      </c>
      <c r="H248" s="516">
        <f>VLOOKUP(E248,[1]Sheet1!B:L,11,FALSE)</f>
        <v>201537</v>
      </c>
      <c r="I248" s="516" t="str">
        <f>VLOOKUP(E248,[1]Sheet1!B:M,12,FALSE)</f>
        <v>15107FM000</v>
      </c>
      <c r="J248" s="516" t="s">
        <v>5179</v>
      </c>
      <c r="K248" s="533"/>
      <c r="L248" s="518"/>
      <c r="M248" s="519">
        <v>0</v>
      </c>
      <c r="N248" s="526">
        <f t="shared" si="43"/>
        <v>0</v>
      </c>
      <c r="O248" s="521"/>
      <c r="P248" s="522"/>
      <c r="Q248" s="519">
        <v>0</v>
      </c>
      <c r="R248" s="526">
        <f t="shared" si="45"/>
        <v>0</v>
      </c>
      <c r="S248" s="523">
        <f t="shared" si="46"/>
        <v>0</v>
      </c>
      <c r="T248" s="525"/>
      <c r="U248" s="522"/>
      <c r="V248" s="519">
        <v>0</v>
      </c>
      <c r="W248" s="526">
        <f t="shared" si="47"/>
        <v>0</v>
      </c>
      <c r="X248" s="525"/>
      <c r="Y248" s="522"/>
      <c r="Z248" s="526">
        <v>0</v>
      </c>
      <c r="AA248" s="526">
        <f t="shared" si="48"/>
        <v>0</v>
      </c>
      <c r="AB248" s="525"/>
      <c r="AC248" s="522"/>
      <c r="AD248" s="519">
        <v>0</v>
      </c>
      <c r="AE248" s="526">
        <f t="shared" si="49"/>
        <v>0</v>
      </c>
      <c r="AF248" s="523">
        <f t="shared" si="53"/>
        <v>0</v>
      </c>
      <c r="AG248" s="525"/>
      <c r="AH248" s="522">
        <v>3397791</v>
      </c>
      <c r="AI248" s="526">
        <v>291</v>
      </c>
      <c r="AJ248" s="526">
        <f t="shared" si="50"/>
        <v>0</v>
      </c>
      <c r="AK248" s="525"/>
      <c r="AL248" s="527"/>
      <c r="AM248" s="528">
        <v>0</v>
      </c>
      <c r="AN248" s="526">
        <f t="shared" si="51"/>
        <v>0</v>
      </c>
      <c r="AO248" s="523">
        <f t="shared" si="52"/>
        <v>0</v>
      </c>
      <c r="AP248" s="525"/>
      <c r="AQ248" s="522"/>
      <c r="AR248" s="529">
        <v>0</v>
      </c>
      <c r="AS248" s="530">
        <f t="shared" si="44"/>
        <v>0</v>
      </c>
      <c r="AT248" s="531">
        <f t="shared" si="55"/>
        <v>291</v>
      </c>
      <c r="AU248" s="531">
        <f t="shared" si="54"/>
        <v>0</v>
      </c>
    </row>
    <row r="249" spans="1:47" x14ac:dyDescent="0.25">
      <c r="A249" s="11" t="s">
        <v>5686</v>
      </c>
      <c r="B249" s="513" t="s">
        <v>5212</v>
      </c>
      <c r="C249" s="11" t="s">
        <v>5248</v>
      </c>
      <c r="D249" s="514" t="s">
        <v>5702</v>
      </c>
      <c r="E249" s="515" t="s">
        <v>5703</v>
      </c>
      <c r="F249" s="516">
        <v>20</v>
      </c>
      <c r="G249" s="516">
        <f>VLOOKUP(E249,[1]Sheet1!B:K,10,FALSE)</f>
        <v>12437</v>
      </c>
      <c r="H249" s="516">
        <f>VLOOKUP(E249,[1]Sheet1!B:L,11,FALSE)</f>
        <v>201539</v>
      </c>
      <c r="I249" s="516" t="str">
        <f>VLOOKUP(E249,[1]Sheet1!B:M,12,FALSE)</f>
        <v>11975FM000</v>
      </c>
      <c r="J249" s="516" t="s">
        <v>5179</v>
      </c>
      <c r="K249" s="533"/>
      <c r="L249" s="518"/>
      <c r="M249" s="519">
        <v>704</v>
      </c>
      <c r="N249" s="526">
        <f t="shared" si="43"/>
        <v>0</v>
      </c>
      <c r="O249" s="521" t="s">
        <v>3997</v>
      </c>
      <c r="P249" s="522">
        <v>3522884</v>
      </c>
      <c r="Q249" s="519">
        <v>90</v>
      </c>
      <c r="R249" s="526">
        <f t="shared" si="45"/>
        <v>90</v>
      </c>
      <c r="S249" s="523">
        <f t="shared" si="46"/>
        <v>90</v>
      </c>
      <c r="T249" s="525"/>
      <c r="U249" s="522"/>
      <c r="V249" s="519">
        <v>0</v>
      </c>
      <c r="W249" s="526">
        <f t="shared" si="47"/>
        <v>0</v>
      </c>
      <c r="X249" s="525"/>
      <c r="Y249" s="522">
        <v>3398938</v>
      </c>
      <c r="Z249" s="526">
        <v>0</v>
      </c>
      <c r="AA249" s="526">
        <f t="shared" si="48"/>
        <v>0</v>
      </c>
      <c r="AB249" s="525"/>
      <c r="AC249" s="522"/>
      <c r="AD249" s="537">
        <v>0</v>
      </c>
      <c r="AE249" s="526">
        <f t="shared" si="49"/>
        <v>0</v>
      </c>
      <c r="AF249" s="523">
        <f t="shared" si="53"/>
        <v>0</v>
      </c>
      <c r="AG249" s="525"/>
      <c r="AH249" s="522"/>
      <c r="AI249" s="526">
        <v>670</v>
      </c>
      <c r="AJ249" s="526">
        <f t="shared" si="50"/>
        <v>0</v>
      </c>
      <c r="AK249" s="525" t="s">
        <v>3997</v>
      </c>
      <c r="AL249" s="527"/>
      <c r="AM249" s="528">
        <v>123</v>
      </c>
      <c r="AN249" s="526">
        <f t="shared" si="51"/>
        <v>123</v>
      </c>
      <c r="AO249" s="523">
        <f t="shared" si="52"/>
        <v>123</v>
      </c>
      <c r="AP249" s="525"/>
      <c r="AQ249" s="522"/>
      <c r="AR249" s="529">
        <v>0</v>
      </c>
      <c r="AS249" s="530">
        <f t="shared" si="44"/>
        <v>0</v>
      </c>
      <c r="AT249" s="531">
        <f t="shared" si="55"/>
        <v>3717</v>
      </c>
      <c r="AU249" s="531">
        <f t="shared" si="54"/>
        <v>213</v>
      </c>
    </row>
    <row r="250" spans="1:47" x14ac:dyDescent="0.25">
      <c r="A250" s="11" t="s">
        <v>5686</v>
      </c>
      <c r="B250" s="513" t="s">
        <v>5212</v>
      </c>
      <c r="C250" s="11" t="s">
        <v>5248</v>
      </c>
      <c r="D250" s="514" t="s">
        <v>5704</v>
      </c>
      <c r="E250" s="515" t="s">
        <v>5705</v>
      </c>
      <c r="F250" s="516">
        <v>20</v>
      </c>
      <c r="G250" s="516">
        <f>VLOOKUP(E250,[1]Sheet1!B:K,10,FALSE)</f>
        <v>12437</v>
      </c>
      <c r="H250" s="516">
        <f>VLOOKUP(E250,[1]Sheet1!B:L,11,FALSE)</f>
        <v>201539</v>
      </c>
      <c r="I250" s="516" t="str">
        <f>VLOOKUP(E250,[1]Sheet1!B:M,12,FALSE)</f>
        <v>12291FM000</v>
      </c>
      <c r="J250" s="516" t="s">
        <v>5179</v>
      </c>
      <c r="K250" s="533"/>
      <c r="L250" s="518"/>
      <c r="M250" s="519">
        <v>0</v>
      </c>
      <c r="N250" s="526">
        <f t="shared" si="43"/>
        <v>0</v>
      </c>
      <c r="O250" s="521"/>
      <c r="P250" s="522"/>
      <c r="Q250" s="519">
        <v>0</v>
      </c>
      <c r="R250" s="526">
        <f t="shared" si="45"/>
        <v>0</v>
      </c>
      <c r="S250" s="523">
        <f t="shared" si="46"/>
        <v>0</v>
      </c>
      <c r="T250" s="525"/>
      <c r="U250" s="522"/>
      <c r="V250" s="519">
        <v>0</v>
      </c>
      <c r="W250" s="526">
        <f t="shared" si="47"/>
        <v>0</v>
      </c>
      <c r="X250" s="525"/>
      <c r="Y250" s="522"/>
      <c r="Z250" s="526">
        <v>0</v>
      </c>
      <c r="AA250" s="526">
        <f t="shared" si="48"/>
        <v>0</v>
      </c>
      <c r="AB250" s="525"/>
      <c r="AC250" s="522"/>
      <c r="AD250" s="519">
        <v>0</v>
      </c>
      <c r="AE250" s="526">
        <f t="shared" si="49"/>
        <v>0</v>
      </c>
      <c r="AF250" s="523">
        <f t="shared" si="53"/>
        <v>0</v>
      </c>
      <c r="AG250" s="525"/>
      <c r="AH250" s="522"/>
      <c r="AI250" s="526">
        <v>150</v>
      </c>
      <c r="AJ250" s="526">
        <f t="shared" si="50"/>
        <v>0</v>
      </c>
      <c r="AK250" s="525" t="s">
        <v>3997</v>
      </c>
      <c r="AL250" s="527"/>
      <c r="AM250" s="528">
        <v>41</v>
      </c>
      <c r="AN250" s="526">
        <f t="shared" si="51"/>
        <v>41</v>
      </c>
      <c r="AO250" s="523">
        <f t="shared" si="52"/>
        <v>41</v>
      </c>
      <c r="AP250" s="525"/>
      <c r="AQ250" s="522"/>
      <c r="AR250" s="529">
        <v>0</v>
      </c>
      <c r="AS250" s="530">
        <f t="shared" si="44"/>
        <v>0</v>
      </c>
      <c r="AT250" s="531">
        <f t="shared" si="55"/>
        <v>601</v>
      </c>
      <c r="AU250" s="531">
        <f t="shared" si="54"/>
        <v>41</v>
      </c>
    </row>
    <row r="251" spans="1:47" x14ac:dyDescent="0.25">
      <c r="A251" s="11" t="s">
        <v>5686</v>
      </c>
      <c r="B251" s="513" t="s">
        <v>5212</v>
      </c>
      <c r="C251" s="11" t="s">
        <v>5248</v>
      </c>
      <c r="D251" s="514" t="s">
        <v>5706</v>
      </c>
      <c r="E251" s="515" t="s">
        <v>5707</v>
      </c>
      <c r="F251" s="516">
        <v>20</v>
      </c>
      <c r="G251" s="516">
        <f>VLOOKUP(E251,[1]Sheet1!B:K,10,FALSE)</f>
        <v>12437</v>
      </c>
      <c r="H251" s="516">
        <f>VLOOKUP(E251,[1]Sheet1!B:L,11,FALSE)</f>
        <v>201539</v>
      </c>
      <c r="I251" s="516" t="str">
        <f>VLOOKUP(E251,[1]Sheet1!B:M,12,FALSE)</f>
        <v>11421FM000</v>
      </c>
      <c r="J251" s="516" t="s">
        <v>5179</v>
      </c>
      <c r="K251" s="533"/>
      <c r="L251" s="518"/>
      <c r="M251" s="519">
        <v>0</v>
      </c>
      <c r="N251" s="526">
        <f t="shared" si="43"/>
        <v>0</v>
      </c>
      <c r="O251" s="521" t="s">
        <v>3997</v>
      </c>
      <c r="P251" s="522"/>
      <c r="Q251" s="519">
        <v>0</v>
      </c>
      <c r="R251" s="526">
        <f t="shared" si="45"/>
        <v>0</v>
      </c>
      <c r="S251" s="523">
        <f t="shared" si="46"/>
        <v>0</v>
      </c>
      <c r="T251" s="525"/>
      <c r="U251" s="522"/>
      <c r="V251" s="519">
        <v>0</v>
      </c>
      <c r="W251" s="526">
        <f t="shared" si="47"/>
        <v>0</v>
      </c>
      <c r="X251" s="525"/>
      <c r="Y251" s="522"/>
      <c r="Z251" s="526">
        <v>0</v>
      </c>
      <c r="AA251" s="526">
        <f t="shared" si="48"/>
        <v>0</v>
      </c>
      <c r="AB251" s="525"/>
      <c r="AC251" s="522"/>
      <c r="AD251" s="519">
        <v>0</v>
      </c>
      <c r="AE251" s="526">
        <f t="shared" si="49"/>
        <v>0</v>
      </c>
      <c r="AF251" s="523">
        <f t="shared" si="53"/>
        <v>0</v>
      </c>
      <c r="AG251" s="525"/>
      <c r="AH251" s="522"/>
      <c r="AI251" s="526">
        <v>150</v>
      </c>
      <c r="AJ251" s="526">
        <f t="shared" si="50"/>
        <v>0</v>
      </c>
      <c r="AK251" s="525" t="s">
        <v>3997</v>
      </c>
      <c r="AL251" s="527"/>
      <c r="AM251" s="528">
        <v>41</v>
      </c>
      <c r="AN251" s="526">
        <f t="shared" si="51"/>
        <v>41</v>
      </c>
      <c r="AO251" s="523">
        <f t="shared" si="52"/>
        <v>41</v>
      </c>
      <c r="AP251" s="525"/>
      <c r="AQ251" s="522"/>
      <c r="AR251" s="529">
        <v>0</v>
      </c>
      <c r="AS251" s="530">
        <f t="shared" si="44"/>
        <v>0</v>
      </c>
      <c r="AT251" s="531">
        <f t="shared" si="55"/>
        <v>601</v>
      </c>
      <c r="AU251" s="531">
        <f t="shared" si="54"/>
        <v>41</v>
      </c>
    </row>
    <row r="252" spans="1:47" x14ac:dyDescent="0.25">
      <c r="A252" s="11" t="s">
        <v>5686</v>
      </c>
      <c r="B252" s="513" t="s">
        <v>5212</v>
      </c>
      <c r="C252" s="11" t="s">
        <v>71</v>
      </c>
      <c r="D252" s="514" t="s">
        <v>5708</v>
      </c>
      <c r="E252" s="515" t="s">
        <v>5709</v>
      </c>
      <c r="F252" s="516">
        <v>20</v>
      </c>
      <c r="G252" s="516">
        <f>VLOOKUP(E252,[1]Sheet1!B:K,10,FALSE)</f>
        <v>12437</v>
      </c>
      <c r="H252" s="516">
        <f>VLOOKUP(E252,[1]Sheet1!B:L,11,FALSE)</f>
        <v>201535</v>
      </c>
      <c r="I252" s="516" t="str">
        <f>VLOOKUP(E252,[1]Sheet1!B:M,12,FALSE)</f>
        <v>12416CP000</v>
      </c>
      <c r="J252" s="516" t="s">
        <v>5179</v>
      </c>
      <c r="K252" s="533"/>
      <c r="L252" s="518"/>
      <c r="M252" s="519">
        <v>1854</v>
      </c>
      <c r="N252" s="526">
        <f t="shared" si="43"/>
        <v>0</v>
      </c>
      <c r="O252" s="521" t="s">
        <v>3997</v>
      </c>
      <c r="P252" s="522">
        <v>3517987</v>
      </c>
      <c r="Q252" s="519">
        <v>90</v>
      </c>
      <c r="R252" s="526">
        <f t="shared" si="45"/>
        <v>90</v>
      </c>
      <c r="S252" s="523">
        <f t="shared" si="46"/>
        <v>90</v>
      </c>
      <c r="T252" s="525"/>
      <c r="U252" s="522"/>
      <c r="V252" s="519">
        <v>0</v>
      </c>
      <c r="W252" s="526">
        <f t="shared" si="47"/>
        <v>0</v>
      </c>
      <c r="X252" s="525"/>
      <c r="Y252" s="522"/>
      <c r="Z252" s="526">
        <v>0</v>
      </c>
      <c r="AA252" s="526">
        <f t="shared" si="48"/>
        <v>0</v>
      </c>
      <c r="AB252" s="525"/>
      <c r="AC252" s="522"/>
      <c r="AD252" s="519">
        <v>0</v>
      </c>
      <c r="AE252" s="526">
        <f t="shared" si="49"/>
        <v>0</v>
      </c>
      <c r="AF252" s="523">
        <f t="shared" si="53"/>
        <v>0</v>
      </c>
      <c r="AG252" s="525"/>
      <c r="AH252" s="522"/>
      <c r="AI252" s="526">
        <v>758</v>
      </c>
      <c r="AJ252" s="526">
        <f t="shared" si="50"/>
        <v>0</v>
      </c>
      <c r="AK252" s="525"/>
      <c r="AL252" s="527"/>
      <c r="AM252" s="528">
        <v>0</v>
      </c>
      <c r="AN252" s="526">
        <f t="shared" si="51"/>
        <v>0</v>
      </c>
      <c r="AO252" s="523">
        <f t="shared" si="52"/>
        <v>0</v>
      </c>
      <c r="AP252" s="525"/>
      <c r="AQ252" s="522"/>
      <c r="AR252" s="529">
        <v>0</v>
      </c>
      <c r="AS252" s="530">
        <f t="shared" si="44"/>
        <v>0</v>
      </c>
      <c r="AT252" s="531">
        <f t="shared" si="55"/>
        <v>3602</v>
      </c>
      <c r="AU252" s="531">
        <f t="shared" si="54"/>
        <v>90</v>
      </c>
    </row>
    <row r="253" spans="1:47" x14ac:dyDescent="0.25">
      <c r="A253" s="11" t="s">
        <v>5686</v>
      </c>
      <c r="B253" s="513" t="s">
        <v>5212</v>
      </c>
      <c r="C253" s="11" t="s">
        <v>5248</v>
      </c>
      <c r="D253" s="514" t="s">
        <v>5710</v>
      </c>
      <c r="E253" s="515" t="s">
        <v>5711</v>
      </c>
      <c r="F253" s="516">
        <v>20</v>
      </c>
      <c r="G253" s="516">
        <f>VLOOKUP(E253,[1]Sheet1!B:K,10,FALSE)</f>
        <v>12437</v>
      </c>
      <c r="H253" s="516">
        <f>VLOOKUP(E253,[1]Sheet1!B:L,11,FALSE)</f>
        <v>201539</v>
      </c>
      <c r="I253" s="516" t="str">
        <f>VLOOKUP(E253,[1]Sheet1!B:M,12,FALSE)</f>
        <v>15150FM000</v>
      </c>
      <c r="J253" s="516" t="s">
        <v>5179</v>
      </c>
      <c r="K253" s="533"/>
      <c r="L253" s="518"/>
      <c r="M253" s="519">
        <v>991</v>
      </c>
      <c r="N253" s="526">
        <f t="shared" si="43"/>
        <v>0</v>
      </c>
      <c r="O253" s="521" t="s">
        <v>3997</v>
      </c>
      <c r="P253" s="522"/>
      <c r="Q253" s="519">
        <v>45</v>
      </c>
      <c r="R253" s="526">
        <f t="shared" si="45"/>
        <v>45</v>
      </c>
      <c r="S253" s="523">
        <f t="shared" si="46"/>
        <v>45</v>
      </c>
      <c r="T253" s="525"/>
      <c r="U253" s="522"/>
      <c r="V253" s="519">
        <v>275</v>
      </c>
      <c r="W253" s="526">
        <f t="shared" si="47"/>
        <v>0</v>
      </c>
      <c r="X253" s="525"/>
      <c r="Y253" s="522"/>
      <c r="Z253" s="526">
        <v>165</v>
      </c>
      <c r="AA253" s="526">
        <f t="shared" si="48"/>
        <v>0</v>
      </c>
      <c r="AB253" s="525" t="s">
        <v>3997</v>
      </c>
      <c r="AC253" s="522">
        <v>3522292</v>
      </c>
      <c r="AD253" s="519">
        <v>45</v>
      </c>
      <c r="AE253" s="526">
        <f t="shared" si="49"/>
        <v>45</v>
      </c>
      <c r="AF253" s="523">
        <f t="shared" si="53"/>
        <v>45</v>
      </c>
      <c r="AG253" s="525"/>
      <c r="AH253" s="522"/>
      <c r="AI253" s="526">
        <v>869</v>
      </c>
      <c r="AJ253" s="526">
        <f t="shared" si="50"/>
        <v>0</v>
      </c>
      <c r="AK253" s="525" t="s">
        <v>3997</v>
      </c>
      <c r="AL253" s="527">
        <v>3522238</v>
      </c>
      <c r="AM253" s="528">
        <v>145</v>
      </c>
      <c r="AN253" s="526">
        <f t="shared" si="51"/>
        <v>145</v>
      </c>
      <c r="AO253" s="523">
        <f t="shared" si="52"/>
        <v>145</v>
      </c>
      <c r="AP253" s="525"/>
      <c r="AQ253" s="522"/>
      <c r="AR253" s="529">
        <v>0</v>
      </c>
      <c r="AS253" s="530">
        <f t="shared" si="44"/>
        <v>0</v>
      </c>
      <c r="AT253" s="531">
        <f t="shared" si="55"/>
        <v>5080</v>
      </c>
      <c r="AU253" s="531">
        <f t="shared" si="54"/>
        <v>235</v>
      </c>
    </row>
    <row r="254" spans="1:47" x14ac:dyDescent="0.25">
      <c r="A254" s="11" t="s">
        <v>5686</v>
      </c>
      <c r="B254" s="513" t="s">
        <v>5212</v>
      </c>
      <c r="C254" s="11" t="s">
        <v>5248</v>
      </c>
      <c r="D254" s="514" t="s">
        <v>5712</v>
      </c>
      <c r="E254" s="515" t="s">
        <v>5713</v>
      </c>
      <c r="F254" s="516">
        <v>20</v>
      </c>
      <c r="G254" s="516">
        <f>VLOOKUP(E254,[1]Sheet1!B:K,10,FALSE)</f>
        <v>12437</v>
      </c>
      <c r="H254" s="516">
        <f>VLOOKUP(E254,[1]Sheet1!B:L,11,FALSE)</f>
        <v>201539</v>
      </c>
      <c r="I254" s="516" t="str">
        <f>VLOOKUP(E254,[1]Sheet1!B:M,12,FALSE)</f>
        <v>11949FM000</v>
      </c>
      <c r="J254" s="516" t="s">
        <v>5179</v>
      </c>
      <c r="K254" s="533"/>
      <c r="L254" s="518"/>
      <c r="M254" s="519">
        <v>991</v>
      </c>
      <c r="N254" s="526">
        <f t="shared" si="43"/>
        <v>0</v>
      </c>
      <c r="O254" s="521" t="s">
        <v>3997</v>
      </c>
      <c r="P254" s="522">
        <v>3522271</v>
      </c>
      <c r="Q254" s="519">
        <v>45</v>
      </c>
      <c r="R254" s="526">
        <f t="shared" si="45"/>
        <v>45</v>
      </c>
      <c r="S254" s="523">
        <f t="shared" si="46"/>
        <v>45</v>
      </c>
      <c r="T254" s="525"/>
      <c r="U254" s="522"/>
      <c r="V254" s="519">
        <v>275</v>
      </c>
      <c r="W254" s="526">
        <f t="shared" si="47"/>
        <v>0</v>
      </c>
      <c r="X254" s="525"/>
      <c r="Y254" s="522">
        <v>3438771</v>
      </c>
      <c r="Z254" s="526">
        <v>165</v>
      </c>
      <c r="AA254" s="526">
        <f t="shared" si="48"/>
        <v>0</v>
      </c>
      <c r="AB254" s="525"/>
      <c r="AD254" s="519">
        <v>0</v>
      </c>
      <c r="AE254" s="526">
        <f t="shared" si="49"/>
        <v>0</v>
      </c>
      <c r="AF254" s="523">
        <f t="shared" si="53"/>
        <v>0</v>
      </c>
      <c r="AG254" s="525"/>
      <c r="AH254" s="522"/>
      <c r="AI254" s="526">
        <v>869</v>
      </c>
      <c r="AJ254" s="526">
        <f t="shared" si="50"/>
        <v>0</v>
      </c>
      <c r="AK254" s="525" t="s">
        <v>3997</v>
      </c>
      <c r="AL254" s="527">
        <v>3522273</v>
      </c>
      <c r="AM254" s="528">
        <v>145</v>
      </c>
      <c r="AN254" s="526">
        <f t="shared" si="51"/>
        <v>145</v>
      </c>
      <c r="AO254" s="523">
        <f t="shared" si="52"/>
        <v>145</v>
      </c>
      <c r="AP254" s="525"/>
      <c r="AQ254" s="522"/>
      <c r="AR254" s="529">
        <v>0</v>
      </c>
      <c r="AS254" s="530">
        <f t="shared" si="44"/>
        <v>0</v>
      </c>
      <c r="AT254" s="531">
        <f t="shared" si="55"/>
        <v>4720</v>
      </c>
      <c r="AU254" s="531">
        <f t="shared" si="54"/>
        <v>190</v>
      </c>
    </row>
    <row r="255" spans="1:47" ht="30" x14ac:dyDescent="0.25">
      <c r="A255" s="11" t="s">
        <v>5686</v>
      </c>
      <c r="B255" s="513" t="s">
        <v>5212</v>
      </c>
      <c r="C255" s="11" t="s">
        <v>5248</v>
      </c>
      <c r="D255" s="514" t="s">
        <v>5714</v>
      </c>
      <c r="E255" s="515" t="s">
        <v>5715</v>
      </c>
      <c r="F255" s="516">
        <v>20</v>
      </c>
      <c r="G255" s="516">
        <f>VLOOKUP(E255,[1]Sheet1!B:K,10,FALSE)</f>
        <v>12437</v>
      </c>
      <c r="H255" s="516">
        <f>VLOOKUP(E255,[1]Sheet1!B:L,11,FALSE)</f>
        <v>201539</v>
      </c>
      <c r="I255" s="516" t="str">
        <f>VLOOKUP(E255,[1]Sheet1!B:M,12,FALSE)</f>
        <v>12062FM000</v>
      </c>
      <c r="J255" s="516" t="s">
        <v>5179</v>
      </c>
      <c r="K255" s="533"/>
      <c r="L255" s="518"/>
      <c r="M255" s="519">
        <v>2122</v>
      </c>
      <c r="N255" s="526">
        <f t="shared" si="43"/>
        <v>0</v>
      </c>
      <c r="O255" s="521" t="s">
        <v>3997</v>
      </c>
      <c r="P255" s="522">
        <v>3522989</v>
      </c>
      <c r="Q255" s="519">
        <v>45</v>
      </c>
      <c r="R255" s="526">
        <f t="shared" si="45"/>
        <v>45</v>
      </c>
      <c r="S255" s="523">
        <f t="shared" si="46"/>
        <v>45</v>
      </c>
      <c r="T255" s="525"/>
      <c r="U255" s="522"/>
      <c r="V255" s="519">
        <v>440</v>
      </c>
      <c r="W255" s="526">
        <f t="shared" si="47"/>
        <v>0</v>
      </c>
      <c r="X255" s="525" t="s">
        <v>3997</v>
      </c>
      <c r="Y255" s="522" t="s">
        <v>5716</v>
      </c>
      <c r="Z255" s="526">
        <v>330</v>
      </c>
      <c r="AA255" s="526">
        <f t="shared" si="48"/>
        <v>330</v>
      </c>
      <c r="AB255" s="525"/>
      <c r="AC255" s="522"/>
      <c r="AD255" s="519">
        <v>45</v>
      </c>
      <c r="AE255" s="526">
        <f t="shared" si="49"/>
        <v>0</v>
      </c>
      <c r="AF255" s="523">
        <f t="shared" si="53"/>
        <v>330</v>
      </c>
      <c r="AG255" s="525"/>
      <c r="AH255" s="522"/>
      <c r="AI255" s="526">
        <v>1066</v>
      </c>
      <c r="AJ255" s="526">
        <f t="shared" si="50"/>
        <v>0</v>
      </c>
      <c r="AK255" s="525" t="s">
        <v>3997</v>
      </c>
      <c r="AL255" s="527">
        <v>3522999</v>
      </c>
      <c r="AM255" s="528">
        <v>187</v>
      </c>
      <c r="AN255" s="526">
        <f t="shared" si="51"/>
        <v>187</v>
      </c>
      <c r="AO255" s="523">
        <f t="shared" si="52"/>
        <v>187</v>
      </c>
      <c r="AP255" s="525"/>
      <c r="AQ255" s="522"/>
      <c r="AR255" s="529">
        <v>250</v>
      </c>
      <c r="AS255" s="530">
        <f t="shared" si="44"/>
        <v>0</v>
      </c>
      <c r="AT255" s="531">
        <f t="shared" si="55"/>
        <v>8030</v>
      </c>
      <c r="AU255" s="531">
        <f t="shared" si="54"/>
        <v>562</v>
      </c>
    </row>
    <row r="256" spans="1:47" x14ac:dyDescent="0.25">
      <c r="A256" s="11" t="s">
        <v>5686</v>
      </c>
      <c r="B256" s="513" t="s">
        <v>5212</v>
      </c>
      <c r="C256" s="11" t="s">
        <v>71</v>
      </c>
      <c r="D256" s="514" t="s">
        <v>5717</v>
      </c>
      <c r="E256" s="515" t="s">
        <v>5718</v>
      </c>
      <c r="F256" s="516">
        <v>20</v>
      </c>
      <c r="G256" s="516">
        <f>VLOOKUP(E256,[1]Sheet1!B:K,10,FALSE)</f>
        <v>12437</v>
      </c>
      <c r="H256" s="516">
        <f>VLOOKUP(E256,[1]Sheet1!B:L,11,FALSE)</f>
        <v>201546</v>
      </c>
      <c r="I256" s="516" t="str">
        <f>VLOOKUP(E256,[1]Sheet1!B:M,12,FALSE)</f>
        <v>31537FM000</v>
      </c>
      <c r="J256" s="516" t="s">
        <v>5179</v>
      </c>
      <c r="K256" s="533"/>
      <c r="L256" s="518"/>
      <c r="M256" s="537">
        <v>1739</v>
      </c>
      <c r="N256" s="526">
        <f t="shared" si="43"/>
        <v>0</v>
      </c>
      <c r="O256" s="521"/>
      <c r="P256" s="522"/>
      <c r="Q256" s="519">
        <v>90</v>
      </c>
      <c r="R256" s="526">
        <f t="shared" si="45"/>
        <v>0</v>
      </c>
      <c r="S256" s="523">
        <f t="shared" si="46"/>
        <v>0</v>
      </c>
      <c r="T256" s="525"/>
      <c r="U256" s="522"/>
      <c r="V256" s="519">
        <v>0</v>
      </c>
      <c r="W256" s="526">
        <f t="shared" si="47"/>
        <v>0</v>
      </c>
      <c r="X256" s="525"/>
      <c r="Y256" s="522"/>
      <c r="Z256" s="526">
        <v>0</v>
      </c>
      <c r="AA256" s="526">
        <f t="shared" si="48"/>
        <v>0</v>
      </c>
      <c r="AB256" s="525"/>
      <c r="AC256" s="522"/>
      <c r="AD256" s="519">
        <v>0</v>
      </c>
      <c r="AE256" s="526">
        <f t="shared" si="49"/>
        <v>0</v>
      </c>
      <c r="AF256" s="523">
        <f t="shared" si="53"/>
        <v>0</v>
      </c>
      <c r="AG256" s="525"/>
      <c r="AH256" s="522"/>
      <c r="AI256" s="528">
        <v>492</v>
      </c>
      <c r="AJ256" s="526">
        <f t="shared" si="50"/>
        <v>0</v>
      </c>
      <c r="AK256" s="525"/>
      <c r="AL256" s="527"/>
      <c r="AM256" s="528">
        <v>0</v>
      </c>
      <c r="AN256" s="526">
        <f t="shared" si="51"/>
        <v>0</v>
      </c>
      <c r="AO256" s="523">
        <f t="shared" si="52"/>
        <v>0</v>
      </c>
      <c r="AP256" s="525"/>
      <c r="AQ256" s="522"/>
      <c r="AR256" s="529">
        <v>0</v>
      </c>
      <c r="AS256" s="530">
        <f t="shared" si="44"/>
        <v>0</v>
      </c>
      <c r="AT256" s="531">
        <f t="shared" si="55"/>
        <v>3221</v>
      </c>
      <c r="AU256" s="531">
        <f t="shared" si="54"/>
        <v>0</v>
      </c>
    </row>
    <row r="257" spans="1:47" x14ac:dyDescent="0.25">
      <c r="A257" s="11" t="s">
        <v>5686</v>
      </c>
      <c r="B257" s="513" t="s">
        <v>5212</v>
      </c>
      <c r="C257" s="11" t="s">
        <v>71</v>
      </c>
      <c r="D257" s="514" t="s">
        <v>5719</v>
      </c>
      <c r="E257" s="515" t="s">
        <v>5720</v>
      </c>
      <c r="F257" s="516">
        <v>20</v>
      </c>
      <c r="G257" s="516">
        <f>VLOOKUP(E257,[1]Sheet1!B:K,10,FALSE)</f>
        <v>12437</v>
      </c>
      <c r="H257" s="516">
        <f>VLOOKUP(E257,[1]Sheet1!B:L,11,FALSE)</f>
        <v>201540</v>
      </c>
      <c r="I257" s="516" t="str">
        <f>VLOOKUP(E257,[1]Sheet1!B:M,12,FALSE)</f>
        <v>15059LS000</v>
      </c>
      <c r="J257" s="516" t="s">
        <v>5179</v>
      </c>
      <c r="K257" s="533"/>
      <c r="L257" s="518"/>
      <c r="M257" s="519">
        <v>563</v>
      </c>
      <c r="N257" s="526">
        <f t="shared" si="43"/>
        <v>0</v>
      </c>
      <c r="O257" s="521"/>
      <c r="P257" s="522"/>
      <c r="Q257" s="519">
        <v>90</v>
      </c>
      <c r="R257" s="526">
        <f t="shared" si="45"/>
        <v>0</v>
      </c>
      <c r="S257" s="523">
        <f t="shared" si="46"/>
        <v>0</v>
      </c>
      <c r="T257" s="525"/>
      <c r="U257" s="522"/>
      <c r="V257" s="519">
        <v>0</v>
      </c>
      <c r="W257" s="526">
        <f t="shared" si="47"/>
        <v>0</v>
      </c>
      <c r="X257" s="525"/>
      <c r="Y257" s="522"/>
      <c r="Z257" s="526">
        <v>0</v>
      </c>
      <c r="AA257" s="526">
        <f t="shared" si="48"/>
        <v>0</v>
      </c>
      <c r="AB257" s="525"/>
      <c r="AC257" s="522"/>
      <c r="AD257" s="519">
        <v>0</v>
      </c>
      <c r="AE257" s="526">
        <f t="shared" si="49"/>
        <v>0</v>
      </c>
      <c r="AF257" s="523">
        <f t="shared" si="53"/>
        <v>0</v>
      </c>
      <c r="AG257" s="525"/>
      <c r="AH257" s="522"/>
      <c r="AI257" s="526">
        <v>233</v>
      </c>
      <c r="AJ257" s="526">
        <f t="shared" si="50"/>
        <v>0</v>
      </c>
      <c r="AK257" s="525"/>
      <c r="AL257" s="527"/>
      <c r="AM257" s="528">
        <v>0</v>
      </c>
      <c r="AN257" s="526">
        <f t="shared" si="51"/>
        <v>0</v>
      </c>
      <c r="AO257" s="523">
        <f t="shared" si="52"/>
        <v>0</v>
      </c>
      <c r="AP257" s="525"/>
      <c r="AQ257" s="522"/>
      <c r="AR257" s="529">
        <v>0</v>
      </c>
      <c r="AS257" s="530">
        <f t="shared" si="44"/>
        <v>0</v>
      </c>
      <c r="AT257" s="531">
        <f t="shared" si="55"/>
        <v>1786</v>
      </c>
      <c r="AU257" s="531">
        <f t="shared" si="54"/>
        <v>0</v>
      </c>
    </row>
    <row r="258" spans="1:47" x14ac:dyDescent="0.25">
      <c r="A258" s="11" t="s">
        <v>5686</v>
      </c>
      <c r="B258" s="513" t="s">
        <v>5212</v>
      </c>
      <c r="C258" s="11" t="s">
        <v>5248</v>
      </c>
      <c r="D258" s="514" t="s">
        <v>5721</v>
      </c>
      <c r="E258" s="515" t="s">
        <v>5722</v>
      </c>
      <c r="F258" s="516">
        <v>20</v>
      </c>
      <c r="G258" s="516">
        <f>VLOOKUP(E258,[1]Sheet1!B:K,10,FALSE)</f>
        <v>12437</v>
      </c>
      <c r="H258" s="516">
        <f>VLOOKUP(E258,[1]Sheet1!B:L,11,FALSE)</f>
        <v>201539</v>
      </c>
      <c r="I258" s="516" t="str">
        <f>VLOOKUP(E258,[1]Sheet1!B:M,12,FALSE)</f>
        <v>12378FM000</v>
      </c>
      <c r="J258" s="516" t="s">
        <v>5179</v>
      </c>
      <c r="K258" s="533"/>
      <c r="L258" s="518"/>
      <c r="M258" s="519">
        <v>0</v>
      </c>
      <c r="N258" s="526">
        <f t="shared" si="43"/>
        <v>0</v>
      </c>
      <c r="O258" s="521"/>
      <c r="P258" s="522"/>
      <c r="Q258" s="519">
        <v>0</v>
      </c>
      <c r="R258" s="526">
        <f t="shared" si="45"/>
        <v>0</v>
      </c>
      <c r="S258" s="523">
        <f t="shared" si="46"/>
        <v>0</v>
      </c>
      <c r="T258" s="525"/>
      <c r="U258" s="522"/>
      <c r="V258" s="519">
        <v>0</v>
      </c>
      <c r="W258" s="526">
        <f t="shared" si="47"/>
        <v>0</v>
      </c>
      <c r="X258" s="525"/>
      <c r="Y258" s="522"/>
      <c r="Z258" s="526">
        <v>0</v>
      </c>
      <c r="AA258" s="526">
        <f t="shared" si="48"/>
        <v>0</v>
      </c>
      <c r="AB258" s="525"/>
      <c r="AC258" s="522"/>
      <c r="AD258" s="519">
        <v>0</v>
      </c>
      <c r="AE258" s="526">
        <f t="shared" si="49"/>
        <v>0</v>
      </c>
      <c r="AF258" s="523">
        <f t="shared" si="53"/>
        <v>0</v>
      </c>
      <c r="AG258" s="525"/>
      <c r="AH258" s="522"/>
      <c r="AI258" s="526">
        <v>159</v>
      </c>
      <c r="AJ258" s="526">
        <f t="shared" si="50"/>
        <v>0</v>
      </c>
      <c r="AK258" s="525" t="s">
        <v>3997</v>
      </c>
      <c r="AL258" s="527"/>
      <c r="AM258" s="528">
        <v>41</v>
      </c>
      <c r="AN258" s="526">
        <f t="shared" si="51"/>
        <v>41</v>
      </c>
      <c r="AO258" s="523">
        <f t="shared" si="52"/>
        <v>41</v>
      </c>
      <c r="AP258" s="525"/>
      <c r="AQ258" s="522"/>
      <c r="AR258" s="529">
        <v>0</v>
      </c>
      <c r="AS258" s="530">
        <f t="shared" si="44"/>
        <v>0</v>
      </c>
      <c r="AT258" s="531">
        <f t="shared" si="55"/>
        <v>610</v>
      </c>
      <c r="AU258" s="531">
        <f t="shared" si="54"/>
        <v>41</v>
      </c>
    </row>
    <row r="259" spans="1:47" x14ac:dyDescent="0.25">
      <c r="A259" s="11" t="s">
        <v>5686</v>
      </c>
      <c r="B259" s="513" t="s">
        <v>5212</v>
      </c>
      <c r="C259" s="11" t="s">
        <v>5251</v>
      </c>
      <c r="D259" s="514" t="s">
        <v>5723</v>
      </c>
      <c r="E259" s="515" t="s">
        <v>5724</v>
      </c>
      <c r="F259" s="516">
        <v>20</v>
      </c>
      <c r="G259" s="516">
        <f>VLOOKUP(E259,[1]Sheet1!B:K,10,FALSE)</f>
        <v>12437</v>
      </c>
      <c r="H259" s="516">
        <f>VLOOKUP(E259,[1]Sheet1!B:L,11,FALSE)</f>
        <v>201537</v>
      </c>
      <c r="I259" s="516" t="str">
        <f>VLOOKUP(E259,[1]Sheet1!B:M,12,FALSE)</f>
        <v>30000FM000</v>
      </c>
      <c r="J259" s="516" t="s">
        <v>5179</v>
      </c>
      <c r="K259" s="533"/>
      <c r="L259" s="518">
        <v>3523989</v>
      </c>
      <c r="M259" s="537">
        <v>722</v>
      </c>
      <c r="N259" s="526">
        <f t="shared" si="43"/>
        <v>0</v>
      </c>
      <c r="O259" s="521"/>
      <c r="P259" s="522">
        <v>3523990</v>
      </c>
      <c r="Q259" s="519">
        <v>90</v>
      </c>
      <c r="R259" s="526">
        <f t="shared" si="45"/>
        <v>0</v>
      </c>
      <c r="S259" s="523">
        <f t="shared" si="46"/>
        <v>0</v>
      </c>
      <c r="T259" s="525"/>
      <c r="U259" s="522"/>
      <c r="V259" s="519">
        <v>0</v>
      </c>
      <c r="W259" s="526">
        <f t="shared" si="47"/>
        <v>0</v>
      </c>
      <c r="X259" s="525"/>
      <c r="Y259" s="522"/>
      <c r="Z259" s="526">
        <v>0</v>
      </c>
      <c r="AA259" s="526">
        <f t="shared" si="48"/>
        <v>0</v>
      </c>
      <c r="AB259" s="525"/>
      <c r="AC259" s="522"/>
      <c r="AD259" s="519">
        <v>0</v>
      </c>
      <c r="AE259" s="526">
        <f t="shared" si="49"/>
        <v>0</v>
      </c>
      <c r="AF259" s="523">
        <f t="shared" si="53"/>
        <v>0</v>
      </c>
      <c r="AG259" s="525"/>
      <c r="AH259" s="522">
        <v>3523987</v>
      </c>
      <c r="AI259" s="526">
        <v>294</v>
      </c>
      <c r="AJ259" s="526">
        <f t="shared" si="50"/>
        <v>0</v>
      </c>
      <c r="AK259" s="525"/>
      <c r="AL259" s="527"/>
      <c r="AM259" s="528">
        <v>0</v>
      </c>
      <c r="AN259" s="526">
        <f t="shared" si="51"/>
        <v>0</v>
      </c>
      <c r="AO259" s="523">
        <f t="shared" si="52"/>
        <v>0</v>
      </c>
      <c r="AP259" s="525"/>
      <c r="AQ259" s="522"/>
      <c r="AR259" s="529">
        <v>0</v>
      </c>
      <c r="AS259" s="530">
        <f t="shared" si="44"/>
        <v>0</v>
      </c>
      <c r="AT259" s="531">
        <f t="shared" si="55"/>
        <v>2006</v>
      </c>
      <c r="AU259" s="531">
        <f t="shared" si="54"/>
        <v>0</v>
      </c>
    </row>
    <row r="260" spans="1:47" x14ac:dyDescent="0.25">
      <c r="A260" s="11" t="s">
        <v>5686</v>
      </c>
      <c r="B260" s="513" t="s">
        <v>5212</v>
      </c>
      <c r="C260" s="11" t="s">
        <v>5248</v>
      </c>
      <c r="D260" s="514" t="s">
        <v>5725</v>
      </c>
      <c r="E260" s="515" t="s">
        <v>5726</v>
      </c>
      <c r="F260" s="516">
        <v>20</v>
      </c>
      <c r="G260" s="516">
        <f>VLOOKUP(E260,[1]Sheet1!B:K,10,FALSE)</f>
        <v>12437</v>
      </c>
      <c r="H260" s="516">
        <f>VLOOKUP(E260,[1]Sheet1!B:L,11,FALSE)</f>
        <v>201539</v>
      </c>
      <c r="I260" s="516" t="str">
        <f>VLOOKUP(E260,[1]Sheet1!B:M,12,FALSE)</f>
        <v>11595FM000</v>
      </c>
      <c r="J260" s="516" t="s">
        <v>5179</v>
      </c>
      <c r="K260" s="533"/>
      <c r="L260" s="518"/>
      <c r="M260" s="519">
        <v>497</v>
      </c>
      <c r="N260" s="526">
        <f t="shared" si="43"/>
        <v>0</v>
      </c>
      <c r="O260" s="521" t="s">
        <v>3997</v>
      </c>
      <c r="P260" s="522">
        <v>3522337</v>
      </c>
      <c r="Q260" s="519">
        <v>90</v>
      </c>
      <c r="R260" s="526">
        <f t="shared" si="45"/>
        <v>90</v>
      </c>
      <c r="S260" s="523">
        <f t="shared" si="46"/>
        <v>90</v>
      </c>
      <c r="T260" s="525"/>
      <c r="U260" s="522"/>
      <c r="V260" s="519">
        <v>0</v>
      </c>
      <c r="W260" s="526">
        <f t="shared" si="47"/>
        <v>0</v>
      </c>
      <c r="X260" s="525"/>
      <c r="Y260" s="522"/>
      <c r="Z260" s="526">
        <v>0</v>
      </c>
      <c r="AA260" s="526">
        <f t="shared" si="48"/>
        <v>0</v>
      </c>
      <c r="AB260" s="525"/>
      <c r="AC260" s="522"/>
      <c r="AD260" s="519">
        <v>0</v>
      </c>
      <c r="AE260" s="526">
        <f t="shared" si="49"/>
        <v>0</v>
      </c>
      <c r="AF260" s="523">
        <f t="shared" si="53"/>
        <v>0</v>
      </c>
      <c r="AG260" s="525"/>
      <c r="AH260" s="522"/>
      <c r="AI260" s="526">
        <v>591</v>
      </c>
      <c r="AJ260" s="526">
        <f t="shared" si="50"/>
        <v>0</v>
      </c>
      <c r="AK260" s="525" t="s">
        <v>3997</v>
      </c>
      <c r="AL260" s="527"/>
      <c r="AM260" s="528">
        <v>102</v>
      </c>
      <c r="AN260" s="526">
        <f t="shared" si="51"/>
        <v>102</v>
      </c>
      <c r="AO260" s="523">
        <f t="shared" si="52"/>
        <v>102</v>
      </c>
      <c r="AP260" s="525"/>
      <c r="AQ260" s="522"/>
      <c r="AR260" s="529">
        <v>0</v>
      </c>
      <c r="AS260" s="530">
        <f t="shared" si="44"/>
        <v>0</v>
      </c>
      <c r="AT260" s="531">
        <f t="shared" si="55"/>
        <v>3200</v>
      </c>
      <c r="AU260" s="531">
        <f t="shared" si="54"/>
        <v>192</v>
      </c>
    </row>
    <row r="261" spans="1:47" x14ac:dyDescent="0.25">
      <c r="A261" s="11" t="s">
        <v>5686</v>
      </c>
      <c r="B261" s="513" t="s">
        <v>5212</v>
      </c>
      <c r="C261" s="11" t="s">
        <v>5248</v>
      </c>
      <c r="D261" s="514" t="s">
        <v>5727</v>
      </c>
      <c r="E261" s="515" t="s">
        <v>5728</v>
      </c>
      <c r="F261" s="516">
        <v>20</v>
      </c>
      <c r="G261" s="516">
        <f>VLOOKUP(E261,[1]Sheet1!B:K,10,FALSE)</f>
        <v>12437</v>
      </c>
      <c r="H261" s="516">
        <f>VLOOKUP(E261,[1]Sheet1!B:L,11,FALSE)</f>
        <v>201539</v>
      </c>
      <c r="I261" s="516" t="str">
        <f>VLOOKUP(E261,[1]Sheet1!B:M,12,FALSE)</f>
        <v>15145FM000</v>
      </c>
      <c r="J261" s="516" t="s">
        <v>5179</v>
      </c>
      <c r="K261" s="533"/>
      <c r="L261" s="518"/>
      <c r="M261" s="519">
        <v>497</v>
      </c>
      <c r="N261" s="526">
        <f t="shared" si="43"/>
        <v>0</v>
      </c>
      <c r="O261" s="521"/>
      <c r="P261" s="522"/>
      <c r="Q261" s="519">
        <v>0</v>
      </c>
      <c r="R261" s="526">
        <f t="shared" si="45"/>
        <v>0</v>
      </c>
      <c r="S261" s="523">
        <f t="shared" si="46"/>
        <v>0</v>
      </c>
      <c r="T261" s="525"/>
      <c r="U261" s="522"/>
      <c r="V261" s="519">
        <v>0</v>
      </c>
      <c r="W261" s="526">
        <f t="shared" si="47"/>
        <v>0</v>
      </c>
      <c r="X261" s="525"/>
      <c r="Y261" s="522"/>
      <c r="Z261" s="526">
        <v>0</v>
      </c>
      <c r="AA261" s="526">
        <f t="shared" si="48"/>
        <v>0</v>
      </c>
      <c r="AB261" s="525"/>
      <c r="AC261" s="522"/>
      <c r="AD261" s="519">
        <v>0</v>
      </c>
      <c r="AE261" s="526">
        <f t="shared" si="49"/>
        <v>0</v>
      </c>
      <c r="AF261" s="523">
        <f t="shared" si="53"/>
        <v>0</v>
      </c>
      <c r="AG261" s="525"/>
      <c r="AH261" s="522"/>
      <c r="AI261" s="526">
        <v>591</v>
      </c>
      <c r="AJ261" s="526">
        <f t="shared" si="50"/>
        <v>0</v>
      </c>
      <c r="AK261" s="525" t="s">
        <v>3997</v>
      </c>
      <c r="AL261" s="527"/>
      <c r="AM261" s="528">
        <v>102</v>
      </c>
      <c r="AN261" s="526">
        <f t="shared" si="51"/>
        <v>102</v>
      </c>
      <c r="AO261" s="523">
        <f t="shared" si="52"/>
        <v>102</v>
      </c>
      <c r="AP261" s="525"/>
      <c r="AQ261" s="522"/>
      <c r="AR261" s="529">
        <v>0</v>
      </c>
      <c r="AS261" s="530">
        <f t="shared" si="44"/>
        <v>0</v>
      </c>
      <c r="AT261" s="531">
        <f t="shared" si="55"/>
        <v>2210</v>
      </c>
      <c r="AU261" s="531">
        <f t="shared" si="54"/>
        <v>102</v>
      </c>
    </row>
    <row r="262" spans="1:47" x14ac:dyDescent="0.25">
      <c r="A262" s="11" t="s">
        <v>5686</v>
      </c>
      <c r="B262" s="513" t="s">
        <v>5212</v>
      </c>
      <c r="C262" s="11" t="s">
        <v>5251</v>
      </c>
      <c r="D262" s="514" t="s">
        <v>5729</v>
      </c>
      <c r="E262" s="515" t="s">
        <v>5730</v>
      </c>
      <c r="F262" s="516">
        <v>20</v>
      </c>
      <c r="G262" s="516">
        <f>VLOOKUP(E262,[1]Sheet1!B:K,10,FALSE)</f>
        <v>12437</v>
      </c>
      <c r="H262" s="516">
        <f>VLOOKUP(E262,[1]Sheet1!B:L,11,FALSE)</f>
        <v>201537</v>
      </c>
      <c r="I262" s="516" t="str">
        <f>VLOOKUP(E262,[1]Sheet1!B:M,12,FALSE)</f>
        <v>12101FM000</v>
      </c>
      <c r="J262" s="516" t="s">
        <v>5179</v>
      </c>
      <c r="K262" s="533"/>
      <c r="L262" s="518"/>
      <c r="M262" s="519">
        <v>0</v>
      </c>
      <c r="N262" s="526">
        <f t="shared" ref="N262:N269" si="56">IF(K262="Yes",M262,0)</f>
        <v>0</v>
      </c>
      <c r="O262" s="521"/>
      <c r="P262" s="522"/>
      <c r="Q262" s="519">
        <v>0</v>
      </c>
      <c r="R262" s="526">
        <f t="shared" si="45"/>
        <v>0</v>
      </c>
      <c r="S262" s="523">
        <f t="shared" si="46"/>
        <v>0</v>
      </c>
      <c r="T262" s="525"/>
      <c r="U262" s="522"/>
      <c r="V262" s="519">
        <v>0</v>
      </c>
      <c r="W262" s="526">
        <f t="shared" si="47"/>
        <v>0</v>
      </c>
      <c r="X262" s="525"/>
      <c r="Y262" s="522"/>
      <c r="Z262" s="526">
        <v>0</v>
      </c>
      <c r="AA262" s="526">
        <f t="shared" si="48"/>
        <v>0</v>
      </c>
      <c r="AB262" s="525"/>
      <c r="AC262" s="522"/>
      <c r="AD262" s="519">
        <v>0</v>
      </c>
      <c r="AE262" s="526">
        <f t="shared" si="49"/>
        <v>0</v>
      </c>
      <c r="AF262" s="523">
        <f t="shared" si="53"/>
        <v>0</v>
      </c>
      <c r="AG262" s="525"/>
      <c r="AH262" s="522"/>
      <c r="AI262" s="526">
        <v>176</v>
      </c>
      <c r="AJ262" s="526">
        <f t="shared" si="50"/>
        <v>0</v>
      </c>
      <c r="AK262" s="525"/>
      <c r="AL262" s="527"/>
      <c r="AM262" s="528">
        <v>0</v>
      </c>
      <c r="AN262" s="526">
        <f t="shared" si="51"/>
        <v>0</v>
      </c>
      <c r="AO262" s="523">
        <f t="shared" si="52"/>
        <v>0</v>
      </c>
      <c r="AP262" s="525"/>
      <c r="AQ262" s="522"/>
      <c r="AR262" s="529">
        <v>0</v>
      </c>
      <c r="AS262" s="530">
        <f t="shared" si="44"/>
        <v>0</v>
      </c>
      <c r="AT262" s="531">
        <f t="shared" si="55"/>
        <v>176</v>
      </c>
      <c r="AU262" s="531">
        <f t="shared" si="54"/>
        <v>0</v>
      </c>
    </row>
    <row r="263" spans="1:47" x14ac:dyDescent="0.25">
      <c r="A263" s="11" t="s">
        <v>5686</v>
      </c>
      <c r="B263" s="513" t="s">
        <v>5212</v>
      </c>
      <c r="C263" s="11" t="s">
        <v>5251</v>
      </c>
      <c r="D263" s="514" t="s">
        <v>5731</v>
      </c>
      <c r="E263" s="515" t="s">
        <v>5732</v>
      </c>
      <c r="F263" s="516">
        <v>20</v>
      </c>
      <c r="G263" s="516">
        <f>VLOOKUP(E263,[1]Sheet1!B:K,10,FALSE)</f>
        <v>12437</v>
      </c>
      <c r="H263" s="516">
        <f>VLOOKUP(E263,[1]Sheet1!B:L,11,FALSE)</f>
        <v>201537</v>
      </c>
      <c r="I263" s="516" t="str">
        <f>VLOOKUP(E263,[1]Sheet1!B:M,12,FALSE)</f>
        <v>15097FM000</v>
      </c>
      <c r="J263" s="516" t="s">
        <v>5179</v>
      </c>
      <c r="K263" s="533"/>
      <c r="L263" s="518"/>
      <c r="M263" s="519">
        <v>0</v>
      </c>
      <c r="N263" s="526">
        <f t="shared" si="56"/>
        <v>0</v>
      </c>
      <c r="O263" s="521"/>
      <c r="P263" s="522"/>
      <c r="Q263" s="519">
        <v>0</v>
      </c>
      <c r="R263" s="526">
        <f t="shared" si="45"/>
        <v>0</v>
      </c>
      <c r="S263" s="523">
        <f t="shared" si="46"/>
        <v>0</v>
      </c>
      <c r="T263" s="525"/>
      <c r="U263" s="522"/>
      <c r="V263" s="519">
        <v>0</v>
      </c>
      <c r="W263" s="526">
        <f t="shared" si="47"/>
        <v>0</v>
      </c>
      <c r="X263" s="525"/>
      <c r="Y263" s="522"/>
      <c r="Z263" s="526">
        <v>0</v>
      </c>
      <c r="AA263" s="526">
        <f t="shared" si="48"/>
        <v>0</v>
      </c>
      <c r="AB263" s="525"/>
      <c r="AC263" s="522"/>
      <c r="AD263" s="519">
        <v>0</v>
      </c>
      <c r="AE263" s="526">
        <f t="shared" si="49"/>
        <v>0</v>
      </c>
      <c r="AF263" s="523">
        <f t="shared" si="53"/>
        <v>0</v>
      </c>
      <c r="AG263" s="525"/>
      <c r="AH263" s="522">
        <v>3437969</v>
      </c>
      <c r="AI263" s="526">
        <v>119.26</v>
      </c>
      <c r="AJ263" s="526">
        <f t="shared" si="50"/>
        <v>0</v>
      </c>
      <c r="AK263" s="525"/>
      <c r="AL263" s="527"/>
      <c r="AM263" s="528">
        <v>0</v>
      </c>
      <c r="AN263" s="526">
        <f t="shared" si="51"/>
        <v>0</v>
      </c>
      <c r="AO263" s="523">
        <f t="shared" si="52"/>
        <v>0</v>
      </c>
      <c r="AP263" s="525"/>
      <c r="AQ263" s="522"/>
      <c r="AR263" s="529">
        <v>0</v>
      </c>
      <c r="AS263" s="530">
        <f t="shared" si="44"/>
        <v>0</v>
      </c>
      <c r="AT263" s="531">
        <f t="shared" si="55"/>
        <v>119.26</v>
      </c>
      <c r="AU263" s="531">
        <f t="shared" si="54"/>
        <v>0</v>
      </c>
    </row>
    <row r="264" spans="1:47" x14ac:dyDescent="0.25">
      <c r="A264" s="11" t="s">
        <v>5686</v>
      </c>
      <c r="B264" s="513" t="s">
        <v>5212</v>
      </c>
      <c r="C264" s="11" t="s">
        <v>71</v>
      </c>
      <c r="D264" s="514" t="s">
        <v>5733</v>
      </c>
      <c r="E264" s="515" t="s">
        <v>5734</v>
      </c>
      <c r="F264" s="516">
        <v>20</v>
      </c>
      <c r="G264" s="516">
        <f>VLOOKUP(E264,[1]Sheet1!B:K,10,FALSE)</f>
        <v>12437</v>
      </c>
      <c r="H264" s="516">
        <f>VLOOKUP(E264,[1]Sheet1!B:L,11,FALSE)</f>
        <v>201540</v>
      </c>
      <c r="I264" s="516" t="str">
        <f>VLOOKUP(E264,[1]Sheet1!B:M,12,FALSE)</f>
        <v>11860RD000</v>
      </c>
      <c r="J264" s="516" t="s">
        <v>5179</v>
      </c>
      <c r="K264" s="533"/>
      <c r="L264" s="518"/>
      <c r="M264" s="519">
        <v>0</v>
      </c>
      <c r="N264" s="526">
        <f t="shared" si="56"/>
        <v>0</v>
      </c>
      <c r="O264" s="521"/>
      <c r="P264" s="522"/>
      <c r="Q264" s="519">
        <v>0</v>
      </c>
      <c r="R264" s="526">
        <f t="shared" si="45"/>
        <v>0</v>
      </c>
      <c r="S264" s="523">
        <f t="shared" si="46"/>
        <v>0</v>
      </c>
      <c r="T264" s="525"/>
      <c r="U264" s="522"/>
      <c r="V264" s="519">
        <v>0</v>
      </c>
      <c r="W264" s="526">
        <f t="shared" si="47"/>
        <v>0</v>
      </c>
      <c r="X264" s="525"/>
      <c r="Y264" s="522"/>
      <c r="Z264" s="526">
        <v>0</v>
      </c>
      <c r="AA264" s="526">
        <f t="shared" si="48"/>
        <v>0</v>
      </c>
      <c r="AB264" s="525"/>
      <c r="AC264" s="522"/>
      <c r="AD264" s="519">
        <v>0</v>
      </c>
      <c r="AE264" s="526">
        <f t="shared" si="49"/>
        <v>0</v>
      </c>
      <c r="AF264" s="523">
        <f t="shared" si="53"/>
        <v>0</v>
      </c>
      <c r="AG264" s="525"/>
      <c r="AH264" s="522">
        <v>3395356</v>
      </c>
      <c r="AI264" s="526">
        <v>175</v>
      </c>
      <c r="AJ264" s="526">
        <f t="shared" si="50"/>
        <v>0</v>
      </c>
      <c r="AK264" s="525"/>
      <c r="AL264" s="527"/>
      <c r="AM264" s="528">
        <v>0</v>
      </c>
      <c r="AN264" s="526">
        <f t="shared" si="51"/>
        <v>0</v>
      </c>
      <c r="AO264" s="523">
        <f t="shared" si="52"/>
        <v>0</v>
      </c>
      <c r="AP264" s="525"/>
      <c r="AQ264" s="522"/>
      <c r="AR264" s="529">
        <v>0</v>
      </c>
      <c r="AS264" s="530">
        <f t="shared" si="44"/>
        <v>0</v>
      </c>
      <c r="AT264" s="531">
        <f t="shared" si="55"/>
        <v>175</v>
      </c>
      <c r="AU264" s="531">
        <f t="shared" si="54"/>
        <v>0</v>
      </c>
    </row>
    <row r="265" spans="1:47" x14ac:dyDescent="0.25">
      <c r="A265" s="11" t="s">
        <v>5686</v>
      </c>
      <c r="B265" s="513" t="s">
        <v>5212</v>
      </c>
      <c r="C265" s="11" t="s">
        <v>5251</v>
      </c>
      <c r="D265" s="514" t="s">
        <v>5735</v>
      </c>
      <c r="E265" s="515" t="s">
        <v>5699</v>
      </c>
      <c r="F265" s="516">
        <v>20</v>
      </c>
      <c r="G265" s="516">
        <f>VLOOKUP(E265,[1]Sheet1!B:K,10,FALSE)</f>
        <v>12437</v>
      </c>
      <c r="H265" s="516">
        <f>VLOOKUP(E265,[1]Sheet1!B:L,11,FALSE)</f>
        <v>201537</v>
      </c>
      <c r="I265" s="516" t="str">
        <f>VLOOKUP(E265,[1]Sheet1!B:M,12,FALSE)</f>
        <v>12005FM000</v>
      </c>
      <c r="J265" s="516" t="s">
        <v>5179</v>
      </c>
      <c r="K265" s="533"/>
      <c r="L265" s="518"/>
      <c r="M265" s="519">
        <v>0</v>
      </c>
      <c r="N265" s="526">
        <f t="shared" si="56"/>
        <v>0</v>
      </c>
      <c r="O265" s="521"/>
      <c r="P265" s="522"/>
      <c r="Q265" s="519">
        <v>0</v>
      </c>
      <c r="R265" s="526">
        <f t="shared" si="45"/>
        <v>0</v>
      </c>
      <c r="S265" s="523">
        <f t="shared" si="46"/>
        <v>0</v>
      </c>
      <c r="T265" s="525"/>
      <c r="U265" s="522"/>
      <c r="V265" s="519">
        <v>0</v>
      </c>
      <c r="W265" s="526">
        <f t="shared" si="47"/>
        <v>0</v>
      </c>
      <c r="X265" s="525"/>
      <c r="Y265" s="522"/>
      <c r="Z265" s="526">
        <v>0</v>
      </c>
      <c r="AA265" s="526">
        <f t="shared" si="48"/>
        <v>0</v>
      </c>
      <c r="AB265" s="525"/>
      <c r="AC265" s="522"/>
      <c r="AD265" s="519">
        <v>0</v>
      </c>
      <c r="AE265" s="526">
        <f t="shared" si="49"/>
        <v>0</v>
      </c>
      <c r="AF265" s="523">
        <f t="shared" si="53"/>
        <v>0</v>
      </c>
      <c r="AG265" s="525"/>
      <c r="AH265" s="522">
        <v>3437916</v>
      </c>
      <c r="AI265" s="526">
        <v>204</v>
      </c>
      <c r="AJ265" s="526">
        <f t="shared" si="50"/>
        <v>0</v>
      </c>
      <c r="AK265" s="525"/>
      <c r="AL265" s="527"/>
      <c r="AM265" s="528">
        <v>0</v>
      </c>
      <c r="AN265" s="526">
        <f t="shared" si="51"/>
        <v>0</v>
      </c>
      <c r="AO265" s="523">
        <f t="shared" si="52"/>
        <v>0</v>
      </c>
      <c r="AP265" s="525"/>
      <c r="AQ265" s="522"/>
      <c r="AR265" s="529">
        <v>0</v>
      </c>
      <c r="AS265" s="530">
        <f t="shared" ref="AS265:AS301" si="57">IF(AP265="Yes",AR265,0)</f>
        <v>0</v>
      </c>
      <c r="AT265" s="531">
        <f t="shared" si="55"/>
        <v>204</v>
      </c>
      <c r="AU265" s="531">
        <f t="shared" si="54"/>
        <v>0</v>
      </c>
    </row>
    <row r="266" spans="1:47" x14ac:dyDescent="0.25">
      <c r="A266" s="11" t="s">
        <v>5686</v>
      </c>
      <c r="B266" s="513" t="s">
        <v>5212</v>
      </c>
      <c r="C266" s="11" t="s">
        <v>5251</v>
      </c>
      <c r="D266" s="514" t="s">
        <v>5736</v>
      </c>
      <c r="E266" s="515" t="s">
        <v>5737</v>
      </c>
      <c r="F266" s="516">
        <v>20</v>
      </c>
      <c r="G266" s="516">
        <f>VLOOKUP(E266,[1]Sheet1!B:K,10,FALSE)</f>
        <v>12437</v>
      </c>
      <c r="H266" s="516">
        <f>VLOOKUP(E266,[1]Sheet1!B:L,11,FALSE)</f>
        <v>201537</v>
      </c>
      <c r="I266" s="516" t="str">
        <f>VLOOKUP(E266,[1]Sheet1!B:M,12,FALSE)</f>
        <v>15092FM000</v>
      </c>
      <c r="J266" s="516" t="s">
        <v>5179</v>
      </c>
      <c r="K266" s="533"/>
      <c r="L266" s="518"/>
      <c r="M266" s="519">
        <v>0</v>
      </c>
      <c r="N266" s="526">
        <f t="shared" si="56"/>
        <v>0</v>
      </c>
      <c r="O266" s="521"/>
      <c r="P266" s="522"/>
      <c r="Q266" s="519">
        <v>0</v>
      </c>
      <c r="R266" s="526">
        <f t="shared" si="45"/>
        <v>0</v>
      </c>
      <c r="S266" s="523">
        <f t="shared" si="46"/>
        <v>0</v>
      </c>
      <c r="T266" s="525"/>
      <c r="U266" s="522"/>
      <c r="V266" s="519">
        <v>0</v>
      </c>
      <c r="W266" s="526">
        <f t="shared" si="47"/>
        <v>0</v>
      </c>
      <c r="X266" s="525"/>
      <c r="Y266" s="522"/>
      <c r="Z266" s="526">
        <v>0</v>
      </c>
      <c r="AA266" s="526">
        <f t="shared" si="48"/>
        <v>0</v>
      </c>
      <c r="AB266" s="525"/>
      <c r="AC266" s="522"/>
      <c r="AD266" s="519">
        <v>0</v>
      </c>
      <c r="AE266" s="526">
        <f t="shared" si="49"/>
        <v>0</v>
      </c>
      <c r="AF266" s="523">
        <f t="shared" si="53"/>
        <v>0</v>
      </c>
      <c r="AG266" s="525"/>
      <c r="AH266" s="522"/>
      <c r="AI266" s="526">
        <v>204</v>
      </c>
      <c r="AJ266" s="526">
        <f t="shared" si="50"/>
        <v>0</v>
      </c>
      <c r="AK266" s="525"/>
      <c r="AL266" s="527"/>
      <c r="AM266" s="528">
        <v>0</v>
      </c>
      <c r="AN266" s="526">
        <f t="shared" si="51"/>
        <v>0</v>
      </c>
      <c r="AO266" s="523">
        <f t="shared" si="52"/>
        <v>0</v>
      </c>
      <c r="AP266" s="525"/>
      <c r="AQ266" s="522"/>
      <c r="AR266" s="529">
        <v>0</v>
      </c>
      <c r="AS266" s="530">
        <f t="shared" si="57"/>
        <v>0</v>
      </c>
      <c r="AT266" s="531">
        <f t="shared" si="55"/>
        <v>204</v>
      </c>
      <c r="AU266" s="531">
        <f t="shared" si="54"/>
        <v>0</v>
      </c>
    </row>
    <row r="267" spans="1:47" x14ac:dyDescent="0.25">
      <c r="A267" s="11" t="s">
        <v>5686</v>
      </c>
      <c r="B267" s="513" t="s">
        <v>5212</v>
      </c>
      <c r="C267" s="11" t="s">
        <v>5251</v>
      </c>
      <c r="D267" s="514" t="s">
        <v>5738</v>
      </c>
      <c r="E267" s="515" t="s">
        <v>5739</v>
      </c>
      <c r="F267" s="516">
        <v>20</v>
      </c>
      <c r="G267" s="516">
        <f>VLOOKUP(E267,[1]Sheet1!B:K,10,FALSE)</f>
        <v>12437</v>
      </c>
      <c r="H267" s="516">
        <f>VLOOKUP(E267,[1]Sheet1!B:L,11,FALSE)</f>
        <v>201537</v>
      </c>
      <c r="I267" s="516" t="str">
        <f>VLOOKUP(E267,[1]Sheet1!B:M,12,FALSE)</f>
        <v>11543FM000</v>
      </c>
      <c r="J267" s="516" t="s">
        <v>5179</v>
      </c>
      <c r="K267" s="533"/>
      <c r="L267" s="518"/>
      <c r="M267" s="519">
        <v>0</v>
      </c>
      <c r="N267" s="526">
        <f t="shared" si="56"/>
        <v>0</v>
      </c>
      <c r="O267" s="521"/>
      <c r="P267" s="522"/>
      <c r="Q267" s="519">
        <v>0</v>
      </c>
      <c r="R267" s="526">
        <f t="shared" si="45"/>
        <v>0</v>
      </c>
      <c r="S267" s="523">
        <f t="shared" si="46"/>
        <v>0</v>
      </c>
      <c r="T267" s="525"/>
      <c r="U267" s="522"/>
      <c r="V267" s="519">
        <v>0</v>
      </c>
      <c r="W267" s="526">
        <f t="shared" si="47"/>
        <v>0</v>
      </c>
      <c r="X267" s="525"/>
      <c r="Y267" s="522"/>
      <c r="Z267" s="526">
        <v>0</v>
      </c>
      <c r="AA267" s="526">
        <f t="shared" si="48"/>
        <v>0</v>
      </c>
      <c r="AB267" s="525"/>
      <c r="AC267" s="522"/>
      <c r="AD267" s="519">
        <v>0</v>
      </c>
      <c r="AE267" s="526">
        <f t="shared" si="49"/>
        <v>0</v>
      </c>
      <c r="AF267" s="523">
        <f t="shared" si="53"/>
        <v>0</v>
      </c>
      <c r="AG267" s="525"/>
      <c r="AH267" s="522"/>
      <c r="AI267" s="526">
        <v>129</v>
      </c>
      <c r="AJ267" s="526">
        <f t="shared" si="50"/>
        <v>0</v>
      </c>
      <c r="AK267" s="525"/>
      <c r="AL267" s="527"/>
      <c r="AM267" s="528">
        <v>0</v>
      </c>
      <c r="AN267" s="526">
        <f t="shared" si="51"/>
        <v>0</v>
      </c>
      <c r="AO267" s="523">
        <f t="shared" si="52"/>
        <v>0</v>
      </c>
      <c r="AP267" s="525"/>
      <c r="AQ267" s="522"/>
      <c r="AR267" s="529">
        <v>0</v>
      </c>
      <c r="AS267" s="530">
        <f t="shared" si="57"/>
        <v>0</v>
      </c>
      <c r="AT267" s="531">
        <f t="shared" si="55"/>
        <v>129</v>
      </c>
      <c r="AU267" s="531">
        <f t="shared" si="54"/>
        <v>0</v>
      </c>
    </row>
    <row r="268" spans="1:47" x14ac:dyDescent="0.25">
      <c r="A268" s="11" t="s">
        <v>5686</v>
      </c>
      <c r="B268" s="513" t="s">
        <v>5212</v>
      </c>
      <c r="C268" s="11" t="s">
        <v>5251</v>
      </c>
      <c r="D268" s="514" t="s">
        <v>5740</v>
      </c>
      <c r="E268" s="515" t="s">
        <v>5741</v>
      </c>
      <c r="F268" s="516">
        <v>20</v>
      </c>
      <c r="G268" s="516">
        <f>VLOOKUP(E268,[1]Sheet1!B:K,10,FALSE)</f>
        <v>12437</v>
      </c>
      <c r="H268" s="516">
        <f>VLOOKUP(E268,[1]Sheet1!B:L,11,FALSE)</f>
        <v>201537</v>
      </c>
      <c r="I268" s="516" t="str">
        <f>VLOOKUP(E268,[1]Sheet1!B:M,12,FALSE)</f>
        <v>12103FM000</v>
      </c>
      <c r="J268" s="516" t="s">
        <v>5179</v>
      </c>
      <c r="K268" s="533"/>
      <c r="L268" s="518"/>
      <c r="M268" s="519">
        <v>0</v>
      </c>
      <c r="N268" s="526">
        <f t="shared" si="56"/>
        <v>0</v>
      </c>
      <c r="O268" s="521"/>
      <c r="P268" s="522"/>
      <c r="Q268" s="519">
        <v>0</v>
      </c>
      <c r="R268" s="526">
        <f t="shared" si="45"/>
        <v>0</v>
      </c>
      <c r="S268" s="523">
        <f t="shared" si="46"/>
        <v>0</v>
      </c>
      <c r="T268" s="525"/>
      <c r="U268" s="522"/>
      <c r="V268" s="519">
        <v>0</v>
      </c>
      <c r="W268" s="526">
        <f t="shared" si="47"/>
        <v>0</v>
      </c>
      <c r="X268" s="525"/>
      <c r="Y268" s="522"/>
      <c r="Z268" s="526">
        <v>0</v>
      </c>
      <c r="AA268" s="526">
        <f t="shared" si="48"/>
        <v>0</v>
      </c>
      <c r="AB268" s="525"/>
      <c r="AC268" s="522"/>
      <c r="AD268" s="519">
        <v>0</v>
      </c>
      <c r="AE268" s="526">
        <f t="shared" si="49"/>
        <v>0</v>
      </c>
      <c r="AF268" s="523">
        <f t="shared" si="53"/>
        <v>0</v>
      </c>
      <c r="AG268" s="525"/>
      <c r="AH268" s="522">
        <v>3397666</v>
      </c>
      <c r="AI268" s="526">
        <v>581</v>
      </c>
      <c r="AJ268" s="526">
        <f t="shared" si="50"/>
        <v>0</v>
      </c>
      <c r="AK268" s="525"/>
      <c r="AL268" s="527"/>
      <c r="AM268" s="528">
        <v>0</v>
      </c>
      <c r="AN268" s="526">
        <f t="shared" si="51"/>
        <v>0</v>
      </c>
      <c r="AO268" s="523">
        <f t="shared" si="52"/>
        <v>0</v>
      </c>
      <c r="AP268" s="525"/>
      <c r="AQ268" s="522"/>
      <c r="AR268" s="529">
        <v>0</v>
      </c>
      <c r="AS268" s="530">
        <f t="shared" si="57"/>
        <v>0</v>
      </c>
      <c r="AT268" s="531">
        <f t="shared" si="55"/>
        <v>581</v>
      </c>
      <c r="AU268" s="531">
        <f t="shared" si="54"/>
        <v>0</v>
      </c>
    </row>
    <row r="269" spans="1:47" x14ac:dyDescent="0.25">
      <c r="A269" s="11" t="s">
        <v>5686</v>
      </c>
      <c r="B269" s="513" t="s">
        <v>5212</v>
      </c>
      <c r="C269" s="11" t="s">
        <v>71</v>
      </c>
      <c r="D269" s="514" t="s">
        <v>5742</v>
      </c>
      <c r="E269" s="515" t="s">
        <v>5743</v>
      </c>
      <c r="F269" s="516">
        <v>20</v>
      </c>
      <c r="G269" s="516">
        <f>VLOOKUP(E269,[1]Sheet1!B:K,10,FALSE)</f>
        <v>12437</v>
      </c>
      <c r="H269" s="516">
        <f>VLOOKUP(E269,[1]Sheet1!B:L,11,FALSE)</f>
        <v>201540</v>
      </c>
      <c r="I269" s="516" t="str">
        <f>VLOOKUP(E269,[1]Sheet1!B:M,12,FALSE)</f>
        <v>11542RD000</v>
      </c>
      <c r="J269" s="516" t="s">
        <v>5179</v>
      </c>
      <c r="K269" s="533"/>
      <c r="L269" s="518"/>
      <c r="M269" s="519">
        <v>0</v>
      </c>
      <c r="N269" s="526">
        <f t="shared" si="56"/>
        <v>0</v>
      </c>
      <c r="O269" s="521"/>
      <c r="P269" s="522"/>
      <c r="Q269" s="519">
        <v>0</v>
      </c>
      <c r="R269" s="526">
        <f t="shared" si="45"/>
        <v>0</v>
      </c>
      <c r="S269" s="523">
        <f t="shared" si="46"/>
        <v>0</v>
      </c>
      <c r="T269" s="525"/>
      <c r="U269" s="522"/>
      <c r="V269" s="519">
        <v>0</v>
      </c>
      <c r="W269" s="526">
        <f t="shared" si="47"/>
        <v>0</v>
      </c>
      <c r="X269" s="525"/>
      <c r="Y269" s="522"/>
      <c r="Z269" s="526">
        <v>0</v>
      </c>
      <c r="AA269" s="526">
        <f t="shared" si="48"/>
        <v>0</v>
      </c>
      <c r="AB269" s="525"/>
      <c r="AC269" s="522"/>
      <c r="AD269" s="519">
        <v>0</v>
      </c>
      <c r="AE269" s="526">
        <f t="shared" si="49"/>
        <v>0</v>
      </c>
      <c r="AF269" s="523">
        <f t="shared" si="53"/>
        <v>0</v>
      </c>
      <c r="AG269" s="525"/>
      <c r="AH269" s="522"/>
      <c r="AI269" s="528">
        <v>172</v>
      </c>
      <c r="AJ269" s="526">
        <f t="shared" si="50"/>
        <v>0</v>
      </c>
      <c r="AK269" s="525"/>
      <c r="AL269" s="527"/>
      <c r="AM269" s="528">
        <v>0</v>
      </c>
      <c r="AN269" s="526">
        <f t="shared" si="51"/>
        <v>0</v>
      </c>
      <c r="AO269" s="523">
        <f t="shared" si="52"/>
        <v>0</v>
      </c>
      <c r="AP269" s="525"/>
      <c r="AQ269" s="522"/>
      <c r="AR269" s="529">
        <v>0</v>
      </c>
      <c r="AS269" s="530">
        <f t="shared" si="57"/>
        <v>0</v>
      </c>
      <c r="AT269" s="531">
        <f t="shared" si="55"/>
        <v>172</v>
      </c>
      <c r="AU269" s="531">
        <f t="shared" si="54"/>
        <v>0</v>
      </c>
    </row>
    <row r="270" spans="1:47" x14ac:dyDescent="0.25">
      <c r="A270" s="11" t="s">
        <v>5686</v>
      </c>
      <c r="B270" s="513" t="s">
        <v>5212</v>
      </c>
      <c r="C270" s="11" t="s">
        <v>71</v>
      </c>
      <c r="D270" s="514" t="s">
        <v>5744</v>
      </c>
      <c r="E270" s="515" t="s">
        <v>5745</v>
      </c>
      <c r="F270" s="516">
        <v>20</v>
      </c>
      <c r="G270" s="516">
        <f>VLOOKUP(E270,[1]Sheet1!B:K,10,FALSE)</f>
        <v>12437</v>
      </c>
      <c r="H270" s="516">
        <f>VLOOKUP(E270,[1]Sheet1!B:L,11,FALSE)</f>
        <v>201540</v>
      </c>
      <c r="I270" s="516" t="str">
        <f>VLOOKUP(E270,[1]Sheet1!B:M,12,FALSE)</f>
        <v>11859RD000</v>
      </c>
      <c r="J270" s="516" t="s">
        <v>5179</v>
      </c>
      <c r="K270" s="533"/>
      <c r="L270" s="518"/>
      <c r="M270" s="519"/>
      <c r="N270" s="526"/>
      <c r="O270" s="521"/>
      <c r="P270" s="522"/>
      <c r="Q270" s="519"/>
      <c r="R270" s="526">
        <f t="shared" si="45"/>
        <v>0</v>
      </c>
      <c r="S270" s="523"/>
      <c r="T270" s="525"/>
      <c r="U270" s="522"/>
      <c r="V270" s="519">
        <v>0</v>
      </c>
      <c r="W270" s="526">
        <f t="shared" si="47"/>
        <v>0</v>
      </c>
      <c r="X270" s="525"/>
      <c r="Y270" s="522"/>
      <c r="Z270" s="526">
        <v>0</v>
      </c>
      <c r="AA270" s="526">
        <f t="shared" si="48"/>
        <v>0</v>
      </c>
      <c r="AB270" s="525"/>
      <c r="AC270" s="522"/>
      <c r="AD270" s="519">
        <v>0</v>
      </c>
      <c r="AE270" s="526">
        <f t="shared" si="49"/>
        <v>0</v>
      </c>
      <c r="AF270" s="523">
        <f t="shared" si="53"/>
        <v>0</v>
      </c>
      <c r="AG270" s="525"/>
      <c r="AH270" s="522">
        <v>3395360</v>
      </c>
      <c r="AI270" s="528">
        <v>175</v>
      </c>
      <c r="AJ270" s="526">
        <f t="shared" si="50"/>
        <v>0</v>
      </c>
      <c r="AK270" s="525"/>
      <c r="AL270" s="527"/>
      <c r="AM270" s="528">
        <v>0</v>
      </c>
      <c r="AN270" s="526">
        <f t="shared" si="51"/>
        <v>0</v>
      </c>
      <c r="AO270" s="523">
        <f t="shared" si="52"/>
        <v>0</v>
      </c>
      <c r="AP270" s="542"/>
      <c r="AQ270" s="522"/>
      <c r="AR270" s="529">
        <v>0</v>
      </c>
      <c r="AS270" s="530">
        <f t="shared" si="57"/>
        <v>0</v>
      </c>
      <c r="AT270" s="531">
        <f t="shared" si="55"/>
        <v>175</v>
      </c>
      <c r="AU270" s="531">
        <f t="shared" si="54"/>
        <v>0</v>
      </c>
    </row>
    <row r="271" spans="1:47" x14ac:dyDescent="0.25">
      <c r="A271" s="11" t="s">
        <v>5686</v>
      </c>
      <c r="B271" s="513" t="s">
        <v>5212</v>
      </c>
      <c r="C271" s="11" t="s">
        <v>71</v>
      </c>
      <c r="D271" s="514" t="s">
        <v>5746</v>
      </c>
      <c r="E271" s="515" t="s">
        <v>5747</v>
      </c>
      <c r="F271" s="516">
        <v>20</v>
      </c>
      <c r="G271" s="516">
        <f>VLOOKUP(E271,[1]Sheet1!B:K,10,FALSE)</f>
        <v>12437</v>
      </c>
      <c r="H271" s="516">
        <f>VLOOKUP(E271,[1]Sheet1!B:L,11,FALSE)</f>
        <v>201535</v>
      </c>
      <c r="I271" s="516" t="str">
        <f>VLOOKUP(E271,[1]Sheet1!B:M,12,FALSE)</f>
        <v>30029CP000</v>
      </c>
      <c r="J271" s="516" t="s">
        <v>5179</v>
      </c>
      <c r="K271" s="533"/>
      <c r="L271" s="518"/>
      <c r="M271" s="519">
        <v>0</v>
      </c>
      <c r="N271" s="526">
        <f t="shared" ref="N271:N300" si="58">IF(K271="Yes",M271,0)</f>
        <v>0</v>
      </c>
      <c r="O271" s="521"/>
      <c r="P271" s="522"/>
      <c r="Q271" s="519">
        <v>0</v>
      </c>
      <c r="R271" s="526">
        <f t="shared" si="45"/>
        <v>0</v>
      </c>
      <c r="S271" s="523">
        <f t="shared" ref="S271:S300" si="59">R271+N271</f>
        <v>0</v>
      </c>
      <c r="T271" s="525"/>
      <c r="U271" s="522"/>
      <c r="V271" s="519">
        <v>0</v>
      </c>
      <c r="W271" s="526">
        <f t="shared" si="47"/>
        <v>0</v>
      </c>
      <c r="X271" s="525"/>
      <c r="Y271" s="522"/>
      <c r="Z271" s="526">
        <v>0</v>
      </c>
      <c r="AA271" s="526">
        <f t="shared" si="48"/>
        <v>0</v>
      </c>
      <c r="AB271" s="525"/>
      <c r="AC271" s="522"/>
      <c r="AD271" s="519">
        <v>0</v>
      </c>
      <c r="AE271" s="526">
        <f t="shared" si="49"/>
        <v>0</v>
      </c>
      <c r="AF271" s="523">
        <f t="shared" si="53"/>
        <v>0</v>
      </c>
      <c r="AG271" s="525"/>
      <c r="AH271" s="522"/>
      <c r="AI271" s="526">
        <v>321</v>
      </c>
      <c r="AJ271" s="526">
        <f t="shared" si="50"/>
        <v>0</v>
      </c>
      <c r="AK271" s="525"/>
      <c r="AL271" s="527"/>
      <c r="AM271" s="528">
        <v>0</v>
      </c>
      <c r="AN271" s="526">
        <f t="shared" si="51"/>
        <v>0</v>
      </c>
      <c r="AO271" s="523">
        <f t="shared" si="52"/>
        <v>0</v>
      </c>
      <c r="AP271" s="525"/>
      <c r="AQ271" s="522"/>
      <c r="AR271" s="529">
        <v>0</v>
      </c>
      <c r="AS271" s="530">
        <f t="shared" si="57"/>
        <v>0</v>
      </c>
      <c r="AT271" s="531">
        <f t="shared" si="55"/>
        <v>321</v>
      </c>
      <c r="AU271" s="531">
        <f t="shared" si="54"/>
        <v>0</v>
      </c>
    </row>
    <row r="272" spans="1:47" ht="30" x14ac:dyDescent="0.25">
      <c r="A272" s="11" t="s">
        <v>5686</v>
      </c>
      <c r="B272" s="513" t="s">
        <v>5212</v>
      </c>
      <c r="C272" s="11" t="s">
        <v>71</v>
      </c>
      <c r="D272" s="514" t="s">
        <v>3959</v>
      </c>
      <c r="E272" s="515" t="s">
        <v>5748</v>
      </c>
      <c r="F272" s="516">
        <v>20</v>
      </c>
      <c r="G272" s="516">
        <f>VLOOKUP(E272,[1]Sheet1!B:K,10,FALSE)</f>
        <v>12437</v>
      </c>
      <c r="H272" s="516">
        <f>VLOOKUP(E272,[1]Sheet1!B:L,11,FALSE)</f>
        <v>201535</v>
      </c>
      <c r="I272" s="516" t="str">
        <f>VLOOKUP(E272,[1]Sheet1!B:M,12,FALSE)</f>
        <v>17539CP000</v>
      </c>
      <c r="J272" s="516" t="s">
        <v>5179</v>
      </c>
      <c r="K272" s="533"/>
      <c r="L272" s="518"/>
      <c r="M272" s="537">
        <v>1519</v>
      </c>
      <c r="N272" s="526">
        <f t="shared" si="58"/>
        <v>0</v>
      </c>
      <c r="O272" s="521" t="s">
        <v>3997</v>
      </c>
      <c r="P272" s="522"/>
      <c r="Q272" s="519">
        <v>45</v>
      </c>
      <c r="R272" s="526">
        <f t="shared" si="45"/>
        <v>45</v>
      </c>
      <c r="S272" s="541">
        <f t="shared" si="59"/>
        <v>45</v>
      </c>
      <c r="T272" s="525"/>
      <c r="U272" s="522"/>
      <c r="V272" s="519">
        <v>460</v>
      </c>
      <c r="W272" s="526">
        <f t="shared" si="47"/>
        <v>0</v>
      </c>
      <c r="X272" s="525" t="s">
        <v>3997</v>
      </c>
      <c r="Y272" s="522" t="s">
        <v>5749</v>
      </c>
      <c r="Z272" s="526">
        <v>330</v>
      </c>
      <c r="AA272" s="526">
        <f t="shared" si="48"/>
        <v>330</v>
      </c>
      <c r="AB272" s="525"/>
      <c r="AC272" s="522"/>
      <c r="AD272" s="519">
        <v>45</v>
      </c>
      <c r="AE272" s="526">
        <f t="shared" si="49"/>
        <v>0</v>
      </c>
      <c r="AF272" s="523">
        <f t="shared" si="53"/>
        <v>330</v>
      </c>
      <c r="AG272" s="525"/>
      <c r="AH272" s="522"/>
      <c r="AI272" s="526">
        <v>1400</v>
      </c>
      <c r="AJ272" s="526">
        <f t="shared" si="50"/>
        <v>0</v>
      </c>
      <c r="AK272" s="525"/>
      <c r="AL272" s="527"/>
      <c r="AM272" s="528">
        <v>0</v>
      </c>
      <c r="AN272" s="526">
        <f t="shared" si="51"/>
        <v>0</v>
      </c>
      <c r="AO272" s="523">
        <f t="shared" si="52"/>
        <v>0</v>
      </c>
      <c r="AP272" s="525"/>
      <c r="AQ272" s="522"/>
      <c r="AR272" s="529">
        <v>0</v>
      </c>
      <c r="AS272" s="530">
        <f t="shared" si="57"/>
        <v>0</v>
      </c>
      <c r="AT272" s="531">
        <f t="shared" si="55"/>
        <v>5224</v>
      </c>
      <c r="AU272" s="531">
        <f t="shared" si="54"/>
        <v>375</v>
      </c>
    </row>
    <row r="273" spans="1:47" ht="30" x14ac:dyDescent="0.25">
      <c r="A273" s="11" t="s">
        <v>5686</v>
      </c>
      <c r="B273" s="513" t="s">
        <v>5212</v>
      </c>
      <c r="C273" s="11" t="s">
        <v>71</v>
      </c>
      <c r="D273" s="514" t="s">
        <v>5750</v>
      </c>
      <c r="E273" s="515" t="s">
        <v>5751</v>
      </c>
      <c r="F273" s="516">
        <v>20</v>
      </c>
      <c r="G273" s="516">
        <f>VLOOKUP(E273,[1]Sheet1!B:K,10,FALSE)</f>
        <v>12437</v>
      </c>
      <c r="H273" s="516">
        <f>VLOOKUP(E273,[1]Sheet1!B:L,11,FALSE)</f>
        <v>201535</v>
      </c>
      <c r="I273" s="516" t="str">
        <f>VLOOKUP(E273,[1]Sheet1!B:M,12,FALSE)</f>
        <v>17540CP000</v>
      </c>
      <c r="J273" s="516" t="s">
        <v>5179</v>
      </c>
      <c r="K273" s="533"/>
      <c r="L273" s="518"/>
      <c r="M273" s="537">
        <v>941</v>
      </c>
      <c r="N273" s="526">
        <f t="shared" si="58"/>
        <v>0</v>
      </c>
      <c r="O273" s="521" t="s">
        <v>3997</v>
      </c>
      <c r="P273" s="522">
        <v>3520056</v>
      </c>
      <c r="Q273" s="519">
        <v>45</v>
      </c>
      <c r="R273" s="526">
        <f t="shared" si="45"/>
        <v>45</v>
      </c>
      <c r="S273" s="541">
        <f t="shared" si="59"/>
        <v>45</v>
      </c>
      <c r="T273" s="525"/>
      <c r="U273" s="522"/>
      <c r="V273" s="519">
        <v>460</v>
      </c>
      <c r="W273" s="526">
        <f t="shared" si="47"/>
        <v>0</v>
      </c>
      <c r="X273" s="525" t="s">
        <v>3997</v>
      </c>
      <c r="Y273" s="522" t="s">
        <v>5752</v>
      </c>
      <c r="Z273" s="526">
        <v>330</v>
      </c>
      <c r="AA273" s="526">
        <f t="shared" si="48"/>
        <v>330</v>
      </c>
      <c r="AB273" s="525"/>
      <c r="AC273" s="522"/>
      <c r="AD273" s="519">
        <v>45</v>
      </c>
      <c r="AE273" s="526">
        <f t="shared" si="49"/>
        <v>0</v>
      </c>
      <c r="AF273" s="523">
        <f t="shared" si="53"/>
        <v>330</v>
      </c>
      <c r="AG273" s="525"/>
      <c r="AH273" s="522"/>
      <c r="AI273" s="526">
        <v>729</v>
      </c>
      <c r="AJ273" s="526">
        <f t="shared" si="50"/>
        <v>0</v>
      </c>
      <c r="AK273" s="525"/>
      <c r="AL273" s="527"/>
      <c r="AM273" s="528">
        <v>0</v>
      </c>
      <c r="AN273" s="526">
        <f t="shared" si="51"/>
        <v>0</v>
      </c>
      <c r="AO273" s="523">
        <f t="shared" si="52"/>
        <v>0</v>
      </c>
      <c r="AP273" s="525"/>
      <c r="AQ273" s="522"/>
      <c r="AR273" s="529">
        <v>0</v>
      </c>
      <c r="AS273" s="530">
        <f t="shared" si="57"/>
        <v>0</v>
      </c>
      <c r="AT273" s="531">
        <f t="shared" si="55"/>
        <v>3975</v>
      </c>
      <c r="AU273" s="531">
        <f t="shared" si="54"/>
        <v>375</v>
      </c>
    </row>
    <row r="274" spans="1:47" x14ac:dyDescent="0.25">
      <c r="A274" s="11" t="s">
        <v>5686</v>
      </c>
      <c r="B274" s="513" t="s">
        <v>5212</v>
      </c>
      <c r="C274" s="11" t="s">
        <v>71</v>
      </c>
      <c r="D274" s="514" t="s">
        <v>5753</v>
      </c>
      <c r="E274" s="515" t="s">
        <v>5754</v>
      </c>
      <c r="F274" s="516">
        <v>20</v>
      </c>
      <c r="G274" s="516">
        <f>VLOOKUP(E274,[1]Sheet1!B:K,10,FALSE)</f>
        <v>12437</v>
      </c>
      <c r="H274" s="516">
        <f>VLOOKUP(E274,[1]Sheet1!B:L,11,FALSE)</f>
        <v>201540</v>
      </c>
      <c r="I274" s="516" t="str">
        <f>VLOOKUP(E274,[1]Sheet1!B:M,12,FALSE)</f>
        <v>31132CP000</v>
      </c>
      <c r="J274" s="516" t="s">
        <v>5179</v>
      </c>
      <c r="K274" s="533"/>
      <c r="L274" s="518"/>
      <c r="M274" s="537">
        <v>633</v>
      </c>
      <c r="N274" s="526">
        <f t="shared" si="58"/>
        <v>0</v>
      </c>
      <c r="O274" s="521"/>
      <c r="P274" s="522"/>
      <c r="Q274" s="519">
        <v>45</v>
      </c>
      <c r="R274" s="526">
        <f t="shared" si="45"/>
        <v>0</v>
      </c>
      <c r="S274" s="541">
        <f t="shared" si="59"/>
        <v>0</v>
      </c>
      <c r="T274" s="525"/>
      <c r="U274" s="522"/>
      <c r="V274" s="519">
        <v>0</v>
      </c>
      <c r="W274" s="526">
        <f t="shared" si="47"/>
        <v>0</v>
      </c>
      <c r="X274" s="525"/>
      <c r="Y274" s="522"/>
      <c r="Z274" s="526">
        <v>0</v>
      </c>
      <c r="AA274" s="526">
        <f t="shared" si="48"/>
        <v>0</v>
      </c>
      <c r="AB274" s="525"/>
      <c r="AC274" s="522"/>
      <c r="AD274" s="537">
        <v>45</v>
      </c>
      <c r="AE274" s="526">
        <f t="shared" si="49"/>
        <v>0</v>
      </c>
      <c r="AF274" s="523">
        <f t="shared" si="53"/>
        <v>0</v>
      </c>
      <c r="AG274" s="525"/>
      <c r="AH274" s="522"/>
      <c r="AI274" s="528">
        <v>117</v>
      </c>
      <c r="AJ274" s="526">
        <f t="shared" si="50"/>
        <v>0</v>
      </c>
      <c r="AK274" s="525"/>
      <c r="AL274" s="527"/>
      <c r="AM274" s="528">
        <v>0</v>
      </c>
      <c r="AN274" s="526">
        <f t="shared" si="51"/>
        <v>0</v>
      </c>
      <c r="AO274" s="523">
        <f t="shared" si="52"/>
        <v>0</v>
      </c>
      <c r="AP274" s="525"/>
      <c r="AQ274" s="522"/>
      <c r="AR274" s="529">
        <v>0</v>
      </c>
      <c r="AS274" s="530">
        <f t="shared" si="57"/>
        <v>0</v>
      </c>
      <c r="AT274" s="531">
        <f t="shared" si="55"/>
        <v>1605</v>
      </c>
      <c r="AU274" s="531">
        <f t="shared" si="54"/>
        <v>0</v>
      </c>
    </row>
    <row r="275" spans="1:47" x14ac:dyDescent="0.25">
      <c r="A275" s="11" t="s">
        <v>5686</v>
      </c>
      <c r="B275" s="513" t="s">
        <v>5212</v>
      </c>
      <c r="C275" s="11" t="s">
        <v>71</v>
      </c>
      <c r="D275" s="514" t="s">
        <v>5755</v>
      </c>
      <c r="E275" s="515" t="s">
        <v>5756</v>
      </c>
      <c r="F275" s="516">
        <v>20</v>
      </c>
      <c r="G275" s="516">
        <f>VLOOKUP(E275,[1]Sheet1!B:K,10,FALSE)</f>
        <v>12437</v>
      </c>
      <c r="H275" s="516">
        <f>VLOOKUP(E275,[1]Sheet1!B:L,11,FALSE)</f>
        <v>201535</v>
      </c>
      <c r="I275" s="516" t="str">
        <f>VLOOKUP(E275,[1]Sheet1!B:M,12,FALSE)</f>
        <v>11241CP000</v>
      </c>
      <c r="J275" s="516" t="s">
        <v>5179</v>
      </c>
      <c r="K275" s="533"/>
      <c r="L275" s="518"/>
      <c r="M275" s="519">
        <v>1777</v>
      </c>
      <c r="N275" s="526">
        <f t="shared" si="58"/>
        <v>0</v>
      </c>
      <c r="O275" s="521"/>
      <c r="P275" s="522">
        <v>3521360</v>
      </c>
      <c r="Q275" s="519">
        <v>90</v>
      </c>
      <c r="R275" s="526">
        <f t="shared" ref="R275:R300" si="60">IF(O275="Yes",Q275,0)</f>
        <v>0</v>
      </c>
      <c r="S275" s="541">
        <f t="shared" si="59"/>
        <v>0</v>
      </c>
      <c r="T275" s="525"/>
      <c r="U275" s="522"/>
      <c r="V275" s="519">
        <v>0</v>
      </c>
      <c r="W275" s="526">
        <f t="shared" ref="W275:W300" si="61">IF(T275="Yes",V275,0)</f>
        <v>0</v>
      </c>
      <c r="X275" s="525"/>
      <c r="Y275" s="522"/>
      <c r="Z275" s="526">
        <v>0</v>
      </c>
      <c r="AA275" s="526">
        <f t="shared" ref="AA275:AA300" si="62">IF(X275="Yes",Z275,0)</f>
        <v>0</v>
      </c>
      <c r="AB275" s="525"/>
      <c r="AC275" s="522"/>
      <c r="AD275" s="519">
        <v>0</v>
      </c>
      <c r="AE275" s="526">
        <f t="shared" ref="AE275:AE300" si="63">IF(AB275="Yes",AD275,0)</f>
        <v>0</v>
      </c>
      <c r="AF275" s="523">
        <f t="shared" si="53"/>
        <v>0</v>
      </c>
      <c r="AG275" s="525"/>
      <c r="AH275" s="522"/>
      <c r="AI275" s="526">
        <v>1283</v>
      </c>
      <c r="AJ275" s="526">
        <f t="shared" ref="AJ275:AJ301" si="64">IF(AG275="Yes",AI275,0)</f>
        <v>0</v>
      </c>
      <c r="AK275" s="525"/>
      <c r="AL275" s="527"/>
      <c r="AM275" s="528">
        <v>0</v>
      </c>
      <c r="AN275" s="526">
        <f t="shared" ref="AN275:AN301" si="65">IF(AK275="Yes",AM275,0)</f>
        <v>0</v>
      </c>
      <c r="AO275" s="523">
        <f t="shared" ref="AO275:AO301" si="66">AN275+AJ275</f>
        <v>0</v>
      </c>
      <c r="AP275" s="542" t="s">
        <v>3997</v>
      </c>
      <c r="AQ275" s="522">
        <v>3521373</v>
      </c>
      <c r="AR275" s="529">
        <v>250</v>
      </c>
      <c r="AS275" s="530">
        <f t="shared" si="57"/>
        <v>250</v>
      </c>
      <c r="AT275" s="531">
        <f t="shared" si="55"/>
        <v>4550</v>
      </c>
      <c r="AU275" s="531">
        <f t="shared" si="54"/>
        <v>250</v>
      </c>
    </row>
    <row r="276" spans="1:47" x14ac:dyDescent="0.25">
      <c r="A276" s="11" t="s">
        <v>5686</v>
      </c>
      <c r="B276" s="513" t="s">
        <v>5212</v>
      </c>
      <c r="C276" s="11" t="s">
        <v>5251</v>
      </c>
      <c r="D276" s="514" t="s">
        <v>5757</v>
      </c>
      <c r="E276" s="515" t="s">
        <v>5758</v>
      </c>
      <c r="F276" s="516">
        <v>20</v>
      </c>
      <c r="G276" s="516">
        <f>VLOOKUP(E276,[1]Sheet1!B:K,10,FALSE)</f>
        <v>12437</v>
      </c>
      <c r="H276" s="516">
        <f>VLOOKUP(E276,[1]Sheet1!B:L,11,FALSE)</f>
        <v>201537</v>
      </c>
      <c r="I276" s="516" t="str">
        <f>VLOOKUP(E276,[1]Sheet1!B:M,12,FALSE)</f>
        <v>12479FM000</v>
      </c>
      <c r="J276" s="516" t="s">
        <v>5179</v>
      </c>
      <c r="K276" s="533"/>
      <c r="L276" s="518"/>
      <c r="M276" s="537">
        <v>0</v>
      </c>
      <c r="N276" s="528">
        <f t="shared" si="58"/>
        <v>0</v>
      </c>
      <c r="O276" s="521"/>
      <c r="P276" s="522"/>
      <c r="Q276" s="537">
        <v>0</v>
      </c>
      <c r="R276" s="526">
        <f t="shared" si="60"/>
        <v>0</v>
      </c>
      <c r="S276" s="541">
        <f t="shared" si="59"/>
        <v>0</v>
      </c>
      <c r="T276" s="542"/>
      <c r="U276" s="527"/>
      <c r="V276" s="537">
        <v>0</v>
      </c>
      <c r="W276" s="526">
        <f t="shared" si="61"/>
        <v>0</v>
      </c>
      <c r="X276" s="542"/>
      <c r="Y276" s="527"/>
      <c r="Z276" s="528">
        <v>0</v>
      </c>
      <c r="AA276" s="526">
        <f t="shared" si="62"/>
        <v>0</v>
      </c>
      <c r="AB276" s="525"/>
      <c r="AC276" s="522"/>
      <c r="AD276" s="537">
        <v>0</v>
      </c>
      <c r="AE276" s="526">
        <f t="shared" si="63"/>
        <v>0</v>
      </c>
      <c r="AF276" s="523">
        <f t="shared" ref="AF276:AF301" si="67">W276+AA276+AE276</f>
        <v>0</v>
      </c>
      <c r="AG276" s="542"/>
      <c r="AH276" s="527">
        <v>3398153</v>
      </c>
      <c r="AI276" s="528">
        <v>291</v>
      </c>
      <c r="AJ276" s="526">
        <f t="shared" si="64"/>
        <v>0</v>
      </c>
      <c r="AK276" s="525"/>
      <c r="AL276" s="527"/>
      <c r="AM276" s="528">
        <v>0</v>
      </c>
      <c r="AN276" s="526">
        <f t="shared" si="65"/>
        <v>0</v>
      </c>
      <c r="AO276" s="523">
        <f t="shared" si="66"/>
        <v>0</v>
      </c>
      <c r="AP276" s="542"/>
      <c r="AQ276" s="527"/>
      <c r="AR276" s="543">
        <v>0</v>
      </c>
      <c r="AS276" s="530">
        <f t="shared" si="57"/>
        <v>0</v>
      </c>
      <c r="AT276" s="531">
        <f t="shared" si="55"/>
        <v>291</v>
      </c>
      <c r="AU276" s="531">
        <f t="shared" ref="AU276:AU301" si="68">S276+AF276+AO276+AS276</f>
        <v>0</v>
      </c>
    </row>
    <row r="277" spans="1:47" ht="30" x14ac:dyDescent="0.25">
      <c r="A277" s="11" t="s">
        <v>5686</v>
      </c>
      <c r="B277" s="513" t="s">
        <v>5212</v>
      </c>
      <c r="C277" s="11" t="s">
        <v>5248</v>
      </c>
      <c r="D277" s="514" t="s">
        <v>5759</v>
      </c>
      <c r="E277" s="515" t="s">
        <v>5760</v>
      </c>
      <c r="F277" s="516">
        <v>20</v>
      </c>
      <c r="G277" s="516">
        <f>VLOOKUP(E277,[1]Sheet1!B:K,10,FALSE)</f>
        <v>12437</v>
      </c>
      <c r="H277" s="516">
        <f>VLOOKUP(E277,[1]Sheet1!B:L,11,FALSE)</f>
        <v>201539</v>
      </c>
      <c r="I277" s="516" t="str">
        <f>VLOOKUP(E277,[1]Sheet1!B:M,12,FALSE)</f>
        <v>11919FM000</v>
      </c>
      <c r="J277" s="516" t="s">
        <v>5179</v>
      </c>
      <c r="K277" s="533"/>
      <c r="L277" s="518"/>
      <c r="M277" s="519">
        <v>5147</v>
      </c>
      <c r="N277" s="526">
        <f t="shared" si="58"/>
        <v>0</v>
      </c>
      <c r="O277" s="521" t="s">
        <v>3997</v>
      </c>
      <c r="P277" s="522">
        <v>3523313</v>
      </c>
      <c r="Q277" s="519">
        <v>45</v>
      </c>
      <c r="R277" s="526">
        <f t="shared" si="60"/>
        <v>45</v>
      </c>
      <c r="S277" s="523">
        <f t="shared" si="59"/>
        <v>45</v>
      </c>
      <c r="T277" s="525"/>
      <c r="U277" s="522"/>
      <c r="V277" s="519">
        <v>660</v>
      </c>
      <c r="W277" s="526">
        <f t="shared" si="61"/>
        <v>0</v>
      </c>
      <c r="X277" s="525" t="s">
        <v>3997</v>
      </c>
      <c r="Y277" s="522" t="s">
        <v>5761</v>
      </c>
      <c r="Z277" s="526">
        <v>440</v>
      </c>
      <c r="AA277" s="526">
        <f t="shared" si="62"/>
        <v>440</v>
      </c>
      <c r="AB277" s="525"/>
      <c r="AC277" s="522"/>
      <c r="AD277" s="519">
        <v>45</v>
      </c>
      <c r="AE277" s="526">
        <f t="shared" si="63"/>
        <v>0</v>
      </c>
      <c r="AF277" s="523">
        <f t="shared" si="67"/>
        <v>440</v>
      </c>
      <c r="AG277" s="525"/>
      <c r="AH277" s="522"/>
      <c r="AI277" s="526">
        <v>2045</v>
      </c>
      <c r="AJ277" s="526">
        <f t="shared" si="64"/>
        <v>0</v>
      </c>
      <c r="AK277" s="525" t="s">
        <v>3997</v>
      </c>
      <c r="AL277" s="527">
        <v>3523325</v>
      </c>
      <c r="AM277" s="528">
        <v>276</v>
      </c>
      <c r="AN277" s="526">
        <f t="shared" si="65"/>
        <v>276</v>
      </c>
      <c r="AO277" s="523">
        <f t="shared" si="66"/>
        <v>276</v>
      </c>
      <c r="AP277" s="525"/>
      <c r="AQ277" s="522"/>
      <c r="AR277" s="529">
        <v>250</v>
      </c>
      <c r="AS277" s="530">
        <f t="shared" si="57"/>
        <v>0</v>
      </c>
      <c r="AT277" s="531">
        <f t="shared" si="55"/>
        <v>13563</v>
      </c>
      <c r="AU277" s="531">
        <f t="shared" si="68"/>
        <v>761</v>
      </c>
    </row>
    <row r="278" spans="1:47" x14ac:dyDescent="0.25">
      <c r="A278" s="11" t="s">
        <v>5686</v>
      </c>
      <c r="B278" s="513" t="s">
        <v>5212</v>
      </c>
      <c r="C278" s="11" t="s">
        <v>5251</v>
      </c>
      <c r="D278" s="514" t="s">
        <v>5762</v>
      </c>
      <c r="E278" s="515" t="s">
        <v>5763</v>
      </c>
      <c r="F278" s="516">
        <v>20</v>
      </c>
      <c r="G278" s="516">
        <f>VLOOKUP(E278,[1]Sheet1!B:K,10,FALSE)</f>
        <v>12437</v>
      </c>
      <c r="H278" s="516">
        <f>VLOOKUP(E278,[1]Sheet1!B:L,11,FALSE)</f>
        <v>201537</v>
      </c>
      <c r="I278" s="516" t="str">
        <f>VLOOKUP(E278,[1]Sheet1!B:M,12,FALSE)</f>
        <v>12396FM000</v>
      </c>
      <c r="J278" s="516" t="s">
        <v>5179</v>
      </c>
      <c r="K278" s="533"/>
      <c r="L278" s="518"/>
      <c r="M278" s="519">
        <v>0</v>
      </c>
      <c r="N278" s="526">
        <f t="shared" si="58"/>
        <v>0</v>
      </c>
      <c r="O278" s="521"/>
      <c r="P278" s="522"/>
      <c r="Q278" s="519">
        <v>0</v>
      </c>
      <c r="R278" s="526">
        <f t="shared" si="60"/>
        <v>0</v>
      </c>
      <c r="S278" s="523">
        <f t="shared" si="59"/>
        <v>0</v>
      </c>
      <c r="T278" s="525"/>
      <c r="U278" s="522"/>
      <c r="V278" s="519">
        <v>0</v>
      </c>
      <c r="W278" s="526">
        <f t="shared" si="61"/>
        <v>0</v>
      </c>
      <c r="X278" s="525"/>
      <c r="Y278" s="522"/>
      <c r="Z278" s="526">
        <v>0</v>
      </c>
      <c r="AA278" s="526">
        <f t="shared" si="62"/>
        <v>0</v>
      </c>
      <c r="AB278" s="525"/>
      <c r="AC278" s="522"/>
      <c r="AD278" s="519">
        <v>0</v>
      </c>
      <c r="AE278" s="526">
        <f t="shared" si="63"/>
        <v>0</v>
      </c>
      <c r="AF278" s="523">
        <f t="shared" si="67"/>
        <v>0</v>
      </c>
      <c r="AG278" s="525"/>
      <c r="AH278" s="522"/>
      <c r="AI278" s="526">
        <v>173</v>
      </c>
      <c r="AJ278" s="526">
        <f t="shared" si="64"/>
        <v>0</v>
      </c>
      <c r="AK278" s="525"/>
      <c r="AL278" s="527"/>
      <c r="AM278" s="528">
        <v>0</v>
      </c>
      <c r="AN278" s="526">
        <f t="shared" si="65"/>
        <v>0</v>
      </c>
      <c r="AO278" s="523">
        <f t="shared" si="66"/>
        <v>0</v>
      </c>
      <c r="AP278" s="525"/>
      <c r="AQ278" s="522"/>
      <c r="AR278" s="529">
        <v>0</v>
      </c>
      <c r="AS278" s="530">
        <f t="shared" si="57"/>
        <v>0</v>
      </c>
      <c r="AT278" s="531">
        <f t="shared" si="55"/>
        <v>173</v>
      </c>
      <c r="AU278" s="531">
        <f t="shared" si="68"/>
        <v>0</v>
      </c>
    </row>
    <row r="279" spans="1:47" x14ac:dyDescent="0.25">
      <c r="A279" s="11" t="s">
        <v>5686</v>
      </c>
      <c r="B279" s="513" t="s">
        <v>5212</v>
      </c>
      <c r="C279" s="11" t="s">
        <v>5251</v>
      </c>
      <c r="D279" s="514" t="s">
        <v>5764</v>
      </c>
      <c r="E279" s="515" t="s">
        <v>5765</v>
      </c>
      <c r="F279" s="516">
        <v>20</v>
      </c>
      <c r="G279" s="516">
        <f>VLOOKUP(E279,[1]Sheet1!B:K,10,FALSE)</f>
        <v>12437</v>
      </c>
      <c r="H279" s="516">
        <f>VLOOKUP(E279,[1]Sheet1!B:L,11,FALSE)</f>
        <v>201537</v>
      </c>
      <c r="I279" s="516" t="str">
        <f>VLOOKUP(E279,[1]Sheet1!B:M,12,FALSE)</f>
        <v>12391FM000</v>
      </c>
      <c r="J279" s="516" t="s">
        <v>5179</v>
      </c>
      <c r="K279" s="533"/>
      <c r="L279" s="518"/>
      <c r="M279" s="519">
        <v>0</v>
      </c>
      <c r="N279" s="526">
        <f t="shared" si="58"/>
        <v>0</v>
      </c>
      <c r="O279" s="521"/>
      <c r="P279" s="522"/>
      <c r="Q279" s="519">
        <v>0</v>
      </c>
      <c r="R279" s="526">
        <f t="shared" si="60"/>
        <v>0</v>
      </c>
      <c r="S279" s="523">
        <f t="shared" si="59"/>
        <v>0</v>
      </c>
      <c r="T279" s="525"/>
      <c r="U279" s="522"/>
      <c r="V279" s="519">
        <v>0</v>
      </c>
      <c r="W279" s="526">
        <f t="shared" si="61"/>
        <v>0</v>
      </c>
      <c r="X279" s="525"/>
      <c r="Y279" s="522"/>
      <c r="Z279" s="526">
        <v>0</v>
      </c>
      <c r="AA279" s="526">
        <f t="shared" si="62"/>
        <v>0</v>
      </c>
      <c r="AB279" s="525"/>
      <c r="AC279" s="522"/>
      <c r="AD279" s="519">
        <v>0</v>
      </c>
      <c r="AE279" s="526">
        <f t="shared" si="63"/>
        <v>0</v>
      </c>
      <c r="AF279" s="523">
        <f t="shared" si="67"/>
        <v>0</v>
      </c>
      <c r="AG279" s="525"/>
      <c r="AH279" s="522">
        <v>3397682</v>
      </c>
      <c r="AI279" s="526">
        <v>130.11000000000001</v>
      </c>
      <c r="AJ279" s="526">
        <f t="shared" si="64"/>
        <v>0</v>
      </c>
      <c r="AK279" s="525"/>
      <c r="AL279" s="527"/>
      <c r="AM279" s="528">
        <v>0</v>
      </c>
      <c r="AN279" s="526">
        <f t="shared" si="65"/>
        <v>0</v>
      </c>
      <c r="AO279" s="523">
        <f t="shared" si="66"/>
        <v>0</v>
      </c>
      <c r="AP279" s="525"/>
      <c r="AQ279" s="522"/>
      <c r="AR279" s="529">
        <v>0</v>
      </c>
      <c r="AS279" s="530">
        <f t="shared" si="57"/>
        <v>0</v>
      </c>
      <c r="AT279" s="531">
        <f t="shared" si="55"/>
        <v>130.11000000000001</v>
      </c>
      <c r="AU279" s="531">
        <f t="shared" si="68"/>
        <v>0</v>
      </c>
    </row>
    <row r="280" spans="1:47" x14ac:dyDescent="0.25">
      <c r="A280" s="11" t="s">
        <v>5686</v>
      </c>
      <c r="B280" s="513" t="s">
        <v>5212</v>
      </c>
      <c r="C280" s="11" t="s">
        <v>5251</v>
      </c>
      <c r="D280" s="514" t="s">
        <v>5766</v>
      </c>
      <c r="E280" s="515" t="s">
        <v>5767</v>
      </c>
      <c r="F280" s="516">
        <v>20</v>
      </c>
      <c r="G280" s="516">
        <f>VLOOKUP(E280,[1]Sheet1!B:K,10,FALSE)</f>
        <v>12437</v>
      </c>
      <c r="H280" s="516">
        <f>VLOOKUP(E280,[1]Sheet1!B:L,11,FALSE)</f>
        <v>201537</v>
      </c>
      <c r="I280" s="516" t="str">
        <f>VLOOKUP(E280,[1]Sheet1!B:M,12,FALSE)</f>
        <v>12390FM000</v>
      </c>
      <c r="J280" s="516" t="s">
        <v>5179</v>
      </c>
      <c r="K280" s="533"/>
      <c r="L280" s="518"/>
      <c r="M280" s="519">
        <v>0</v>
      </c>
      <c r="N280" s="526">
        <f t="shared" si="58"/>
        <v>0</v>
      </c>
      <c r="O280" s="521"/>
      <c r="P280" s="522"/>
      <c r="Q280" s="519">
        <v>0</v>
      </c>
      <c r="R280" s="526">
        <f t="shared" si="60"/>
        <v>0</v>
      </c>
      <c r="S280" s="523">
        <f t="shared" si="59"/>
        <v>0</v>
      </c>
      <c r="T280" s="525"/>
      <c r="U280" s="522"/>
      <c r="V280" s="519">
        <v>0</v>
      </c>
      <c r="W280" s="526">
        <f t="shared" si="61"/>
        <v>0</v>
      </c>
      <c r="X280" s="525"/>
      <c r="Y280" s="522"/>
      <c r="Z280" s="526">
        <v>0</v>
      </c>
      <c r="AA280" s="526">
        <f t="shared" si="62"/>
        <v>0</v>
      </c>
      <c r="AB280" s="525"/>
      <c r="AC280" s="522"/>
      <c r="AD280" s="519">
        <v>0</v>
      </c>
      <c r="AE280" s="526">
        <f t="shared" si="63"/>
        <v>0</v>
      </c>
      <c r="AF280" s="523">
        <f t="shared" si="67"/>
        <v>0</v>
      </c>
      <c r="AG280" s="525"/>
      <c r="AH280" s="522">
        <v>3397697</v>
      </c>
      <c r="AI280" s="526">
        <v>286</v>
      </c>
      <c r="AJ280" s="526">
        <f t="shared" si="64"/>
        <v>0</v>
      </c>
      <c r="AK280" s="525"/>
      <c r="AL280" s="527"/>
      <c r="AM280" s="528">
        <v>0</v>
      </c>
      <c r="AN280" s="526">
        <f t="shared" si="65"/>
        <v>0</v>
      </c>
      <c r="AO280" s="523">
        <f t="shared" si="66"/>
        <v>0</v>
      </c>
      <c r="AP280" s="525"/>
      <c r="AQ280" s="522"/>
      <c r="AR280" s="529">
        <v>0</v>
      </c>
      <c r="AS280" s="530">
        <f t="shared" si="57"/>
        <v>0</v>
      </c>
      <c r="AT280" s="531">
        <f t="shared" si="55"/>
        <v>286</v>
      </c>
      <c r="AU280" s="531">
        <f t="shared" si="68"/>
        <v>0</v>
      </c>
    </row>
    <row r="281" spans="1:47" x14ac:dyDescent="0.25">
      <c r="A281" s="11" t="s">
        <v>5686</v>
      </c>
      <c r="B281" s="513" t="s">
        <v>5212</v>
      </c>
      <c r="C281" s="11" t="s">
        <v>5235</v>
      </c>
      <c r="D281" s="514" t="s">
        <v>5768</v>
      </c>
      <c r="E281" s="515" t="s">
        <v>5769</v>
      </c>
      <c r="F281" s="516">
        <v>20</v>
      </c>
      <c r="G281" s="516">
        <f>VLOOKUP(E281,[1]Sheet1!B:K,10,FALSE)</f>
        <v>12437</v>
      </c>
      <c r="H281" s="516">
        <f>VLOOKUP(E281,[1]Sheet1!B:L,11,FALSE)</f>
        <v>201536</v>
      </c>
      <c r="I281" s="516" t="str">
        <f>VLOOKUP(E281,[1]Sheet1!B:M,12,FALSE)</f>
        <v>19002FM000</v>
      </c>
      <c r="J281" s="516" t="s">
        <v>5179</v>
      </c>
      <c r="K281" s="533"/>
      <c r="L281" s="518"/>
      <c r="M281" s="519">
        <v>2188</v>
      </c>
      <c r="N281" s="526">
        <f t="shared" si="58"/>
        <v>0</v>
      </c>
      <c r="O281" s="521" t="s">
        <v>3997</v>
      </c>
      <c r="P281" s="522">
        <v>3524638</v>
      </c>
      <c r="Q281" s="519">
        <v>45</v>
      </c>
      <c r="R281" s="526">
        <f t="shared" si="60"/>
        <v>45</v>
      </c>
      <c r="S281" s="523">
        <f t="shared" si="59"/>
        <v>45</v>
      </c>
      <c r="T281" s="525"/>
      <c r="U281" s="522"/>
      <c r="V281" s="519">
        <v>330</v>
      </c>
      <c r="W281" s="526">
        <f t="shared" si="61"/>
        <v>0</v>
      </c>
      <c r="X281" s="525" t="s">
        <v>3997</v>
      </c>
      <c r="Y281" s="522">
        <v>3524641</v>
      </c>
      <c r="Z281" s="526">
        <v>220</v>
      </c>
      <c r="AA281" s="526">
        <f t="shared" si="62"/>
        <v>220</v>
      </c>
      <c r="AB281" s="525"/>
      <c r="AC281" s="522"/>
      <c r="AD281" s="519">
        <v>45</v>
      </c>
      <c r="AE281" s="526">
        <f t="shared" si="63"/>
        <v>0</v>
      </c>
      <c r="AF281" s="523">
        <f t="shared" si="67"/>
        <v>220</v>
      </c>
      <c r="AG281" s="525"/>
      <c r="AH281" s="522">
        <v>3396676</v>
      </c>
      <c r="AI281" s="526">
        <v>578</v>
      </c>
      <c r="AJ281" s="526">
        <f t="shared" si="64"/>
        <v>0</v>
      </c>
      <c r="AK281" s="525"/>
      <c r="AL281" s="527"/>
      <c r="AM281" s="528">
        <v>0</v>
      </c>
      <c r="AN281" s="526">
        <f t="shared" si="65"/>
        <v>0</v>
      </c>
      <c r="AO281" s="523">
        <f t="shared" si="66"/>
        <v>0</v>
      </c>
      <c r="AP281" s="525"/>
      <c r="AQ281" s="522">
        <v>3476190</v>
      </c>
      <c r="AR281" s="529">
        <v>250</v>
      </c>
      <c r="AS281" s="530">
        <f t="shared" si="57"/>
        <v>0</v>
      </c>
      <c r="AT281" s="531">
        <f t="shared" ref="AT281:AT299" si="69">M281+(Q281*11)+V281+(Z281*3)+(AD281*8)+AI281+(AM281*11)+(AR281*2)</f>
        <v>5111</v>
      </c>
      <c r="AU281" s="531">
        <f t="shared" si="68"/>
        <v>265</v>
      </c>
    </row>
    <row r="282" spans="1:47" x14ac:dyDescent="0.25">
      <c r="A282" s="11" t="s">
        <v>5686</v>
      </c>
      <c r="B282" s="513" t="s">
        <v>5212</v>
      </c>
      <c r="C282" s="11" t="s">
        <v>5235</v>
      </c>
      <c r="D282" s="514" t="s">
        <v>5770</v>
      </c>
      <c r="E282" s="515" t="s">
        <v>5771</v>
      </c>
      <c r="F282" s="516">
        <v>20</v>
      </c>
      <c r="G282" s="516">
        <f>VLOOKUP(E282,[1]Sheet1!B:K,10,FALSE)</f>
        <v>12437</v>
      </c>
      <c r="H282" s="516">
        <f>VLOOKUP(E282,[1]Sheet1!B:L,11,FALSE)</f>
        <v>201536</v>
      </c>
      <c r="I282" s="516" t="str">
        <f>VLOOKUP(E282,[1]Sheet1!B:M,12,FALSE)</f>
        <v>15146FM000</v>
      </c>
      <c r="J282" s="516" t="s">
        <v>5179</v>
      </c>
      <c r="K282" s="533"/>
      <c r="L282" s="518"/>
      <c r="M282" s="519">
        <v>1068</v>
      </c>
      <c r="N282" s="526">
        <f t="shared" si="58"/>
        <v>0</v>
      </c>
      <c r="O282" s="521" t="s">
        <v>3997</v>
      </c>
      <c r="P282" s="522">
        <v>3524687</v>
      </c>
      <c r="Q282" s="519">
        <v>90</v>
      </c>
      <c r="R282" s="526">
        <f t="shared" si="60"/>
        <v>90</v>
      </c>
      <c r="S282" s="523">
        <f t="shared" si="59"/>
        <v>90</v>
      </c>
      <c r="T282" s="525"/>
      <c r="U282" s="522"/>
      <c r="V282" s="519">
        <v>0</v>
      </c>
      <c r="W282" s="526">
        <f t="shared" si="61"/>
        <v>0</v>
      </c>
      <c r="X282" s="525"/>
      <c r="Y282" s="522"/>
      <c r="Z282" s="526">
        <v>0</v>
      </c>
      <c r="AA282" s="526">
        <f t="shared" si="62"/>
        <v>0</v>
      </c>
      <c r="AB282" s="525"/>
      <c r="AC282" s="522"/>
      <c r="AD282" s="519">
        <v>0</v>
      </c>
      <c r="AE282" s="526">
        <f t="shared" si="63"/>
        <v>0</v>
      </c>
      <c r="AF282" s="523">
        <f t="shared" si="67"/>
        <v>0</v>
      </c>
      <c r="AG282" s="525"/>
      <c r="AH282" s="522">
        <v>3396741</v>
      </c>
      <c r="AI282" s="526">
        <v>376</v>
      </c>
      <c r="AJ282" s="526">
        <f t="shared" si="64"/>
        <v>0</v>
      </c>
      <c r="AK282" s="525"/>
      <c r="AL282" s="527"/>
      <c r="AM282" s="528">
        <v>0</v>
      </c>
      <c r="AN282" s="526">
        <f t="shared" si="65"/>
        <v>0</v>
      </c>
      <c r="AO282" s="523">
        <f t="shared" si="66"/>
        <v>0</v>
      </c>
      <c r="AP282" s="525"/>
      <c r="AQ282" s="522">
        <v>3476279</v>
      </c>
      <c r="AR282" s="529">
        <v>275</v>
      </c>
      <c r="AS282" s="530">
        <f t="shared" si="57"/>
        <v>0</v>
      </c>
      <c r="AT282" s="531">
        <f t="shared" si="69"/>
        <v>2984</v>
      </c>
      <c r="AU282" s="531">
        <f t="shared" si="68"/>
        <v>90</v>
      </c>
    </row>
    <row r="283" spans="1:47" x14ac:dyDescent="0.25">
      <c r="A283" s="11" t="s">
        <v>5686</v>
      </c>
      <c r="B283" s="513" t="s">
        <v>5212</v>
      </c>
      <c r="C283" s="11" t="s">
        <v>5235</v>
      </c>
      <c r="D283" s="514" t="s">
        <v>5772</v>
      </c>
      <c r="E283" s="515" t="s">
        <v>5773</v>
      </c>
      <c r="F283" s="516">
        <v>20</v>
      </c>
      <c r="G283" s="516">
        <f>VLOOKUP(E283,[1]Sheet1!B:K,10,FALSE)</f>
        <v>12437</v>
      </c>
      <c r="H283" s="516">
        <f>VLOOKUP(E283,[1]Sheet1!B:L,11,FALSE)</f>
        <v>201536</v>
      </c>
      <c r="I283" s="516" t="str">
        <f>VLOOKUP(E283,[1]Sheet1!B:M,12,FALSE)</f>
        <v>12080FM000</v>
      </c>
      <c r="J283" s="516" t="s">
        <v>5179</v>
      </c>
      <c r="K283" s="533"/>
      <c r="L283" s="518"/>
      <c r="M283" s="519">
        <v>1162</v>
      </c>
      <c r="N283" s="526">
        <f t="shared" si="58"/>
        <v>0</v>
      </c>
      <c r="O283" s="521" t="s">
        <v>3997</v>
      </c>
      <c r="P283" s="522">
        <v>3525157</v>
      </c>
      <c r="Q283" s="519">
        <v>90</v>
      </c>
      <c r="R283" s="526">
        <f t="shared" si="60"/>
        <v>90</v>
      </c>
      <c r="S283" s="523">
        <f t="shared" si="59"/>
        <v>90</v>
      </c>
      <c r="T283" s="525"/>
      <c r="U283" s="522"/>
      <c r="V283" s="519">
        <v>0</v>
      </c>
      <c r="W283" s="526">
        <f t="shared" si="61"/>
        <v>0</v>
      </c>
      <c r="X283" s="525"/>
      <c r="Y283" s="522"/>
      <c r="Z283" s="526">
        <v>0</v>
      </c>
      <c r="AA283" s="526">
        <f t="shared" si="62"/>
        <v>0</v>
      </c>
      <c r="AB283" s="525"/>
      <c r="AC283" s="522"/>
      <c r="AD283" s="519">
        <v>0</v>
      </c>
      <c r="AE283" s="526">
        <f t="shared" si="63"/>
        <v>0</v>
      </c>
      <c r="AF283" s="523">
        <f t="shared" si="67"/>
        <v>0</v>
      </c>
      <c r="AG283" s="525"/>
      <c r="AH283" s="522">
        <v>3397224</v>
      </c>
      <c r="AI283" s="526">
        <v>491</v>
      </c>
      <c r="AJ283" s="526">
        <f t="shared" si="64"/>
        <v>0</v>
      </c>
      <c r="AK283" s="525"/>
      <c r="AL283" s="527"/>
      <c r="AM283" s="528">
        <v>0</v>
      </c>
      <c r="AN283" s="526">
        <f t="shared" si="65"/>
        <v>0</v>
      </c>
      <c r="AO283" s="523">
        <f t="shared" si="66"/>
        <v>0</v>
      </c>
      <c r="AP283" s="525"/>
      <c r="AQ283" s="522"/>
      <c r="AR283" s="529">
        <v>0</v>
      </c>
      <c r="AS283" s="530">
        <f t="shared" si="57"/>
        <v>0</v>
      </c>
      <c r="AT283" s="531">
        <f t="shared" si="69"/>
        <v>2643</v>
      </c>
      <c r="AU283" s="531">
        <f t="shared" si="68"/>
        <v>90</v>
      </c>
    </row>
    <row r="284" spans="1:47" ht="15" customHeight="1" x14ac:dyDescent="0.25">
      <c r="A284" s="11" t="s">
        <v>5686</v>
      </c>
      <c r="B284" s="513" t="s">
        <v>5212</v>
      </c>
      <c r="C284" s="11" t="s">
        <v>5235</v>
      </c>
      <c r="D284" s="514" t="s">
        <v>5774</v>
      </c>
      <c r="E284" s="515" t="s">
        <v>5775</v>
      </c>
      <c r="F284" s="516">
        <v>20</v>
      </c>
      <c r="G284" s="516">
        <f>VLOOKUP(E284,[1]Sheet1!B:K,10,FALSE)</f>
        <v>12437</v>
      </c>
      <c r="H284" s="516">
        <f>VLOOKUP(E284,[1]Sheet1!B:L,11,FALSE)</f>
        <v>201536</v>
      </c>
      <c r="I284" s="516" t="str">
        <f>VLOOKUP(E284,[1]Sheet1!B:M,12,FALSE)</f>
        <v>11475FM000</v>
      </c>
      <c r="J284" s="516" t="s">
        <v>5179</v>
      </c>
      <c r="K284" s="533"/>
      <c r="L284" s="518"/>
      <c r="M284" s="519">
        <v>1065</v>
      </c>
      <c r="N284" s="526">
        <f t="shared" si="58"/>
        <v>0</v>
      </c>
      <c r="O284" s="521" t="s">
        <v>3997</v>
      </c>
      <c r="P284" s="522">
        <v>3524776</v>
      </c>
      <c r="Q284" s="519">
        <v>90</v>
      </c>
      <c r="R284" s="526">
        <f t="shared" si="60"/>
        <v>90</v>
      </c>
      <c r="S284" s="523">
        <f t="shared" si="59"/>
        <v>90</v>
      </c>
      <c r="T284" s="525"/>
      <c r="U284" s="522"/>
      <c r="V284" s="519">
        <v>0</v>
      </c>
      <c r="W284" s="526">
        <f t="shared" si="61"/>
        <v>0</v>
      </c>
      <c r="X284" s="525"/>
      <c r="Y284" s="522"/>
      <c r="Z284" s="526">
        <v>0</v>
      </c>
      <c r="AA284" s="526">
        <f t="shared" si="62"/>
        <v>0</v>
      </c>
      <c r="AB284" s="525"/>
      <c r="AC284" s="522"/>
      <c r="AD284" s="519">
        <v>0</v>
      </c>
      <c r="AE284" s="526">
        <f t="shared" si="63"/>
        <v>0</v>
      </c>
      <c r="AF284" s="523">
        <f t="shared" si="67"/>
        <v>0</v>
      </c>
      <c r="AG284" s="525"/>
      <c r="AH284" s="522"/>
      <c r="AI284" s="526">
        <v>468</v>
      </c>
      <c r="AJ284" s="526">
        <f t="shared" si="64"/>
        <v>0</v>
      </c>
      <c r="AK284" s="525"/>
      <c r="AL284" s="527"/>
      <c r="AM284" s="528">
        <v>0</v>
      </c>
      <c r="AN284" s="526">
        <f t="shared" si="65"/>
        <v>0</v>
      </c>
      <c r="AO284" s="523">
        <f t="shared" si="66"/>
        <v>0</v>
      </c>
      <c r="AP284" s="525"/>
      <c r="AQ284" s="522"/>
      <c r="AR284" s="529">
        <v>0</v>
      </c>
      <c r="AS284" s="530">
        <f t="shared" si="57"/>
        <v>0</v>
      </c>
      <c r="AT284" s="531">
        <f t="shared" si="69"/>
        <v>2523</v>
      </c>
      <c r="AU284" s="531">
        <f t="shared" si="68"/>
        <v>90</v>
      </c>
    </row>
    <row r="285" spans="1:47" ht="15" customHeight="1" x14ac:dyDescent="0.25">
      <c r="A285" s="11" t="s">
        <v>5686</v>
      </c>
      <c r="B285" s="513" t="s">
        <v>5212</v>
      </c>
      <c r="C285" s="11" t="s">
        <v>5235</v>
      </c>
      <c r="D285" s="514" t="s">
        <v>5776</v>
      </c>
      <c r="E285" s="515" t="s">
        <v>5777</v>
      </c>
      <c r="F285" s="516">
        <v>20</v>
      </c>
      <c r="G285" s="516">
        <f>VLOOKUP(E285,[1]Sheet1!B:K,10,FALSE)</f>
        <v>12437</v>
      </c>
      <c r="H285" s="516">
        <f>VLOOKUP(E285,[1]Sheet1!B:L,11,FALSE)</f>
        <v>201536</v>
      </c>
      <c r="I285" s="516" t="str">
        <f>VLOOKUP(E285,[1]Sheet1!B:M,12,FALSE)</f>
        <v>11361FM000</v>
      </c>
      <c r="J285" s="516" t="s">
        <v>5179</v>
      </c>
      <c r="K285" s="533"/>
      <c r="L285" s="518"/>
      <c r="M285" s="519">
        <v>1311</v>
      </c>
      <c r="N285" s="526">
        <f t="shared" si="58"/>
        <v>0</v>
      </c>
      <c r="O285" s="521" t="s">
        <v>3997</v>
      </c>
      <c r="P285" s="522">
        <v>3524820</v>
      </c>
      <c r="Q285" s="519">
        <v>90</v>
      </c>
      <c r="R285" s="526">
        <f t="shared" si="60"/>
        <v>90</v>
      </c>
      <c r="S285" s="523">
        <f t="shared" si="59"/>
        <v>90</v>
      </c>
      <c r="T285" s="525"/>
      <c r="U285" s="522"/>
      <c r="V285" s="519">
        <v>0</v>
      </c>
      <c r="W285" s="526">
        <f t="shared" si="61"/>
        <v>0</v>
      </c>
      <c r="X285" s="525"/>
      <c r="Y285" s="522"/>
      <c r="Z285" s="526">
        <v>0</v>
      </c>
      <c r="AA285" s="526">
        <f t="shared" si="62"/>
        <v>0</v>
      </c>
      <c r="AB285" s="525"/>
      <c r="AC285" s="522"/>
      <c r="AD285" s="519">
        <v>0</v>
      </c>
      <c r="AE285" s="526">
        <f t="shared" si="63"/>
        <v>0</v>
      </c>
      <c r="AF285" s="523">
        <f t="shared" si="67"/>
        <v>0</v>
      </c>
      <c r="AG285" s="525"/>
      <c r="AH285" s="522"/>
      <c r="AI285" s="526">
        <v>482</v>
      </c>
      <c r="AJ285" s="526">
        <f t="shared" si="64"/>
        <v>0</v>
      </c>
      <c r="AK285" s="525"/>
      <c r="AL285" s="527"/>
      <c r="AM285" s="528">
        <v>0</v>
      </c>
      <c r="AN285" s="526">
        <f t="shared" si="65"/>
        <v>0</v>
      </c>
      <c r="AO285" s="523">
        <f t="shared" si="66"/>
        <v>0</v>
      </c>
      <c r="AP285" s="525"/>
      <c r="AQ285" s="522"/>
      <c r="AR285" s="529">
        <v>0</v>
      </c>
      <c r="AS285" s="530">
        <f t="shared" si="57"/>
        <v>0</v>
      </c>
      <c r="AT285" s="531">
        <f t="shared" si="69"/>
        <v>2783</v>
      </c>
      <c r="AU285" s="531">
        <f t="shared" si="68"/>
        <v>90</v>
      </c>
    </row>
    <row r="286" spans="1:47" x14ac:dyDescent="0.25">
      <c r="A286" s="11" t="s">
        <v>5686</v>
      </c>
      <c r="B286" s="513" t="s">
        <v>5212</v>
      </c>
      <c r="C286" s="11" t="s">
        <v>5235</v>
      </c>
      <c r="D286" s="514" t="s">
        <v>5778</v>
      </c>
      <c r="E286" s="515" t="s">
        <v>5779</v>
      </c>
      <c r="F286" s="516">
        <v>20</v>
      </c>
      <c r="G286" s="516">
        <f>VLOOKUP(E286,[1]Sheet1!B:K,10,FALSE)</f>
        <v>12437</v>
      </c>
      <c r="H286" s="516">
        <f>VLOOKUP(E286,[1]Sheet1!B:L,11,FALSE)</f>
        <v>201536</v>
      </c>
      <c r="I286" s="516" t="str">
        <f>VLOOKUP(E286,[1]Sheet1!B:M,12,FALSE)</f>
        <v>11758FM000</v>
      </c>
      <c r="J286" s="516" t="s">
        <v>5179</v>
      </c>
      <c r="K286" s="533"/>
      <c r="L286" s="518"/>
      <c r="M286" s="519">
        <v>788</v>
      </c>
      <c r="N286" s="526">
        <f t="shared" si="58"/>
        <v>0</v>
      </c>
      <c r="O286" s="521" t="s">
        <v>3997</v>
      </c>
      <c r="P286" s="522">
        <v>3524855</v>
      </c>
      <c r="Q286" s="519">
        <v>90</v>
      </c>
      <c r="R286" s="526">
        <f t="shared" si="60"/>
        <v>90</v>
      </c>
      <c r="S286" s="523">
        <f t="shared" si="59"/>
        <v>90</v>
      </c>
      <c r="T286" s="525"/>
      <c r="U286" s="522"/>
      <c r="V286" s="519">
        <v>0</v>
      </c>
      <c r="W286" s="526">
        <f t="shared" si="61"/>
        <v>0</v>
      </c>
      <c r="X286" s="525"/>
      <c r="Y286" s="522"/>
      <c r="Z286" s="526">
        <v>0</v>
      </c>
      <c r="AA286" s="526">
        <f t="shared" si="62"/>
        <v>0</v>
      </c>
      <c r="AB286" s="525"/>
      <c r="AC286" s="522"/>
      <c r="AD286" s="519">
        <v>0</v>
      </c>
      <c r="AE286" s="526">
        <f t="shared" si="63"/>
        <v>0</v>
      </c>
      <c r="AF286" s="523">
        <f t="shared" si="67"/>
        <v>0</v>
      </c>
      <c r="AG286" s="525"/>
      <c r="AH286" s="522"/>
      <c r="AI286" s="526">
        <v>451</v>
      </c>
      <c r="AJ286" s="526">
        <f t="shared" si="64"/>
        <v>0</v>
      </c>
      <c r="AK286" s="525"/>
      <c r="AL286" s="527"/>
      <c r="AM286" s="528">
        <v>0</v>
      </c>
      <c r="AN286" s="526">
        <f t="shared" si="65"/>
        <v>0</v>
      </c>
      <c r="AO286" s="523">
        <f t="shared" si="66"/>
        <v>0</v>
      </c>
      <c r="AP286" s="525"/>
      <c r="AQ286" s="522"/>
      <c r="AR286" s="529">
        <v>0</v>
      </c>
      <c r="AS286" s="530">
        <f t="shared" si="57"/>
        <v>0</v>
      </c>
      <c r="AT286" s="531">
        <f t="shared" si="69"/>
        <v>2229</v>
      </c>
      <c r="AU286" s="531">
        <f t="shared" si="68"/>
        <v>90</v>
      </c>
    </row>
    <row r="287" spans="1:47" s="561" customFormat="1" x14ac:dyDescent="0.25">
      <c r="A287" s="11" t="s">
        <v>5686</v>
      </c>
      <c r="B287" s="513" t="s">
        <v>5212</v>
      </c>
      <c r="C287" s="11" t="s">
        <v>5235</v>
      </c>
      <c r="D287" s="514" t="s">
        <v>5780</v>
      </c>
      <c r="E287" s="515" t="s">
        <v>5781</v>
      </c>
      <c r="F287" s="516">
        <v>20</v>
      </c>
      <c r="G287" s="516">
        <f>VLOOKUP(E287,[1]Sheet1!B:K,10,FALSE)</f>
        <v>12437</v>
      </c>
      <c r="H287" s="516">
        <f>VLOOKUP(E287,[1]Sheet1!B:L,11,FALSE)</f>
        <v>201536</v>
      </c>
      <c r="I287" s="516" t="str">
        <f>VLOOKUP(E287,[1]Sheet1!B:M,12,FALSE)</f>
        <v>15174FM000</v>
      </c>
      <c r="J287" s="516" t="s">
        <v>5179</v>
      </c>
      <c r="K287" s="533"/>
      <c r="L287" s="518"/>
      <c r="M287" s="519">
        <v>1933</v>
      </c>
      <c r="N287" s="526">
        <f t="shared" si="58"/>
        <v>0</v>
      </c>
      <c r="O287" s="521" t="s">
        <v>3997</v>
      </c>
      <c r="P287" s="522">
        <v>3524891</v>
      </c>
      <c r="Q287" s="519">
        <v>45</v>
      </c>
      <c r="R287" s="526">
        <f t="shared" si="60"/>
        <v>45</v>
      </c>
      <c r="S287" s="523">
        <f t="shared" si="59"/>
        <v>45</v>
      </c>
      <c r="T287" s="525"/>
      <c r="U287" s="522"/>
      <c r="V287" s="519">
        <v>330</v>
      </c>
      <c r="W287" s="526">
        <f t="shared" si="61"/>
        <v>0</v>
      </c>
      <c r="X287" s="525"/>
      <c r="Y287" s="522">
        <v>3437450</v>
      </c>
      <c r="Z287" s="526">
        <v>220</v>
      </c>
      <c r="AA287" s="526">
        <f t="shared" si="62"/>
        <v>0</v>
      </c>
      <c r="AB287" s="525" t="s">
        <v>3997</v>
      </c>
      <c r="AC287" s="522">
        <v>3524895</v>
      </c>
      <c r="AD287" s="519">
        <v>45</v>
      </c>
      <c r="AE287" s="526">
        <f t="shared" si="63"/>
        <v>45</v>
      </c>
      <c r="AF287" s="523">
        <f t="shared" si="67"/>
        <v>45</v>
      </c>
      <c r="AG287" s="525"/>
      <c r="AH287" s="522"/>
      <c r="AI287" s="526">
        <v>578</v>
      </c>
      <c r="AJ287" s="526">
        <f t="shared" si="64"/>
        <v>0</v>
      </c>
      <c r="AK287" s="525"/>
      <c r="AL287" s="527"/>
      <c r="AM287" s="528">
        <v>0</v>
      </c>
      <c r="AN287" s="526">
        <f t="shared" si="65"/>
        <v>0</v>
      </c>
      <c r="AO287" s="523">
        <f t="shared" si="66"/>
        <v>0</v>
      </c>
      <c r="AP287" s="525"/>
      <c r="AQ287" s="522"/>
      <c r="AR287" s="529">
        <v>0</v>
      </c>
      <c r="AS287" s="530">
        <f t="shared" si="57"/>
        <v>0</v>
      </c>
      <c r="AT287" s="531">
        <f t="shared" si="69"/>
        <v>4356</v>
      </c>
      <c r="AU287" s="531">
        <f t="shared" si="68"/>
        <v>90</v>
      </c>
    </row>
    <row r="288" spans="1:47" x14ac:dyDescent="0.25">
      <c r="A288" s="11" t="s">
        <v>5686</v>
      </c>
      <c r="B288" s="513" t="s">
        <v>5212</v>
      </c>
      <c r="C288" s="11" t="s">
        <v>5235</v>
      </c>
      <c r="D288" s="514" t="s">
        <v>5782</v>
      </c>
      <c r="E288" s="515" t="s">
        <v>5783</v>
      </c>
      <c r="F288" s="516">
        <v>20</v>
      </c>
      <c r="G288" s="516">
        <f>VLOOKUP(E288,[1]Sheet1!B:K,10,FALSE)</f>
        <v>12437</v>
      </c>
      <c r="H288" s="516">
        <f>VLOOKUP(E288,[1]Sheet1!B:L,11,FALSE)</f>
        <v>201536</v>
      </c>
      <c r="I288" s="516" t="str">
        <f>VLOOKUP(E288,[1]Sheet1!B:M,12,FALSE)</f>
        <v>19000FM000</v>
      </c>
      <c r="J288" s="516" t="s">
        <v>5179</v>
      </c>
      <c r="K288" s="533"/>
      <c r="L288" s="518"/>
      <c r="M288" s="519">
        <v>2231</v>
      </c>
      <c r="N288" s="526">
        <f t="shared" si="58"/>
        <v>0</v>
      </c>
      <c r="O288" s="521" t="s">
        <v>3997</v>
      </c>
      <c r="P288" s="522">
        <v>3524965</v>
      </c>
      <c r="Q288" s="519">
        <v>45</v>
      </c>
      <c r="R288" s="526">
        <f t="shared" si="60"/>
        <v>45</v>
      </c>
      <c r="S288" s="523">
        <f t="shared" si="59"/>
        <v>45</v>
      </c>
      <c r="T288" s="525"/>
      <c r="U288" s="522"/>
      <c r="V288" s="519">
        <v>330</v>
      </c>
      <c r="W288" s="526">
        <f t="shared" si="61"/>
        <v>0</v>
      </c>
      <c r="X288" s="525"/>
      <c r="Y288" s="522">
        <v>3437518</v>
      </c>
      <c r="Z288" s="526">
        <v>220</v>
      </c>
      <c r="AA288" s="526">
        <f t="shared" si="62"/>
        <v>0</v>
      </c>
      <c r="AB288" s="525" t="s">
        <v>3997</v>
      </c>
      <c r="AC288" s="522">
        <v>3524969</v>
      </c>
      <c r="AD288" s="519">
        <v>45</v>
      </c>
      <c r="AE288" s="526">
        <f t="shared" si="63"/>
        <v>45</v>
      </c>
      <c r="AF288" s="523">
        <f t="shared" si="67"/>
        <v>45</v>
      </c>
      <c r="AG288" s="525"/>
      <c r="AH288" s="522"/>
      <c r="AI288" s="526">
        <v>0</v>
      </c>
      <c r="AJ288" s="526">
        <f t="shared" si="64"/>
        <v>0</v>
      </c>
      <c r="AK288" s="525"/>
      <c r="AL288" s="527"/>
      <c r="AM288" s="528">
        <v>0</v>
      </c>
      <c r="AN288" s="526">
        <f t="shared" si="65"/>
        <v>0</v>
      </c>
      <c r="AO288" s="523">
        <f t="shared" si="66"/>
        <v>0</v>
      </c>
      <c r="AP288" s="525"/>
      <c r="AQ288" s="522"/>
      <c r="AR288" s="529">
        <v>250</v>
      </c>
      <c r="AS288" s="530">
        <f t="shared" si="57"/>
        <v>0</v>
      </c>
      <c r="AT288" s="531">
        <f t="shared" si="69"/>
        <v>4576</v>
      </c>
      <c r="AU288" s="531">
        <f t="shared" si="68"/>
        <v>90</v>
      </c>
    </row>
    <row r="289" spans="1:47" x14ac:dyDescent="0.25">
      <c r="A289" s="11" t="s">
        <v>5686</v>
      </c>
      <c r="B289" s="513" t="s">
        <v>5212</v>
      </c>
      <c r="C289" s="11" t="s">
        <v>5235</v>
      </c>
      <c r="D289" s="514" t="s">
        <v>5784</v>
      </c>
      <c r="E289" s="515" t="s">
        <v>5785</v>
      </c>
      <c r="F289" s="516">
        <v>20</v>
      </c>
      <c r="G289" s="516">
        <f>VLOOKUP(E289,[1]Sheet1!B:K,10,FALSE)</f>
        <v>12437</v>
      </c>
      <c r="H289" s="516">
        <f>VLOOKUP(E289,[1]Sheet1!B:L,11,FALSE)</f>
        <v>201536</v>
      </c>
      <c r="I289" s="516" t="str">
        <f>VLOOKUP(E289,[1]Sheet1!B:M,12,FALSE)</f>
        <v>17565FM000</v>
      </c>
      <c r="J289" s="516" t="s">
        <v>5179</v>
      </c>
      <c r="K289" s="533"/>
      <c r="L289" s="518"/>
      <c r="M289" s="519">
        <v>1206</v>
      </c>
      <c r="N289" s="526">
        <f t="shared" si="58"/>
        <v>0</v>
      </c>
      <c r="O289" s="521" t="s">
        <v>3997</v>
      </c>
      <c r="P289" s="522">
        <v>3525190</v>
      </c>
      <c r="Q289" s="519">
        <v>45</v>
      </c>
      <c r="R289" s="526">
        <f t="shared" si="60"/>
        <v>45</v>
      </c>
      <c r="S289" s="523">
        <f t="shared" si="59"/>
        <v>45</v>
      </c>
      <c r="T289" s="525"/>
      <c r="U289" s="522"/>
      <c r="V289" s="519">
        <v>460</v>
      </c>
      <c r="W289" s="526">
        <f t="shared" si="61"/>
        <v>0</v>
      </c>
      <c r="X289" s="525"/>
      <c r="Y289" s="522">
        <v>3477466</v>
      </c>
      <c r="Z289" s="526">
        <v>330</v>
      </c>
      <c r="AA289" s="526">
        <f t="shared" si="62"/>
        <v>0</v>
      </c>
      <c r="AB289" s="525" t="s">
        <v>3997</v>
      </c>
      <c r="AC289" s="522">
        <v>3525194</v>
      </c>
      <c r="AD289" s="519">
        <v>45</v>
      </c>
      <c r="AE289" s="526">
        <f t="shared" si="63"/>
        <v>45</v>
      </c>
      <c r="AF289" s="523">
        <f t="shared" si="67"/>
        <v>45</v>
      </c>
      <c r="AG289" s="525"/>
      <c r="AH289" s="522"/>
      <c r="AI289" s="526">
        <v>635</v>
      </c>
      <c r="AJ289" s="526">
        <f t="shared" si="64"/>
        <v>0</v>
      </c>
      <c r="AK289" s="525"/>
      <c r="AL289" s="527"/>
      <c r="AM289" s="528">
        <v>0</v>
      </c>
      <c r="AN289" s="526">
        <f t="shared" si="65"/>
        <v>0</v>
      </c>
      <c r="AO289" s="523">
        <f t="shared" si="66"/>
        <v>0</v>
      </c>
      <c r="AP289" s="525"/>
      <c r="AQ289" s="522">
        <v>3477470</v>
      </c>
      <c r="AR289" s="529">
        <v>250</v>
      </c>
      <c r="AS289" s="530">
        <f t="shared" si="57"/>
        <v>0</v>
      </c>
      <c r="AT289" s="531">
        <f t="shared" si="69"/>
        <v>4646</v>
      </c>
      <c r="AU289" s="531">
        <f t="shared" si="68"/>
        <v>90</v>
      </c>
    </row>
    <row r="290" spans="1:47" x14ac:dyDescent="0.25">
      <c r="A290" s="11" t="s">
        <v>5686</v>
      </c>
      <c r="B290" s="513" t="s">
        <v>5212</v>
      </c>
      <c r="C290" s="11" t="s">
        <v>5235</v>
      </c>
      <c r="D290" s="514" t="s">
        <v>5786</v>
      </c>
      <c r="E290" s="515" t="s">
        <v>5787</v>
      </c>
      <c r="F290" s="516">
        <v>20</v>
      </c>
      <c r="G290" s="516">
        <f>VLOOKUP(E290,[1]Sheet1!B:K,10,FALSE)</f>
        <v>12437</v>
      </c>
      <c r="H290" s="516">
        <f>VLOOKUP(E290,[1]Sheet1!B:L,11,FALSE)</f>
        <v>201536</v>
      </c>
      <c r="I290" s="516" t="str">
        <f>VLOOKUP(E290,[1]Sheet1!B:M,12,FALSE)</f>
        <v>17050FM000</v>
      </c>
      <c r="J290" s="516" t="s">
        <v>5179</v>
      </c>
      <c r="K290" s="533"/>
      <c r="L290" s="518"/>
      <c r="M290" s="519">
        <v>1521</v>
      </c>
      <c r="N290" s="526">
        <f t="shared" si="58"/>
        <v>0</v>
      </c>
      <c r="O290" s="521" t="s">
        <v>3997</v>
      </c>
      <c r="P290" s="522">
        <v>3525210</v>
      </c>
      <c r="Q290" s="519">
        <v>45</v>
      </c>
      <c r="R290" s="526">
        <f t="shared" si="60"/>
        <v>45</v>
      </c>
      <c r="S290" s="523">
        <f t="shared" si="59"/>
        <v>45</v>
      </c>
      <c r="T290" s="525"/>
      <c r="U290" s="522"/>
      <c r="V290" s="519">
        <v>220</v>
      </c>
      <c r="W290" s="526">
        <f t="shared" si="61"/>
        <v>0</v>
      </c>
      <c r="X290" s="525" t="s">
        <v>3997</v>
      </c>
      <c r="Y290" s="522">
        <v>3525214</v>
      </c>
      <c r="Z290" s="526">
        <v>220</v>
      </c>
      <c r="AA290" s="526">
        <f t="shared" si="62"/>
        <v>220</v>
      </c>
      <c r="AB290" s="525"/>
      <c r="AC290" s="522"/>
      <c r="AD290" s="519">
        <v>45</v>
      </c>
      <c r="AE290" s="526">
        <f t="shared" si="63"/>
        <v>0</v>
      </c>
      <c r="AF290" s="523">
        <f t="shared" si="67"/>
        <v>220</v>
      </c>
      <c r="AG290" s="525"/>
      <c r="AH290" s="522"/>
      <c r="AI290" s="526">
        <v>0</v>
      </c>
      <c r="AJ290" s="526">
        <f t="shared" si="64"/>
        <v>0</v>
      </c>
      <c r="AK290" s="525"/>
      <c r="AL290" s="527"/>
      <c r="AM290" s="528">
        <v>0</v>
      </c>
      <c r="AN290" s="526">
        <f t="shared" si="65"/>
        <v>0</v>
      </c>
      <c r="AO290" s="523">
        <f t="shared" si="66"/>
        <v>0</v>
      </c>
      <c r="AP290" s="525"/>
      <c r="AQ290" s="522"/>
      <c r="AR290" s="529">
        <v>0</v>
      </c>
      <c r="AS290" s="530">
        <f t="shared" si="57"/>
        <v>0</v>
      </c>
      <c r="AT290" s="531">
        <f t="shared" si="69"/>
        <v>3256</v>
      </c>
      <c r="AU290" s="531">
        <f t="shared" si="68"/>
        <v>265</v>
      </c>
    </row>
    <row r="291" spans="1:47" x14ac:dyDescent="0.25">
      <c r="A291" s="11" t="s">
        <v>5686</v>
      </c>
      <c r="B291" s="513" t="s">
        <v>5212</v>
      </c>
      <c r="C291" s="11" t="s">
        <v>5235</v>
      </c>
      <c r="D291" s="514" t="s">
        <v>5788</v>
      </c>
      <c r="E291" s="515" t="s">
        <v>5789</v>
      </c>
      <c r="F291" s="516">
        <v>20</v>
      </c>
      <c r="G291" s="516">
        <f>VLOOKUP(E291,[1]Sheet1!B:K,10,FALSE)</f>
        <v>12437</v>
      </c>
      <c r="H291" s="516">
        <f>VLOOKUP(E291,[1]Sheet1!B:L,11,FALSE)</f>
        <v>201536</v>
      </c>
      <c r="I291" s="516" t="str">
        <f>VLOOKUP(E291,[1]Sheet1!B:M,12,FALSE)</f>
        <v>11658FM000</v>
      </c>
      <c r="J291" s="516" t="s">
        <v>5179</v>
      </c>
      <c r="K291" s="533"/>
      <c r="L291" s="518"/>
      <c r="M291" s="519">
        <v>1398</v>
      </c>
      <c r="N291" s="526">
        <f t="shared" si="58"/>
        <v>0</v>
      </c>
      <c r="O291" s="521" t="s">
        <v>3997</v>
      </c>
      <c r="P291" s="522">
        <v>3525246</v>
      </c>
      <c r="Q291" s="519">
        <v>90</v>
      </c>
      <c r="R291" s="526">
        <f t="shared" si="60"/>
        <v>90</v>
      </c>
      <c r="S291" s="523">
        <f t="shared" si="59"/>
        <v>90</v>
      </c>
      <c r="T291" s="525"/>
      <c r="U291" s="522"/>
      <c r="V291" s="519">
        <v>0</v>
      </c>
      <c r="W291" s="526">
        <f t="shared" si="61"/>
        <v>0</v>
      </c>
      <c r="X291" s="525"/>
      <c r="Y291" s="522"/>
      <c r="Z291" s="526">
        <v>0</v>
      </c>
      <c r="AA291" s="526">
        <f t="shared" si="62"/>
        <v>0</v>
      </c>
      <c r="AB291" s="525"/>
      <c r="AC291" s="522"/>
      <c r="AD291" s="519">
        <v>0</v>
      </c>
      <c r="AE291" s="526">
        <f t="shared" si="63"/>
        <v>0</v>
      </c>
      <c r="AF291" s="523">
        <f t="shared" si="67"/>
        <v>0</v>
      </c>
      <c r="AG291" s="525"/>
      <c r="AH291" s="522"/>
      <c r="AI291" s="526">
        <v>410</v>
      </c>
      <c r="AJ291" s="526">
        <f t="shared" si="64"/>
        <v>0</v>
      </c>
      <c r="AK291" s="525"/>
      <c r="AL291" s="527"/>
      <c r="AM291" s="528">
        <v>0</v>
      </c>
      <c r="AN291" s="526">
        <f t="shared" si="65"/>
        <v>0</v>
      </c>
      <c r="AO291" s="523">
        <f t="shared" si="66"/>
        <v>0</v>
      </c>
      <c r="AP291" s="525"/>
      <c r="AQ291" s="522"/>
      <c r="AR291" s="529">
        <v>0</v>
      </c>
      <c r="AS291" s="530">
        <f t="shared" si="57"/>
        <v>0</v>
      </c>
      <c r="AT291" s="531">
        <f t="shared" si="69"/>
        <v>2798</v>
      </c>
      <c r="AU291" s="531">
        <f t="shared" si="68"/>
        <v>90</v>
      </c>
    </row>
    <row r="292" spans="1:47" x14ac:dyDescent="0.25">
      <c r="A292" s="11" t="s">
        <v>5686</v>
      </c>
      <c r="B292" s="513" t="s">
        <v>5212</v>
      </c>
      <c r="C292" s="11" t="s">
        <v>5248</v>
      </c>
      <c r="D292" s="514" t="s">
        <v>5790</v>
      </c>
      <c r="E292" s="515" t="s">
        <v>5791</v>
      </c>
      <c r="F292" s="516">
        <v>20</v>
      </c>
      <c r="G292" s="516">
        <f>VLOOKUP(E292,[1]Sheet1!B:K,10,FALSE)</f>
        <v>12437</v>
      </c>
      <c r="H292" s="516">
        <f>VLOOKUP(E292,[1]Sheet1!B:L,11,FALSE)</f>
        <v>201539</v>
      </c>
      <c r="I292" s="516" t="str">
        <f>VLOOKUP(E292,[1]Sheet1!B:M,12,FALSE)</f>
        <v>11976FM000</v>
      </c>
      <c r="J292" s="516" t="s">
        <v>5179</v>
      </c>
      <c r="K292" s="533"/>
      <c r="L292" s="518"/>
      <c r="M292" s="519">
        <v>1072</v>
      </c>
      <c r="N292" s="526">
        <f t="shared" si="58"/>
        <v>0</v>
      </c>
      <c r="O292" s="521" t="s">
        <v>3997</v>
      </c>
      <c r="P292" s="522"/>
      <c r="Q292" s="519">
        <v>90</v>
      </c>
      <c r="R292" s="526">
        <f t="shared" si="60"/>
        <v>90</v>
      </c>
      <c r="S292" s="523">
        <f t="shared" si="59"/>
        <v>90</v>
      </c>
      <c r="T292" s="525"/>
      <c r="U292" s="522"/>
      <c r="V292" s="519">
        <v>0</v>
      </c>
      <c r="W292" s="526">
        <f t="shared" si="61"/>
        <v>0</v>
      </c>
      <c r="X292" s="525"/>
      <c r="Y292" s="522"/>
      <c r="Z292" s="526">
        <v>0</v>
      </c>
      <c r="AA292" s="526">
        <f t="shared" si="62"/>
        <v>0</v>
      </c>
      <c r="AB292" s="525"/>
      <c r="AC292" s="522"/>
      <c r="AD292" s="519">
        <v>0</v>
      </c>
      <c r="AE292" s="526">
        <f t="shared" si="63"/>
        <v>0</v>
      </c>
      <c r="AF292" s="523">
        <f t="shared" si="67"/>
        <v>0</v>
      </c>
      <c r="AG292" s="525"/>
      <c r="AH292" s="522"/>
      <c r="AI292" s="526">
        <v>950</v>
      </c>
      <c r="AJ292" s="526">
        <f t="shared" si="64"/>
        <v>0</v>
      </c>
      <c r="AK292" s="525" t="s">
        <v>3997</v>
      </c>
      <c r="AL292" s="527"/>
      <c r="AM292" s="528">
        <v>146</v>
      </c>
      <c r="AN292" s="526">
        <f t="shared" si="65"/>
        <v>146</v>
      </c>
      <c r="AO292" s="523">
        <f t="shared" si="66"/>
        <v>146</v>
      </c>
      <c r="AP292" s="525"/>
      <c r="AQ292" s="522"/>
      <c r="AR292" s="529">
        <v>0</v>
      </c>
      <c r="AS292" s="530">
        <f t="shared" si="57"/>
        <v>0</v>
      </c>
      <c r="AT292" s="531">
        <f t="shared" si="69"/>
        <v>4618</v>
      </c>
      <c r="AU292" s="531">
        <f t="shared" si="68"/>
        <v>236</v>
      </c>
    </row>
    <row r="293" spans="1:47" x14ac:dyDescent="0.25">
      <c r="A293" s="11" t="s">
        <v>5686</v>
      </c>
      <c r="B293" s="513" t="s">
        <v>5212</v>
      </c>
      <c r="C293" s="11" t="s">
        <v>5251</v>
      </c>
      <c r="D293" s="514" t="s">
        <v>5792</v>
      </c>
      <c r="E293" s="515" t="s">
        <v>5793</v>
      </c>
      <c r="F293" s="516">
        <v>20</v>
      </c>
      <c r="G293" s="516">
        <f>VLOOKUP(E293,[1]Sheet1!B:K,10,FALSE)</f>
        <v>12437</v>
      </c>
      <c r="H293" s="516">
        <f>VLOOKUP(E293,[1]Sheet1!B:L,11,FALSE)</f>
        <v>201537</v>
      </c>
      <c r="I293" s="516" t="str">
        <f>VLOOKUP(E293,[1]Sheet1!B:M,12,FALSE)</f>
        <v>15108FM000</v>
      </c>
      <c r="J293" s="516" t="s">
        <v>5179</v>
      </c>
      <c r="M293" s="562">
        <v>0</v>
      </c>
      <c r="N293" s="562">
        <f t="shared" si="58"/>
        <v>0</v>
      </c>
      <c r="O293" s="521"/>
      <c r="P293" s="522"/>
      <c r="Q293" s="562">
        <v>0</v>
      </c>
      <c r="R293" s="526">
        <f t="shared" si="60"/>
        <v>0</v>
      </c>
      <c r="S293" s="563">
        <f t="shared" si="59"/>
        <v>0</v>
      </c>
      <c r="T293" s="564"/>
      <c r="U293" s="565"/>
      <c r="V293" s="562">
        <v>0</v>
      </c>
      <c r="W293" s="526">
        <f t="shared" si="61"/>
        <v>0</v>
      </c>
      <c r="X293" s="564"/>
      <c r="Y293" s="565"/>
      <c r="Z293" s="562">
        <v>0</v>
      </c>
      <c r="AA293" s="526">
        <f t="shared" si="62"/>
        <v>0</v>
      </c>
      <c r="AB293" s="525"/>
      <c r="AC293" s="522"/>
      <c r="AD293" s="562">
        <v>0</v>
      </c>
      <c r="AE293" s="526">
        <f t="shared" si="63"/>
        <v>0</v>
      </c>
      <c r="AF293" s="523">
        <f t="shared" si="67"/>
        <v>0</v>
      </c>
      <c r="AG293" s="564"/>
      <c r="AH293" s="565"/>
      <c r="AI293" s="562">
        <v>173</v>
      </c>
      <c r="AJ293" s="526">
        <f t="shared" si="64"/>
        <v>0</v>
      </c>
      <c r="AK293" s="525"/>
      <c r="AL293" s="527"/>
      <c r="AM293" s="566">
        <v>0</v>
      </c>
      <c r="AN293" s="526">
        <f t="shared" si="65"/>
        <v>0</v>
      </c>
      <c r="AO293" s="523">
        <f t="shared" si="66"/>
        <v>0</v>
      </c>
      <c r="AP293" s="564"/>
      <c r="AQ293" s="565"/>
      <c r="AR293" s="567">
        <v>0</v>
      </c>
      <c r="AS293" s="530">
        <f t="shared" si="57"/>
        <v>0</v>
      </c>
      <c r="AT293" s="531">
        <f t="shared" si="69"/>
        <v>173</v>
      </c>
      <c r="AU293" s="531">
        <f t="shared" si="68"/>
        <v>0</v>
      </c>
    </row>
    <row r="294" spans="1:47" x14ac:dyDescent="0.25">
      <c r="A294" s="11" t="s">
        <v>5686</v>
      </c>
      <c r="B294" s="513" t="s">
        <v>5212</v>
      </c>
      <c r="C294" s="11" t="s">
        <v>5248</v>
      </c>
      <c r="D294" s="514" t="s">
        <v>5794</v>
      </c>
      <c r="E294" s="515" t="s">
        <v>5795</v>
      </c>
      <c r="F294" s="516">
        <v>20</v>
      </c>
      <c r="G294" s="516">
        <f>VLOOKUP(E294,[1]Sheet1!B:K,10,FALSE)</f>
        <v>12437</v>
      </c>
      <c r="H294" s="516">
        <f>VLOOKUP(E294,[1]Sheet1!B:L,11,FALSE)</f>
        <v>201539</v>
      </c>
      <c r="I294" s="516" t="str">
        <f>VLOOKUP(E294,[1]Sheet1!B:M,12,FALSE)</f>
        <v>16494FM000</v>
      </c>
      <c r="J294" s="516" t="s">
        <v>5179</v>
      </c>
      <c r="K294" s="533"/>
      <c r="L294" s="518"/>
      <c r="M294" s="519">
        <v>636</v>
      </c>
      <c r="N294" s="526">
        <f t="shared" si="58"/>
        <v>0</v>
      </c>
      <c r="O294" s="521" t="s">
        <v>3997</v>
      </c>
      <c r="P294" s="522">
        <v>3523447</v>
      </c>
      <c r="Q294" s="519">
        <v>90</v>
      </c>
      <c r="R294" s="526">
        <f t="shared" si="60"/>
        <v>90</v>
      </c>
      <c r="S294" s="523">
        <f t="shared" si="59"/>
        <v>90</v>
      </c>
      <c r="T294" s="525"/>
      <c r="U294" s="522"/>
      <c r="V294" s="519">
        <v>0</v>
      </c>
      <c r="W294" s="526">
        <f t="shared" si="61"/>
        <v>0</v>
      </c>
      <c r="X294" s="525"/>
      <c r="Y294" s="522"/>
      <c r="Z294" s="526">
        <v>0</v>
      </c>
      <c r="AA294" s="526">
        <f t="shared" si="62"/>
        <v>0</v>
      </c>
      <c r="AB294" s="525"/>
      <c r="AC294" s="522"/>
      <c r="AD294" s="519">
        <v>0</v>
      </c>
      <c r="AE294" s="526">
        <f t="shared" si="63"/>
        <v>0</v>
      </c>
      <c r="AF294" s="523">
        <f t="shared" si="67"/>
        <v>0</v>
      </c>
      <c r="AG294" s="525"/>
      <c r="AH294" s="522"/>
      <c r="AI294" s="526">
        <v>400</v>
      </c>
      <c r="AJ294" s="526">
        <f t="shared" si="64"/>
        <v>0</v>
      </c>
      <c r="AK294" s="525" t="s">
        <v>3997</v>
      </c>
      <c r="AL294" s="527"/>
      <c r="AM294" s="528">
        <v>54</v>
      </c>
      <c r="AN294" s="526">
        <f t="shared" si="65"/>
        <v>54</v>
      </c>
      <c r="AO294" s="523">
        <f t="shared" si="66"/>
        <v>54</v>
      </c>
      <c r="AP294" s="542"/>
      <c r="AQ294" s="522"/>
      <c r="AR294" s="529">
        <v>0</v>
      </c>
      <c r="AS294" s="530">
        <f t="shared" si="57"/>
        <v>0</v>
      </c>
      <c r="AT294" s="531">
        <f t="shared" si="69"/>
        <v>2620</v>
      </c>
      <c r="AU294" s="531">
        <f t="shared" si="68"/>
        <v>144</v>
      </c>
    </row>
    <row r="295" spans="1:47" x14ac:dyDescent="0.25">
      <c r="A295" s="11" t="s">
        <v>5686</v>
      </c>
      <c r="B295" s="513" t="s">
        <v>5212</v>
      </c>
      <c r="C295" s="11" t="s">
        <v>71</v>
      </c>
      <c r="D295" s="514" t="s">
        <v>5796</v>
      </c>
      <c r="E295" s="515" t="s">
        <v>5797</v>
      </c>
      <c r="F295" s="516">
        <v>20</v>
      </c>
      <c r="G295" s="516">
        <f>VLOOKUP(E295,[1]Sheet1!B:K,10,FALSE)</f>
        <v>12437</v>
      </c>
      <c r="H295" s="516">
        <f>VLOOKUP(E295,[1]Sheet1!B:L,11,FALSE)</f>
        <v>201535</v>
      </c>
      <c r="I295" s="516" t="str">
        <f>VLOOKUP(E295,[1]Sheet1!B:M,12,FALSE)</f>
        <v>11753FM000</v>
      </c>
      <c r="J295" s="516" t="s">
        <v>5179</v>
      </c>
      <c r="K295" s="533"/>
      <c r="L295" s="518"/>
      <c r="M295" s="519">
        <v>0</v>
      </c>
      <c r="N295" s="526">
        <f t="shared" si="58"/>
        <v>0</v>
      </c>
      <c r="O295" s="521"/>
      <c r="P295" s="522"/>
      <c r="Q295" s="519">
        <v>0</v>
      </c>
      <c r="R295" s="526">
        <f t="shared" si="60"/>
        <v>0</v>
      </c>
      <c r="S295" s="523">
        <f t="shared" si="59"/>
        <v>0</v>
      </c>
      <c r="T295" s="525"/>
      <c r="U295" s="522"/>
      <c r="V295" s="519">
        <v>0</v>
      </c>
      <c r="W295" s="526">
        <f t="shared" si="61"/>
        <v>0</v>
      </c>
      <c r="X295" s="525"/>
      <c r="Y295" s="522"/>
      <c r="Z295" s="526">
        <v>0</v>
      </c>
      <c r="AA295" s="526">
        <f t="shared" si="62"/>
        <v>0</v>
      </c>
      <c r="AB295" s="525"/>
      <c r="AC295" s="522"/>
      <c r="AD295" s="519">
        <v>0</v>
      </c>
      <c r="AE295" s="526">
        <f t="shared" si="63"/>
        <v>0</v>
      </c>
      <c r="AF295" s="523">
        <f t="shared" si="67"/>
        <v>0</v>
      </c>
      <c r="AG295" s="525"/>
      <c r="AH295" s="522">
        <v>3435517</v>
      </c>
      <c r="AI295" s="528">
        <v>187</v>
      </c>
      <c r="AJ295" s="526">
        <f t="shared" si="64"/>
        <v>0</v>
      </c>
      <c r="AK295" s="525"/>
      <c r="AL295" s="527"/>
      <c r="AM295" s="528">
        <v>0</v>
      </c>
      <c r="AN295" s="526">
        <f t="shared" si="65"/>
        <v>0</v>
      </c>
      <c r="AO295" s="523">
        <f t="shared" si="66"/>
        <v>0</v>
      </c>
      <c r="AP295" s="525"/>
      <c r="AQ295" s="522"/>
      <c r="AR295" s="529">
        <v>0</v>
      </c>
      <c r="AS295" s="530">
        <f t="shared" si="57"/>
        <v>0</v>
      </c>
      <c r="AT295" s="531">
        <f t="shared" si="69"/>
        <v>187</v>
      </c>
      <c r="AU295" s="531">
        <f t="shared" si="68"/>
        <v>0</v>
      </c>
    </row>
    <row r="296" spans="1:47" x14ac:dyDescent="0.25">
      <c r="A296" s="11" t="s">
        <v>5686</v>
      </c>
      <c r="B296" s="513" t="s">
        <v>5212</v>
      </c>
      <c r="C296" s="11" t="s">
        <v>71</v>
      </c>
      <c r="D296" s="514" t="s">
        <v>5798</v>
      </c>
      <c r="E296" s="515" t="s">
        <v>5799</v>
      </c>
      <c r="F296" s="516">
        <v>20</v>
      </c>
      <c r="G296" s="516">
        <f>VLOOKUP(E296,[1]Sheet1!B:K,10,FALSE)</f>
        <v>12437</v>
      </c>
      <c r="H296" s="516">
        <f>VLOOKUP(E296,[1]Sheet1!B:L,11,FALSE)</f>
        <v>201540</v>
      </c>
      <c r="I296" s="516" t="str">
        <f>VLOOKUP(E296,[1]Sheet1!B:M,12,FALSE)</f>
        <v>11922RD000</v>
      </c>
      <c r="J296" s="516" t="s">
        <v>5179</v>
      </c>
      <c r="K296" s="533"/>
      <c r="L296" s="518"/>
      <c r="M296" s="519">
        <v>0</v>
      </c>
      <c r="N296" s="526">
        <f t="shared" si="58"/>
        <v>0</v>
      </c>
      <c r="O296" s="521"/>
      <c r="P296" s="522"/>
      <c r="Q296" s="519">
        <v>0</v>
      </c>
      <c r="R296" s="526">
        <f t="shared" si="60"/>
        <v>0</v>
      </c>
      <c r="S296" s="523">
        <f t="shared" si="59"/>
        <v>0</v>
      </c>
      <c r="T296" s="525"/>
      <c r="U296" s="522"/>
      <c r="V296" s="519">
        <v>0</v>
      </c>
      <c r="W296" s="526">
        <f t="shared" si="61"/>
        <v>0</v>
      </c>
      <c r="X296" s="525"/>
      <c r="Y296" s="522"/>
      <c r="Z296" s="526">
        <v>0</v>
      </c>
      <c r="AA296" s="526">
        <f t="shared" si="62"/>
        <v>0</v>
      </c>
      <c r="AB296" s="525"/>
      <c r="AC296" s="522"/>
      <c r="AD296" s="519">
        <v>0</v>
      </c>
      <c r="AE296" s="526">
        <f t="shared" si="63"/>
        <v>0</v>
      </c>
      <c r="AF296" s="523">
        <f t="shared" si="67"/>
        <v>0</v>
      </c>
      <c r="AG296" s="525"/>
      <c r="AH296" s="527"/>
      <c r="AI296" s="528">
        <v>350</v>
      </c>
      <c r="AJ296" s="526">
        <f t="shared" si="64"/>
        <v>0</v>
      </c>
      <c r="AK296" s="525"/>
      <c r="AL296" s="527"/>
      <c r="AM296" s="528">
        <v>0</v>
      </c>
      <c r="AN296" s="526">
        <f t="shared" si="65"/>
        <v>0</v>
      </c>
      <c r="AO296" s="523">
        <f t="shared" si="66"/>
        <v>0</v>
      </c>
      <c r="AP296" s="525"/>
      <c r="AQ296" s="522"/>
      <c r="AR296" s="529">
        <v>0</v>
      </c>
      <c r="AS296" s="530">
        <f t="shared" si="57"/>
        <v>0</v>
      </c>
      <c r="AT296" s="531">
        <f t="shared" si="69"/>
        <v>350</v>
      </c>
      <c r="AU296" s="531">
        <f t="shared" si="68"/>
        <v>0</v>
      </c>
    </row>
    <row r="297" spans="1:47" x14ac:dyDescent="0.25">
      <c r="A297" s="11" t="s">
        <v>5686</v>
      </c>
      <c r="B297" s="513" t="s">
        <v>5212</v>
      </c>
      <c r="C297" s="11" t="s">
        <v>5248</v>
      </c>
      <c r="D297" s="514" t="s">
        <v>5800</v>
      </c>
      <c r="E297" s="515" t="s">
        <v>5801</v>
      </c>
      <c r="F297" s="516">
        <v>20</v>
      </c>
      <c r="G297" s="516">
        <f>VLOOKUP(E297,[1]Sheet1!B:K,10,FALSE)</f>
        <v>12437</v>
      </c>
      <c r="H297" s="516">
        <f>VLOOKUP(E297,[1]Sheet1!B:L,11,FALSE)</f>
        <v>201539</v>
      </c>
      <c r="I297" s="516" t="str">
        <f>VLOOKUP(E297,[1]Sheet1!B:M,12,FALSE)</f>
        <v>31565FM000</v>
      </c>
      <c r="J297" s="516" t="s">
        <v>5179</v>
      </c>
      <c r="K297" s="533"/>
      <c r="L297" s="518"/>
      <c r="M297" s="519">
        <v>0</v>
      </c>
      <c r="N297" s="526">
        <f t="shared" si="58"/>
        <v>0</v>
      </c>
      <c r="O297" s="521"/>
      <c r="P297" s="522">
        <v>3523703</v>
      </c>
      <c r="Q297" s="519">
        <v>90</v>
      </c>
      <c r="R297" s="526">
        <f t="shared" si="60"/>
        <v>0</v>
      </c>
      <c r="S297" s="523">
        <f t="shared" si="59"/>
        <v>0</v>
      </c>
      <c r="T297" s="525"/>
      <c r="U297" s="522"/>
      <c r="V297" s="519">
        <v>0</v>
      </c>
      <c r="W297" s="526">
        <f t="shared" si="61"/>
        <v>0</v>
      </c>
      <c r="X297" s="525"/>
      <c r="Y297" s="522"/>
      <c r="Z297" s="526">
        <v>0</v>
      </c>
      <c r="AA297" s="526">
        <f t="shared" si="62"/>
        <v>0</v>
      </c>
      <c r="AB297" s="525"/>
      <c r="AC297" s="522"/>
      <c r="AD297" s="519">
        <v>0</v>
      </c>
      <c r="AE297" s="526">
        <f t="shared" si="63"/>
        <v>0</v>
      </c>
      <c r="AF297" s="523">
        <f t="shared" si="67"/>
        <v>0</v>
      </c>
      <c r="AG297" s="525"/>
      <c r="AH297" s="527"/>
      <c r="AI297" s="528">
        <v>0</v>
      </c>
      <c r="AJ297" s="526">
        <f t="shared" si="64"/>
        <v>0</v>
      </c>
      <c r="AK297" s="525"/>
      <c r="AL297" s="527"/>
      <c r="AM297" s="528">
        <v>61</v>
      </c>
      <c r="AN297" s="526">
        <f t="shared" si="65"/>
        <v>0</v>
      </c>
      <c r="AO297" s="523">
        <f t="shared" si="66"/>
        <v>0</v>
      </c>
      <c r="AP297" s="525"/>
      <c r="AQ297" s="522"/>
      <c r="AR297" s="529">
        <v>0</v>
      </c>
      <c r="AS297" s="530">
        <f t="shared" si="57"/>
        <v>0</v>
      </c>
      <c r="AT297" s="531">
        <f t="shared" si="69"/>
        <v>1661</v>
      </c>
      <c r="AU297" s="531">
        <f t="shared" si="68"/>
        <v>0</v>
      </c>
    </row>
    <row r="298" spans="1:47" ht="17.45" customHeight="1" x14ac:dyDescent="0.25">
      <c r="A298" s="11" t="s">
        <v>5686</v>
      </c>
      <c r="B298" s="513" t="s">
        <v>5212</v>
      </c>
      <c r="C298" s="11" t="s">
        <v>71</v>
      </c>
      <c r="D298" s="514" t="s">
        <v>5802</v>
      </c>
      <c r="E298" s="515" t="s">
        <v>5803</v>
      </c>
      <c r="F298" s="516">
        <v>20</v>
      </c>
      <c r="G298" s="516">
        <f>VLOOKUP(E298,[1]Sheet1!B:K,10,FALSE)</f>
        <v>12437</v>
      </c>
      <c r="H298" s="516">
        <f>VLOOKUP(E298,[1]Sheet1!B:L,11,FALSE)</f>
        <v>201537</v>
      </c>
      <c r="I298" s="516" t="str">
        <f>VLOOKUP(E298,[1]Sheet1!B:M,12,FALSE)</f>
        <v>31505FM000</v>
      </c>
      <c r="J298" s="516" t="s">
        <v>5179</v>
      </c>
      <c r="K298" s="533"/>
      <c r="L298" s="518"/>
      <c r="M298" s="519">
        <v>0</v>
      </c>
      <c r="N298" s="526">
        <f t="shared" si="58"/>
        <v>0</v>
      </c>
      <c r="O298" s="521"/>
      <c r="P298" s="522"/>
      <c r="Q298" s="519">
        <v>0</v>
      </c>
      <c r="R298" s="526">
        <f t="shared" si="60"/>
        <v>0</v>
      </c>
      <c r="S298" s="523">
        <f t="shared" si="59"/>
        <v>0</v>
      </c>
      <c r="T298" s="525"/>
      <c r="U298" s="522"/>
      <c r="V298" s="519">
        <v>0</v>
      </c>
      <c r="W298" s="526">
        <f t="shared" si="61"/>
        <v>0</v>
      </c>
      <c r="X298" s="525"/>
      <c r="Y298" s="522"/>
      <c r="Z298" s="526">
        <v>0</v>
      </c>
      <c r="AA298" s="526">
        <f t="shared" si="62"/>
        <v>0</v>
      </c>
      <c r="AB298" s="525"/>
      <c r="AC298" s="522"/>
      <c r="AD298" s="519">
        <v>0</v>
      </c>
      <c r="AE298" s="526">
        <f t="shared" si="63"/>
        <v>0</v>
      </c>
      <c r="AF298" s="523">
        <f t="shared" si="67"/>
        <v>0</v>
      </c>
      <c r="AG298" s="525"/>
      <c r="AH298" s="527"/>
      <c r="AI298" s="528">
        <v>275</v>
      </c>
      <c r="AJ298" s="526">
        <f t="shared" si="64"/>
        <v>0</v>
      </c>
      <c r="AK298" s="525" t="s">
        <v>3997</v>
      </c>
      <c r="AL298" s="527">
        <v>3523849</v>
      </c>
      <c r="AM298" s="528">
        <v>93</v>
      </c>
      <c r="AN298" s="526">
        <f t="shared" si="65"/>
        <v>93</v>
      </c>
      <c r="AO298" s="523">
        <f t="shared" si="66"/>
        <v>93</v>
      </c>
      <c r="AP298" s="525"/>
      <c r="AQ298" s="522"/>
      <c r="AR298" s="529">
        <v>0</v>
      </c>
      <c r="AS298" s="530">
        <f t="shared" si="57"/>
        <v>0</v>
      </c>
      <c r="AT298" s="531">
        <f t="shared" si="69"/>
        <v>1298</v>
      </c>
      <c r="AU298" s="531">
        <f t="shared" si="68"/>
        <v>93</v>
      </c>
    </row>
    <row r="299" spans="1:47" x14ac:dyDescent="0.25">
      <c r="A299" s="11" t="s">
        <v>5686</v>
      </c>
      <c r="B299" s="513" t="s">
        <v>5212</v>
      </c>
      <c r="C299" s="11" t="s">
        <v>71</v>
      </c>
      <c r="D299" s="514" t="s">
        <v>5804</v>
      </c>
      <c r="E299" s="515" t="s">
        <v>5805</v>
      </c>
      <c r="F299" s="516">
        <v>20</v>
      </c>
      <c r="G299" s="516">
        <f>VLOOKUP(E299,[1]Sheet1!B:K,10,FALSE)</f>
        <v>12437</v>
      </c>
      <c r="H299" s="516">
        <f>VLOOKUP(E299,[1]Sheet1!B:L,11,FALSE)</f>
        <v>201537</v>
      </c>
      <c r="I299" s="516" t="str">
        <f>VLOOKUP(E299,[1]Sheet1!B:M,12,FALSE)</f>
        <v>15090FM000</v>
      </c>
      <c r="J299" s="516" t="s">
        <v>5179</v>
      </c>
      <c r="K299" s="533"/>
      <c r="L299" s="518"/>
      <c r="M299" s="519">
        <v>0</v>
      </c>
      <c r="N299" s="526">
        <f t="shared" si="58"/>
        <v>0</v>
      </c>
      <c r="O299" s="521"/>
      <c r="P299" s="522"/>
      <c r="Q299" s="519">
        <v>0</v>
      </c>
      <c r="R299" s="526">
        <f t="shared" si="60"/>
        <v>0</v>
      </c>
      <c r="S299" s="523">
        <f t="shared" si="59"/>
        <v>0</v>
      </c>
      <c r="T299" s="525"/>
      <c r="U299" s="522"/>
      <c r="V299" s="519">
        <v>0</v>
      </c>
      <c r="W299" s="526">
        <f t="shared" si="61"/>
        <v>0</v>
      </c>
      <c r="X299" s="525"/>
      <c r="Y299" s="522"/>
      <c r="Z299" s="526">
        <v>0</v>
      </c>
      <c r="AA299" s="526">
        <f t="shared" si="62"/>
        <v>0</v>
      </c>
      <c r="AB299" s="525"/>
      <c r="AC299" s="522"/>
      <c r="AD299" s="519">
        <v>0</v>
      </c>
      <c r="AE299" s="526">
        <f t="shared" si="63"/>
        <v>0</v>
      </c>
      <c r="AF299" s="523">
        <f t="shared" si="67"/>
        <v>0</v>
      </c>
      <c r="AG299" s="525"/>
      <c r="AH299" s="527"/>
      <c r="AI299" s="528">
        <v>200</v>
      </c>
      <c r="AJ299" s="526">
        <f t="shared" si="64"/>
        <v>0</v>
      </c>
      <c r="AK299" s="525" t="s">
        <v>3997</v>
      </c>
      <c r="AL299" s="527">
        <v>3524071</v>
      </c>
      <c r="AM299" s="528">
        <v>85</v>
      </c>
      <c r="AN299" s="526">
        <f t="shared" si="65"/>
        <v>85</v>
      </c>
      <c r="AO299" s="523">
        <f t="shared" si="66"/>
        <v>85</v>
      </c>
      <c r="AP299" s="525"/>
      <c r="AQ299" s="522"/>
      <c r="AR299" s="529">
        <v>0</v>
      </c>
      <c r="AS299" s="530">
        <f t="shared" si="57"/>
        <v>0</v>
      </c>
      <c r="AT299" s="531">
        <f t="shared" si="69"/>
        <v>1135</v>
      </c>
      <c r="AU299" s="531">
        <f t="shared" si="68"/>
        <v>85</v>
      </c>
    </row>
    <row r="300" spans="1:47" x14ac:dyDescent="0.25">
      <c r="A300" s="11" t="s">
        <v>5310</v>
      </c>
      <c r="B300" s="513" t="s">
        <v>5212</v>
      </c>
      <c r="C300" s="11" t="s">
        <v>5601</v>
      </c>
      <c r="D300" s="514" t="s">
        <v>5806</v>
      </c>
      <c r="E300" s="515" t="s">
        <v>5807</v>
      </c>
      <c r="F300" s="516">
        <v>21</v>
      </c>
      <c r="G300" s="516" t="e">
        <f>VLOOKUP(E300,[1]Sheet1!B:K,10,FALSE)</f>
        <v>#N/A</v>
      </c>
      <c r="H300" s="516" t="e">
        <f>VLOOKUP(E300,[1]Sheet1!B:L,11,FALSE)</f>
        <v>#N/A</v>
      </c>
      <c r="I300" s="516" t="e">
        <f>VLOOKUP(E300,[1]Sheet1!B:M,12,FALSE)</f>
        <v>#N/A</v>
      </c>
      <c r="J300" s="516" t="s">
        <v>5175</v>
      </c>
      <c r="K300" s="533"/>
      <c r="L300" s="518"/>
      <c r="M300" s="519">
        <v>0</v>
      </c>
      <c r="N300" s="526">
        <f t="shared" si="58"/>
        <v>0</v>
      </c>
      <c r="O300" s="521"/>
      <c r="P300" s="522"/>
      <c r="Q300" s="519">
        <v>0</v>
      </c>
      <c r="R300" s="526">
        <f t="shared" si="60"/>
        <v>0</v>
      </c>
      <c r="S300" s="523">
        <f t="shared" si="59"/>
        <v>0</v>
      </c>
      <c r="T300" s="525"/>
      <c r="U300" s="522"/>
      <c r="V300" s="519">
        <v>0</v>
      </c>
      <c r="W300" s="526">
        <f t="shared" si="61"/>
        <v>0</v>
      </c>
      <c r="X300" s="525"/>
      <c r="Y300" s="522"/>
      <c r="Z300" s="526">
        <v>0</v>
      </c>
      <c r="AA300" s="526">
        <f t="shared" si="62"/>
        <v>0</v>
      </c>
      <c r="AB300" s="525"/>
      <c r="AC300" s="522"/>
      <c r="AD300" s="519">
        <v>0</v>
      </c>
      <c r="AE300" s="526">
        <f t="shared" si="63"/>
        <v>0</v>
      </c>
      <c r="AF300" s="523">
        <f t="shared" si="67"/>
        <v>0</v>
      </c>
      <c r="AG300" s="525"/>
      <c r="AH300" s="527"/>
      <c r="AI300" s="528">
        <v>294</v>
      </c>
      <c r="AJ300" s="526">
        <f t="shared" si="64"/>
        <v>0</v>
      </c>
      <c r="AK300" s="525"/>
      <c r="AL300" s="527"/>
      <c r="AM300" s="528">
        <v>85</v>
      </c>
      <c r="AN300" s="526">
        <f t="shared" si="65"/>
        <v>0</v>
      </c>
      <c r="AO300" s="523">
        <f t="shared" si="66"/>
        <v>0</v>
      </c>
      <c r="AP300" s="525"/>
      <c r="AQ300" s="522"/>
      <c r="AR300" s="529">
        <v>0</v>
      </c>
      <c r="AS300" s="530">
        <f t="shared" si="57"/>
        <v>0</v>
      </c>
      <c r="AT300" s="531">
        <v>0</v>
      </c>
      <c r="AU300" s="531">
        <f t="shared" si="68"/>
        <v>0</v>
      </c>
    </row>
    <row r="301" spans="1:47" x14ac:dyDescent="0.25">
      <c r="A301" s="11" t="s">
        <v>5686</v>
      </c>
      <c r="B301" s="513" t="s">
        <v>5212</v>
      </c>
      <c r="C301" s="11" t="s">
        <v>5248</v>
      </c>
      <c r="D301" s="514" t="s">
        <v>5808</v>
      </c>
      <c r="E301" s="515" t="s">
        <v>5809</v>
      </c>
      <c r="F301" s="516"/>
      <c r="G301" s="516"/>
      <c r="H301" s="516"/>
      <c r="I301" s="516"/>
      <c r="J301" s="516" t="s">
        <v>5179</v>
      </c>
      <c r="K301" s="533"/>
      <c r="L301" s="518"/>
      <c r="M301" s="519"/>
      <c r="N301" s="526"/>
      <c r="O301" s="521"/>
      <c r="P301" s="522"/>
      <c r="Q301" s="519"/>
      <c r="R301" s="526"/>
      <c r="S301" s="523"/>
      <c r="T301" s="525"/>
      <c r="U301" s="522"/>
      <c r="V301" s="519"/>
      <c r="W301" s="526"/>
      <c r="X301" s="525"/>
      <c r="Y301" s="522"/>
      <c r="Z301" s="526"/>
      <c r="AA301" s="526"/>
      <c r="AB301" s="525"/>
      <c r="AC301" s="522"/>
      <c r="AD301" s="519"/>
      <c r="AE301" s="526"/>
      <c r="AF301" s="523">
        <f t="shared" si="67"/>
        <v>0</v>
      </c>
      <c r="AG301" s="525"/>
      <c r="AH301" s="527"/>
      <c r="AI301" s="528">
        <v>351</v>
      </c>
      <c r="AJ301" s="526">
        <f t="shared" si="64"/>
        <v>0</v>
      </c>
      <c r="AK301" s="525" t="s">
        <v>3997</v>
      </c>
      <c r="AL301" s="527">
        <v>3523635</v>
      </c>
      <c r="AM301" s="528">
        <v>135</v>
      </c>
      <c r="AN301" s="526">
        <f t="shared" si="65"/>
        <v>135</v>
      </c>
      <c r="AO301" s="523">
        <f t="shared" si="66"/>
        <v>135</v>
      </c>
      <c r="AP301" s="525"/>
      <c r="AQ301" s="522"/>
      <c r="AR301" s="529">
        <v>0</v>
      </c>
      <c r="AS301" s="530">
        <f t="shared" si="57"/>
        <v>0</v>
      </c>
      <c r="AT301" s="531">
        <v>0</v>
      </c>
      <c r="AU301" s="531">
        <f t="shared" si="68"/>
        <v>135</v>
      </c>
    </row>
    <row r="302" spans="1:47" x14ac:dyDescent="0.25">
      <c r="AL302" s="565"/>
      <c r="AM302" s="562"/>
      <c r="AN302" s="562"/>
      <c r="AO302" s="568"/>
    </row>
    <row r="303" spans="1:47" x14ac:dyDescent="0.25">
      <c r="AL303" s="565"/>
      <c r="AM303" s="562"/>
      <c r="AN303" s="562"/>
      <c r="AO303" s="568"/>
    </row>
    <row r="304" spans="1:47" x14ac:dyDescent="0.25">
      <c r="AL304" s="565"/>
      <c r="AM304" s="562"/>
      <c r="AN304" s="562"/>
      <c r="AO304" s="568"/>
    </row>
    <row r="305" spans="38:41" x14ac:dyDescent="0.25">
      <c r="AL305" s="565"/>
      <c r="AM305" s="562"/>
      <c r="AN305" s="562"/>
      <c r="AO305" s="568"/>
    </row>
    <row r="306" spans="38:41" x14ac:dyDescent="0.25">
      <c r="AL306" s="565"/>
      <c r="AM306" s="562"/>
      <c r="AN306" s="562"/>
      <c r="AO306" s="568"/>
    </row>
    <row r="307" spans="38:41" x14ac:dyDescent="0.25">
      <c r="AL307" s="565"/>
      <c r="AM307" s="562"/>
      <c r="AN307" s="562"/>
      <c r="AO307" s="568"/>
    </row>
    <row r="308" spans="38:41" x14ac:dyDescent="0.25">
      <c r="AL308" s="565"/>
      <c r="AM308" s="562"/>
      <c r="AN308" s="562"/>
      <c r="AO308" s="568"/>
    </row>
    <row r="309" spans="38:41" x14ac:dyDescent="0.25">
      <c r="AL309" s="565"/>
      <c r="AM309" s="562"/>
      <c r="AN309" s="562"/>
      <c r="AO309" s="568"/>
    </row>
    <row r="310" spans="38:41" x14ac:dyDescent="0.25">
      <c r="AL310" s="565"/>
      <c r="AM310" s="562"/>
      <c r="AN310" s="562"/>
      <c r="AO310" s="568"/>
    </row>
    <row r="311" spans="38:41" x14ac:dyDescent="0.25">
      <c r="AL311" s="565"/>
      <c r="AM311" s="562"/>
      <c r="AN311" s="562"/>
      <c r="AO311" s="568"/>
    </row>
    <row r="312" spans="38:41" x14ac:dyDescent="0.25">
      <c r="AL312" s="565"/>
      <c r="AM312" s="562"/>
      <c r="AN312" s="562"/>
      <c r="AO312" s="568"/>
    </row>
    <row r="313" spans="38:41" x14ac:dyDescent="0.25">
      <c r="AL313" s="565"/>
      <c r="AM313" s="562"/>
      <c r="AN313" s="562"/>
      <c r="AO313" s="568"/>
    </row>
    <row r="314" spans="38:41" x14ac:dyDescent="0.25">
      <c r="AL314" s="565"/>
      <c r="AM314" s="562"/>
      <c r="AN314" s="562"/>
      <c r="AO314" s="568"/>
    </row>
    <row r="315" spans="38:41" x14ac:dyDescent="0.25">
      <c r="AL315" s="565"/>
      <c r="AM315" s="562"/>
      <c r="AN315" s="562"/>
      <c r="AO315" s="568"/>
    </row>
    <row r="316" spans="38:41" x14ac:dyDescent="0.25">
      <c r="AL316" s="565"/>
      <c r="AM316" s="562"/>
      <c r="AN316" s="562"/>
      <c r="AO316" s="568"/>
    </row>
    <row r="317" spans="38:41" x14ac:dyDescent="0.25">
      <c r="AL317" s="565"/>
      <c r="AM317" s="562"/>
      <c r="AN317" s="562"/>
      <c r="AO317" s="568"/>
    </row>
    <row r="318" spans="38:41" x14ac:dyDescent="0.25">
      <c r="AL318" s="565"/>
      <c r="AM318" s="562"/>
      <c r="AN318" s="562"/>
      <c r="AO318" s="568"/>
    </row>
    <row r="319" spans="38:41" x14ac:dyDescent="0.25">
      <c r="AL319" s="565"/>
      <c r="AM319" s="562"/>
      <c r="AN319" s="562"/>
      <c r="AO319" s="568"/>
    </row>
    <row r="320" spans="38:41" x14ac:dyDescent="0.25">
      <c r="AL320" s="565"/>
      <c r="AM320" s="562"/>
      <c r="AN320" s="562"/>
      <c r="AO320" s="568"/>
    </row>
    <row r="321" spans="38:41" x14ac:dyDescent="0.25">
      <c r="AL321" s="565"/>
      <c r="AM321" s="562"/>
      <c r="AN321" s="562"/>
      <c r="AO321" s="568"/>
    </row>
    <row r="322" spans="38:41" x14ac:dyDescent="0.25">
      <c r="AL322" s="565"/>
      <c r="AM322" s="562"/>
      <c r="AN322" s="562"/>
      <c r="AO322" s="568"/>
    </row>
    <row r="323" spans="38:41" x14ac:dyDescent="0.25">
      <c r="AL323" s="565"/>
      <c r="AM323" s="562"/>
      <c r="AN323" s="562"/>
      <c r="AO323" s="568"/>
    </row>
    <row r="324" spans="38:41" x14ac:dyDescent="0.25">
      <c r="AL324" s="565"/>
      <c r="AM324" s="562"/>
      <c r="AN324" s="562"/>
      <c r="AO324" s="568"/>
    </row>
    <row r="325" spans="38:41" x14ac:dyDescent="0.25">
      <c r="AL325" s="565"/>
      <c r="AM325" s="562"/>
      <c r="AN325" s="562"/>
      <c r="AO325" s="568"/>
    </row>
    <row r="326" spans="38:41" x14ac:dyDescent="0.25">
      <c r="AL326" s="565"/>
      <c r="AM326" s="562"/>
      <c r="AN326" s="562"/>
      <c r="AO326" s="568"/>
    </row>
    <row r="327" spans="38:41" x14ac:dyDescent="0.25">
      <c r="AL327" s="565"/>
      <c r="AM327" s="562"/>
      <c r="AN327" s="562"/>
      <c r="AO327" s="568"/>
    </row>
    <row r="328" spans="38:41" x14ac:dyDescent="0.25">
      <c r="AL328" s="565"/>
      <c r="AM328" s="562"/>
      <c r="AN328" s="562"/>
      <c r="AO328" s="568"/>
    </row>
    <row r="329" spans="38:41" x14ac:dyDescent="0.25">
      <c r="AL329" s="565"/>
      <c r="AM329" s="562"/>
      <c r="AN329" s="562"/>
      <c r="AO329" s="568"/>
    </row>
    <row r="330" spans="38:41" x14ac:dyDescent="0.25">
      <c r="AL330" s="565"/>
      <c r="AM330" s="562"/>
      <c r="AN330" s="562"/>
      <c r="AO330" s="568"/>
    </row>
    <row r="331" spans="38:41" x14ac:dyDescent="0.25">
      <c r="AL331" s="565"/>
      <c r="AM331" s="562"/>
      <c r="AN331" s="562"/>
      <c r="AO331" s="568"/>
    </row>
    <row r="332" spans="38:41" x14ac:dyDescent="0.25">
      <c r="AL332" s="565"/>
      <c r="AM332" s="562"/>
      <c r="AN332" s="562"/>
      <c r="AO332" s="568"/>
    </row>
    <row r="333" spans="38:41" x14ac:dyDescent="0.25">
      <c r="AL333" s="565"/>
      <c r="AM333" s="562"/>
      <c r="AN333" s="562"/>
      <c r="AO333" s="568"/>
    </row>
    <row r="334" spans="38:41" x14ac:dyDescent="0.25">
      <c r="AL334" s="565"/>
      <c r="AM334" s="562"/>
      <c r="AN334" s="562"/>
      <c r="AO334" s="568"/>
    </row>
    <row r="335" spans="38:41" x14ac:dyDescent="0.25">
      <c r="AL335" s="565"/>
      <c r="AM335" s="562"/>
      <c r="AN335" s="562"/>
      <c r="AO335" s="568"/>
    </row>
    <row r="336" spans="38:41" x14ac:dyDescent="0.25">
      <c r="AL336" s="565"/>
      <c r="AM336" s="562"/>
      <c r="AN336" s="562"/>
      <c r="AO336" s="568"/>
    </row>
    <row r="337" spans="38:41" x14ac:dyDescent="0.25">
      <c r="AL337" s="565"/>
      <c r="AM337" s="562"/>
      <c r="AN337" s="562"/>
      <c r="AO337" s="568"/>
    </row>
    <row r="338" spans="38:41" x14ac:dyDescent="0.25">
      <c r="AL338" s="565"/>
      <c r="AM338" s="562"/>
      <c r="AN338" s="562"/>
      <c r="AO338" s="568"/>
    </row>
    <row r="339" spans="38:41" x14ac:dyDescent="0.25">
      <c r="AL339" s="565"/>
      <c r="AM339" s="562"/>
      <c r="AN339" s="562"/>
      <c r="AO339" s="568"/>
    </row>
    <row r="340" spans="38:41" x14ac:dyDescent="0.25">
      <c r="AL340" s="565"/>
      <c r="AM340" s="562"/>
      <c r="AN340" s="562"/>
      <c r="AO340" s="568"/>
    </row>
    <row r="341" spans="38:41" x14ac:dyDescent="0.25">
      <c r="AL341" s="565"/>
      <c r="AM341" s="562"/>
      <c r="AN341" s="562"/>
      <c r="AO341" s="568"/>
    </row>
    <row r="342" spans="38:41" x14ac:dyDescent="0.25">
      <c r="AL342" s="565"/>
      <c r="AM342" s="562"/>
      <c r="AN342" s="562"/>
      <c r="AO342" s="568"/>
    </row>
    <row r="343" spans="38:41" x14ac:dyDescent="0.25">
      <c r="AL343" s="565"/>
      <c r="AM343" s="562"/>
      <c r="AN343" s="562"/>
      <c r="AO343" s="568"/>
    </row>
    <row r="344" spans="38:41" x14ac:dyDescent="0.25">
      <c r="AL344" s="565"/>
      <c r="AM344" s="562"/>
      <c r="AN344" s="562"/>
      <c r="AO344" s="568"/>
    </row>
    <row r="345" spans="38:41" x14ac:dyDescent="0.25">
      <c r="AL345" s="565"/>
      <c r="AM345" s="562"/>
      <c r="AN345" s="562"/>
      <c r="AO345" s="568"/>
    </row>
    <row r="346" spans="38:41" x14ac:dyDescent="0.25">
      <c r="AL346" s="565"/>
      <c r="AM346" s="562"/>
      <c r="AN346" s="562"/>
      <c r="AO346" s="568"/>
    </row>
    <row r="347" spans="38:41" x14ac:dyDescent="0.25">
      <c r="AL347" s="565"/>
      <c r="AM347" s="562"/>
      <c r="AN347" s="562"/>
      <c r="AO347" s="568"/>
    </row>
    <row r="348" spans="38:41" x14ac:dyDescent="0.25">
      <c r="AL348" s="565"/>
      <c r="AM348" s="562"/>
      <c r="AN348" s="562"/>
      <c r="AO348" s="568"/>
    </row>
    <row r="349" spans="38:41" x14ac:dyDescent="0.25">
      <c r="AL349" s="565"/>
      <c r="AM349" s="562"/>
      <c r="AN349" s="562"/>
      <c r="AO349" s="568"/>
    </row>
    <row r="350" spans="38:41" x14ac:dyDescent="0.25">
      <c r="AL350" s="565"/>
      <c r="AM350" s="562"/>
      <c r="AN350" s="562"/>
      <c r="AO350" s="568"/>
    </row>
    <row r="351" spans="38:41" x14ac:dyDescent="0.25">
      <c r="AL351" s="565"/>
      <c r="AM351" s="562"/>
      <c r="AN351" s="562"/>
      <c r="AO351" s="568"/>
    </row>
    <row r="352" spans="38:41" x14ac:dyDescent="0.25">
      <c r="AL352" s="565"/>
      <c r="AM352" s="562"/>
      <c r="AN352" s="562"/>
      <c r="AO352" s="568"/>
    </row>
    <row r="353" spans="38:41" x14ac:dyDescent="0.25">
      <c r="AL353" s="565"/>
      <c r="AM353" s="562"/>
      <c r="AN353" s="562"/>
      <c r="AO353" s="568"/>
    </row>
    <row r="354" spans="38:41" x14ac:dyDescent="0.25">
      <c r="AL354" s="565"/>
      <c r="AM354" s="562"/>
      <c r="AN354" s="562"/>
      <c r="AO354" s="568"/>
    </row>
    <row r="355" spans="38:41" x14ac:dyDescent="0.25">
      <c r="AL355" s="565"/>
      <c r="AM355" s="562"/>
      <c r="AN355" s="562"/>
      <c r="AO355" s="568"/>
    </row>
    <row r="356" spans="38:41" x14ac:dyDescent="0.25">
      <c r="AL356" s="565"/>
      <c r="AM356" s="562"/>
      <c r="AN356" s="562"/>
      <c r="AO356" s="568"/>
    </row>
    <row r="357" spans="38:41" x14ac:dyDescent="0.25">
      <c r="AL357" s="565"/>
      <c r="AM357" s="562"/>
      <c r="AN357" s="562"/>
      <c r="AO357" s="568"/>
    </row>
    <row r="358" spans="38:41" x14ac:dyDescent="0.25">
      <c r="AL358" s="565"/>
      <c r="AM358" s="562"/>
      <c r="AN358" s="562"/>
      <c r="AO358" s="568"/>
    </row>
    <row r="359" spans="38:41" x14ac:dyDescent="0.25">
      <c r="AL359" s="565"/>
      <c r="AM359" s="562"/>
      <c r="AN359" s="562"/>
      <c r="AO359" s="568"/>
    </row>
    <row r="360" spans="38:41" x14ac:dyDescent="0.25">
      <c r="AL360" s="565"/>
      <c r="AM360" s="562"/>
      <c r="AN360" s="562"/>
      <c r="AO360" s="568"/>
    </row>
    <row r="361" spans="38:41" x14ac:dyDescent="0.25">
      <c r="AL361" s="565"/>
      <c r="AM361" s="562"/>
      <c r="AN361" s="562"/>
      <c r="AO361" s="568"/>
    </row>
    <row r="362" spans="38:41" x14ac:dyDescent="0.25">
      <c r="AL362" s="565"/>
      <c r="AM362" s="562"/>
      <c r="AN362" s="562"/>
      <c r="AO362" s="568"/>
    </row>
    <row r="363" spans="38:41" x14ac:dyDescent="0.25">
      <c r="AL363" s="565"/>
      <c r="AM363" s="562"/>
      <c r="AN363" s="562"/>
      <c r="AO363" s="568"/>
    </row>
    <row r="364" spans="38:41" x14ac:dyDescent="0.25">
      <c r="AL364" s="565"/>
      <c r="AM364" s="562"/>
      <c r="AN364" s="562"/>
      <c r="AO364" s="568"/>
    </row>
    <row r="365" spans="38:41" x14ac:dyDescent="0.25">
      <c r="AL365" s="565"/>
      <c r="AM365" s="562"/>
      <c r="AN365" s="562"/>
      <c r="AO365" s="568"/>
    </row>
    <row r="366" spans="38:41" x14ac:dyDescent="0.25">
      <c r="AL366" s="565"/>
      <c r="AM366" s="562"/>
      <c r="AN366" s="562"/>
      <c r="AO366" s="568"/>
    </row>
    <row r="367" spans="38:41" x14ac:dyDescent="0.25">
      <c r="AL367" s="565"/>
      <c r="AM367" s="562"/>
      <c r="AN367" s="562"/>
      <c r="AO367" s="568"/>
    </row>
    <row r="368" spans="38:41" x14ac:dyDescent="0.25">
      <c r="AL368" s="565"/>
      <c r="AM368" s="562"/>
      <c r="AN368" s="562"/>
      <c r="AO368" s="568"/>
    </row>
    <row r="369" spans="38:41" x14ac:dyDescent="0.25">
      <c r="AL369" s="565"/>
      <c r="AM369" s="562"/>
      <c r="AN369" s="562"/>
      <c r="AO369" s="568"/>
    </row>
    <row r="370" spans="38:41" x14ac:dyDescent="0.25">
      <c r="AL370" s="565"/>
      <c r="AM370" s="562"/>
      <c r="AN370" s="562"/>
      <c r="AO370" s="568"/>
    </row>
    <row r="371" spans="38:41" x14ac:dyDescent="0.25">
      <c r="AL371" s="565"/>
      <c r="AM371" s="562"/>
      <c r="AN371" s="562"/>
      <c r="AO371" s="568"/>
    </row>
    <row r="372" spans="38:41" x14ac:dyDescent="0.25">
      <c r="AL372" s="565"/>
      <c r="AM372" s="562"/>
      <c r="AN372" s="562"/>
      <c r="AO372" s="568"/>
    </row>
    <row r="373" spans="38:41" x14ac:dyDescent="0.25">
      <c r="AL373" s="565"/>
      <c r="AM373" s="562"/>
      <c r="AN373" s="562"/>
      <c r="AO373" s="568"/>
    </row>
    <row r="374" spans="38:41" x14ac:dyDescent="0.25">
      <c r="AL374" s="565"/>
      <c r="AM374" s="562"/>
      <c r="AN374" s="562"/>
      <c r="AO374" s="568"/>
    </row>
    <row r="375" spans="38:41" x14ac:dyDescent="0.25">
      <c r="AL375" s="565"/>
      <c r="AM375" s="562"/>
      <c r="AN375" s="562"/>
      <c r="AO375" s="568"/>
    </row>
    <row r="376" spans="38:41" x14ac:dyDescent="0.25">
      <c r="AL376" s="565"/>
      <c r="AM376" s="562"/>
      <c r="AN376" s="562"/>
      <c r="AO376" s="568"/>
    </row>
    <row r="377" spans="38:41" x14ac:dyDescent="0.25">
      <c r="AL377" s="565"/>
      <c r="AM377" s="562"/>
      <c r="AN377" s="562"/>
      <c r="AO377" s="568"/>
    </row>
    <row r="378" spans="38:41" x14ac:dyDescent="0.25">
      <c r="AL378" s="565"/>
      <c r="AM378" s="562"/>
      <c r="AN378" s="562"/>
      <c r="AO378" s="568"/>
    </row>
    <row r="379" spans="38:41" x14ac:dyDescent="0.25">
      <c r="AL379" s="565"/>
      <c r="AM379" s="562"/>
      <c r="AN379" s="562"/>
      <c r="AO379" s="568"/>
    </row>
    <row r="380" spans="38:41" x14ac:dyDescent="0.25">
      <c r="AL380" s="565"/>
      <c r="AM380" s="562"/>
      <c r="AN380" s="562"/>
      <c r="AO380" s="568"/>
    </row>
    <row r="381" spans="38:41" x14ac:dyDescent="0.25">
      <c r="AL381" s="565"/>
      <c r="AM381" s="562"/>
      <c r="AN381" s="562"/>
      <c r="AO381" s="568"/>
    </row>
    <row r="382" spans="38:41" x14ac:dyDescent="0.25">
      <c r="AL382" s="565"/>
      <c r="AM382" s="562"/>
      <c r="AN382" s="562"/>
      <c r="AO382" s="568"/>
    </row>
    <row r="383" spans="38:41" x14ac:dyDescent="0.25">
      <c r="AL383" s="565"/>
      <c r="AM383" s="562"/>
      <c r="AN383" s="562"/>
      <c r="AO383" s="568"/>
    </row>
    <row r="384" spans="38:41" x14ac:dyDescent="0.25">
      <c r="AL384" s="565"/>
      <c r="AM384" s="562"/>
      <c r="AN384" s="562"/>
      <c r="AO384" s="568"/>
    </row>
    <row r="385" spans="38:41" x14ac:dyDescent="0.25">
      <c r="AL385" s="565"/>
      <c r="AM385" s="562"/>
      <c r="AN385" s="562"/>
      <c r="AO385" s="568"/>
    </row>
    <row r="386" spans="38:41" x14ac:dyDescent="0.25">
      <c r="AL386" s="565"/>
      <c r="AM386" s="562"/>
      <c r="AN386" s="562"/>
      <c r="AO386" s="568"/>
    </row>
    <row r="387" spans="38:41" x14ac:dyDescent="0.25">
      <c r="AL387" s="565"/>
      <c r="AM387" s="562"/>
      <c r="AN387" s="562"/>
      <c r="AO387" s="568"/>
    </row>
    <row r="388" spans="38:41" x14ac:dyDescent="0.25">
      <c r="AL388" s="565"/>
      <c r="AM388" s="562"/>
      <c r="AN388" s="562"/>
      <c r="AO388" s="568"/>
    </row>
    <row r="389" spans="38:41" x14ac:dyDescent="0.25">
      <c r="AL389" s="565"/>
      <c r="AM389" s="562"/>
      <c r="AN389" s="562"/>
      <c r="AO389" s="568"/>
    </row>
    <row r="390" spans="38:41" x14ac:dyDescent="0.25">
      <c r="AL390" s="565"/>
      <c r="AM390" s="562"/>
      <c r="AN390" s="562"/>
      <c r="AO390" s="568"/>
    </row>
    <row r="391" spans="38:41" x14ac:dyDescent="0.25">
      <c r="AL391" s="565"/>
      <c r="AM391" s="562"/>
      <c r="AN391" s="562"/>
      <c r="AO391" s="568"/>
    </row>
    <row r="392" spans="38:41" x14ac:dyDescent="0.25">
      <c r="AL392" s="565"/>
      <c r="AM392" s="562"/>
      <c r="AN392" s="562"/>
      <c r="AO392" s="568"/>
    </row>
    <row r="393" spans="38:41" x14ac:dyDescent="0.25">
      <c r="AL393" s="565"/>
      <c r="AM393" s="562"/>
      <c r="AN393" s="562"/>
      <c r="AO393" s="568"/>
    </row>
    <row r="394" spans="38:41" x14ac:dyDescent="0.25">
      <c r="AL394" s="565"/>
      <c r="AM394" s="562"/>
      <c r="AN394" s="562"/>
      <c r="AO394" s="568"/>
    </row>
    <row r="395" spans="38:41" x14ac:dyDescent="0.25">
      <c r="AL395" s="565"/>
      <c r="AM395" s="562"/>
      <c r="AN395" s="562"/>
      <c r="AO395" s="568"/>
    </row>
    <row r="396" spans="38:41" x14ac:dyDescent="0.25">
      <c r="AL396" s="565"/>
      <c r="AM396" s="562"/>
      <c r="AN396" s="562"/>
      <c r="AO396" s="568"/>
    </row>
    <row r="397" spans="38:41" x14ac:dyDescent="0.25">
      <c r="AL397" s="565"/>
      <c r="AM397" s="562"/>
      <c r="AN397" s="562"/>
      <c r="AO397" s="568"/>
    </row>
    <row r="398" spans="38:41" x14ac:dyDescent="0.25">
      <c r="AL398" s="565"/>
      <c r="AM398" s="562"/>
      <c r="AN398" s="562"/>
      <c r="AO398" s="568"/>
    </row>
    <row r="399" spans="38:41" x14ac:dyDescent="0.25">
      <c r="AL399" s="565"/>
      <c r="AM399" s="562"/>
      <c r="AN399" s="562"/>
      <c r="AO399" s="568"/>
    </row>
    <row r="400" spans="38:41" x14ac:dyDescent="0.25">
      <c r="AL400" s="565"/>
      <c r="AM400" s="562"/>
      <c r="AN400" s="562"/>
      <c r="AO400" s="568"/>
    </row>
    <row r="401" spans="38:41" x14ac:dyDescent="0.25">
      <c r="AL401" s="565"/>
      <c r="AM401" s="562"/>
      <c r="AN401" s="562"/>
      <c r="AO401" s="568"/>
    </row>
    <row r="402" spans="38:41" x14ac:dyDescent="0.25">
      <c r="AL402" s="565"/>
      <c r="AM402" s="562"/>
      <c r="AN402" s="562"/>
      <c r="AO402" s="568"/>
    </row>
    <row r="403" spans="38:41" x14ac:dyDescent="0.25">
      <c r="AL403" s="565"/>
      <c r="AM403" s="562"/>
      <c r="AN403" s="562"/>
      <c r="AO403" s="568"/>
    </row>
    <row r="404" spans="38:41" x14ac:dyDescent="0.25">
      <c r="AL404" s="565"/>
      <c r="AM404" s="562"/>
      <c r="AN404" s="562"/>
      <c r="AO404" s="568"/>
    </row>
    <row r="405" spans="38:41" x14ac:dyDescent="0.25">
      <c r="AL405" s="565"/>
      <c r="AM405" s="562"/>
      <c r="AN405" s="562"/>
      <c r="AO405" s="568"/>
    </row>
    <row r="406" spans="38:41" x14ac:dyDescent="0.25">
      <c r="AL406" s="565"/>
      <c r="AM406" s="562"/>
      <c r="AN406" s="562"/>
      <c r="AO406" s="568"/>
    </row>
    <row r="407" spans="38:41" x14ac:dyDescent="0.25">
      <c r="AL407" s="565"/>
      <c r="AM407" s="562"/>
      <c r="AN407" s="562"/>
      <c r="AO407" s="568"/>
    </row>
    <row r="408" spans="38:41" x14ac:dyDescent="0.25">
      <c r="AL408" s="565"/>
      <c r="AM408" s="562"/>
      <c r="AN408" s="562"/>
      <c r="AO408" s="568"/>
    </row>
    <row r="409" spans="38:41" x14ac:dyDescent="0.25">
      <c r="AL409" s="565"/>
      <c r="AM409" s="562"/>
      <c r="AN409" s="562"/>
      <c r="AO409" s="568"/>
    </row>
    <row r="410" spans="38:41" x14ac:dyDescent="0.25">
      <c r="AL410" s="565"/>
      <c r="AM410" s="562"/>
      <c r="AN410" s="562"/>
      <c r="AO410" s="568"/>
    </row>
    <row r="411" spans="38:41" x14ac:dyDescent="0.25">
      <c r="AL411" s="565"/>
      <c r="AM411" s="562"/>
      <c r="AN411" s="562"/>
      <c r="AO411" s="568"/>
    </row>
    <row r="412" spans="38:41" x14ac:dyDescent="0.25">
      <c r="AL412" s="565"/>
      <c r="AM412" s="562"/>
      <c r="AN412" s="562"/>
      <c r="AO412" s="568"/>
    </row>
    <row r="413" spans="38:41" x14ac:dyDescent="0.25">
      <c r="AL413" s="565"/>
      <c r="AM413" s="562"/>
      <c r="AN413" s="562"/>
      <c r="AO413" s="568"/>
    </row>
    <row r="414" spans="38:41" x14ac:dyDescent="0.25">
      <c r="AL414" s="565"/>
      <c r="AM414" s="562"/>
      <c r="AN414" s="562"/>
      <c r="AO414" s="568"/>
    </row>
    <row r="415" spans="38:41" x14ac:dyDescent="0.25">
      <c r="AL415" s="565"/>
      <c r="AM415" s="562"/>
      <c r="AN415" s="562"/>
      <c r="AO415" s="568"/>
    </row>
    <row r="416" spans="38:41" x14ac:dyDescent="0.25">
      <c r="AL416" s="565"/>
      <c r="AM416" s="562"/>
      <c r="AN416" s="562"/>
      <c r="AO416" s="568"/>
    </row>
    <row r="417" spans="38:41" x14ac:dyDescent="0.25">
      <c r="AL417" s="565"/>
      <c r="AM417" s="562"/>
      <c r="AN417" s="562"/>
      <c r="AO417" s="568"/>
    </row>
    <row r="418" spans="38:41" x14ac:dyDescent="0.25">
      <c r="AL418" s="565"/>
      <c r="AM418" s="562"/>
      <c r="AN418" s="562"/>
      <c r="AO418" s="568"/>
    </row>
    <row r="419" spans="38:41" x14ac:dyDescent="0.25">
      <c r="AL419" s="565"/>
      <c r="AM419" s="562"/>
      <c r="AN419" s="562"/>
      <c r="AO419" s="568"/>
    </row>
    <row r="420" spans="38:41" x14ac:dyDescent="0.25">
      <c r="AL420" s="565"/>
      <c r="AM420" s="562"/>
      <c r="AN420" s="562"/>
      <c r="AO420" s="568"/>
    </row>
    <row r="421" spans="38:41" x14ac:dyDescent="0.25">
      <c r="AL421" s="565"/>
      <c r="AM421" s="562"/>
      <c r="AN421" s="562"/>
      <c r="AO421" s="568"/>
    </row>
    <row r="422" spans="38:41" x14ac:dyDescent="0.25">
      <c r="AL422" s="565"/>
      <c r="AM422" s="562"/>
      <c r="AN422" s="562"/>
      <c r="AO422" s="568"/>
    </row>
    <row r="423" spans="38:41" x14ac:dyDescent="0.25">
      <c r="AL423" s="565"/>
      <c r="AM423" s="562"/>
      <c r="AN423" s="562"/>
      <c r="AO423" s="568"/>
    </row>
    <row r="424" spans="38:41" x14ac:dyDescent="0.25">
      <c r="AL424" s="565"/>
      <c r="AM424" s="562"/>
      <c r="AN424" s="562"/>
      <c r="AO424" s="568"/>
    </row>
    <row r="425" spans="38:41" x14ac:dyDescent="0.25">
      <c r="AL425" s="565"/>
      <c r="AM425" s="562"/>
      <c r="AN425" s="562"/>
      <c r="AO425" s="568"/>
    </row>
    <row r="426" spans="38:41" x14ac:dyDescent="0.25">
      <c r="AL426" s="565"/>
      <c r="AM426" s="562"/>
      <c r="AN426" s="562"/>
      <c r="AO426" s="568"/>
    </row>
    <row r="427" spans="38:41" x14ac:dyDescent="0.25">
      <c r="AL427" s="565"/>
      <c r="AM427" s="562"/>
      <c r="AN427" s="562"/>
      <c r="AO427" s="568"/>
    </row>
    <row r="428" spans="38:41" x14ac:dyDescent="0.25">
      <c r="AL428" s="565"/>
      <c r="AM428" s="562"/>
      <c r="AN428" s="562"/>
      <c r="AO428" s="568"/>
    </row>
    <row r="429" spans="38:41" x14ac:dyDescent="0.25">
      <c r="AL429" s="565"/>
      <c r="AM429" s="562"/>
      <c r="AN429" s="562"/>
      <c r="AO429" s="568"/>
    </row>
    <row r="430" spans="38:41" x14ac:dyDescent="0.25">
      <c r="AL430" s="565"/>
      <c r="AM430" s="562"/>
      <c r="AN430" s="562"/>
      <c r="AO430" s="568"/>
    </row>
    <row r="431" spans="38:41" x14ac:dyDescent="0.25">
      <c r="AL431" s="565"/>
      <c r="AM431" s="562"/>
      <c r="AN431" s="562"/>
      <c r="AO431" s="568"/>
    </row>
    <row r="432" spans="38:41" x14ac:dyDescent="0.25">
      <c r="AL432" s="565"/>
      <c r="AM432" s="562"/>
      <c r="AN432" s="562"/>
      <c r="AO432" s="568"/>
    </row>
    <row r="433" spans="38:41" x14ac:dyDescent="0.25">
      <c r="AL433" s="565"/>
      <c r="AM433" s="562"/>
      <c r="AN433" s="562"/>
      <c r="AO433" s="568"/>
    </row>
    <row r="434" spans="38:41" x14ac:dyDescent="0.25">
      <c r="AL434" s="565"/>
      <c r="AM434" s="562"/>
      <c r="AN434" s="562"/>
      <c r="AO434" s="568"/>
    </row>
    <row r="435" spans="38:41" x14ac:dyDescent="0.25">
      <c r="AL435" s="565"/>
      <c r="AM435" s="562"/>
      <c r="AN435" s="562"/>
      <c r="AO435" s="568"/>
    </row>
    <row r="436" spans="38:41" x14ac:dyDescent="0.25">
      <c r="AL436" s="565"/>
      <c r="AM436" s="562"/>
      <c r="AN436" s="562"/>
      <c r="AO436" s="568"/>
    </row>
    <row r="437" spans="38:41" x14ac:dyDescent="0.25">
      <c r="AL437" s="565"/>
      <c r="AM437" s="562"/>
      <c r="AN437" s="562"/>
      <c r="AO437" s="568"/>
    </row>
    <row r="438" spans="38:41" x14ac:dyDescent="0.25">
      <c r="AL438" s="565"/>
      <c r="AM438" s="562"/>
      <c r="AN438" s="562"/>
      <c r="AO438" s="568"/>
    </row>
    <row r="439" spans="38:41" x14ac:dyDescent="0.25">
      <c r="AL439" s="565"/>
      <c r="AM439" s="562"/>
      <c r="AN439" s="562"/>
      <c r="AO439" s="568"/>
    </row>
    <row r="440" spans="38:41" x14ac:dyDescent="0.25">
      <c r="AL440" s="565"/>
      <c r="AM440" s="562"/>
      <c r="AN440" s="562"/>
      <c r="AO440" s="568"/>
    </row>
    <row r="441" spans="38:41" x14ac:dyDescent="0.25">
      <c r="AL441" s="565"/>
      <c r="AM441" s="562"/>
      <c r="AN441" s="562"/>
      <c r="AO441" s="568"/>
    </row>
    <row r="442" spans="38:41" x14ac:dyDescent="0.25">
      <c r="AL442" s="565"/>
      <c r="AM442" s="562"/>
      <c r="AN442" s="562"/>
      <c r="AO442" s="568"/>
    </row>
    <row r="443" spans="38:41" x14ac:dyDescent="0.25">
      <c r="AL443" s="565"/>
      <c r="AM443" s="562"/>
      <c r="AN443" s="562"/>
      <c r="AO443" s="568"/>
    </row>
    <row r="444" spans="38:41" x14ac:dyDescent="0.25">
      <c r="AL444" s="565"/>
      <c r="AM444" s="562"/>
      <c r="AN444" s="562"/>
      <c r="AO444" s="568"/>
    </row>
    <row r="445" spans="38:41" x14ac:dyDescent="0.25">
      <c r="AL445" s="565"/>
      <c r="AM445" s="562"/>
      <c r="AN445" s="562"/>
      <c r="AO445" s="568"/>
    </row>
    <row r="446" spans="38:41" x14ac:dyDescent="0.25">
      <c r="AL446" s="565"/>
      <c r="AM446" s="562"/>
      <c r="AN446" s="562"/>
      <c r="AO446" s="568"/>
    </row>
    <row r="447" spans="38:41" x14ac:dyDescent="0.25">
      <c r="AL447" s="565"/>
      <c r="AM447" s="562"/>
      <c r="AN447" s="562"/>
      <c r="AO447" s="568"/>
    </row>
    <row r="448" spans="38:41" x14ac:dyDescent="0.25">
      <c r="AL448" s="565"/>
      <c r="AM448" s="562"/>
      <c r="AN448" s="562"/>
      <c r="AO448" s="568"/>
    </row>
    <row r="449" spans="38:41" x14ac:dyDescent="0.25">
      <c r="AL449" s="565"/>
      <c r="AM449" s="562"/>
      <c r="AN449" s="562"/>
      <c r="AO449" s="568"/>
    </row>
    <row r="450" spans="38:41" x14ac:dyDescent="0.25">
      <c r="AL450" s="565"/>
      <c r="AM450" s="562"/>
      <c r="AN450" s="562"/>
      <c r="AO450" s="568"/>
    </row>
    <row r="451" spans="38:41" x14ac:dyDescent="0.25">
      <c r="AL451" s="565"/>
      <c r="AM451" s="562"/>
      <c r="AN451" s="562"/>
      <c r="AO451" s="568"/>
    </row>
    <row r="452" spans="38:41" x14ac:dyDescent="0.25">
      <c r="AL452" s="565"/>
      <c r="AM452" s="562"/>
      <c r="AN452" s="562"/>
      <c r="AO452" s="568"/>
    </row>
    <row r="453" spans="38:41" x14ac:dyDescent="0.25">
      <c r="AL453" s="565"/>
      <c r="AM453" s="562"/>
      <c r="AN453" s="562"/>
      <c r="AO453" s="568"/>
    </row>
    <row r="454" spans="38:41" x14ac:dyDescent="0.25">
      <c r="AL454" s="565"/>
      <c r="AM454" s="562"/>
      <c r="AN454" s="562"/>
      <c r="AO454" s="568"/>
    </row>
    <row r="455" spans="38:41" x14ac:dyDescent="0.25">
      <c r="AL455" s="565"/>
      <c r="AM455" s="562"/>
      <c r="AN455" s="562"/>
      <c r="AO455" s="568"/>
    </row>
    <row r="456" spans="38:41" x14ac:dyDescent="0.25">
      <c r="AL456" s="565"/>
      <c r="AM456" s="562"/>
      <c r="AN456" s="562"/>
      <c r="AO456" s="568"/>
    </row>
    <row r="457" spans="38:41" x14ac:dyDescent="0.25">
      <c r="AL457" s="565"/>
      <c r="AM457" s="562"/>
      <c r="AN457" s="562"/>
      <c r="AO457" s="568"/>
    </row>
    <row r="458" spans="38:41" x14ac:dyDescent="0.25">
      <c r="AL458" s="565"/>
      <c r="AM458" s="562"/>
      <c r="AN458" s="562"/>
      <c r="AO458" s="568"/>
    </row>
    <row r="459" spans="38:41" x14ac:dyDescent="0.25">
      <c r="AL459" s="565"/>
      <c r="AM459" s="562"/>
      <c r="AN459" s="562"/>
      <c r="AO459" s="568"/>
    </row>
    <row r="460" spans="38:41" x14ac:dyDescent="0.25">
      <c r="AL460" s="565"/>
      <c r="AM460" s="562"/>
      <c r="AN460" s="562"/>
      <c r="AO460" s="568"/>
    </row>
    <row r="461" spans="38:41" x14ac:dyDescent="0.25">
      <c r="AL461" s="565"/>
      <c r="AM461" s="562"/>
      <c r="AN461" s="562"/>
      <c r="AO461" s="568"/>
    </row>
    <row r="462" spans="38:41" x14ac:dyDescent="0.25">
      <c r="AL462" s="565"/>
      <c r="AM462" s="562"/>
      <c r="AN462" s="562"/>
      <c r="AO462" s="568"/>
    </row>
    <row r="463" spans="38:41" x14ac:dyDescent="0.25">
      <c r="AL463" s="565"/>
      <c r="AM463" s="562"/>
      <c r="AN463" s="562"/>
      <c r="AO463" s="568"/>
    </row>
    <row r="464" spans="38:41" x14ac:dyDescent="0.25">
      <c r="AL464" s="565"/>
      <c r="AM464" s="562"/>
      <c r="AN464" s="562"/>
      <c r="AO464" s="568"/>
    </row>
    <row r="465" spans="38:41" x14ac:dyDescent="0.25">
      <c r="AL465" s="565"/>
      <c r="AM465" s="562"/>
      <c r="AN465" s="562"/>
      <c r="AO465" s="568"/>
    </row>
    <row r="466" spans="38:41" x14ac:dyDescent="0.25">
      <c r="AL466" s="565"/>
      <c r="AM466" s="562"/>
      <c r="AN466" s="562"/>
      <c r="AO466" s="568"/>
    </row>
    <row r="467" spans="38:41" x14ac:dyDescent="0.25">
      <c r="AL467" s="565"/>
      <c r="AM467" s="562"/>
      <c r="AN467" s="562"/>
      <c r="AO467" s="568"/>
    </row>
    <row r="468" spans="38:41" x14ac:dyDescent="0.25">
      <c r="AL468" s="565"/>
      <c r="AM468" s="562"/>
      <c r="AN468" s="562"/>
      <c r="AO468" s="568"/>
    </row>
    <row r="469" spans="38:41" x14ac:dyDescent="0.25">
      <c r="AL469" s="565"/>
      <c r="AM469" s="562"/>
      <c r="AN469" s="562"/>
      <c r="AO469" s="568"/>
    </row>
    <row r="470" spans="38:41" x14ac:dyDescent="0.25">
      <c r="AL470" s="565"/>
      <c r="AM470" s="562"/>
      <c r="AN470" s="562"/>
      <c r="AO470" s="568"/>
    </row>
    <row r="471" spans="38:41" x14ac:dyDescent="0.25">
      <c r="AL471" s="565"/>
      <c r="AM471" s="562"/>
      <c r="AN471" s="562"/>
      <c r="AO471" s="568"/>
    </row>
    <row r="472" spans="38:41" x14ac:dyDescent="0.25">
      <c r="AL472" s="565"/>
      <c r="AM472" s="562"/>
      <c r="AN472" s="562"/>
      <c r="AO472" s="568"/>
    </row>
    <row r="473" spans="38:41" x14ac:dyDescent="0.25">
      <c r="AL473" s="565"/>
      <c r="AM473" s="562"/>
      <c r="AN473" s="562"/>
      <c r="AO473" s="568"/>
    </row>
    <row r="474" spans="38:41" x14ac:dyDescent="0.25">
      <c r="AL474" s="565"/>
      <c r="AM474" s="562"/>
      <c r="AN474" s="562"/>
      <c r="AO474" s="568"/>
    </row>
    <row r="475" spans="38:41" x14ac:dyDescent="0.25">
      <c r="AL475" s="565"/>
      <c r="AM475" s="562"/>
      <c r="AN475" s="562"/>
      <c r="AO475" s="568"/>
    </row>
    <row r="476" spans="38:41" x14ac:dyDescent="0.25">
      <c r="AL476" s="565"/>
      <c r="AM476" s="562"/>
      <c r="AN476" s="562"/>
      <c r="AO476" s="568"/>
    </row>
    <row r="477" spans="38:41" x14ac:dyDescent="0.25">
      <c r="AL477" s="565"/>
      <c r="AM477" s="562"/>
      <c r="AN477" s="562"/>
      <c r="AO477" s="568"/>
    </row>
    <row r="478" spans="38:41" x14ac:dyDescent="0.25">
      <c r="AL478" s="565"/>
      <c r="AM478" s="562"/>
      <c r="AN478" s="562"/>
      <c r="AO478" s="568"/>
    </row>
    <row r="479" spans="38:41" x14ac:dyDescent="0.25">
      <c r="AL479" s="565"/>
      <c r="AM479" s="562"/>
      <c r="AN479" s="562"/>
      <c r="AO479" s="568"/>
    </row>
    <row r="480" spans="38:41" x14ac:dyDescent="0.25">
      <c r="AL480" s="565"/>
      <c r="AM480" s="562"/>
      <c r="AN480" s="562"/>
      <c r="AO480" s="568"/>
    </row>
    <row r="481" spans="38:41" x14ac:dyDescent="0.25">
      <c r="AL481" s="565"/>
      <c r="AM481" s="562"/>
      <c r="AN481" s="562"/>
      <c r="AO481" s="568"/>
    </row>
    <row r="482" spans="38:41" x14ac:dyDescent="0.25">
      <c r="AL482" s="565"/>
      <c r="AM482" s="562"/>
      <c r="AN482" s="562"/>
      <c r="AO482" s="568"/>
    </row>
    <row r="483" spans="38:41" x14ac:dyDescent="0.25">
      <c r="AL483" s="565"/>
      <c r="AM483" s="562"/>
      <c r="AN483" s="562"/>
      <c r="AO483" s="568"/>
    </row>
    <row r="484" spans="38:41" x14ac:dyDescent="0.25">
      <c r="AL484" s="565"/>
      <c r="AM484" s="562"/>
      <c r="AN484" s="562"/>
      <c r="AO484" s="568"/>
    </row>
    <row r="485" spans="38:41" x14ac:dyDescent="0.25">
      <c r="AL485" s="565"/>
      <c r="AM485" s="562"/>
      <c r="AN485" s="562"/>
      <c r="AO485" s="568"/>
    </row>
    <row r="486" spans="38:41" x14ac:dyDescent="0.25">
      <c r="AL486" s="565"/>
      <c r="AM486" s="562"/>
      <c r="AN486" s="562"/>
      <c r="AO486" s="568"/>
    </row>
    <row r="487" spans="38:41" x14ac:dyDescent="0.25">
      <c r="AL487" s="565"/>
      <c r="AM487" s="562"/>
      <c r="AN487" s="562"/>
      <c r="AO487" s="568"/>
    </row>
    <row r="488" spans="38:41" x14ac:dyDescent="0.25">
      <c r="AL488" s="565"/>
      <c r="AM488" s="562"/>
      <c r="AN488" s="562"/>
      <c r="AO488" s="568"/>
    </row>
    <row r="489" spans="38:41" x14ac:dyDescent="0.25">
      <c r="AL489" s="565"/>
      <c r="AM489" s="562"/>
      <c r="AN489" s="562"/>
      <c r="AO489" s="568"/>
    </row>
    <row r="490" spans="38:41" x14ac:dyDescent="0.25">
      <c r="AL490" s="565"/>
      <c r="AM490" s="562"/>
      <c r="AN490" s="562"/>
      <c r="AO490" s="568"/>
    </row>
    <row r="491" spans="38:41" x14ac:dyDescent="0.25">
      <c r="AL491" s="565"/>
      <c r="AM491" s="562"/>
      <c r="AN491" s="562"/>
      <c r="AO491" s="568"/>
    </row>
    <row r="492" spans="38:41" x14ac:dyDescent="0.25">
      <c r="AL492" s="565"/>
      <c r="AM492" s="562"/>
      <c r="AN492" s="562"/>
      <c r="AO492" s="568"/>
    </row>
    <row r="493" spans="38:41" x14ac:dyDescent="0.25">
      <c r="AL493" s="565"/>
      <c r="AM493" s="562"/>
      <c r="AN493" s="562"/>
      <c r="AO493" s="568"/>
    </row>
    <row r="494" spans="38:41" x14ac:dyDescent="0.25">
      <c r="AL494" s="565"/>
      <c r="AM494" s="562"/>
      <c r="AN494" s="562"/>
      <c r="AO494" s="568"/>
    </row>
    <row r="495" spans="38:41" x14ac:dyDescent="0.25">
      <c r="AL495" s="565"/>
      <c r="AM495" s="562"/>
      <c r="AN495" s="562"/>
      <c r="AO495" s="568"/>
    </row>
    <row r="496" spans="38:41" x14ac:dyDescent="0.25">
      <c r="AL496" s="565"/>
      <c r="AM496" s="562"/>
      <c r="AN496" s="562"/>
      <c r="AO496" s="568"/>
    </row>
    <row r="497" spans="38:41" x14ac:dyDescent="0.25">
      <c r="AL497" s="565"/>
      <c r="AM497" s="562"/>
      <c r="AN497" s="562"/>
      <c r="AO497" s="568"/>
    </row>
    <row r="498" spans="38:41" x14ac:dyDescent="0.25">
      <c r="AL498" s="565"/>
      <c r="AM498" s="562"/>
      <c r="AN498" s="562"/>
      <c r="AO498" s="568"/>
    </row>
    <row r="499" spans="38:41" x14ac:dyDescent="0.25">
      <c r="AL499" s="569"/>
      <c r="AM499" s="566"/>
      <c r="AN499" s="566"/>
      <c r="AO499" s="570"/>
    </row>
    <row r="500" spans="38:41" x14ac:dyDescent="0.25">
      <c r="AL500" s="569"/>
      <c r="AM500" s="566"/>
      <c r="AN500" s="566"/>
      <c r="AO500" s="570"/>
    </row>
    <row r="501" spans="38:41" x14ac:dyDescent="0.25">
      <c r="AL501" s="565"/>
      <c r="AM501" s="562"/>
      <c r="AN501" s="562"/>
      <c r="AO501" s="568"/>
    </row>
    <row r="502" spans="38:41" x14ac:dyDescent="0.25">
      <c r="AL502" s="565"/>
      <c r="AM502" s="562"/>
      <c r="AN502" s="562"/>
      <c r="AO502" s="568"/>
    </row>
    <row r="503" spans="38:41" x14ac:dyDescent="0.25">
      <c r="AL503" s="565"/>
      <c r="AM503" s="562"/>
      <c r="AN503" s="562"/>
      <c r="AO503" s="568"/>
    </row>
    <row r="504" spans="38:41" x14ac:dyDescent="0.25">
      <c r="AL504" s="565"/>
      <c r="AM504" s="562"/>
      <c r="AN504" s="562"/>
      <c r="AO504" s="568"/>
    </row>
    <row r="505" spans="38:41" x14ac:dyDescent="0.25">
      <c r="AL505" s="565"/>
      <c r="AM505" s="562"/>
      <c r="AN505" s="562"/>
      <c r="AO505" s="568"/>
    </row>
    <row r="506" spans="38:41" x14ac:dyDescent="0.25">
      <c r="AL506" s="565"/>
      <c r="AM506" s="562"/>
      <c r="AN506" s="562"/>
      <c r="AO506" s="568"/>
    </row>
    <row r="507" spans="38:41" x14ac:dyDescent="0.25">
      <c r="AL507" s="565"/>
      <c r="AM507" s="562"/>
      <c r="AN507" s="562"/>
      <c r="AO507" s="568"/>
    </row>
    <row r="508" spans="38:41" x14ac:dyDescent="0.25">
      <c r="AL508" s="565"/>
      <c r="AM508" s="562"/>
      <c r="AN508" s="562"/>
      <c r="AO508" s="568"/>
    </row>
    <row r="509" spans="38:41" x14ac:dyDescent="0.25">
      <c r="AL509" s="565"/>
      <c r="AM509" s="562"/>
      <c r="AN509" s="562"/>
      <c r="AO509" s="568"/>
    </row>
    <row r="510" spans="38:41" x14ac:dyDescent="0.25">
      <c r="AL510" s="565"/>
      <c r="AM510" s="562"/>
      <c r="AN510" s="562"/>
      <c r="AO510" s="568"/>
    </row>
    <row r="511" spans="38:41" x14ac:dyDescent="0.25">
      <c r="AL511" s="565"/>
      <c r="AM511" s="562"/>
      <c r="AN511" s="562"/>
      <c r="AO511" s="568"/>
    </row>
    <row r="512" spans="38:41" x14ac:dyDescent="0.25">
      <c r="AL512" s="565"/>
      <c r="AM512" s="562"/>
      <c r="AN512" s="562"/>
      <c r="AO512" s="568"/>
    </row>
    <row r="513" spans="38:41" x14ac:dyDescent="0.25">
      <c r="AL513" s="565"/>
      <c r="AM513" s="562"/>
      <c r="AN513" s="562"/>
      <c r="AO513" s="568"/>
    </row>
    <row r="514" spans="38:41" x14ac:dyDescent="0.25">
      <c r="AL514" s="565"/>
      <c r="AM514" s="562"/>
      <c r="AN514" s="562"/>
      <c r="AO514" s="568"/>
    </row>
    <row r="515" spans="38:41" x14ac:dyDescent="0.25">
      <c r="AL515" s="565"/>
      <c r="AM515" s="562"/>
      <c r="AN515" s="562"/>
      <c r="AO515" s="568"/>
    </row>
    <row r="516" spans="38:41" x14ac:dyDescent="0.25">
      <c r="AL516" s="565"/>
      <c r="AM516" s="562"/>
      <c r="AN516" s="562"/>
      <c r="AO516" s="568"/>
    </row>
    <row r="517" spans="38:41" x14ac:dyDescent="0.25">
      <c r="AL517" s="565"/>
      <c r="AM517" s="562"/>
      <c r="AN517" s="562"/>
      <c r="AO517" s="568"/>
    </row>
    <row r="518" spans="38:41" x14ac:dyDescent="0.25">
      <c r="AL518" s="565"/>
      <c r="AM518" s="562"/>
      <c r="AN518" s="562"/>
      <c r="AO518" s="568"/>
    </row>
    <row r="519" spans="38:41" x14ac:dyDescent="0.25">
      <c r="AL519" s="565"/>
      <c r="AM519" s="562"/>
      <c r="AN519" s="562"/>
      <c r="AO519" s="568"/>
    </row>
  </sheetData>
  <mergeCells count="28">
    <mergeCell ref="AT16:AT18"/>
    <mergeCell ref="AU16:AU18"/>
    <mergeCell ref="K17:N17"/>
    <mergeCell ref="O17:R17"/>
    <mergeCell ref="T17:W17"/>
    <mergeCell ref="X17:AA17"/>
    <mergeCell ref="AB17:AE17"/>
    <mergeCell ref="AG17:AJ17"/>
    <mergeCell ref="AK17:AN17"/>
    <mergeCell ref="AP17:AR17"/>
    <mergeCell ref="AP16:AS16"/>
    <mergeCell ref="K7:L7"/>
    <mergeCell ref="M7:O7"/>
    <mergeCell ref="K16:S16"/>
    <mergeCell ref="T16:AF16"/>
    <mergeCell ref="AG16:AO16"/>
    <mergeCell ref="K4:L4"/>
    <mergeCell ref="M4:O4"/>
    <mergeCell ref="K5:L5"/>
    <mergeCell ref="M5:O5"/>
    <mergeCell ref="K6:L6"/>
    <mergeCell ref="M6:O6"/>
    <mergeCell ref="K1:L1"/>
    <mergeCell ref="M1:P1"/>
    <mergeCell ref="K2:L2"/>
    <mergeCell ref="M2:O2"/>
    <mergeCell ref="K3:L3"/>
    <mergeCell ref="M3:O3"/>
  </mergeCells>
  <pageMargins left="0.7" right="0.7" top="0.75" bottom="0.75" header="0.3" footer="0.3"/>
  <drawing r:id="rId1"/>
  <legacyDrawing r:id="rId2"/>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C5C2-EAE7-431F-A7DE-D64A5CD8ABC7}">
  <dimension ref="A1"/>
  <sheetViews>
    <sheetView workbookViewId="0"/>
  </sheetViews>
  <sheetFormatPr defaultRowHeight="15"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B15"/>
  <sheetViews>
    <sheetView workbookViewId="0">
      <selection sqref="A1:XFD1048576"/>
    </sheetView>
  </sheetViews>
  <sheetFormatPr defaultColWidth="9" defaultRowHeight="15" x14ac:dyDescent="0.25"/>
  <cols>
    <col min="1" max="1" width="12" style="329" customWidth="1"/>
    <col min="2" max="2" width="78.140625" style="329" customWidth="1"/>
    <col min="3" max="16384" width="9" style="329"/>
  </cols>
  <sheetData>
    <row r="1" spans="1:2" x14ac:dyDescent="0.25">
      <c r="A1" s="329" t="s">
        <v>4525</v>
      </c>
      <c r="B1" s="329" t="s">
        <v>4526</v>
      </c>
    </row>
    <row r="3" spans="1:2" x14ac:dyDescent="0.25">
      <c r="A3" s="218" t="s">
        <v>130</v>
      </c>
      <c r="B3" s="218" t="s">
        <v>128</v>
      </c>
    </row>
    <row r="4" spans="1:2" x14ac:dyDescent="0.25">
      <c r="A4" s="219">
        <v>10</v>
      </c>
      <c r="B4" s="219" t="s">
        <v>175</v>
      </c>
    </row>
    <row r="5" spans="1:2" x14ac:dyDescent="0.25">
      <c r="A5" s="219">
        <v>20</v>
      </c>
      <c r="B5" s="219" t="s">
        <v>4463</v>
      </c>
    </row>
    <row r="6" spans="1:2" x14ac:dyDescent="0.25">
      <c r="A6" s="219">
        <v>30</v>
      </c>
      <c r="B6" s="219" t="s">
        <v>4464</v>
      </c>
    </row>
    <row r="7" spans="1:2" x14ac:dyDescent="0.25">
      <c r="A7" s="219">
        <v>40</v>
      </c>
      <c r="B7" s="219" t="s">
        <v>4465</v>
      </c>
    </row>
    <row r="8" spans="1:2" x14ac:dyDescent="0.25">
      <c r="A8" s="219">
        <v>50</v>
      </c>
      <c r="B8" s="219" t="s">
        <v>4527</v>
      </c>
    </row>
    <row r="9" spans="1:2" x14ac:dyDescent="0.25">
      <c r="A9" s="219">
        <v>60</v>
      </c>
      <c r="B9" s="219" t="s">
        <v>4528</v>
      </c>
    </row>
    <row r="10" spans="1:2" x14ac:dyDescent="0.25">
      <c r="A10" s="219">
        <v>70</v>
      </c>
      <c r="B10" s="219" t="s">
        <v>4529</v>
      </c>
    </row>
    <row r="11" spans="1:2" x14ac:dyDescent="0.25">
      <c r="A11" s="219">
        <v>80</v>
      </c>
      <c r="B11" s="219" t="s">
        <v>4530</v>
      </c>
    </row>
    <row r="12" spans="1:2" x14ac:dyDescent="0.25">
      <c r="A12" s="219">
        <v>90</v>
      </c>
      <c r="B12" s="219" t="s">
        <v>4531</v>
      </c>
    </row>
    <row r="13" spans="1:2" x14ac:dyDescent="0.25">
      <c r="A13" s="219">
        <v>100</v>
      </c>
      <c r="B13" s="219" t="s">
        <v>4532</v>
      </c>
    </row>
    <row r="14" spans="1:2" x14ac:dyDescent="0.25">
      <c r="A14" s="219">
        <v>110</v>
      </c>
      <c r="B14" s="219" t="s">
        <v>4533</v>
      </c>
    </row>
    <row r="15" spans="1:2" x14ac:dyDescent="0.25">
      <c r="A15" s="219">
        <v>120</v>
      </c>
      <c r="B15" s="219" t="s">
        <v>207</v>
      </c>
    </row>
  </sheetData>
  <pageMargins left="0.7" right="0.7" top="0.75" bottom="0.75" header="0.3" footer="0.3"/>
  <pageSetup orientation="portrait" r:id="rId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3671B-2E7E-4D24-8FC6-1349B3AC3215}">
  <dimension ref="A1:B47"/>
  <sheetViews>
    <sheetView workbookViewId="0"/>
  </sheetViews>
  <sheetFormatPr defaultColWidth="9.140625" defaultRowHeight="15" x14ac:dyDescent="0.25"/>
  <cols>
    <col min="1" max="1" width="13.85546875" style="329" customWidth="1"/>
    <col min="2" max="2" width="85.85546875" style="329" customWidth="1"/>
    <col min="3" max="16384" width="9.140625" style="329"/>
  </cols>
  <sheetData>
    <row r="1" spans="1:2" x14ac:dyDescent="0.25">
      <c r="A1" s="329" t="s">
        <v>4777</v>
      </c>
      <c r="B1" s="329" t="s">
        <v>4778</v>
      </c>
    </row>
    <row r="3" spans="1:2" x14ac:dyDescent="0.25">
      <c r="A3" s="218" t="s">
        <v>130</v>
      </c>
      <c r="B3" s="218" t="s">
        <v>128</v>
      </c>
    </row>
    <row r="4" spans="1:2" x14ac:dyDescent="0.25">
      <c r="A4" s="219">
        <v>10</v>
      </c>
      <c r="B4" s="219" t="s">
        <v>175</v>
      </c>
    </row>
    <row r="5" spans="1:2" x14ac:dyDescent="0.25">
      <c r="A5" s="219">
        <v>20</v>
      </c>
      <c r="B5" s="219" t="s">
        <v>4703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4704</v>
      </c>
    </row>
    <row r="10" spans="1:2" x14ac:dyDescent="0.25">
      <c r="A10" s="219">
        <v>70</v>
      </c>
      <c r="B10" s="219" t="s">
        <v>4705</v>
      </c>
    </row>
    <row r="11" spans="1:2" x14ac:dyDescent="0.25">
      <c r="A11" s="219">
        <v>80</v>
      </c>
      <c r="B11" s="219" t="s">
        <v>4708</v>
      </c>
    </row>
    <row r="12" spans="1:2" x14ac:dyDescent="0.25">
      <c r="A12" s="219">
        <v>90</v>
      </c>
      <c r="B12" s="219" t="s">
        <v>4709</v>
      </c>
    </row>
    <row r="13" spans="1:2" x14ac:dyDescent="0.25">
      <c r="A13" s="219">
        <v>100</v>
      </c>
      <c r="B13" s="219" t="s">
        <v>4710</v>
      </c>
    </row>
    <row r="14" spans="1:2" x14ac:dyDescent="0.25">
      <c r="A14" s="219">
        <v>110</v>
      </c>
      <c r="B14" s="219" t="s">
        <v>4713</v>
      </c>
    </row>
    <row r="15" spans="1:2" x14ac:dyDescent="0.25">
      <c r="A15" s="219">
        <v>120</v>
      </c>
      <c r="B15" s="219" t="s">
        <v>4717</v>
      </c>
    </row>
    <row r="16" spans="1:2" x14ac:dyDescent="0.25">
      <c r="A16" s="219">
        <v>130</v>
      </c>
      <c r="B16" s="219" t="s">
        <v>4719</v>
      </c>
    </row>
    <row r="17" spans="1:2" x14ac:dyDescent="0.25">
      <c r="A17" s="219">
        <v>140</v>
      </c>
      <c r="B17" s="219" t="s">
        <v>4779</v>
      </c>
    </row>
    <row r="18" spans="1:2" x14ac:dyDescent="0.25">
      <c r="A18" s="219">
        <v>150</v>
      </c>
      <c r="B18" s="219" t="s">
        <v>4780</v>
      </c>
    </row>
    <row r="19" spans="1:2" x14ac:dyDescent="0.25">
      <c r="A19" s="219">
        <v>160</v>
      </c>
      <c r="B19" s="219" t="s">
        <v>4781</v>
      </c>
    </row>
    <row r="20" spans="1:2" x14ac:dyDescent="0.25">
      <c r="A20" s="219">
        <v>170</v>
      </c>
      <c r="B20" s="219" t="s">
        <v>4706</v>
      </c>
    </row>
    <row r="21" spans="1:2" x14ac:dyDescent="0.25">
      <c r="A21" s="219">
        <v>180</v>
      </c>
      <c r="B21" s="219" t="s">
        <v>4782</v>
      </c>
    </row>
    <row r="22" spans="1:2" x14ac:dyDescent="0.25">
      <c r="A22" s="219">
        <v>190</v>
      </c>
      <c r="B22" s="219" t="s">
        <v>4783</v>
      </c>
    </row>
    <row r="23" spans="1:2" x14ac:dyDescent="0.25">
      <c r="A23" s="219">
        <v>200</v>
      </c>
      <c r="B23" s="219" t="s">
        <v>4784</v>
      </c>
    </row>
    <row r="24" spans="1:2" x14ac:dyDescent="0.25">
      <c r="A24" s="219">
        <v>210</v>
      </c>
      <c r="B24" s="219" t="s">
        <v>4785</v>
      </c>
    </row>
    <row r="25" spans="1:2" x14ac:dyDescent="0.25">
      <c r="A25" s="219">
        <v>220</v>
      </c>
      <c r="B25" s="219" t="s">
        <v>4786</v>
      </c>
    </row>
    <row r="26" spans="1:2" x14ac:dyDescent="0.25">
      <c r="A26" s="219">
        <v>230</v>
      </c>
      <c r="B26" s="219" t="s">
        <v>4707</v>
      </c>
    </row>
    <row r="27" spans="1:2" x14ac:dyDescent="0.25">
      <c r="A27" s="219">
        <v>240</v>
      </c>
      <c r="B27" s="219" t="s">
        <v>4787</v>
      </c>
    </row>
    <row r="28" spans="1:2" x14ac:dyDescent="0.25">
      <c r="A28" s="219">
        <v>250</v>
      </c>
      <c r="B28" s="219" t="s">
        <v>4788</v>
      </c>
    </row>
    <row r="29" spans="1:2" x14ac:dyDescent="0.25">
      <c r="A29" s="219">
        <v>260</v>
      </c>
      <c r="B29" s="219" t="s">
        <v>4723</v>
      </c>
    </row>
    <row r="30" spans="1:2" x14ac:dyDescent="0.25">
      <c r="A30" s="219">
        <v>270</v>
      </c>
      <c r="B30" s="219" t="s">
        <v>4724</v>
      </c>
    </row>
    <row r="31" spans="1:2" x14ac:dyDescent="0.25">
      <c r="A31" s="219">
        <v>280</v>
      </c>
      <c r="B31" s="219" t="s">
        <v>4750</v>
      </c>
    </row>
    <row r="32" spans="1:2" x14ac:dyDescent="0.25">
      <c r="A32" s="219">
        <v>290</v>
      </c>
      <c r="B32" s="219" t="s">
        <v>4789</v>
      </c>
    </row>
    <row r="33" spans="1:2" x14ac:dyDescent="0.25">
      <c r="A33" s="219">
        <v>300</v>
      </c>
      <c r="B33" s="219" t="s">
        <v>4727</v>
      </c>
    </row>
    <row r="34" spans="1:2" x14ac:dyDescent="0.25">
      <c r="A34" s="219">
        <v>310</v>
      </c>
      <c r="B34" s="219" t="s">
        <v>4790</v>
      </c>
    </row>
    <row r="35" spans="1:2" x14ac:dyDescent="0.25">
      <c r="A35" s="219">
        <v>320</v>
      </c>
      <c r="B35" s="219" t="s">
        <v>4791</v>
      </c>
    </row>
    <row r="36" spans="1:2" x14ac:dyDescent="0.25">
      <c r="A36" s="219">
        <v>330</v>
      </c>
      <c r="B36" s="219" t="s">
        <v>4792</v>
      </c>
    </row>
    <row r="37" spans="1:2" x14ac:dyDescent="0.25">
      <c r="A37" s="219">
        <v>340</v>
      </c>
      <c r="B37" s="219" t="s">
        <v>4726</v>
      </c>
    </row>
    <row r="38" spans="1:2" x14ac:dyDescent="0.25">
      <c r="A38" s="219">
        <v>350</v>
      </c>
      <c r="B38" s="219" t="s">
        <v>4793</v>
      </c>
    </row>
    <row r="39" spans="1:2" x14ac:dyDescent="0.25">
      <c r="A39" s="219">
        <v>360</v>
      </c>
      <c r="B39" s="219" t="s">
        <v>4794</v>
      </c>
    </row>
    <row r="40" spans="1:2" x14ac:dyDescent="0.25">
      <c r="A40" s="219">
        <v>370</v>
      </c>
      <c r="B40" s="219" t="s">
        <v>4795</v>
      </c>
    </row>
    <row r="41" spans="1:2" x14ac:dyDescent="0.25">
      <c r="A41" s="219">
        <v>380</v>
      </c>
      <c r="B41" s="219" t="s">
        <v>4728</v>
      </c>
    </row>
    <row r="42" spans="1:2" x14ac:dyDescent="0.25">
      <c r="A42" s="219">
        <v>390</v>
      </c>
      <c r="B42" s="219" t="s">
        <v>4796</v>
      </c>
    </row>
    <row r="43" spans="1:2" x14ac:dyDescent="0.25">
      <c r="A43" s="219">
        <v>400</v>
      </c>
      <c r="B43" s="219" t="s">
        <v>4797</v>
      </c>
    </row>
    <row r="44" spans="1:2" x14ac:dyDescent="0.25">
      <c r="A44" s="219">
        <v>410</v>
      </c>
      <c r="B44" s="219" t="s">
        <v>4798</v>
      </c>
    </row>
    <row r="45" spans="1:2" x14ac:dyDescent="0.25">
      <c r="A45" s="219">
        <v>420</v>
      </c>
      <c r="B45" s="219" t="s">
        <v>3338</v>
      </c>
    </row>
    <row r="46" spans="1:2" x14ac:dyDescent="0.25">
      <c r="A46" s="219">
        <v>430</v>
      </c>
      <c r="B46" s="219" t="s">
        <v>4739</v>
      </c>
    </row>
    <row r="47" spans="1:2" x14ac:dyDescent="0.25">
      <c r="A47" s="219">
        <v>440</v>
      </c>
      <c r="B47" s="219" t="s">
        <v>735</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8AB9B-F331-4CFC-8C62-C5C7101EF0DE}">
  <dimension ref="A1:B36"/>
  <sheetViews>
    <sheetView workbookViewId="0">
      <selection activeCell="B29" sqref="B29"/>
    </sheetView>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4800</v>
      </c>
      <c r="B1" s="329" t="s">
        <v>4801</v>
      </c>
    </row>
    <row r="3" spans="1:2" x14ac:dyDescent="0.25">
      <c r="A3" s="218" t="s">
        <v>130</v>
      </c>
      <c r="B3" s="218" t="s">
        <v>128</v>
      </c>
    </row>
    <row r="4" spans="1:2" x14ac:dyDescent="0.25">
      <c r="A4" s="219">
        <v>10</v>
      </c>
      <c r="B4" s="219" t="s">
        <v>175</v>
      </c>
    </row>
    <row r="5" spans="1:2" x14ac:dyDescent="0.25">
      <c r="A5" s="219">
        <v>20</v>
      </c>
      <c r="B5" s="219" t="s">
        <v>4703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4704</v>
      </c>
    </row>
    <row r="10" spans="1:2" x14ac:dyDescent="0.25">
      <c r="A10" s="219">
        <v>70</v>
      </c>
      <c r="B10" s="219" t="s">
        <v>4802</v>
      </c>
    </row>
    <row r="11" spans="1:2" x14ac:dyDescent="0.25">
      <c r="A11" s="219">
        <v>80</v>
      </c>
      <c r="B11" s="219" t="s">
        <v>4803</v>
      </c>
    </row>
    <row r="12" spans="1:2" x14ac:dyDescent="0.25">
      <c r="A12" s="219">
        <v>90</v>
      </c>
      <c r="B12" s="219" t="s">
        <v>4705</v>
      </c>
    </row>
    <row r="13" spans="1:2" x14ac:dyDescent="0.25">
      <c r="A13" s="219">
        <v>100</v>
      </c>
      <c r="B13" s="219" t="s">
        <v>4706</v>
      </c>
    </row>
    <row r="14" spans="1:2" x14ac:dyDescent="0.25">
      <c r="A14" s="219">
        <v>110</v>
      </c>
      <c r="B14" s="219" t="s">
        <v>4707</v>
      </c>
    </row>
    <row r="15" spans="1:2" x14ac:dyDescent="0.25">
      <c r="A15" s="219">
        <v>120</v>
      </c>
      <c r="B15" s="219" t="s">
        <v>4708</v>
      </c>
    </row>
    <row r="16" spans="1:2" x14ac:dyDescent="0.25">
      <c r="A16" s="219">
        <v>130</v>
      </c>
      <c r="B16" s="219" t="s">
        <v>4709</v>
      </c>
    </row>
    <row r="17" spans="1:2" x14ac:dyDescent="0.25">
      <c r="A17" s="219">
        <v>140</v>
      </c>
      <c r="B17" s="219" t="s">
        <v>4710</v>
      </c>
    </row>
    <row r="18" spans="1:2" x14ac:dyDescent="0.25">
      <c r="A18" s="219">
        <v>150</v>
      </c>
      <c r="B18" s="219" t="s">
        <v>4713</v>
      </c>
    </row>
    <row r="19" spans="1:2" x14ac:dyDescent="0.25">
      <c r="A19" s="219">
        <v>160</v>
      </c>
      <c r="B19" s="219" t="s">
        <v>4717</v>
      </c>
    </row>
    <row r="20" spans="1:2" x14ac:dyDescent="0.25">
      <c r="A20" s="219">
        <v>170</v>
      </c>
      <c r="B20" s="219" t="s">
        <v>4719</v>
      </c>
    </row>
    <row r="21" spans="1:2" x14ac:dyDescent="0.25">
      <c r="A21" s="219">
        <v>180</v>
      </c>
      <c r="B21" s="219" t="s">
        <v>4723</v>
      </c>
    </row>
    <row r="22" spans="1:2" x14ac:dyDescent="0.25">
      <c r="A22" s="219">
        <v>190</v>
      </c>
      <c r="B22" s="219" t="s">
        <v>4724</v>
      </c>
    </row>
    <row r="23" spans="1:2" x14ac:dyDescent="0.25">
      <c r="A23" s="219">
        <v>200</v>
      </c>
      <c r="B23" s="219" t="s">
        <v>4750</v>
      </c>
    </row>
    <row r="24" spans="1:2" x14ac:dyDescent="0.25">
      <c r="A24" s="219">
        <v>210</v>
      </c>
      <c r="B24" s="219" t="s">
        <v>4804</v>
      </c>
    </row>
    <row r="25" spans="1:2" x14ac:dyDescent="0.25">
      <c r="A25" s="219">
        <v>220</v>
      </c>
      <c r="B25" s="219" t="s">
        <v>4727</v>
      </c>
    </row>
    <row r="26" spans="1:2" x14ac:dyDescent="0.25">
      <c r="A26" s="219">
        <v>230</v>
      </c>
      <c r="B26" s="219" t="s">
        <v>4728</v>
      </c>
    </row>
    <row r="27" spans="1:2" x14ac:dyDescent="0.25">
      <c r="A27" s="219">
        <v>240</v>
      </c>
      <c r="B27" s="219" t="s">
        <v>4805</v>
      </c>
    </row>
    <row r="28" spans="1:2" x14ac:dyDescent="0.25">
      <c r="A28" s="219">
        <v>250</v>
      </c>
      <c r="B28" s="219" t="s">
        <v>4806</v>
      </c>
    </row>
    <row r="29" spans="1:2" x14ac:dyDescent="0.25">
      <c r="A29" s="219">
        <v>260</v>
      </c>
      <c r="B29" s="219" t="s">
        <v>4807</v>
      </c>
    </row>
    <row r="30" spans="1:2" x14ac:dyDescent="0.25">
      <c r="A30" s="219">
        <v>270</v>
      </c>
      <c r="B30" s="219" t="s">
        <v>4808</v>
      </c>
    </row>
    <row r="31" spans="1:2" x14ac:dyDescent="0.25">
      <c r="A31" s="219">
        <v>280</v>
      </c>
      <c r="B31" s="219" t="s">
        <v>4809</v>
      </c>
    </row>
    <row r="32" spans="1:2" x14ac:dyDescent="0.25">
      <c r="A32" s="219">
        <v>290</v>
      </c>
      <c r="B32" s="219" t="s">
        <v>4810</v>
      </c>
    </row>
    <row r="33" spans="1:2" x14ac:dyDescent="0.25">
      <c r="A33" s="219">
        <v>300</v>
      </c>
      <c r="B33" s="219" t="s">
        <v>4811</v>
      </c>
    </row>
    <row r="34" spans="1:2" x14ac:dyDescent="0.25">
      <c r="A34" s="219">
        <v>310</v>
      </c>
      <c r="B34" s="219" t="s">
        <v>3338</v>
      </c>
    </row>
    <row r="35" spans="1:2" x14ac:dyDescent="0.25">
      <c r="A35" s="219">
        <v>320</v>
      </c>
      <c r="B35" s="219" t="s">
        <v>4739</v>
      </c>
    </row>
    <row r="36" spans="1:2" x14ac:dyDescent="0.25">
      <c r="A36" s="219">
        <v>330</v>
      </c>
      <c r="B36" s="219" t="s">
        <v>207</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41F-017F-4620-819A-73F8F83572E0}">
  <dimension ref="A1:B47"/>
  <sheetViews>
    <sheetView workbookViewId="0"/>
  </sheetViews>
  <sheetFormatPr defaultColWidth="9.140625" defaultRowHeight="15" x14ac:dyDescent="0.25"/>
  <cols>
    <col min="1" max="1" width="14" style="329" customWidth="1"/>
    <col min="2" max="2" width="90.42578125" style="329" customWidth="1"/>
    <col min="3" max="16384" width="9.140625" style="329"/>
  </cols>
  <sheetData>
    <row r="1" spans="1:2" x14ac:dyDescent="0.25">
      <c r="A1" s="329" t="s">
        <v>4701</v>
      </c>
      <c r="B1" s="329" t="s">
        <v>4702</v>
      </c>
    </row>
    <row r="3" spans="1:2" x14ac:dyDescent="0.25">
      <c r="A3" s="218" t="s">
        <v>130</v>
      </c>
      <c r="B3" s="218" t="s">
        <v>128</v>
      </c>
    </row>
    <row r="4" spans="1:2" x14ac:dyDescent="0.25">
      <c r="A4" s="219">
        <v>10</v>
      </c>
      <c r="B4" s="219" t="s">
        <v>175</v>
      </c>
    </row>
    <row r="5" spans="1:2" x14ac:dyDescent="0.25">
      <c r="A5" s="219">
        <v>20</v>
      </c>
      <c r="B5" s="219" t="s">
        <v>4703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4704</v>
      </c>
    </row>
    <row r="10" spans="1:2" x14ac:dyDescent="0.25">
      <c r="A10" s="219">
        <v>70</v>
      </c>
      <c r="B10" s="219" t="s">
        <v>4705</v>
      </c>
    </row>
    <row r="11" spans="1:2" x14ac:dyDescent="0.25">
      <c r="A11" s="219">
        <v>80</v>
      </c>
      <c r="B11" s="219" t="s">
        <v>4706</v>
      </c>
    </row>
    <row r="12" spans="1:2" x14ac:dyDescent="0.25">
      <c r="A12" s="219">
        <v>90</v>
      </c>
      <c r="B12" s="219" t="s">
        <v>4707</v>
      </c>
    </row>
    <row r="13" spans="1:2" x14ac:dyDescent="0.25">
      <c r="A13" s="219">
        <v>100</v>
      </c>
      <c r="B13" s="219" t="s">
        <v>4708</v>
      </c>
    </row>
    <row r="14" spans="1:2" x14ac:dyDescent="0.25">
      <c r="A14" s="219">
        <v>110</v>
      </c>
      <c r="B14" s="219" t="s">
        <v>4709</v>
      </c>
    </row>
    <row r="15" spans="1:2" x14ac:dyDescent="0.25">
      <c r="A15" s="219">
        <v>120</v>
      </c>
      <c r="B15" s="219" t="s">
        <v>4710</v>
      </c>
    </row>
    <row r="16" spans="1:2" x14ac:dyDescent="0.25">
      <c r="A16" s="219">
        <v>130</v>
      </c>
      <c r="B16" s="219" t="s">
        <v>4711</v>
      </c>
    </row>
    <row r="17" spans="1:2" x14ac:dyDescent="0.25">
      <c r="A17" s="219">
        <v>140</v>
      </c>
      <c r="B17" s="219" t="s">
        <v>4712</v>
      </c>
    </row>
    <row r="18" spans="1:2" x14ac:dyDescent="0.25">
      <c r="A18" s="219">
        <v>150</v>
      </c>
      <c r="B18" s="219" t="s">
        <v>4713</v>
      </c>
    </row>
    <row r="19" spans="1:2" x14ac:dyDescent="0.25">
      <c r="A19" s="219">
        <v>160</v>
      </c>
      <c r="B19" s="219" t="s">
        <v>4714</v>
      </c>
    </row>
    <row r="20" spans="1:2" x14ac:dyDescent="0.25">
      <c r="A20" s="219">
        <v>170</v>
      </c>
      <c r="B20" s="219" t="s">
        <v>4715</v>
      </c>
    </row>
    <row r="21" spans="1:2" x14ac:dyDescent="0.25">
      <c r="A21" s="219">
        <v>180</v>
      </c>
      <c r="B21" s="219" t="s">
        <v>4716</v>
      </c>
    </row>
    <row r="22" spans="1:2" x14ac:dyDescent="0.25">
      <c r="A22" s="219">
        <v>190</v>
      </c>
      <c r="B22" s="219" t="s">
        <v>4717</v>
      </c>
    </row>
    <row r="23" spans="1:2" x14ac:dyDescent="0.25">
      <c r="A23" s="219">
        <v>200</v>
      </c>
      <c r="B23" s="219" t="s">
        <v>4718</v>
      </c>
    </row>
    <row r="24" spans="1:2" x14ac:dyDescent="0.25">
      <c r="A24" s="219">
        <v>210</v>
      </c>
      <c r="B24" s="219" t="s">
        <v>4719</v>
      </c>
    </row>
    <row r="25" spans="1:2" x14ac:dyDescent="0.25">
      <c r="A25" s="219">
        <v>220</v>
      </c>
      <c r="B25" s="219" t="s">
        <v>4720</v>
      </c>
    </row>
    <row r="26" spans="1:2" x14ac:dyDescent="0.25">
      <c r="A26" s="219">
        <v>230</v>
      </c>
      <c r="B26" s="219" t="s">
        <v>4707</v>
      </c>
    </row>
    <row r="27" spans="1:2" x14ac:dyDescent="0.25">
      <c r="A27" s="219">
        <v>240</v>
      </c>
      <c r="B27" s="219" t="s">
        <v>4721</v>
      </c>
    </row>
    <row r="28" spans="1:2" x14ac:dyDescent="0.25">
      <c r="A28" s="219">
        <v>250</v>
      </c>
      <c r="B28" s="219" t="s">
        <v>4722</v>
      </c>
    </row>
    <row r="29" spans="1:2" x14ac:dyDescent="0.25">
      <c r="A29" s="219">
        <v>260</v>
      </c>
      <c r="B29" s="219" t="s">
        <v>4723</v>
      </c>
    </row>
    <row r="30" spans="1:2" x14ac:dyDescent="0.25">
      <c r="A30" s="219">
        <v>270</v>
      </c>
      <c r="B30" s="219" t="s">
        <v>4724</v>
      </c>
    </row>
    <row r="31" spans="1:2" x14ac:dyDescent="0.25">
      <c r="A31" s="219">
        <v>280</v>
      </c>
      <c r="B31" s="219" t="s">
        <v>4725</v>
      </c>
    </row>
    <row r="32" spans="1:2" x14ac:dyDescent="0.25">
      <c r="A32" s="219">
        <v>290</v>
      </c>
      <c r="B32" s="219" t="s">
        <v>4726</v>
      </c>
    </row>
    <row r="33" spans="1:2" x14ac:dyDescent="0.25">
      <c r="A33" s="219">
        <v>300</v>
      </c>
      <c r="B33" s="219" t="s">
        <v>4727</v>
      </c>
    </row>
    <row r="34" spans="1:2" x14ac:dyDescent="0.25">
      <c r="A34" s="219">
        <v>310</v>
      </c>
      <c r="B34" s="219" t="s">
        <v>4728</v>
      </c>
    </row>
    <row r="35" spans="1:2" x14ac:dyDescent="0.25">
      <c r="A35" s="219">
        <v>320</v>
      </c>
      <c r="B35" s="219" t="s">
        <v>4729</v>
      </c>
    </row>
    <row r="36" spans="1:2" x14ac:dyDescent="0.25">
      <c r="A36" s="219">
        <v>330</v>
      </c>
      <c r="B36" s="219" t="s">
        <v>4730</v>
      </c>
    </row>
    <row r="37" spans="1:2" x14ac:dyDescent="0.25">
      <c r="A37" s="219">
        <v>340</v>
      </c>
      <c r="B37" s="219" t="s">
        <v>4731</v>
      </c>
    </row>
    <row r="38" spans="1:2" x14ac:dyDescent="0.25">
      <c r="A38" s="219">
        <v>350</v>
      </c>
      <c r="B38" s="219" t="s">
        <v>4732</v>
      </c>
    </row>
    <row r="39" spans="1:2" x14ac:dyDescent="0.25">
      <c r="A39" s="219">
        <v>360</v>
      </c>
      <c r="B39" s="219" t="s">
        <v>4733</v>
      </c>
    </row>
    <row r="40" spans="1:2" x14ac:dyDescent="0.25">
      <c r="A40" s="219">
        <v>370</v>
      </c>
      <c r="B40" s="219" t="s">
        <v>4734</v>
      </c>
    </row>
    <row r="41" spans="1:2" x14ac:dyDescent="0.25">
      <c r="A41" s="219">
        <v>380</v>
      </c>
      <c r="B41" s="219" t="s">
        <v>4735</v>
      </c>
    </row>
    <row r="42" spans="1:2" x14ac:dyDescent="0.25">
      <c r="A42" s="219">
        <v>390</v>
      </c>
      <c r="B42" s="219" t="s">
        <v>4736</v>
      </c>
    </row>
    <row r="43" spans="1:2" x14ac:dyDescent="0.25">
      <c r="A43" s="219">
        <v>400</v>
      </c>
      <c r="B43" s="219" t="s">
        <v>4737</v>
      </c>
    </row>
    <row r="44" spans="1:2" x14ac:dyDescent="0.25">
      <c r="A44" s="219">
        <v>410</v>
      </c>
      <c r="B44" s="219" t="s">
        <v>4738</v>
      </c>
    </row>
    <row r="45" spans="1:2" x14ac:dyDescent="0.25">
      <c r="A45" s="219">
        <v>420</v>
      </c>
      <c r="B45" s="219" t="s">
        <v>3338</v>
      </c>
    </row>
    <row r="46" spans="1:2" x14ac:dyDescent="0.25">
      <c r="A46" s="219">
        <v>430</v>
      </c>
      <c r="B46" s="219" t="s">
        <v>4739</v>
      </c>
    </row>
    <row r="47" spans="1:2" x14ac:dyDescent="0.25">
      <c r="A47" s="219">
        <v>440</v>
      </c>
      <c r="B47" s="219" t="s">
        <v>207</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048E1-2D12-4F9D-B705-D79A79B7F5B0}">
  <dimension ref="A1:B42"/>
  <sheetViews>
    <sheetView workbookViewId="0">
      <selection sqref="A1:XFD1048576"/>
    </sheetView>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4740</v>
      </c>
      <c r="B1" s="329" t="s">
        <v>4741</v>
      </c>
    </row>
    <row r="3" spans="1:2" x14ac:dyDescent="0.25">
      <c r="A3" s="218" t="s">
        <v>130</v>
      </c>
      <c r="B3" s="218" t="s">
        <v>128</v>
      </c>
    </row>
    <row r="4" spans="1:2" x14ac:dyDescent="0.25">
      <c r="A4" s="219">
        <v>10</v>
      </c>
      <c r="B4" s="219" t="s">
        <v>175</v>
      </c>
    </row>
    <row r="5" spans="1:2" x14ac:dyDescent="0.25">
      <c r="A5" s="219">
        <v>20</v>
      </c>
      <c r="B5" s="219" t="s">
        <v>4703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4704</v>
      </c>
    </row>
    <row r="10" spans="1:2" x14ac:dyDescent="0.25">
      <c r="A10" s="219">
        <v>70</v>
      </c>
      <c r="B10" s="219" t="s">
        <v>4706</v>
      </c>
    </row>
    <row r="11" spans="1:2" x14ac:dyDescent="0.25">
      <c r="A11" s="219">
        <v>80</v>
      </c>
      <c r="B11" s="219" t="s">
        <v>4707</v>
      </c>
    </row>
    <row r="12" spans="1:2" x14ac:dyDescent="0.25">
      <c r="A12" s="219">
        <v>90</v>
      </c>
      <c r="B12" s="219" t="s">
        <v>4705</v>
      </c>
    </row>
    <row r="13" spans="1:2" x14ac:dyDescent="0.25">
      <c r="A13" s="219">
        <v>100</v>
      </c>
      <c r="B13" s="219" t="s">
        <v>4742</v>
      </c>
    </row>
    <row r="14" spans="1:2" x14ac:dyDescent="0.25">
      <c r="A14" s="219">
        <v>110</v>
      </c>
      <c r="B14" s="219" t="s">
        <v>4743</v>
      </c>
    </row>
    <row r="15" spans="1:2" x14ac:dyDescent="0.25">
      <c r="A15" s="219">
        <v>120</v>
      </c>
      <c r="B15" s="219" t="s">
        <v>4744</v>
      </c>
    </row>
    <row r="16" spans="1:2" x14ac:dyDescent="0.25">
      <c r="A16" s="219">
        <v>130</v>
      </c>
      <c r="B16" s="219" t="s">
        <v>4708</v>
      </c>
    </row>
    <row r="17" spans="1:2" x14ac:dyDescent="0.25">
      <c r="A17" s="219">
        <v>140</v>
      </c>
      <c r="B17" s="219" t="s">
        <v>4745</v>
      </c>
    </row>
    <row r="18" spans="1:2" x14ac:dyDescent="0.25">
      <c r="A18" s="219">
        <v>150</v>
      </c>
      <c r="B18" s="219" t="s">
        <v>4746</v>
      </c>
    </row>
    <row r="19" spans="1:2" x14ac:dyDescent="0.25">
      <c r="A19" s="219">
        <v>160</v>
      </c>
      <c r="B19" s="219" t="s">
        <v>4747</v>
      </c>
    </row>
    <row r="20" spans="1:2" x14ac:dyDescent="0.25">
      <c r="A20" s="219">
        <v>170</v>
      </c>
      <c r="B20" s="219" t="s">
        <v>4748</v>
      </c>
    </row>
    <row r="21" spans="1:2" x14ac:dyDescent="0.25">
      <c r="A21" s="219">
        <v>180</v>
      </c>
      <c r="B21" s="219" t="s">
        <v>4749</v>
      </c>
    </row>
    <row r="22" spans="1:2" x14ac:dyDescent="0.25">
      <c r="A22" s="219">
        <v>190</v>
      </c>
      <c r="B22" s="219" t="s">
        <v>4723</v>
      </c>
    </row>
    <row r="23" spans="1:2" x14ac:dyDescent="0.25">
      <c r="A23" s="219">
        <v>200</v>
      </c>
      <c r="B23" s="219" t="s">
        <v>4724</v>
      </c>
    </row>
    <row r="24" spans="1:2" x14ac:dyDescent="0.25">
      <c r="A24" s="219">
        <v>210</v>
      </c>
      <c r="B24" s="219" t="s">
        <v>4750</v>
      </c>
    </row>
    <row r="25" spans="1:2" x14ac:dyDescent="0.25">
      <c r="A25" s="219">
        <v>220</v>
      </c>
      <c r="B25" s="219" t="s">
        <v>4751</v>
      </c>
    </row>
    <row r="26" spans="1:2" x14ac:dyDescent="0.25">
      <c r="A26" s="219">
        <v>230</v>
      </c>
      <c r="B26" s="219" t="s">
        <v>4726</v>
      </c>
    </row>
    <row r="27" spans="1:2" x14ac:dyDescent="0.25">
      <c r="A27" s="219">
        <v>240</v>
      </c>
      <c r="B27" s="219" t="s">
        <v>3349</v>
      </c>
    </row>
    <row r="28" spans="1:2" x14ac:dyDescent="0.25">
      <c r="A28" s="219">
        <v>250</v>
      </c>
      <c r="B28" s="219" t="s">
        <v>464</v>
      </c>
    </row>
    <row r="29" spans="1:2" x14ac:dyDescent="0.25">
      <c r="A29" s="219">
        <v>260</v>
      </c>
      <c r="B29" s="219" t="s">
        <v>492</v>
      </c>
    </row>
    <row r="30" spans="1:2" x14ac:dyDescent="0.25">
      <c r="A30" s="219">
        <v>270</v>
      </c>
      <c r="B30" s="219" t="s">
        <v>493</v>
      </c>
    </row>
    <row r="31" spans="1:2" x14ac:dyDescent="0.25">
      <c r="A31" s="219">
        <v>280</v>
      </c>
      <c r="B31" s="219" t="s">
        <v>4727</v>
      </c>
    </row>
    <row r="32" spans="1:2" x14ac:dyDescent="0.25">
      <c r="A32" s="219">
        <v>290</v>
      </c>
      <c r="B32" s="219" t="s">
        <v>4752</v>
      </c>
    </row>
    <row r="33" spans="1:2" x14ac:dyDescent="0.25">
      <c r="A33" s="219">
        <v>300</v>
      </c>
      <c r="B33" s="219" t="s">
        <v>4753</v>
      </c>
    </row>
    <row r="34" spans="1:2" x14ac:dyDescent="0.25">
      <c r="A34" s="219">
        <v>310</v>
      </c>
      <c r="B34" s="219" t="s">
        <v>4754</v>
      </c>
    </row>
    <row r="35" spans="1:2" x14ac:dyDescent="0.25">
      <c r="A35" s="219">
        <v>320</v>
      </c>
      <c r="B35" s="219" t="s">
        <v>471</v>
      </c>
    </row>
    <row r="36" spans="1:2" x14ac:dyDescent="0.25">
      <c r="A36" s="219">
        <v>330</v>
      </c>
      <c r="B36" s="219" t="s">
        <v>4755</v>
      </c>
    </row>
    <row r="37" spans="1:2" x14ac:dyDescent="0.25">
      <c r="A37" s="219">
        <v>340</v>
      </c>
      <c r="B37" s="219" t="s">
        <v>4756</v>
      </c>
    </row>
    <row r="38" spans="1:2" x14ac:dyDescent="0.25">
      <c r="A38" s="219">
        <v>350</v>
      </c>
      <c r="B38" s="219" t="s">
        <v>4757</v>
      </c>
    </row>
    <row r="39" spans="1:2" x14ac:dyDescent="0.25">
      <c r="A39" s="219">
        <v>360</v>
      </c>
      <c r="B39" s="219" t="s">
        <v>4758</v>
      </c>
    </row>
    <row r="40" spans="1:2" x14ac:dyDescent="0.25">
      <c r="A40" s="219">
        <v>370</v>
      </c>
      <c r="B40" s="219" t="s">
        <v>3338</v>
      </c>
    </row>
    <row r="41" spans="1:2" x14ac:dyDescent="0.25">
      <c r="A41" s="219">
        <v>380</v>
      </c>
      <c r="B41" s="219" t="s">
        <v>4739</v>
      </c>
    </row>
    <row r="42" spans="1:2" x14ac:dyDescent="0.25">
      <c r="A42" s="219">
        <v>390</v>
      </c>
      <c r="B42" s="219" t="s">
        <v>207</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B6D0-3D5D-476E-A2F5-15FC34E7DB46}">
  <dimension ref="A1:B42"/>
  <sheetViews>
    <sheetView workbookViewId="0">
      <selection sqref="A1:XFD1048576"/>
    </sheetView>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4760</v>
      </c>
      <c r="B1" s="329" t="s">
        <v>4761</v>
      </c>
    </row>
    <row r="3" spans="1:2" x14ac:dyDescent="0.25">
      <c r="A3" s="218" t="s">
        <v>130</v>
      </c>
      <c r="B3" s="218" t="s">
        <v>128</v>
      </c>
    </row>
    <row r="4" spans="1:2" x14ac:dyDescent="0.25">
      <c r="A4" s="219">
        <v>10</v>
      </c>
      <c r="B4" s="219" t="s">
        <v>175</v>
      </c>
    </row>
    <row r="5" spans="1:2" x14ac:dyDescent="0.25">
      <c r="A5" s="219">
        <v>20</v>
      </c>
      <c r="B5" s="219" t="s">
        <v>4703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4704</v>
      </c>
    </row>
    <row r="10" spans="1:2" x14ac:dyDescent="0.25">
      <c r="A10" s="219">
        <v>70</v>
      </c>
      <c r="B10" s="219" t="s">
        <v>4705</v>
      </c>
    </row>
    <row r="11" spans="1:2" x14ac:dyDescent="0.25">
      <c r="A11" s="219">
        <v>80</v>
      </c>
      <c r="B11" s="219" t="s">
        <v>4762</v>
      </c>
    </row>
    <row r="12" spans="1:2" x14ac:dyDescent="0.25">
      <c r="A12" s="219">
        <v>90</v>
      </c>
      <c r="B12" s="219" t="s">
        <v>4706</v>
      </c>
    </row>
    <row r="13" spans="1:2" x14ac:dyDescent="0.25">
      <c r="A13" s="219">
        <v>100</v>
      </c>
      <c r="B13" s="219" t="s">
        <v>3349</v>
      </c>
    </row>
    <row r="14" spans="1:2" x14ac:dyDescent="0.25">
      <c r="A14" s="219">
        <v>110</v>
      </c>
      <c r="B14" s="219" t="s">
        <v>464</v>
      </c>
    </row>
    <row r="15" spans="1:2" x14ac:dyDescent="0.25">
      <c r="A15" s="219">
        <v>120</v>
      </c>
      <c r="B15" s="219" t="s">
        <v>492</v>
      </c>
    </row>
    <row r="16" spans="1:2" x14ac:dyDescent="0.25">
      <c r="A16" s="219">
        <v>130</v>
      </c>
      <c r="B16" s="219" t="s">
        <v>493</v>
      </c>
    </row>
    <row r="17" spans="1:2" x14ac:dyDescent="0.25">
      <c r="A17" s="219">
        <v>140</v>
      </c>
      <c r="B17" s="219" t="s">
        <v>4707</v>
      </c>
    </row>
    <row r="18" spans="1:2" x14ac:dyDescent="0.25">
      <c r="A18" s="219">
        <v>150</v>
      </c>
      <c r="B18" s="219" t="s">
        <v>4763</v>
      </c>
    </row>
    <row r="19" spans="1:2" x14ac:dyDescent="0.25">
      <c r="A19" s="219">
        <v>160</v>
      </c>
      <c r="B19" s="219" t="s">
        <v>4764</v>
      </c>
    </row>
    <row r="20" spans="1:2" x14ac:dyDescent="0.25">
      <c r="A20" s="219">
        <v>170</v>
      </c>
      <c r="B20" s="219" t="s">
        <v>4765</v>
      </c>
    </row>
    <row r="21" spans="1:2" x14ac:dyDescent="0.25">
      <c r="A21" s="219">
        <v>180</v>
      </c>
      <c r="B21" s="219" t="s">
        <v>4726</v>
      </c>
    </row>
    <row r="22" spans="1:2" x14ac:dyDescent="0.25">
      <c r="A22" s="219">
        <v>190</v>
      </c>
      <c r="B22" s="219" t="s">
        <v>3349</v>
      </c>
    </row>
    <row r="23" spans="1:2" x14ac:dyDescent="0.25">
      <c r="A23" s="219">
        <v>200</v>
      </c>
      <c r="B23" s="219" t="s">
        <v>464</v>
      </c>
    </row>
    <row r="24" spans="1:2" x14ac:dyDescent="0.25">
      <c r="A24" s="219">
        <v>210</v>
      </c>
      <c r="B24" s="219" t="s">
        <v>492</v>
      </c>
    </row>
    <row r="25" spans="1:2" x14ac:dyDescent="0.25">
      <c r="A25" s="219">
        <v>220</v>
      </c>
      <c r="B25" s="219" t="s">
        <v>493</v>
      </c>
    </row>
    <row r="26" spans="1:2" x14ac:dyDescent="0.25">
      <c r="A26" s="219">
        <v>230</v>
      </c>
      <c r="B26" s="219" t="s">
        <v>4750</v>
      </c>
    </row>
    <row r="27" spans="1:2" x14ac:dyDescent="0.25">
      <c r="A27" s="219">
        <v>240</v>
      </c>
      <c r="B27" s="219" t="s">
        <v>4766</v>
      </c>
    </row>
    <row r="28" spans="1:2" x14ac:dyDescent="0.25">
      <c r="A28" s="219">
        <v>250</v>
      </c>
      <c r="B28" s="219" t="s">
        <v>4767</v>
      </c>
    </row>
    <row r="29" spans="1:2" x14ac:dyDescent="0.25">
      <c r="A29" s="219">
        <v>260</v>
      </c>
      <c r="B29" s="219" t="s">
        <v>4768</v>
      </c>
    </row>
    <row r="30" spans="1:2" x14ac:dyDescent="0.25">
      <c r="A30" s="219">
        <v>270</v>
      </c>
      <c r="B30" s="219" t="s">
        <v>3341</v>
      </c>
    </row>
    <row r="31" spans="1:2" x14ac:dyDescent="0.25">
      <c r="A31" s="219">
        <v>280</v>
      </c>
      <c r="B31" s="219" t="s">
        <v>3342</v>
      </c>
    </row>
    <row r="32" spans="1:2" x14ac:dyDescent="0.25">
      <c r="A32" s="219">
        <v>290</v>
      </c>
      <c r="B32" s="219" t="s">
        <v>4769</v>
      </c>
    </row>
    <row r="33" spans="1:2" x14ac:dyDescent="0.25">
      <c r="A33" s="219">
        <v>300</v>
      </c>
      <c r="B33" s="219" t="s">
        <v>4770</v>
      </c>
    </row>
    <row r="34" spans="1:2" x14ac:dyDescent="0.25">
      <c r="A34" s="219">
        <v>310</v>
      </c>
      <c r="B34" s="219" t="s">
        <v>4771</v>
      </c>
    </row>
    <row r="35" spans="1:2" x14ac:dyDescent="0.25">
      <c r="A35" s="219">
        <v>320</v>
      </c>
      <c r="B35" s="219" t="s">
        <v>4772</v>
      </c>
    </row>
    <row r="36" spans="1:2" x14ac:dyDescent="0.25">
      <c r="A36" s="219">
        <v>330</v>
      </c>
      <c r="B36" s="219" t="s">
        <v>4773</v>
      </c>
    </row>
    <row r="37" spans="1:2" x14ac:dyDescent="0.25">
      <c r="A37" s="219">
        <v>340</v>
      </c>
      <c r="B37" s="219" t="s">
        <v>4774</v>
      </c>
    </row>
    <row r="38" spans="1:2" x14ac:dyDescent="0.25">
      <c r="A38" s="219">
        <v>350</v>
      </c>
      <c r="B38" s="219" t="s">
        <v>4775</v>
      </c>
    </row>
    <row r="39" spans="1:2" x14ac:dyDescent="0.25">
      <c r="A39" s="219">
        <v>360</v>
      </c>
      <c r="B39" s="219" t="s">
        <v>4776</v>
      </c>
    </row>
    <row r="40" spans="1:2" x14ac:dyDescent="0.25">
      <c r="A40" s="219">
        <v>370</v>
      </c>
      <c r="B40" s="219" t="s">
        <v>3338</v>
      </c>
    </row>
    <row r="41" spans="1:2" x14ac:dyDescent="0.25">
      <c r="A41" s="219">
        <v>380</v>
      </c>
      <c r="B41" s="219" t="s">
        <v>4739</v>
      </c>
    </row>
    <row r="42" spans="1:2" x14ac:dyDescent="0.25">
      <c r="A42" s="219">
        <v>390</v>
      </c>
      <c r="B42" s="219" t="s">
        <v>207</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90"/>
  <dimension ref="A1:C102"/>
  <sheetViews>
    <sheetView workbookViewId="0"/>
  </sheetViews>
  <sheetFormatPr defaultRowHeight="15" x14ac:dyDescent="0.25"/>
  <cols>
    <col min="1" max="1" width="15" customWidth="1"/>
    <col min="2" max="2" width="103.140625" customWidth="1"/>
  </cols>
  <sheetData>
    <row r="1" spans="1:3" x14ac:dyDescent="0.25">
      <c r="A1" s="48" t="s">
        <v>501</v>
      </c>
      <c r="B1" s="48" t="s">
        <v>505</v>
      </c>
    </row>
    <row r="3" spans="1:3" x14ac:dyDescent="0.25">
      <c r="A3" s="136" t="s">
        <v>130</v>
      </c>
      <c r="B3" s="136" t="s">
        <v>128</v>
      </c>
      <c r="C3" s="79"/>
    </row>
    <row r="4" spans="1:3" x14ac:dyDescent="0.25">
      <c r="A4">
        <v>10</v>
      </c>
      <c r="B4" t="s">
        <v>175</v>
      </c>
      <c r="C4" s="79"/>
    </row>
    <row r="5" spans="1:3" x14ac:dyDescent="0.25">
      <c r="A5">
        <v>20</v>
      </c>
      <c r="B5" t="s">
        <v>3314</v>
      </c>
      <c r="C5" s="79"/>
    </row>
    <row r="6" spans="1:3" x14ac:dyDescent="0.25">
      <c r="A6">
        <v>30</v>
      </c>
      <c r="B6" t="s">
        <v>503</v>
      </c>
      <c r="C6" s="79"/>
    </row>
    <row r="7" spans="1:3" x14ac:dyDescent="0.25">
      <c r="A7">
        <v>40</v>
      </c>
      <c r="B7" t="s">
        <v>504</v>
      </c>
      <c r="C7" s="79"/>
    </row>
    <row r="8" spans="1:3" x14ac:dyDescent="0.25">
      <c r="A8">
        <v>50</v>
      </c>
      <c r="B8" t="s">
        <v>451</v>
      </c>
      <c r="C8" s="79"/>
    </row>
    <row r="9" spans="1:3" x14ac:dyDescent="0.25">
      <c r="A9">
        <v>60</v>
      </c>
      <c r="B9" t="s">
        <v>3315</v>
      </c>
      <c r="C9" s="79"/>
    </row>
    <row r="10" spans="1:3" x14ac:dyDescent="0.25">
      <c r="A10">
        <v>70</v>
      </c>
      <c r="B10" t="s">
        <v>3316</v>
      </c>
      <c r="C10" s="79"/>
    </row>
    <row r="11" spans="1:3" x14ac:dyDescent="0.25">
      <c r="A11">
        <v>80</v>
      </c>
      <c r="B11" t="s">
        <v>3317</v>
      </c>
      <c r="C11" s="79"/>
    </row>
    <row r="12" spans="1:3" x14ac:dyDescent="0.25">
      <c r="A12">
        <v>90</v>
      </c>
      <c r="B12" t="s">
        <v>3318</v>
      </c>
      <c r="C12" s="79"/>
    </row>
    <row r="13" spans="1:3" x14ac:dyDescent="0.25">
      <c r="A13">
        <v>100</v>
      </c>
      <c r="B13" t="s">
        <v>3319</v>
      </c>
      <c r="C13" s="79"/>
    </row>
    <row r="14" spans="1:3" x14ac:dyDescent="0.25">
      <c r="A14">
        <v>110</v>
      </c>
      <c r="B14" t="s">
        <v>3320</v>
      </c>
      <c r="C14" s="79"/>
    </row>
    <row r="15" spans="1:3" x14ac:dyDescent="0.25">
      <c r="A15">
        <v>120</v>
      </c>
      <c r="B15" t="s">
        <v>3321</v>
      </c>
      <c r="C15" s="79"/>
    </row>
    <row r="16" spans="1:3" x14ac:dyDescent="0.25">
      <c r="A16">
        <v>130</v>
      </c>
      <c r="B16" t="s">
        <v>3322</v>
      </c>
      <c r="C16" s="79"/>
    </row>
    <row r="17" spans="1:3" x14ac:dyDescent="0.25">
      <c r="A17">
        <v>140</v>
      </c>
      <c r="B17" t="s">
        <v>3323</v>
      </c>
      <c r="C17" s="79"/>
    </row>
    <row r="18" spans="1:3" x14ac:dyDescent="0.25">
      <c r="A18">
        <v>150</v>
      </c>
      <c r="B18" t="s">
        <v>3324</v>
      </c>
      <c r="C18" s="79"/>
    </row>
    <row r="19" spans="1:3" x14ac:dyDescent="0.25">
      <c r="A19">
        <v>160</v>
      </c>
      <c r="B19" t="s">
        <v>3325</v>
      </c>
      <c r="C19" s="79"/>
    </row>
    <row r="20" spans="1:3" x14ac:dyDescent="0.25">
      <c r="A20">
        <v>170</v>
      </c>
      <c r="B20" t="s">
        <v>3326</v>
      </c>
      <c r="C20" s="79"/>
    </row>
    <row r="21" spans="1:3" x14ac:dyDescent="0.25">
      <c r="A21">
        <v>180</v>
      </c>
      <c r="B21" t="s">
        <v>3327</v>
      </c>
      <c r="C21" s="79"/>
    </row>
    <row r="22" spans="1:3" x14ac:dyDescent="0.25">
      <c r="A22">
        <v>180</v>
      </c>
      <c r="B22" t="s">
        <v>3328</v>
      </c>
      <c r="C22" s="79"/>
    </row>
    <row r="23" spans="1:3" x14ac:dyDescent="0.25">
      <c r="A23">
        <v>200</v>
      </c>
      <c r="B23" t="s">
        <v>3329</v>
      </c>
      <c r="C23" s="79"/>
    </row>
    <row r="24" spans="1:3" x14ac:dyDescent="0.25">
      <c r="A24">
        <v>210</v>
      </c>
      <c r="B24" t="s">
        <v>3330</v>
      </c>
      <c r="C24" s="79"/>
    </row>
    <row r="25" spans="1:3" x14ac:dyDescent="0.25">
      <c r="A25">
        <v>220</v>
      </c>
      <c r="B25" t="s">
        <v>3331</v>
      </c>
      <c r="C25" s="79"/>
    </row>
    <row r="26" spans="1:3" x14ac:dyDescent="0.25">
      <c r="A26">
        <v>230</v>
      </c>
      <c r="B26" t="s">
        <v>3332</v>
      </c>
      <c r="C26" s="79"/>
    </row>
    <row r="27" spans="1:3" x14ac:dyDescent="0.25">
      <c r="A27">
        <v>240</v>
      </c>
      <c r="B27" t="s">
        <v>3333</v>
      </c>
      <c r="C27" s="79"/>
    </row>
    <row r="28" spans="1:3" x14ac:dyDescent="0.25">
      <c r="A28">
        <v>250</v>
      </c>
      <c r="B28" t="s">
        <v>3334</v>
      </c>
      <c r="C28" s="79"/>
    </row>
    <row r="29" spans="1:3" x14ac:dyDescent="0.25">
      <c r="A29">
        <v>260</v>
      </c>
      <c r="B29" t="s">
        <v>3335</v>
      </c>
      <c r="C29" s="79"/>
    </row>
    <row r="30" spans="1:3" x14ac:dyDescent="0.25">
      <c r="A30">
        <v>270</v>
      </c>
      <c r="B30" t="s">
        <v>3336</v>
      </c>
      <c r="C30" s="79"/>
    </row>
    <row r="31" spans="1:3" x14ac:dyDescent="0.25">
      <c r="A31">
        <v>280</v>
      </c>
      <c r="B31" t="s">
        <v>3337</v>
      </c>
      <c r="C31" s="79"/>
    </row>
    <row r="32" spans="1:3" x14ac:dyDescent="0.25">
      <c r="A32">
        <v>290</v>
      </c>
      <c r="B32" t="s">
        <v>3338</v>
      </c>
      <c r="C32" s="79"/>
    </row>
    <row r="33" spans="1:3" x14ac:dyDescent="0.25">
      <c r="A33">
        <v>300</v>
      </c>
      <c r="B33" t="s">
        <v>735</v>
      </c>
      <c r="C33" s="79"/>
    </row>
    <row r="34" spans="1:3" x14ac:dyDescent="0.25">
      <c r="A34" s="183"/>
      <c r="B34" s="183"/>
      <c r="C34" s="79"/>
    </row>
    <row r="35" spans="1:3" x14ac:dyDescent="0.25">
      <c r="A35" s="136"/>
      <c r="B35" s="136"/>
      <c r="C35" s="79"/>
    </row>
    <row r="36" spans="1:3" hidden="1" x14ac:dyDescent="0.25">
      <c r="A36" s="137">
        <v>5</v>
      </c>
      <c r="B36" s="137" t="s">
        <v>175</v>
      </c>
      <c r="C36" s="79"/>
    </row>
    <row r="37" spans="1:3" hidden="1" x14ac:dyDescent="0.25">
      <c r="A37" s="137">
        <v>10</v>
      </c>
      <c r="B37" s="137" t="s">
        <v>448</v>
      </c>
      <c r="C37" s="79"/>
    </row>
    <row r="38" spans="1:3" hidden="1" x14ac:dyDescent="0.25">
      <c r="A38" s="137">
        <v>20</v>
      </c>
      <c r="B38" s="79" t="s">
        <v>503</v>
      </c>
      <c r="C38" s="79"/>
    </row>
    <row r="39" spans="1:3" hidden="1" x14ac:dyDescent="0.25">
      <c r="A39" s="137">
        <v>30</v>
      </c>
      <c r="B39" s="79" t="s">
        <v>504</v>
      </c>
      <c r="C39" s="79"/>
    </row>
    <row r="40" spans="1:3" hidden="1" x14ac:dyDescent="0.25">
      <c r="A40" s="137">
        <v>40</v>
      </c>
      <c r="B40" s="137" t="s">
        <v>451</v>
      </c>
      <c r="C40" s="79"/>
    </row>
    <row r="41" spans="1:3" hidden="1" x14ac:dyDescent="0.25">
      <c r="A41" s="137">
        <v>50</v>
      </c>
      <c r="B41" s="137" t="s">
        <v>461</v>
      </c>
      <c r="C41" s="79"/>
    </row>
    <row r="42" spans="1:3" ht="15" hidden="1" customHeight="1" x14ac:dyDescent="0.25">
      <c r="A42" s="137">
        <v>60</v>
      </c>
      <c r="B42" s="137" t="s">
        <v>452</v>
      </c>
      <c r="C42" s="79"/>
    </row>
    <row r="43" spans="1:3" hidden="1" x14ac:dyDescent="0.25">
      <c r="A43" s="137">
        <v>70</v>
      </c>
      <c r="B43" s="137" t="s">
        <v>453</v>
      </c>
      <c r="C43" s="79"/>
    </row>
    <row r="44" spans="1:3" hidden="1" x14ac:dyDescent="0.25">
      <c r="A44" s="137">
        <v>80</v>
      </c>
      <c r="B44" s="137" t="s">
        <v>454</v>
      </c>
      <c r="C44" s="79"/>
    </row>
    <row r="45" spans="1:3" hidden="1" x14ac:dyDescent="0.25">
      <c r="A45" s="137">
        <v>90</v>
      </c>
      <c r="B45" s="137" t="s">
        <v>455</v>
      </c>
      <c r="C45" s="79"/>
    </row>
    <row r="46" spans="1:3" hidden="1" x14ac:dyDescent="0.25">
      <c r="A46" s="137">
        <v>100</v>
      </c>
      <c r="B46" s="137" t="s">
        <v>456</v>
      </c>
      <c r="C46" s="79"/>
    </row>
    <row r="47" spans="1:3" hidden="1" x14ac:dyDescent="0.25">
      <c r="A47" s="137">
        <v>110</v>
      </c>
      <c r="B47" s="137" t="s">
        <v>457</v>
      </c>
      <c r="C47" s="79"/>
    </row>
    <row r="48" spans="1:3" ht="15" hidden="1" customHeight="1" x14ac:dyDescent="0.25">
      <c r="A48" s="137">
        <v>120</v>
      </c>
      <c r="B48" s="137" t="s">
        <v>506</v>
      </c>
      <c r="C48" s="79"/>
    </row>
    <row r="49" spans="1:3" hidden="1" x14ac:dyDescent="0.25">
      <c r="A49" s="137">
        <v>130</v>
      </c>
      <c r="B49" s="137" t="s">
        <v>507</v>
      </c>
      <c r="C49" s="79"/>
    </row>
    <row r="50" spans="1:3" hidden="1" x14ac:dyDescent="0.25">
      <c r="A50" s="137">
        <v>140</v>
      </c>
      <c r="B50" s="137" t="s">
        <v>508</v>
      </c>
      <c r="C50" s="79"/>
    </row>
    <row r="51" spans="1:3" hidden="1" x14ac:dyDescent="0.25">
      <c r="A51" s="137">
        <v>150</v>
      </c>
      <c r="B51" s="137" t="s">
        <v>460</v>
      </c>
      <c r="C51" s="79"/>
    </row>
    <row r="52" spans="1:3" ht="15" hidden="1" customHeight="1" x14ac:dyDescent="0.25">
      <c r="A52" s="137">
        <v>160</v>
      </c>
      <c r="B52" s="137" t="s">
        <v>458</v>
      </c>
      <c r="C52" s="79"/>
    </row>
    <row r="53" spans="1:3" hidden="1" x14ac:dyDescent="0.25">
      <c r="A53" s="137">
        <v>170</v>
      </c>
      <c r="B53" s="137" t="s">
        <v>462</v>
      </c>
      <c r="C53" s="79"/>
    </row>
    <row r="54" spans="1:3" hidden="1" x14ac:dyDescent="0.25">
      <c r="A54" s="137">
        <v>180</v>
      </c>
      <c r="B54" s="137" t="s">
        <v>463</v>
      </c>
      <c r="C54" s="79"/>
    </row>
    <row r="55" spans="1:3" hidden="1" x14ac:dyDescent="0.25">
      <c r="A55" s="137">
        <v>190</v>
      </c>
      <c r="B55" s="137" t="s">
        <v>464</v>
      </c>
      <c r="C55" s="79"/>
    </row>
    <row r="56" spans="1:3" hidden="1" x14ac:dyDescent="0.25">
      <c r="A56" s="137">
        <v>200</v>
      </c>
      <c r="B56" s="137" t="s">
        <v>465</v>
      </c>
      <c r="C56" s="79"/>
    </row>
    <row r="57" spans="1:3" hidden="1" x14ac:dyDescent="0.25">
      <c r="A57" s="137">
        <v>210</v>
      </c>
      <c r="B57" s="137" t="s">
        <v>459</v>
      </c>
      <c r="C57" s="79"/>
    </row>
    <row r="58" spans="1:3" hidden="1" x14ac:dyDescent="0.25">
      <c r="A58" s="137">
        <v>220</v>
      </c>
      <c r="B58" s="138" t="s">
        <v>509</v>
      </c>
      <c r="C58" s="79"/>
    </row>
    <row r="59" spans="1:3" hidden="1" x14ac:dyDescent="0.25">
      <c r="A59" s="137">
        <v>230</v>
      </c>
      <c r="B59" s="137" t="s">
        <v>510</v>
      </c>
      <c r="C59" s="79"/>
    </row>
    <row r="60" spans="1:3" hidden="1" x14ac:dyDescent="0.25">
      <c r="A60" s="137">
        <v>240</v>
      </c>
      <c r="B60" s="137" t="s">
        <v>511</v>
      </c>
      <c r="C60" s="79"/>
    </row>
    <row r="61" spans="1:3" hidden="1" x14ac:dyDescent="0.25">
      <c r="A61" s="137">
        <v>250</v>
      </c>
      <c r="B61" s="137" t="s">
        <v>512</v>
      </c>
      <c r="C61" s="79"/>
    </row>
    <row r="62" spans="1:3" hidden="1" x14ac:dyDescent="0.25">
      <c r="A62" s="137">
        <v>260</v>
      </c>
      <c r="B62" s="137" t="s">
        <v>541</v>
      </c>
      <c r="C62" s="79"/>
    </row>
    <row r="63" spans="1:3" hidden="1" x14ac:dyDescent="0.25">
      <c r="A63" s="137">
        <v>270</v>
      </c>
      <c r="B63" s="137" t="s">
        <v>513</v>
      </c>
      <c r="C63" s="79"/>
    </row>
    <row r="64" spans="1:3" hidden="1" x14ac:dyDescent="0.25">
      <c r="A64" s="137">
        <v>280</v>
      </c>
      <c r="B64" s="137" t="s">
        <v>514</v>
      </c>
      <c r="C64" s="79"/>
    </row>
    <row r="65" spans="1:3" hidden="1" x14ac:dyDescent="0.25">
      <c r="A65" s="137">
        <v>290</v>
      </c>
      <c r="B65" s="137" t="s">
        <v>515</v>
      </c>
      <c r="C65" s="79"/>
    </row>
    <row r="66" spans="1:3" hidden="1" x14ac:dyDescent="0.25">
      <c r="A66" s="137">
        <v>300</v>
      </c>
      <c r="B66" s="137" t="s">
        <v>516</v>
      </c>
      <c r="C66" s="79"/>
    </row>
    <row r="67" spans="1:3" ht="15" hidden="1" customHeight="1" x14ac:dyDescent="0.25">
      <c r="A67" s="137">
        <v>310</v>
      </c>
      <c r="B67" s="137" t="s">
        <v>517</v>
      </c>
      <c r="C67" s="79"/>
    </row>
    <row r="68" spans="1:3" ht="15" hidden="1" customHeight="1" x14ac:dyDescent="0.25">
      <c r="A68" s="137">
        <v>320</v>
      </c>
      <c r="B68" s="137" t="s">
        <v>518</v>
      </c>
      <c r="C68" s="79"/>
    </row>
    <row r="69" spans="1:3" hidden="1" x14ac:dyDescent="0.25">
      <c r="A69" s="137">
        <v>330</v>
      </c>
      <c r="B69" s="137" t="s">
        <v>519</v>
      </c>
      <c r="C69" s="79"/>
    </row>
    <row r="70" spans="1:3" hidden="1" x14ac:dyDescent="0.25">
      <c r="A70" s="137">
        <v>340</v>
      </c>
      <c r="B70" s="137" t="s">
        <v>520</v>
      </c>
      <c r="C70" s="79"/>
    </row>
    <row r="71" spans="1:3" hidden="1" x14ac:dyDescent="0.25">
      <c r="A71" s="137">
        <v>350</v>
      </c>
      <c r="B71" s="137" t="s">
        <v>521</v>
      </c>
      <c r="C71" s="79"/>
    </row>
    <row r="72" spans="1:3" hidden="1" x14ac:dyDescent="0.25">
      <c r="A72" s="137">
        <v>360</v>
      </c>
      <c r="B72" s="137" t="s">
        <v>522</v>
      </c>
      <c r="C72" s="79"/>
    </row>
    <row r="73" spans="1:3" hidden="1" x14ac:dyDescent="0.25">
      <c r="A73" s="137">
        <v>370</v>
      </c>
      <c r="B73" s="137" t="s">
        <v>523</v>
      </c>
      <c r="C73" s="79"/>
    </row>
    <row r="74" spans="1:3" hidden="1" x14ac:dyDescent="0.25">
      <c r="A74" s="137">
        <v>380</v>
      </c>
      <c r="B74" s="137" t="s">
        <v>524</v>
      </c>
      <c r="C74" s="79"/>
    </row>
    <row r="75" spans="1:3" hidden="1" x14ac:dyDescent="0.25">
      <c r="A75" s="137">
        <v>390</v>
      </c>
      <c r="B75" s="137" t="s">
        <v>525</v>
      </c>
      <c r="C75" s="79"/>
    </row>
    <row r="76" spans="1:3" hidden="1" x14ac:dyDescent="0.25">
      <c r="A76" s="137">
        <v>400</v>
      </c>
      <c r="B76" s="137" t="s">
        <v>526</v>
      </c>
      <c r="C76" s="79"/>
    </row>
    <row r="77" spans="1:3" hidden="1" x14ac:dyDescent="0.25">
      <c r="A77" s="137">
        <v>410</v>
      </c>
      <c r="B77" s="137" t="s">
        <v>527</v>
      </c>
      <c r="C77" s="79"/>
    </row>
    <row r="78" spans="1:3" hidden="1" x14ac:dyDescent="0.25">
      <c r="A78" s="137">
        <v>420</v>
      </c>
      <c r="B78" s="137" t="s">
        <v>528</v>
      </c>
      <c r="C78" s="79"/>
    </row>
    <row r="79" spans="1:3" hidden="1" x14ac:dyDescent="0.25">
      <c r="A79" s="137">
        <v>430</v>
      </c>
      <c r="B79" s="137" t="s">
        <v>529</v>
      </c>
      <c r="C79" s="79"/>
    </row>
    <row r="80" spans="1:3" hidden="1" x14ac:dyDescent="0.25">
      <c r="A80" s="137">
        <v>440</v>
      </c>
      <c r="B80" s="137" t="s">
        <v>530</v>
      </c>
      <c r="C80" s="79"/>
    </row>
    <row r="81" spans="1:3" hidden="1" x14ac:dyDescent="0.25">
      <c r="A81" s="137">
        <v>450</v>
      </c>
      <c r="B81" s="137" t="s">
        <v>531</v>
      </c>
      <c r="C81" s="79"/>
    </row>
    <row r="82" spans="1:3" hidden="1" x14ac:dyDescent="0.25">
      <c r="A82" s="137">
        <v>460</v>
      </c>
      <c r="B82" s="137" t="s">
        <v>532</v>
      </c>
      <c r="C82" s="79"/>
    </row>
    <row r="83" spans="1:3" hidden="1" x14ac:dyDescent="0.25">
      <c r="A83" s="137">
        <v>470</v>
      </c>
      <c r="B83" s="137" t="s">
        <v>533</v>
      </c>
      <c r="C83" s="79"/>
    </row>
    <row r="84" spans="1:3" hidden="1" x14ac:dyDescent="0.25">
      <c r="A84" s="137">
        <v>480</v>
      </c>
      <c r="B84" s="137" t="s">
        <v>534</v>
      </c>
      <c r="C84" s="79"/>
    </row>
    <row r="85" spans="1:3" hidden="1" x14ac:dyDescent="0.25">
      <c r="A85" s="137">
        <v>490</v>
      </c>
      <c r="B85" s="137" t="s">
        <v>535</v>
      </c>
      <c r="C85" s="79" t="s">
        <v>538</v>
      </c>
    </row>
    <row r="86" spans="1:3" hidden="1" x14ac:dyDescent="0.25">
      <c r="A86" s="137">
        <v>500</v>
      </c>
      <c r="B86" s="137" t="s">
        <v>466</v>
      </c>
      <c r="C86" s="79"/>
    </row>
    <row r="87" spans="1:3" hidden="1" x14ac:dyDescent="0.25">
      <c r="A87" s="137">
        <v>510</v>
      </c>
      <c r="B87" s="137" t="s">
        <v>536</v>
      </c>
      <c r="C87" s="79"/>
    </row>
    <row r="88" spans="1:3" hidden="1" x14ac:dyDescent="0.25">
      <c r="A88" s="137">
        <v>520</v>
      </c>
      <c r="B88" s="137" t="s">
        <v>537</v>
      </c>
      <c r="C88" s="79"/>
    </row>
    <row r="89" spans="1:3" hidden="1" x14ac:dyDescent="0.25">
      <c r="A89" s="137">
        <v>530</v>
      </c>
      <c r="B89" s="137" t="s">
        <v>472</v>
      </c>
      <c r="C89" s="79"/>
    </row>
    <row r="90" spans="1:3" hidden="1" x14ac:dyDescent="0.25">
      <c r="A90" s="137">
        <v>540</v>
      </c>
      <c r="B90" s="137" t="s">
        <v>473</v>
      </c>
      <c r="C90" s="79"/>
    </row>
    <row r="91" spans="1:3" hidden="1" x14ac:dyDescent="0.25">
      <c r="A91" s="137">
        <v>550</v>
      </c>
      <c r="B91" s="137" t="s">
        <v>474</v>
      </c>
      <c r="C91" s="79"/>
    </row>
    <row r="92" spans="1:3" hidden="1" x14ac:dyDescent="0.25">
      <c r="A92" s="137">
        <v>560</v>
      </c>
      <c r="B92" s="137" t="s">
        <v>481</v>
      </c>
      <c r="C92" s="79"/>
    </row>
    <row r="93" spans="1:3" hidden="1" x14ac:dyDescent="0.25">
      <c r="A93" s="137">
        <v>570</v>
      </c>
      <c r="B93" s="137" t="s">
        <v>482</v>
      </c>
      <c r="C93" s="79"/>
    </row>
    <row r="94" spans="1:3" hidden="1" x14ac:dyDescent="0.25">
      <c r="A94" s="137">
        <v>580</v>
      </c>
      <c r="B94" s="137" t="s">
        <v>483</v>
      </c>
      <c r="C94" s="79"/>
    </row>
    <row r="95" spans="1:3" hidden="1" x14ac:dyDescent="0.25">
      <c r="A95" s="137">
        <v>590</v>
      </c>
      <c r="B95" s="137" t="s">
        <v>484</v>
      </c>
      <c r="C95" s="79"/>
    </row>
    <row r="96" spans="1:3" hidden="1" x14ac:dyDescent="0.25">
      <c r="A96" s="137">
        <v>600</v>
      </c>
      <c r="B96" s="137" t="s">
        <v>485</v>
      </c>
      <c r="C96" s="79"/>
    </row>
    <row r="97" spans="1:3" hidden="1" x14ac:dyDescent="0.25">
      <c r="A97" s="137">
        <v>610</v>
      </c>
      <c r="B97" s="137" t="s">
        <v>486</v>
      </c>
      <c r="C97" s="79"/>
    </row>
    <row r="98" spans="1:3" hidden="1" x14ac:dyDescent="0.25">
      <c r="A98" s="137">
        <v>620</v>
      </c>
      <c r="B98" s="137" t="s">
        <v>487</v>
      </c>
      <c r="C98" s="79"/>
    </row>
    <row r="99" spans="1:3" hidden="1" x14ac:dyDescent="0.25">
      <c r="A99" s="137">
        <v>630</v>
      </c>
      <c r="B99" s="137" t="s">
        <v>488</v>
      </c>
      <c r="C99" s="79"/>
    </row>
    <row r="100" spans="1:3" hidden="1" x14ac:dyDescent="0.25">
      <c r="A100" s="137">
        <v>640</v>
      </c>
      <c r="B100" s="137" t="s">
        <v>539</v>
      </c>
      <c r="C100" s="79"/>
    </row>
    <row r="101" spans="1:3" hidden="1" x14ac:dyDescent="0.25">
      <c r="A101" s="137">
        <v>650</v>
      </c>
      <c r="B101" s="137" t="s">
        <v>540</v>
      </c>
      <c r="C101" s="79"/>
    </row>
    <row r="102" spans="1:3" hidden="1" x14ac:dyDescent="0.25">
      <c r="A102" s="137">
        <v>660</v>
      </c>
      <c r="B102" s="137" t="s">
        <v>173</v>
      </c>
      <c r="C102" s="79"/>
    </row>
  </sheetData>
  <pageMargins left="0.7" right="0.7" top="0.75" bottom="0.75" header="0.3" footer="0.3"/>
  <pageSetup orientation="portrait" r:id="rId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Sheet1">
    <tabColor rgb="FFFFFF00"/>
    <pageSetUpPr fitToPage="1"/>
  </sheetPr>
  <dimension ref="A1:AC166"/>
  <sheetViews>
    <sheetView view="pageBreakPreview" zoomScale="70" zoomScaleNormal="80" zoomScaleSheetLayoutView="70" workbookViewId="0">
      <pane xSplit="2" topLeftCell="K1" activePane="topRight" state="frozen"/>
      <selection pane="topRight" activeCell="B7" sqref="B7"/>
    </sheetView>
  </sheetViews>
  <sheetFormatPr defaultRowHeight="18.75" x14ac:dyDescent="0.3"/>
  <cols>
    <col min="1" max="1" width="35.7109375" style="347" bestFit="1" customWidth="1"/>
    <col min="2" max="2" width="90.28515625" customWidth="1"/>
    <col min="3" max="3" width="114.5703125" style="329" bestFit="1" customWidth="1"/>
    <col min="4" max="4" width="39.42578125" style="329" customWidth="1"/>
    <col min="5" max="5" width="37.140625" style="329" customWidth="1"/>
    <col min="6" max="6" width="40.140625" style="329" hidden="1" customWidth="1"/>
    <col min="7" max="7" width="33.5703125" style="329" hidden="1" customWidth="1"/>
    <col min="8" max="8" width="36.5703125" style="329" hidden="1" customWidth="1"/>
    <col min="9" max="9" width="33.5703125" style="329" hidden="1" customWidth="1"/>
    <col min="10" max="11" width="31.7109375" style="329" customWidth="1"/>
    <col min="12" max="14" width="20.7109375" style="329" customWidth="1"/>
    <col min="15" max="17" width="20.7109375" customWidth="1"/>
    <col min="18" max="18" width="22.85546875" customWidth="1"/>
    <col min="19" max="20" width="20.7109375" customWidth="1"/>
    <col min="21" max="21" width="27" style="97" customWidth="1"/>
    <col min="22" max="23" width="20.7109375" style="158" customWidth="1"/>
    <col min="24" max="24" width="30.28515625" style="158" bestFit="1" customWidth="1"/>
    <col min="25" max="25" width="118.85546875" style="15" customWidth="1"/>
    <col min="26" max="26" width="101" style="434" bestFit="1" customWidth="1"/>
    <col min="27" max="27" width="61.7109375" style="434" customWidth="1"/>
    <col min="29" max="29" width="112.85546875" hidden="1" customWidth="1"/>
  </cols>
  <sheetData>
    <row r="1" spans="1:29" ht="60" customHeight="1" thickBot="1" x14ac:dyDescent="0.4">
      <c r="A1" s="337" t="s">
        <v>30</v>
      </c>
      <c r="B1" s="12" t="s">
        <v>705</v>
      </c>
      <c r="C1" s="12" t="s">
        <v>4988</v>
      </c>
      <c r="D1" s="12" t="s">
        <v>4867</v>
      </c>
      <c r="E1" s="12" t="s">
        <v>4866</v>
      </c>
      <c r="F1" s="436" t="s">
        <v>5815</v>
      </c>
      <c r="G1" s="436" t="s">
        <v>5009</v>
      </c>
      <c r="H1" s="436" t="s">
        <v>5161</v>
      </c>
      <c r="I1" s="436" t="s">
        <v>5162</v>
      </c>
      <c r="J1" s="392" t="s">
        <v>4856</v>
      </c>
      <c r="K1" s="392" t="s">
        <v>4857</v>
      </c>
      <c r="L1" s="390" t="s">
        <v>4874</v>
      </c>
      <c r="M1" s="390" t="s">
        <v>4799</v>
      </c>
      <c r="N1" s="390" t="s">
        <v>4830</v>
      </c>
      <c r="O1" s="390" t="s">
        <v>750</v>
      </c>
      <c r="P1" s="391" t="s">
        <v>33</v>
      </c>
      <c r="Q1" s="390" t="s">
        <v>34</v>
      </c>
      <c r="R1" s="391" t="s">
        <v>35</v>
      </c>
      <c r="S1" s="391" t="s">
        <v>36</v>
      </c>
      <c r="T1" s="391" t="s">
        <v>37</v>
      </c>
      <c r="U1" s="390" t="s">
        <v>1609</v>
      </c>
      <c r="V1" s="140" t="s">
        <v>3282</v>
      </c>
      <c r="W1" s="140" t="s">
        <v>3281</v>
      </c>
      <c r="X1" s="140" t="s">
        <v>5089</v>
      </c>
      <c r="Y1" s="14" t="s">
        <v>730</v>
      </c>
      <c r="Z1" s="12" t="s">
        <v>45</v>
      </c>
      <c r="AA1" s="12" t="s">
        <v>4460</v>
      </c>
    </row>
    <row r="2" spans="1:29" ht="24.95" customHeight="1" thickTop="1" x14ac:dyDescent="0.3">
      <c r="L2" s="51"/>
      <c r="M2" s="51"/>
      <c r="N2" s="51"/>
      <c r="O2" s="51"/>
      <c r="P2" s="38"/>
      <c r="Q2" s="38"/>
      <c r="R2" s="38"/>
      <c r="S2" s="38"/>
      <c r="T2" s="38"/>
      <c r="U2" s="90"/>
      <c r="V2" s="141"/>
      <c r="W2" s="141"/>
      <c r="X2" s="141"/>
      <c r="Y2" s="17"/>
      <c r="Z2" s="34"/>
      <c r="AA2" s="34"/>
    </row>
    <row r="3" spans="1:29" ht="24.95" customHeight="1" x14ac:dyDescent="0.3">
      <c r="A3" s="348">
        <v>1</v>
      </c>
      <c r="B3" s="350" t="s">
        <v>5151</v>
      </c>
      <c r="C3" s="350"/>
      <c r="D3" s="350"/>
      <c r="E3" s="350"/>
      <c r="F3" s="350"/>
      <c r="G3" s="350"/>
      <c r="H3" s="350"/>
      <c r="I3" s="350"/>
      <c r="J3" s="350"/>
      <c r="K3" s="350"/>
      <c r="L3" s="51"/>
      <c r="M3" s="51"/>
      <c r="N3" s="51"/>
      <c r="O3" s="51"/>
      <c r="P3" s="38"/>
      <c r="Q3" s="38"/>
      <c r="R3" s="38"/>
      <c r="S3" s="38"/>
      <c r="T3" s="38"/>
      <c r="U3" s="90"/>
      <c r="V3" s="141"/>
      <c r="W3" s="141"/>
      <c r="X3" s="141"/>
      <c r="Y3" s="17"/>
      <c r="Z3" s="34"/>
      <c r="AA3" s="34"/>
    </row>
    <row r="4" spans="1:29" ht="37.5" x14ac:dyDescent="0.3">
      <c r="A4" s="297">
        <v>1.1000000000000001</v>
      </c>
      <c r="B4" s="184" t="s">
        <v>28</v>
      </c>
      <c r="C4" s="184" t="s">
        <v>5010</v>
      </c>
      <c r="D4" s="184" t="s">
        <v>563</v>
      </c>
      <c r="E4" s="184"/>
      <c r="F4" s="571" t="s">
        <v>5810</v>
      </c>
      <c r="G4" s="184"/>
      <c r="H4" s="184" t="s">
        <v>5814</v>
      </c>
      <c r="I4" s="184"/>
      <c r="J4" s="184">
        <v>255</v>
      </c>
      <c r="K4" s="184">
        <v>255</v>
      </c>
      <c r="L4" s="185" t="s">
        <v>257</v>
      </c>
      <c r="M4" s="185" t="s">
        <v>257</v>
      </c>
      <c r="N4" s="185" t="s">
        <v>257</v>
      </c>
      <c r="O4" s="185" t="s">
        <v>257</v>
      </c>
      <c r="P4" s="175" t="s">
        <v>543</v>
      </c>
      <c r="Q4" s="71" t="s">
        <v>257</v>
      </c>
      <c r="R4" s="71" t="s">
        <v>257</v>
      </c>
      <c r="S4" s="178" t="s">
        <v>3313</v>
      </c>
      <c r="T4" s="71" t="s">
        <v>257</v>
      </c>
      <c r="U4" s="91" t="s">
        <v>563</v>
      </c>
      <c r="V4" s="142" t="s">
        <v>3283</v>
      </c>
      <c r="W4" s="142" t="s">
        <v>3285</v>
      </c>
      <c r="X4" s="453" t="s">
        <v>5090</v>
      </c>
      <c r="Y4" s="64" t="s">
        <v>542</v>
      </c>
      <c r="Z4" s="447" t="s">
        <v>5027</v>
      </c>
      <c r="AA4" s="447" t="s">
        <v>5028</v>
      </c>
      <c r="AC4" s="13" t="s">
        <v>63</v>
      </c>
    </row>
    <row r="5" spans="1:29" ht="20.100000000000001" customHeight="1" x14ac:dyDescent="0.3">
      <c r="A5" s="338">
        <v>1.2</v>
      </c>
      <c r="B5" s="132" t="s">
        <v>2</v>
      </c>
      <c r="C5" s="132" t="s">
        <v>5011</v>
      </c>
      <c r="D5" s="132"/>
      <c r="E5" s="132" t="s">
        <v>563</v>
      </c>
      <c r="F5" s="571" t="s">
        <v>5810</v>
      </c>
      <c r="G5" s="132"/>
      <c r="H5" s="132" t="s">
        <v>5814</v>
      </c>
      <c r="I5" s="132"/>
      <c r="J5" s="132">
        <v>78</v>
      </c>
      <c r="K5" s="132">
        <v>99</v>
      </c>
      <c r="L5" s="72" t="s">
        <v>257</v>
      </c>
      <c r="M5" s="386" t="s">
        <v>5817</v>
      </c>
      <c r="N5" s="72" t="s">
        <v>257</v>
      </c>
      <c r="O5" s="72" t="s">
        <v>257</v>
      </c>
      <c r="P5" s="178" t="s">
        <v>501</v>
      </c>
      <c r="Q5" s="71" t="s">
        <v>257</v>
      </c>
      <c r="R5" s="178" t="s">
        <v>3351</v>
      </c>
      <c r="S5" s="178" t="s">
        <v>3350</v>
      </c>
      <c r="T5" s="71" t="s">
        <v>257</v>
      </c>
      <c r="U5" s="91" t="s">
        <v>563</v>
      </c>
      <c r="V5" s="142" t="s">
        <v>3283</v>
      </c>
      <c r="W5" s="142" t="s">
        <v>3284</v>
      </c>
      <c r="X5" s="142"/>
      <c r="Y5" s="326" t="s">
        <v>47</v>
      </c>
      <c r="Z5" s="63" t="s">
        <v>977</v>
      </c>
      <c r="AA5" s="63" t="s">
        <v>978</v>
      </c>
      <c r="AC5" t="s">
        <v>54</v>
      </c>
    </row>
    <row r="6" spans="1:29" s="329" customFormat="1" ht="20.100000000000001" customHeight="1" x14ac:dyDescent="0.3">
      <c r="A6" s="297">
        <v>1.3</v>
      </c>
      <c r="B6" s="132" t="s">
        <v>4759</v>
      </c>
      <c r="C6" s="132" t="s">
        <v>5011</v>
      </c>
      <c r="D6" s="132"/>
      <c r="E6" s="132" t="s">
        <v>563</v>
      </c>
      <c r="F6" s="571" t="s">
        <v>5810</v>
      </c>
      <c r="G6" s="132"/>
      <c r="H6" s="132" t="s">
        <v>5814</v>
      </c>
      <c r="I6" s="132"/>
      <c r="J6" s="132">
        <v>1</v>
      </c>
      <c r="K6" s="132">
        <v>1</v>
      </c>
      <c r="L6" s="72" t="s">
        <v>257</v>
      </c>
      <c r="M6" s="385" t="s">
        <v>4777</v>
      </c>
      <c r="N6" s="386" t="s">
        <v>4800</v>
      </c>
      <c r="O6" s="72" t="s">
        <v>257</v>
      </c>
      <c r="P6" s="178" t="s">
        <v>4701</v>
      </c>
      <c r="Q6" s="71" t="s">
        <v>257</v>
      </c>
      <c r="R6" s="384" t="s">
        <v>4740</v>
      </c>
      <c r="S6" s="384" t="s">
        <v>4760</v>
      </c>
      <c r="T6" s="71" t="s">
        <v>257</v>
      </c>
      <c r="U6" s="91" t="s">
        <v>563</v>
      </c>
      <c r="V6" s="142" t="s">
        <v>3283</v>
      </c>
      <c r="W6" s="142" t="s">
        <v>3284</v>
      </c>
      <c r="X6" s="453"/>
      <c r="Y6" s="326" t="s">
        <v>47</v>
      </c>
      <c r="Z6" s="63" t="s">
        <v>977</v>
      </c>
      <c r="AA6" s="63" t="s">
        <v>978</v>
      </c>
      <c r="AC6" s="329" t="s">
        <v>54</v>
      </c>
    </row>
    <row r="7" spans="1:29" ht="37.5" x14ac:dyDescent="0.3">
      <c r="A7" s="297">
        <v>1.4</v>
      </c>
      <c r="B7" s="3" t="s">
        <v>733</v>
      </c>
      <c r="C7" s="3" t="s">
        <v>5011</v>
      </c>
      <c r="D7" s="3"/>
      <c r="E7" s="3" t="s">
        <v>563</v>
      </c>
      <c r="F7" s="3"/>
      <c r="G7" s="3"/>
      <c r="H7" s="132" t="s">
        <v>5814</v>
      </c>
      <c r="I7" s="3"/>
      <c r="J7" s="3">
        <v>11</v>
      </c>
      <c r="K7" s="3">
        <v>11</v>
      </c>
      <c r="L7" s="59" t="s">
        <v>257</v>
      </c>
      <c r="M7" s="59" t="s">
        <v>257</v>
      </c>
      <c r="N7" s="59" t="s">
        <v>257</v>
      </c>
      <c r="O7" s="59" t="s">
        <v>257</v>
      </c>
      <c r="P7" s="175" t="s">
        <v>4980</v>
      </c>
      <c r="Q7" s="38" t="s">
        <v>257</v>
      </c>
      <c r="R7" s="38" t="s">
        <v>257</v>
      </c>
      <c r="S7" s="38" t="s">
        <v>257</v>
      </c>
      <c r="T7" s="38" t="s">
        <v>257</v>
      </c>
      <c r="U7" s="90" t="s">
        <v>563</v>
      </c>
      <c r="V7" s="141" t="s">
        <v>3283</v>
      </c>
      <c r="W7" s="141"/>
      <c r="X7" s="454" t="s">
        <v>5091</v>
      </c>
      <c r="Y7" s="18" t="s">
        <v>47</v>
      </c>
      <c r="Z7" s="63" t="s">
        <v>976</v>
      </c>
      <c r="AA7" s="63" t="s">
        <v>978</v>
      </c>
      <c r="AC7" t="s">
        <v>55</v>
      </c>
    </row>
    <row r="8" spans="1:29" ht="20.100000000000001" customHeight="1" x14ac:dyDescent="0.3">
      <c r="A8" s="297">
        <v>1.5</v>
      </c>
      <c r="B8" s="2" t="s">
        <v>0</v>
      </c>
      <c r="C8" s="2" t="s">
        <v>5012</v>
      </c>
      <c r="D8" s="2"/>
      <c r="E8" s="2" t="s">
        <v>563</v>
      </c>
      <c r="F8" s="2"/>
      <c r="G8" s="2"/>
      <c r="H8" s="2"/>
      <c r="I8" s="2"/>
      <c r="J8" s="2">
        <v>127</v>
      </c>
      <c r="K8" s="2">
        <v>164</v>
      </c>
      <c r="L8" s="59" t="s">
        <v>257</v>
      </c>
      <c r="M8" s="59" t="s">
        <v>257</v>
      </c>
      <c r="N8" s="59" t="s">
        <v>257</v>
      </c>
      <c r="O8" s="59" t="s">
        <v>257</v>
      </c>
      <c r="P8" s="38" t="s">
        <v>257</v>
      </c>
      <c r="Q8" s="38" t="s">
        <v>257</v>
      </c>
      <c r="R8" s="175" t="s">
        <v>424</v>
      </c>
      <c r="S8" s="38" t="s">
        <v>257</v>
      </c>
      <c r="T8" s="38" t="s">
        <v>257</v>
      </c>
      <c r="U8" s="90" t="s">
        <v>563</v>
      </c>
      <c r="V8" s="141" t="s">
        <v>3286</v>
      </c>
      <c r="W8" s="141" t="s">
        <v>3302</v>
      </c>
      <c r="X8" s="141"/>
      <c r="Y8" s="18" t="s">
        <v>69</v>
      </c>
      <c r="Z8" s="63" t="s">
        <v>5029</v>
      </c>
      <c r="AA8" s="63" t="s">
        <v>5030</v>
      </c>
      <c r="AC8" t="s">
        <v>61</v>
      </c>
    </row>
    <row r="9" spans="1:29" ht="20.100000000000001" customHeight="1" x14ac:dyDescent="0.3">
      <c r="A9" s="297">
        <v>1.6</v>
      </c>
      <c r="B9" s="2" t="s">
        <v>4063</v>
      </c>
      <c r="C9" s="2" t="s">
        <v>5011</v>
      </c>
      <c r="D9" s="2"/>
      <c r="E9" s="2" t="s">
        <v>563</v>
      </c>
      <c r="F9" s="2"/>
      <c r="G9" s="2"/>
      <c r="H9" s="2"/>
      <c r="I9" s="2"/>
      <c r="J9" s="2">
        <v>1</v>
      </c>
      <c r="K9" s="2">
        <v>1</v>
      </c>
      <c r="L9" s="72" t="s">
        <v>257</v>
      </c>
      <c r="M9" s="175" t="s">
        <v>4486</v>
      </c>
      <c r="N9" s="59" t="s">
        <v>257</v>
      </c>
      <c r="O9" s="59" t="s">
        <v>257</v>
      </c>
      <c r="P9" s="175" t="s">
        <v>4461</v>
      </c>
      <c r="Q9" s="175" t="s">
        <v>4514</v>
      </c>
      <c r="R9" s="38" t="s">
        <v>257</v>
      </c>
      <c r="S9" s="38" t="s">
        <v>257</v>
      </c>
      <c r="T9" s="175" t="s">
        <v>4525</v>
      </c>
      <c r="U9" s="90" t="s">
        <v>563</v>
      </c>
      <c r="V9" s="141" t="s">
        <v>3283</v>
      </c>
      <c r="W9" s="141" t="s">
        <v>4534</v>
      </c>
      <c r="X9" s="141"/>
      <c r="Y9" s="18" t="s">
        <v>4535</v>
      </c>
      <c r="Z9" s="63" t="s">
        <v>4536</v>
      </c>
      <c r="AA9" s="63" t="s">
        <v>977</v>
      </c>
      <c r="AC9" t="s">
        <v>62</v>
      </c>
    </row>
    <row r="10" spans="1:29" ht="18.75" customHeight="1" x14ac:dyDescent="0.25">
      <c r="A10" s="606">
        <v>1.7</v>
      </c>
      <c r="B10" s="131" t="s">
        <v>4288</v>
      </c>
      <c r="C10" s="131" t="s">
        <v>5011</v>
      </c>
      <c r="D10" s="131"/>
      <c r="E10" s="131" t="s">
        <v>563</v>
      </c>
      <c r="F10" s="131"/>
      <c r="G10" s="131"/>
      <c r="H10" s="131"/>
      <c r="I10" s="131"/>
      <c r="J10" s="131">
        <v>103</v>
      </c>
      <c r="K10" s="131">
        <v>287</v>
      </c>
      <c r="L10" s="71" t="s">
        <v>257</v>
      </c>
      <c r="M10" s="71" t="s">
        <v>257</v>
      </c>
      <c r="N10" s="71" t="s">
        <v>257</v>
      </c>
      <c r="O10" s="71" t="s">
        <v>257</v>
      </c>
      <c r="P10" s="179" t="s">
        <v>3369</v>
      </c>
      <c r="Q10" s="178" t="s">
        <v>3363</v>
      </c>
      <c r="R10" s="71" t="s">
        <v>257</v>
      </c>
      <c r="S10" s="71" t="s">
        <v>257</v>
      </c>
      <c r="T10" s="71" t="s">
        <v>257</v>
      </c>
      <c r="U10" s="91" t="s">
        <v>563</v>
      </c>
      <c r="V10" s="142" t="s">
        <v>3288</v>
      </c>
      <c r="W10" s="142" t="s">
        <v>3285</v>
      </c>
      <c r="X10" s="142"/>
      <c r="Y10" s="601" t="s">
        <v>3280</v>
      </c>
      <c r="Z10" s="63" t="s">
        <v>5031</v>
      </c>
      <c r="AA10" s="451" t="s">
        <v>4537</v>
      </c>
      <c r="AC10" t="s">
        <v>58</v>
      </c>
    </row>
    <row r="11" spans="1:29" ht="18.75" customHeight="1" x14ac:dyDescent="0.25">
      <c r="A11" s="607"/>
      <c r="B11" s="130"/>
      <c r="C11" s="130"/>
      <c r="D11" s="130"/>
      <c r="E11" s="130"/>
      <c r="F11" s="130"/>
      <c r="G11" s="130"/>
      <c r="H11" s="130"/>
      <c r="I11" s="130"/>
      <c r="J11" s="130"/>
      <c r="K11" s="130"/>
      <c r="L11" s="68"/>
      <c r="M11" s="68"/>
      <c r="N11" s="68"/>
      <c r="O11" s="68"/>
      <c r="P11" s="69"/>
      <c r="Q11" s="126"/>
      <c r="R11" s="68"/>
      <c r="S11" s="68"/>
      <c r="T11" s="68"/>
      <c r="U11" s="92"/>
      <c r="V11" s="143"/>
      <c r="W11" s="143"/>
      <c r="X11" s="143"/>
      <c r="Y11" s="602"/>
      <c r="Z11" s="63" t="s">
        <v>3186</v>
      </c>
      <c r="AA11" s="421"/>
    </row>
    <row r="12" spans="1:29" x14ac:dyDescent="0.3">
      <c r="A12" s="611">
        <v>1.8</v>
      </c>
      <c r="B12" s="130" t="s">
        <v>3169</v>
      </c>
      <c r="C12" s="130" t="s">
        <v>5013</v>
      </c>
      <c r="D12" s="130" t="s">
        <v>563</v>
      </c>
      <c r="E12" s="130" t="s">
        <v>563</v>
      </c>
      <c r="F12" s="130"/>
      <c r="G12" s="130"/>
      <c r="H12" s="130"/>
      <c r="I12" s="130"/>
      <c r="J12" s="130">
        <v>14</v>
      </c>
      <c r="K12" s="130">
        <v>16</v>
      </c>
      <c r="L12" s="71" t="s">
        <v>257</v>
      </c>
      <c r="M12" s="71" t="s">
        <v>257</v>
      </c>
      <c r="N12" s="71" t="s">
        <v>257</v>
      </c>
      <c r="O12" s="71" t="s">
        <v>257</v>
      </c>
      <c r="P12" s="355" t="s">
        <v>5122</v>
      </c>
      <c r="Q12" s="68" t="s">
        <v>257</v>
      </c>
      <c r="R12" s="68" t="s">
        <v>257</v>
      </c>
      <c r="S12" s="68" t="s">
        <v>257</v>
      </c>
      <c r="T12" s="68" t="s">
        <v>257</v>
      </c>
      <c r="U12" s="92" t="s">
        <v>563</v>
      </c>
      <c r="V12" s="143" t="s">
        <v>5128</v>
      </c>
      <c r="W12" s="143" t="s">
        <v>563</v>
      </c>
      <c r="X12" s="455" t="s">
        <v>5092</v>
      </c>
      <c r="Y12" s="89" t="s">
        <v>3279</v>
      </c>
      <c r="Z12" s="63" t="s">
        <v>4539</v>
      </c>
      <c r="AA12" s="421"/>
    </row>
    <row r="13" spans="1:29" s="329" customFormat="1" x14ac:dyDescent="0.3">
      <c r="A13" s="612"/>
      <c r="B13" s="130"/>
      <c r="C13" s="130"/>
      <c r="D13" s="130"/>
      <c r="E13" s="130"/>
      <c r="F13" s="130"/>
      <c r="G13" s="130"/>
      <c r="H13" s="130"/>
      <c r="I13" s="130"/>
      <c r="J13" s="130">
        <v>14</v>
      </c>
      <c r="K13" s="130">
        <v>16</v>
      </c>
      <c r="L13" s="71" t="s">
        <v>257</v>
      </c>
      <c r="M13" s="71" t="s">
        <v>257</v>
      </c>
      <c r="N13" s="71" t="s">
        <v>257</v>
      </c>
      <c r="O13" s="71" t="s">
        <v>257</v>
      </c>
      <c r="P13" s="355" t="s">
        <v>5126</v>
      </c>
      <c r="Q13" s="68" t="s">
        <v>257</v>
      </c>
      <c r="R13" s="68" t="s">
        <v>257</v>
      </c>
      <c r="S13" s="68" t="s">
        <v>257</v>
      </c>
      <c r="T13" s="68" t="s">
        <v>257</v>
      </c>
      <c r="U13" s="92" t="s">
        <v>563</v>
      </c>
      <c r="V13" s="143" t="s">
        <v>5128</v>
      </c>
      <c r="W13" s="143" t="s">
        <v>563</v>
      </c>
      <c r="X13" s="454"/>
      <c r="Y13" s="457"/>
      <c r="Z13" s="63"/>
      <c r="AA13" s="421"/>
    </row>
    <row r="14" spans="1:29" s="329" customFormat="1" x14ac:dyDescent="0.3">
      <c r="A14" s="338">
        <v>1.9</v>
      </c>
      <c r="B14" s="130" t="s">
        <v>5118</v>
      </c>
      <c r="C14" s="130" t="s">
        <v>5013</v>
      </c>
      <c r="D14" s="130"/>
      <c r="E14" s="130" t="s">
        <v>563</v>
      </c>
      <c r="F14" s="130"/>
      <c r="G14" s="130"/>
      <c r="H14" s="130"/>
      <c r="I14" s="130"/>
      <c r="J14" s="2">
        <v>14</v>
      </c>
      <c r="K14" s="2">
        <v>14</v>
      </c>
      <c r="L14" s="38" t="s">
        <v>257</v>
      </c>
      <c r="M14" s="38" t="s">
        <v>257</v>
      </c>
      <c r="N14" s="38" t="s">
        <v>257</v>
      </c>
      <c r="O14" s="38" t="s">
        <v>257</v>
      </c>
      <c r="P14" s="355" t="s">
        <v>5116</v>
      </c>
      <c r="Q14" s="68" t="s">
        <v>257</v>
      </c>
      <c r="R14" s="68" t="s">
        <v>257</v>
      </c>
      <c r="S14" s="68" t="s">
        <v>257</v>
      </c>
      <c r="T14" s="68" t="s">
        <v>257</v>
      </c>
      <c r="U14" s="92" t="s">
        <v>563</v>
      </c>
      <c r="V14" s="143" t="s">
        <v>3288</v>
      </c>
      <c r="W14" s="143" t="s">
        <v>563</v>
      </c>
      <c r="X14" s="454"/>
      <c r="Y14" s="89" t="s">
        <v>3279</v>
      </c>
      <c r="Z14" s="63" t="s">
        <v>4539</v>
      </c>
      <c r="AA14" s="421"/>
    </row>
    <row r="15" spans="1:29" ht="20.100000000000001" customHeight="1" x14ac:dyDescent="0.3">
      <c r="A15" s="340" t="s">
        <v>4278</v>
      </c>
      <c r="B15" s="133" t="s">
        <v>26</v>
      </c>
      <c r="C15" s="133" t="s">
        <v>5013</v>
      </c>
      <c r="D15" s="133"/>
      <c r="E15" s="133" t="s">
        <v>563</v>
      </c>
      <c r="F15" s="133"/>
      <c r="G15" s="133"/>
      <c r="H15" s="132" t="s">
        <v>5814</v>
      </c>
      <c r="I15" s="133"/>
      <c r="J15" s="133">
        <v>68</v>
      </c>
      <c r="K15" s="133">
        <v>70</v>
      </c>
      <c r="L15" s="134" t="s">
        <v>257</v>
      </c>
      <c r="M15" s="134" t="s">
        <v>257</v>
      </c>
      <c r="N15" s="134" t="s">
        <v>257</v>
      </c>
      <c r="O15" s="134" t="s">
        <v>257</v>
      </c>
      <c r="P15" s="177" t="s">
        <v>250</v>
      </c>
      <c r="Q15" s="177" t="s">
        <v>729</v>
      </c>
      <c r="R15" s="68" t="s">
        <v>257</v>
      </c>
      <c r="S15" s="177" t="s">
        <v>2205</v>
      </c>
      <c r="T15" s="177" t="s">
        <v>3399</v>
      </c>
      <c r="U15" s="127" t="s">
        <v>563</v>
      </c>
      <c r="V15" s="147" t="s">
        <v>3283</v>
      </c>
      <c r="W15" s="147" t="s">
        <v>3285</v>
      </c>
      <c r="X15" s="156"/>
      <c r="Y15" s="19" t="s">
        <v>3833</v>
      </c>
      <c r="Z15" s="456" t="s">
        <v>5032</v>
      </c>
      <c r="AA15" s="424"/>
      <c r="AC15" t="s">
        <v>59</v>
      </c>
    </row>
    <row r="16" spans="1:29" ht="20.100000000000001" customHeight="1" x14ac:dyDescent="0.3">
      <c r="A16" s="297">
        <v>1.1100000000000001</v>
      </c>
      <c r="B16" s="132" t="s">
        <v>44</v>
      </c>
      <c r="C16" s="132" t="s">
        <v>5013</v>
      </c>
      <c r="D16" s="132"/>
      <c r="E16" s="132" t="s">
        <v>563</v>
      </c>
      <c r="F16" s="571" t="s">
        <v>5810</v>
      </c>
      <c r="G16" s="132"/>
      <c r="H16" s="132"/>
      <c r="I16" s="132"/>
      <c r="J16" s="132">
        <v>270</v>
      </c>
      <c r="K16" s="132">
        <v>676</v>
      </c>
      <c r="L16" s="72" t="s">
        <v>257</v>
      </c>
      <c r="M16" s="72" t="s">
        <v>257</v>
      </c>
      <c r="N16" s="72" t="s">
        <v>257</v>
      </c>
      <c r="O16" s="72" t="s">
        <v>257</v>
      </c>
      <c r="P16" s="178" t="s">
        <v>748</v>
      </c>
      <c r="Q16" s="176" t="s">
        <v>257</v>
      </c>
      <c r="R16" s="176" t="s">
        <v>257</v>
      </c>
      <c r="S16" s="178" t="s">
        <v>4286</v>
      </c>
      <c r="T16" s="71" t="s">
        <v>257</v>
      </c>
      <c r="U16" s="91" t="s">
        <v>563</v>
      </c>
      <c r="V16" s="142" t="s">
        <v>3283</v>
      </c>
      <c r="W16" s="142" t="s">
        <v>559</v>
      </c>
      <c r="X16" s="142"/>
      <c r="Y16" s="64" t="s">
        <v>64</v>
      </c>
      <c r="Z16" s="447" t="s">
        <v>5033</v>
      </c>
      <c r="AA16" s="420"/>
      <c r="AC16" t="s">
        <v>60</v>
      </c>
    </row>
    <row r="17" spans="1:29" ht="20.100000000000001" customHeight="1" x14ac:dyDescent="0.3">
      <c r="A17" s="297">
        <v>1.1200000000000001</v>
      </c>
      <c r="B17" s="2" t="s">
        <v>32</v>
      </c>
      <c r="C17" s="2" t="s">
        <v>5011</v>
      </c>
      <c r="D17" s="2" t="s">
        <v>563</v>
      </c>
      <c r="E17" s="2"/>
      <c r="F17" s="361" t="s">
        <v>5812</v>
      </c>
      <c r="G17" s="2"/>
      <c r="H17" s="2" t="s">
        <v>5813</v>
      </c>
      <c r="I17" s="2"/>
      <c r="J17" s="2">
        <v>372</v>
      </c>
      <c r="K17" s="2">
        <v>757</v>
      </c>
      <c r="L17" s="38" t="s">
        <v>257</v>
      </c>
      <c r="M17" s="38" t="s">
        <v>257</v>
      </c>
      <c r="N17" s="38" t="s">
        <v>257</v>
      </c>
      <c r="O17" s="38" t="s">
        <v>257</v>
      </c>
      <c r="P17" s="175" t="s">
        <v>3400</v>
      </c>
      <c r="Q17" s="38" t="s">
        <v>257</v>
      </c>
      <c r="R17" s="38" t="s">
        <v>257</v>
      </c>
      <c r="S17" s="175" t="s">
        <v>3401</v>
      </c>
      <c r="T17" s="38" t="s">
        <v>257</v>
      </c>
      <c r="U17" s="90" t="s">
        <v>563</v>
      </c>
      <c r="V17" s="141" t="s">
        <v>3286</v>
      </c>
      <c r="W17" s="141" t="s">
        <v>3285</v>
      </c>
      <c r="X17" s="141"/>
      <c r="Y17" s="18" t="s">
        <v>499</v>
      </c>
      <c r="Z17" s="63" t="s">
        <v>5034</v>
      </c>
      <c r="AA17" s="421"/>
    </row>
    <row r="18" spans="1:29" ht="20.100000000000001" customHeight="1" x14ac:dyDescent="0.3">
      <c r="A18" s="297">
        <v>1.1299999999999999</v>
      </c>
      <c r="B18" s="2" t="s">
        <v>1</v>
      </c>
      <c r="C18" s="2" t="s">
        <v>5011</v>
      </c>
      <c r="D18" s="2"/>
      <c r="E18" s="2" t="s">
        <v>563</v>
      </c>
      <c r="F18" s="361" t="s">
        <v>5811</v>
      </c>
      <c r="G18" s="2"/>
      <c r="H18" s="2" t="s">
        <v>5814</v>
      </c>
      <c r="I18" s="2"/>
      <c r="J18" s="2">
        <v>35</v>
      </c>
      <c r="K18" s="2">
        <v>35</v>
      </c>
      <c r="L18" s="38" t="s">
        <v>257</v>
      </c>
      <c r="M18" s="38" t="s">
        <v>257</v>
      </c>
      <c r="N18" s="38" t="s">
        <v>257</v>
      </c>
      <c r="O18" s="38" t="s">
        <v>257</v>
      </c>
      <c r="P18" s="175" t="s">
        <v>4950</v>
      </c>
      <c r="Q18" s="175" t="s">
        <v>4929</v>
      </c>
      <c r="R18" s="38" t="s">
        <v>257</v>
      </c>
      <c r="S18" s="38" t="s">
        <v>257</v>
      </c>
      <c r="T18" s="38" t="s">
        <v>257</v>
      </c>
      <c r="U18" s="90" t="s">
        <v>563</v>
      </c>
      <c r="V18" s="141" t="s">
        <v>3287</v>
      </c>
      <c r="W18" s="141" t="s">
        <v>559</v>
      </c>
      <c r="X18" s="141"/>
      <c r="Y18" s="18" t="s">
        <v>47</v>
      </c>
      <c r="Z18" s="63" t="s">
        <v>1054</v>
      </c>
      <c r="AA18" s="421"/>
      <c r="AC18" t="s">
        <v>46</v>
      </c>
    </row>
    <row r="19" spans="1:29" ht="20.100000000000001" customHeight="1" x14ac:dyDescent="0.3">
      <c r="A19" s="297">
        <v>1.1399999999999999</v>
      </c>
      <c r="B19" s="3" t="s">
        <v>43</v>
      </c>
      <c r="C19" s="3" t="s">
        <v>5011</v>
      </c>
      <c r="D19" s="3"/>
      <c r="E19" s="3" t="s">
        <v>563</v>
      </c>
      <c r="F19" s="3"/>
      <c r="G19" s="3"/>
      <c r="H19" s="2" t="s">
        <v>5814</v>
      </c>
      <c r="I19" s="3"/>
      <c r="J19" s="3">
        <v>4</v>
      </c>
      <c r="K19" s="3">
        <v>8</v>
      </c>
      <c r="L19" s="52" t="s">
        <v>257</v>
      </c>
      <c r="M19" s="52" t="s">
        <v>257</v>
      </c>
      <c r="N19" s="52" t="s">
        <v>257</v>
      </c>
      <c r="O19" s="52" t="s">
        <v>257</v>
      </c>
      <c r="P19" s="175" t="s">
        <v>4329</v>
      </c>
      <c r="Q19" s="38" t="s">
        <v>257</v>
      </c>
      <c r="R19" s="38" t="s">
        <v>257</v>
      </c>
      <c r="S19" s="175" t="s">
        <v>4350</v>
      </c>
      <c r="T19" s="38" t="s">
        <v>257</v>
      </c>
      <c r="U19" s="100" t="s">
        <v>563</v>
      </c>
      <c r="V19" s="156" t="s">
        <v>3287</v>
      </c>
      <c r="W19" s="156" t="s">
        <v>3285</v>
      </c>
      <c r="X19" s="156"/>
      <c r="Y19" s="18" t="s">
        <v>47</v>
      </c>
      <c r="Z19" s="63" t="s">
        <v>5035</v>
      </c>
      <c r="AA19" s="421"/>
      <c r="AC19" t="s">
        <v>56</v>
      </c>
    </row>
    <row r="20" spans="1:29" ht="37.5" x14ac:dyDescent="0.3">
      <c r="A20" s="341">
        <v>1.1499999999999999</v>
      </c>
      <c r="B20" s="3" t="s">
        <v>854</v>
      </c>
      <c r="C20" s="3" t="s">
        <v>5011</v>
      </c>
      <c r="D20" s="3"/>
      <c r="E20" s="3" t="s">
        <v>563</v>
      </c>
      <c r="F20" s="571" t="s">
        <v>5810</v>
      </c>
      <c r="G20" s="3"/>
      <c r="H20" s="2" t="s">
        <v>5814</v>
      </c>
      <c r="I20" s="3"/>
      <c r="J20" s="3">
        <v>32</v>
      </c>
      <c r="K20" s="3">
        <v>32</v>
      </c>
      <c r="L20" s="52" t="s">
        <v>257</v>
      </c>
      <c r="M20" s="52" t="s">
        <v>257</v>
      </c>
      <c r="N20" s="52" t="s">
        <v>257</v>
      </c>
      <c r="O20" s="52" t="s">
        <v>257</v>
      </c>
      <c r="P20" s="38" t="s">
        <v>257</v>
      </c>
      <c r="Q20" s="175" t="s">
        <v>3402</v>
      </c>
      <c r="R20" s="38" t="s">
        <v>257</v>
      </c>
      <c r="S20" s="38" t="s">
        <v>257</v>
      </c>
      <c r="T20" s="38" t="s">
        <v>257</v>
      </c>
      <c r="U20" s="90" t="s">
        <v>563</v>
      </c>
      <c r="V20" s="141" t="s">
        <v>3283</v>
      </c>
      <c r="W20" s="141" t="s">
        <v>563</v>
      </c>
      <c r="X20" s="141"/>
      <c r="Y20" s="18" t="s">
        <v>67</v>
      </c>
      <c r="Z20" s="63" t="s">
        <v>5036</v>
      </c>
      <c r="AA20" s="421"/>
      <c r="AC20" t="s">
        <v>57</v>
      </c>
    </row>
    <row r="21" spans="1:29" ht="20.100000000000001" customHeight="1" x14ac:dyDescent="0.3">
      <c r="A21" s="394">
        <v>1.1599999999999999</v>
      </c>
      <c r="B21" s="2" t="s">
        <v>4854</v>
      </c>
      <c r="C21" s="2" t="s">
        <v>5014</v>
      </c>
      <c r="D21" s="2"/>
      <c r="E21" s="2" t="s">
        <v>563</v>
      </c>
      <c r="F21" s="2"/>
      <c r="G21" s="2"/>
      <c r="H21" s="2"/>
      <c r="I21" s="2"/>
      <c r="J21" s="2">
        <v>16</v>
      </c>
      <c r="K21" s="2">
        <v>16</v>
      </c>
      <c r="L21" s="38" t="s">
        <v>257</v>
      </c>
      <c r="M21" s="38" t="s">
        <v>257</v>
      </c>
      <c r="N21" s="38" t="s">
        <v>257</v>
      </c>
      <c r="O21" s="38" t="s">
        <v>257</v>
      </c>
      <c r="P21" s="175" t="s">
        <v>4628</v>
      </c>
      <c r="Q21" s="38" t="s">
        <v>257</v>
      </c>
      <c r="R21" s="38" t="s">
        <v>257</v>
      </c>
      <c r="S21" s="38" t="s">
        <v>257</v>
      </c>
      <c r="T21" s="175" t="s">
        <v>4669</v>
      </c>
      <c r="U21" s="90" t="s">
        <v>563</v>
      </c>
      <c r="V21" s="141" t="s">
        <v>3286</v>
      </c>
      <c r="W21" s="141" t="s">
        <v>5130</v>
      </c>
      <c r="X21" s="141"/>
      <c r="Y21" s="18" t="s">
        <v>1013</v>
      </c>
      <c r="Z21" s="63" t="s">
        <v>5037</v>
      </c>
      <c r="AA21" s="421"/>
    </row>
    <row r="22" spans="1:29" s="399" customFormat="1" x14ac:dyDescent="0.3">
      <c r="A22" s="341">
        <v>1.17</v>
      </c>
      <c r="B22" s="395" t="s">
        <v>4829</v>
      </c>
      <c r="C22" s="395" t="s">
        <v>5012</v>
      </c>
      <c r="D22" s="395"/>
      <c r="E22" s="395" t="s">
        <v>563</v>
      </c>
      <c r="F22" s="395"/>
      <c r="G22" s="395"/>
      <c r="H22" s="395"/>
      <c r="I22" s="395"/>
      <c r="J22" s="396">
        <v>70</v>
      </c>
      <c r="K22" s="396">
        <v>70</v>
      </c>
      <c r="L22" s="397" t="s">
        <v>257</v>
      </c>
      <c r="M22" s="397" t="s">
        <v>257</v>
      </c>
      <c r="N22" s="397" t="s">
        <v>257</v>
      </c>
      <c r="O22" s="397" t="s">
        <v>257</v>
      </c>
      <c r="P22" s="175" t="s">
        <v>3251</v>
      </c>
      <c r="Q22" s="397" t="s">
        <v>257</v>
      </c>
      <c r="R22" s="175" t="s">
        <v>4826</v>
      </c>
      <c r="S22" s="397" t="s">
        <v>257</v>
      </c>
      <c r="T22" s="397" t="s">
        <v>257</v>
      </c>
      <c r="U22" s="398" t="s">
        <v>563</v>
      </c>
      <c r="V22" s="141" t="s">
        <v>3286</v>
      </c>
      <c r="W22" s="141" t="s">
        <v>559</v>
      </c>
      <c r="X22" s="141"/>
      <c r="Y22" s="123" t="s">
        <v>795</v>
      </c>
      <c r="Z22" s="452" t="s">
        <v>5088</v>
      </c>
      <c r="AA22" s="123"/>
    </row>
    <row r="23" spans="1:29" s="46" customFormat="1" x14ac:dyDescent="0.3">
      <c r="A23" s="341">
        <v>1.18</v>
      </c>
      <c r="B23" s="47" t="s">
        <v>4995</v>
      </c>
      <c r="C23" s="47" t="s">
        <v>5015</v>
      </c>
      <c r="D23" s="47"/>
      <c r="E23" s="47" t="s">
        <v>563</v>
      </c>
      <c r="F23" s="47"/>
      <c r="G23" s="47"/>
      <c r="H23" s="47"/>
      <c r="I23" s="47"/>
      <c r="J23" s="291">
        <v>7</v>
      </c>
      <c r="K23" s="291">
        <v>7</v>
      </c>
      <c r="L23" s="72" t="s">
        <v>257</v>
      </c>
      <c r="M23" s="175" t="s">
        <v>3521</v>
      </c>
      <c r="N23" s="38" t="s">
        <v>257</v>
      </c>
      <c r="O23" s="38" t="s">
        <v>257</v>
      </c>
      <c r="P23" s="38" t="s">
        <v>257</v>
      </c>
      <c r="Q23" s="38" t="s">
        <v>257</v>
      </c>
      <c r="R23" s="38" t="s">
        <v>257</v>
      </c>
      <c r="S23" s="38" t="s">
        <v>257</v>
      </c>
      <c r="T23" s="38" t="s">
        <v>257</v>
      </c>
      <c r="U23" s="90" t="s">
        <v>563</v>
      </c>
      <c r="V23" s="141" t="s">
        <v>3286</v>
      </c>
      <c r="W23" s="141" t="s">
        <v>563</v>
      </c>
      <c r="X23" s="141"/>
      <c r="Y23" s="18" t="s">
        <v>1055</v>
      </c>
      <c r="Z23" s="63" t="s">
        <v>3842</v>
      </c>
      <c r="AA23" s="421"/>
    </row>
    <row r="24" spans="1:29" s="46" customFormat="1" x14ac:dyDescent="0.3">
      <c r="A24" s="297">
        <v>1.19</v>
      </c>
      <c r="B24" s="47" t="s">
        <v>3502</v>
      </c>
      <c r="C24" s="47" t="s">
        <v>5015</v>
      </c>
      <c r="D24" s="47"/>
      <c r="E24" s="47" t="s">
        <v>563</v>
      </c>
      <c r="F24" s="47"/>
      <c r="G24" s="47"/>
      <c r="H24" s="47"/>
      <c r="I24" s="47"/>
      <c r="J24" s="291">
        <v>7</v>
      </c>
      <c r="K24" s="291">
        <v>7</v>
      </c>
      <c r="L24" s="38" t="s">
        <v>257</v>
      </c>
      <c r="M24" s="38" t="s">
        <v>257</v>
      </c>
      <c r="N24" s="38" t="s">
        <v>257</v>
      </c>
      <c r="O24" s="38" t="s">
        <v>257</v>
      </c>
      <c r="P24" s="175" t="s">
        <v>3518</v>
      </c>
      <c r="Q24" s="38" t="s">
        <v>257</v>
      </c>
      <c r="R24" s="38" t="s">
        <v>257</v>
      </c>
      <c r="S24" s="38" t="s">
        <v>257</v>
      </c>
      <c r="T24" s="38" t="s">
        <v>257</v>
      </c>
      <c r="U24" s="90" t="s">
        <v>563</v>
      </c>
      <c r="V24" s="141" t="s">
        <v>3286</v>
      </c>
      <c r="W24" s="141" t="s">
        <v>563</v>
      </c>
      <c r="X24" s="141"/>
      <c r="Y24" s="18" t="s">
        <v>1055</v>
      </c>
      <c r="Z24" s="63" t="s">
        <v>3842</v>
      </c>
      <c r="AA24" s="421"/>
    </row>
    <row r="25" spans="1:29" s="46" customFormat="1" x14ac:dyDescent="0.3">
      <c r="A25" s="340" t="s">
        <v>4438</v>
      </c>
      <c r="B25" s="47" t="s">
        <v>5150</v>
      </c>
      <c r="C25" s="47" t="s">
        <v>5015</v>
      </c>
      <c r="D25" s="47"/>
      <c r="E25" s="47" t="s">
        <v>563</v>
      </c>
      <c r="F25" s="47"/>
      <c r="G25" s="47"/>
      <c r="H25" s="47"/>
      <c r="I25" s="47"/>
      <c r="J25" s="291">
        <v>27</v>
      </c>
      <c r="K25" s="291" t="s">
        <v>4860</v>
      </c>
      <c r="L25" s="38" t="s">
        <v>257</v>
      </c>
      <c r="M25" s="38" t="s">
        <v>257</v>
      </c>
      <c r="N25" s="38" t="s">
        <v>257</v>
      </c>
      <c r="O25" s="38" t="s">
        <v>257</v>
      </c>
      <c r="P25" s="175" t="s">
        <v>5148</v>
      </c>
      <c r="Q25" s="38" t="s">
        <v>257</v>
      </c>
      <c r="R25" s="38" t="s">
        <v>257</v>
      </c>
      <c r="S25" s="38" t="s">
        <v>257</v>
      </c>
      <c r="T25" s="38" t="s">
        <v>257</v>
      </c>
      <c r="U25" s="90" t="s">
        <v>563</v>
      </c>
      <c r="V25" s="141" t="s">
        <v>3286</v>
      </c>
      <c r="W25" s="141" t="s">
        <v>563</v>
      </c>
      <c r="X25" s="141"/>
      <c r="Y25" s="18" t="s">
        <v>1055</v>
      </c>
      <c r="Z25" s="63" t="s">
        <v>3842</v>
      </c>
      <c r="AA25" s="421"/>
    </row>
    <row r="26" spans="1:29" s="46" customFormat="1" x14ac:dyDescent="0.3">
      <c r="A26" s="389">
        <v>1.21</v>
      </c>
      <c r="B26" s="47" t="s">
        <v>3514</v>
      </c>
      <c r="C26" s="47" t="s">
        <v>5015</v>
      </c>
      <c r="D26" s="47"/>
      <c r="E26" s="47" t="s">
        <v>563</v>
      </c>
      <c r="F26" s="47"/>
      <c r="G26" s="47"/>
      <c r="H26" s="47"/>
      <c r="I26" s="47"/>
      <c r="J26" s="291">
        <v>7</v>
      </c>
      <c r="K26" s="291">
        <v>7</v>
      </c>
      <c r="L26" s="38" t="s">
        <v>257</v>
      </c>
      <c r="M26" s="38" t="s">
        <v>257</v>
      </c>
      <c r="N26" s="38" t="s">
        <v>257</v>
      </c>
      <c r="O26" s="38" t="s">
        <v>257</v>
      </c>
      <c r="P26" s="175" t="s">
        <v>3512</v>
      </c>
      <c r="Q26" s="38" t="s">
        <v>257</v>
      </c>
      <c r="R26" s="38" t="s">
        <v>257</v>
      </c>
      <c r="S26" s="38" t="s">
        <v>257</v>
      </c>
      <c r="T26" s="38" t="s">
        <v>257</v>
      </c>
      <c r="U26" s="90" t="s">
        <v>563</v>
      </c>
      <c r="V26" s="141" t="s">
        <v>3286</v>
      </c>
      <c r="W26" s="141" t="s">
        <v>563</v>
      </c>
      <c r="X26" s="141"/>
      <c r="Y26" s="18" t="s">
        <v>1055</v>
      </c>
      <c r="Z26" s="63" t="s">
        <v>3842</v>
      </c>
      <c r="AA26" s="421"/>
    </row>
    <row r="27" spans="1:29" ht="20.100000000000001" customHeight="1" x14ac:dyDescent="0.3">
      <c r="A27" s="297">
        <v>1.22</v>
      </c>
      <c r="B27" s="4" t="s">
        <v>3673</v>
      </c>
      <c r="C27" s="4" t="s">
        <v>5015</v>
      </c>
      <c r="D27" s="4"/>
      <c r="E27" s="4" t="s">
        <v>563</v>
      </c>
      <c r="F27" s="4"/>
      <c r="G27" s="4"/>
      <c r="H27" s="4"/>
      <c r="I27" s="4"/>
      <c r="J27" s="4">
        <v>3</v>
      </c>
      <c r="K27" s="4">
        <v>3</v>
      </c>
      <c r="L27" s="40" t="s">
        <v>257</v>
      </c>
      <c r="M27" s="40" t="s">
        <v>257</v>
      </c>
      <c r="N27" s="40" t="s">
        <v>257</v>
      </c>
      <c r="O27" s="40" t="s">
        <v>257</v>
      </c>
      <c r="P27" s="175" t="s">
        <v>3671</v>
      </c>
      <c r="Q27" s="38" t="s">
        <v>257</v>
      </c>
      <c r="R27" s="38" t="s">
        <v>257</v>
      </c>
      <c r="S27" s="38" t="s">
        <v>257</v>
      </c>
      <c r="T27" s="38" t="s">
        <v>257</v>
      </c>
      <c r="U27" s="90" t="s">
        <v>563</v>
      </c>
      <c r="V27" s="141" t="s">
        <v>3286</v>
      </c>
      <c r="W27" s="141" t="s">
        <v>559</v>
      </c>
      <c r="X27" s="141"/>
      <c r="Y27" s="18" t="s">
        <v>2590</v>
      </c>
      <c r="Z27" s="63" t="s">
        <v>1034</v>
      </c>
      <c r="AA27" s="421"/>
    </row>
    <row r="28" spans="1:29" ht="20.100000000000001" customHeight="1" x14ac:dyDescent="0.3">
      <c r="A28" s="297">
        <v>1.23</v>
      </c>
      <c r="B28" s="4" t="s">
        <v>4459</v>
      </c>
      <c r="C28" s="4" t="s">
        <v>5011</v>
      </c>
      <c r="D28" s="4"/>
      <c r="E28" s="4" t="s">
        <v>563</v>
      </c>
      <c r="F28" s="4"/>
      <c r="G28" s="4"/>
      <c r="H28" s="4"/>
      <c r="I28" s="4"/>
      <c r="J28" s="4">
        <v>3</v>
      </c>
      <c r="K28" s="4">
        <v>3</v>
      </c>
      <c r="L28" s="40" t="s">
        <v>257</v>
      </c>
      <c r="M28" s="40" t="s">
        <v>257</v>
      </c>
      <c r="N28" s="40" t="s">
        <v>257</v>
      </c>
      <c r="O28" s="40" t="s">
        <v>257</v>
      </c>
      <c r="P28" s="38" t="s">
        <v>257</v>
      </c>
      <c r="Q28" s="38" t="s">
        <v>257</v>
      </c>
      <c r="R28" s="38" t="s">
        <v>257</v>
      </c>
      <c r="S28" s="175" t="s">
        <v>4439</v>
      </c>
      <c r="T28" s="38" t="s">
        <v>257</v>
      </c>
      <c r="U28" s="90" t="s">
        <v>563</v>
      </c>
      <c r="V28" s="141" t="s">
        <v>3283</v>
      </c>
      <c r="W28" s="141" t="s">
        <v>559</v>
      </c>
      <c r="X28" s="141"/>
      <c r="Y28" s="18" t="s">
        <v>4616</v>
      </c>
      <c r="Z28" s="63" t="s">
        <v>5039</v>
      </c>
      <c r="AA28" s="421"/>
    </row>
    <row r="29" spans="1:29" s="329" customFormat="1" ht="37.5" x14ac:dyDescent="0.3">
      <c r="A29" s="341">
        <v>1.24</v>
      </c>
      <c r="B29" s="3" t="s">
        <v>4865</v>
      </c>
      <c r="C29" s="3" t="s">
        <v>5011</v>
      </c>
      <c r="D29" s="3"/>
      <c r="E29" s="3" t="s">
        <v>563</v>
      </c>
      <c r="F29" s="3"/>
      <c r="G29" s="3"/>
      <c r="H29" s="3"/>
      <c r="I29" s="3"/>
      <c r="J29" s="3">
        <v>11</v>
      </c>
      <c r="K29" s="3">
        <v>11</v>
      </c>
      <c r="L29" s="59" t="s">
        <v>257</v>
      </c>
      <c r="M29" s="59" t="s">
        <v>257</v>
      </c>
      <c r="N29" s="59" t="s">
        <v>257</v>
      </c>
      <c r="O29" s="59" t="s">
        <v>257</v>
      </c>
      <c r="P29" s="175" t="s">
        <v>975</v>
      </c>
      <c r="Q29" s="38" t="s">
        <v>257</v>
      </c>
      <c r="R29" s="38" t="s">
        <v>257</v>
      </c>
      <c r="S29" s="38" t="s">
        <v>257</v>
      </c>
      <c r="T29" s="38" t="s">
        <v>257</v>
      </c>
      <c r="U29" s="90" t="s">
        <v>563</v>
      </c>
      <c r="V29" s="141" t="s">
        <v>3283</v>
      </c>
      <c r="W29" s="141"/>
      <c r="X29" s="141"/>
      <c r="Y29" s="18" t="s">
        <v>47</v>
      </c>
      <c r="Z29" s="63" t="s">
        <v>976</v>
      </c>
      <c r="AA29" s="63" t="s">
        <v>978</v>
      </c>
      <c r="AC29" s="329" t="s">
        <v>55</v>
      </c>
    </row>
    <row r="30" spans="1:29" s="329" customFormat="1" x14ac:dyDescent="0.3">
      <c r="A30" s="341">
        <v>1.25</v>
      </c>
      <c r="B30" s="3" t="s">
        <v>4870</v>
      </c>
      <c r="C30" s="3" t="s">
        <v>5014</v>
      </c>
      <c r="D30" s="3"/>
      <c r="E30" s="3" t="s">
        <v>563</v>
      </c>
      <c r="F30" s="3"/>
      <c r="G30" s="3"/>
      <c r="H30" s="3"/>
      <c r="I30" s="3"/>
      <c r="J30" s="3">
        <v>2</v>
      </c>
      <c r="K30" s="3">
        <v>2</v>
      </c>
      <c r="L30" s="59" t="s">
        <v>257</v>
      </c>
      <c r="M30" s="59" t="s">
        <v>257</v>
      </c>
      <c r="N30" s="59" t="s">
        <v>257</v>
      </c>
      <c r="O30" s="59" t="s">
        <v>257</v>
      </c>
      <c r="P30" s="182" t="s">
        <v>4901</v>
      </c>
      <c r="Q30" s="182" t="s">
        <v>4927</v>
      </c>
      <c r="R30" s="59" t="s">
        <v>257</v>
      </c>
      <c r="S30" s="59" t="s">
        <v>257</v>
      </c>
      <c r="T30" s="59" t="s">
        <v>257</v>
      </c>
      <c r="U30" s="90" t="s">
        <v>563</v>
      </c>
      <c r="V30" s="154" t="s">
        <v>3286</v>
      </c>
      <c r="W30" s="141" t="s">
        <v>563</v>
      </c>
      <c r="X30" s="141"/>
      <c r="Y30" s="18" t="s">
        <v>4871</v>
      </c>
      <c r="Z30" s="26" t="s">
        <v>5038</v>
      </c>
      <c r="AA30" s="422"/>
    </row>
    <row r="31" spans="1:29" s="46" customFormat="1" x14ac:dyDescent="0.3">
      <c r="A31" s="341">
        <v>1.26</v>
      </c>
      <c r="B31" s="47" t="s">
        <v>4873</v>
      </c>
      <c r="C31" s="47" t="s">
        <v>5015</v>
      </c>
      <c r="D31" s="47"/>
      <c r="E31" s="47" t="s">
        <v>563</v>
      </c>
      <c r="F31" s="47"/>
      <c r="G31" s="47"/>
      <c r="H31" s="47"/>
      <c r="I31" s="47"/>
      <c r="J31" s="291">
        <v>11</v>
      </c>
      <c r="K31" s="291">
        <v>11</v>
      </c>
      <c r="L31" s="54" t="s">
        <v>257</v>
      </c>
      <c r="M31" s="54" t="s">
        <v>257</v>
      </c>
      <c r="N31" s="54" t="s">
        <v>257</v>
      </c>
      <c r="O31" s="54" t="s">
        <v>257</v>
      </c>
      <c r="P31" s="175" t="s">
        <v>4427</v>
      </c>
      <c r="Q31" s="38" t="s">
        <v>257</v>
      </c>
      <c r="R31" s="38" t="s">
        <v>257</v>
      </c>
      <c r="S31" s="216" t="s">
        <v>4362</v>
      </c>
      <c r="T31" s="38" t="s">
        <v>257</v>
      </c>
      <c r="U31" s="90" t="s">
        <v>563</v>
      </c>
      <c r="V31" s="154" t="s">
        <v>3286</v>
      </c>
      <c r="W31" s="154" t="s">
        <v>563</v>
      </c>
      <c r="X31" s="154"/>
      <c r="Y31" s="18" t="s">
        <v>4900</v>
      </c>
      <c r="Z31" s="63" t="s">
        <v>1034</v>
      </c>
      <c r="AA31" s="26" t="s">
        <v>3064</v>
      </c>
    </row>
    <row r="32" spans="1:29" s="46" customFormat="1" x14ac:dyDescent="0.3">
      <c r="A32" s="462">
        <v>1.27</v>
      </c>
      <c r="B32" s="47" t="s">
        <v>5129</v>
      </c>
      <c r="C32" s="47" t="s">
        <v>5015</v>
      </c>
      <c r="D32" s="47"/>
      <c r="E32" s="47" t="s">
        <v>563</v>
      </c>
      <c r="F32" s="47"/>
      <c r="G32" s="47"/>
      <c r="H32" s="47"/>
      <c r="I32" s="47"/>
      <c r="J32" s="291">
        <v>3</v>
      </c>
      <c r="K32" s="291">
        <v>3</v>
      </c>
      <c r="L32" s="54" t="s">
        <v>257</v>
      </c>
      <c r="M32" s="54" t="s">
        <v>257</v>
      </c>
      <c r="N32" s="54" t="s">
        <v>257</v>
      </c>
      <c r="O32" s="54" t="s">
        <v>257</v>
      </c>
      <c r="P32" s="175" t="s">
        <v>5081</v>
      </c>
      <c r="Q32" s="38" t="s">
        <v>257</v>
      </c>
      <c r="R32" s="175" t="s">
        <v>5084</v>
      </c>
      <c r="S32" s="38" t="s">
        <v>257</v>
      </c>
      <c r="T32" s="38" t="s">
        <v>257</v>
      </c>
      <c r="U32" s="90" t="s">
        <v>563</v>
      </c>
      <c r="V32" s="154" t="s">
        <v>3286</v>
      </c>
      <c r="W32" s="154" t="s">
        <v>563</v>
      </c>
      <c r="X32" s="154"/>
      <c r="Y32" s="18"/>
      <c r="Z32" s="63" t="s">
        <v>5087</v>
      </c>
      <c r="AA32" s="26"/>
    </row>
    <row r="33" spans="1:29" s="46" customFormat="1" x14ac:dyDescent="0.3">
      <c r="A33" s="458">
        <v>1.28</v>
      </c>
      <c r="B33" s="47" t="s">
        <v>4872</v>
      </c>
      <c r="C33" s="47" t="s">
        <v>5016</v>
      </c>
      <c r="D33" s="47"/>
      <c r="E33" s="47" t="s">
        <v>563</v>
      </c>
      <c r="F33" s="47"/>
      <c r="G33" s="47"/>
      <c r="H33" s="47"/>
      <c r="I33" s="47"/>
      <c r="J33" s="291">
        <v>33</v>
      </c>
      <c r="K33" s="291">
        <v>12</v>
      </c>
      <c r="L33" s="182" t="s">
        <v>4875</v>
      </c>
      <c r="M33" s="54" t="s">
        <v>257</v>
      </c>
      <c r="N33" s="54" t="s">
        <v>257</v>
      </c>
      <c r="O33" s="54" t="s">
        <v>257</v>
      </c>
      <c r="P33" s="54" t="s">
        <v>257</v>
      </c>
      <c r="Q33" s="54" t="s">
        <v>257</v>
      </c>
      <c r="R33" s="54" t="s">
        <v>257</v>
      </c>
      <c r="S33" s="54" t="s">
        <v>257</v>
      </c>
      <c r="T33" s="54" t="s">
        <v>257</v>
      </c>
      <c r="U33" s="90" t="s">
        <v>563</v>
      </c>
      <c r="V33" s="141" t="s">
        <v>3288</v>
      </c>
      <c r="W33" s="141" t="s">
        <v>563</v>
      </c>
      <c r="X33" s="141"/>
      <c r="Y33" s="18" t="s">
        <v>4899</v>
      </c>
      <c r="Z33" s="26" t="s">
        <v>5086</v>
      </c>
      <c r="AA33" s="422"/>
    </row>
    <row r="34" spans="1:29" s="329" customFormat="1" x14ac:dyDescent="0.3">
      <c r="A34" s="297"/>
      <c r="B34" s="3"/>
      <c r="C34" s="3"/>
      <c r="D34" s="3"/>
      <c r="E34" s="3"/>
      <c r="F34" s="3"/>
      <c r="G34" s="3"/>
      <c r="H34" s="3"/>
      <c r="I34" s="3"/>
      <c r="J34" s="3"/>
      <c r="K34" s="3"/>
      <c r="L34" s="59"/>
      <c r="M34" s="59"/>
      <c r="N34" s="59"/>
      <c r="O34" s="59"/>
      <c r="P34" s="120"/>
      <c r="Q34" s="38"/>
      <c r="R34" s="38"/>
      <c r="S34" s="38"/>
      <c r="T34" s="38"/>
      <c r="U34" s="90"/>
      <c r="V34" s="141"/>
      <c r="W34" s="141"/>
      <c r="X34" s="141"/>
      <c r="Y34" s="18"/>
      <c r="Z34" s="421"/>
      <c r="AA34" s="421"/>
    </row>
    <row r="35" spans="1:29" ht="24.95" customHeight="1" x14ac:dyDescent="0.3">
      <c r="A35" s="348">
        <v>2</v>
      </c>
      <c r="B35" s="349" t="s">
        <v>5152</v>
      </c>
      <c r="C35" s="349"/>
      <c r="D35" s="349"/>
      <c r="E35" s="349"/>
      <c r="F35" s="349"/>
      <c r="G35" s="349"/>
      <c r="H35" s="349"/>
      <c r="I35" s="349"/>
      <c r="J35" s="349"/>
      <c r="K35" s="349"/>
      <c r="L35" s="51"/>
      <c r="M35" s="51"/>
      <c r="N35" s="51"/>
      <c r="O35" s="51"/>
      <c r="P35" s="38"/>
      <c r="Q35" s="38"/>
      <c r="R35" s="38"/>
      <c r="S35" s="38"/>
      <c r="T35" s="38"/>
      <c r="U35" s="90"/>
      <c r="V35" s="145"/>
      <c r="W35" s="141"/>
      <c r="X35" s="141"/>
      <c r="Y35" s="18"/>
      <c r="Z35" s="34"/>
      <c r="AA35" s="34"/>
      <c r="AC35" t="s">
        <v>3170</v>
      </c>
    </row>
    <row r="36" spans="1:29" ht="37.5" x14ac:dyDescent="0.3">
      <c r="A36" s="297">
        <v>2.1</v>
      </c>
      <c r="B36" s="4" t="s">
        <v>2554</v>
      </c>
      <c r="C36" s="608" t="s">
        <v>3171</v>
      </c>
      <c r="D36" s="70"/>
      <c r="E36" s="70" t="s">
        <v>563</v>
      </c>
      <c r="F36" s="70"/>
      <c r="G36" s="70"/>
      <c r="H36" s="448"/>
      <c r="I36" s="448"/>
      <c r="J36" s="70">
        <v>29</v>
      </c>
      <c r="K36" s="70">
        <v>48</v>
      </c>
      <c r="L36" s="71" t="s">
        <v>257</v>
      </c>
      <c r="M36" s="71" t="s">
        <v>257</v>
      </c>
      <c r="N36" s="40" t="s">
        <v>257</v>
      </c>
      <c r="O36" s="182" t="s">
        <v>3536</v>
      </c>
      <c r="P36" s="38" t="s">
        <v>257</v>
      </c>
      <c r="Q36" s="38" t="s">
        <v>257</v>
      </c>
      <c r="R36" s="38" t="s">
        <v>257</v>
      </c>
      <c r="S36" s="38" t="s">
        <v>257</v>
      </c>
      <c r="T36" s="38" t="s">
        <v>257</v>
      </c>
      <c r="U36" s="90" t="s">
        <v>563</v>
      </c>
      <c r="V36" s="145" t="s">
        <v>3286</v>
      </c>
      <c r="W36" s="141" t="s">
        <v>563</v>
      </c>
      <c r="X36" s="141"/>
      <c r="Y36" s="18" t="s">
        <v>3171</v>
      </c>
      <c r="Z36" s="63" t="s">
        <v>5131</v>
      </c>
      <c r="AA36" s="63" t="s">
        <v>5132</v>
      </c>
      <c r="AC36" t="s">
        <v>3172</v>
      </c>
    </row>
    <row r="37" spans="1:29" ht="19.5" customHeight="1" x14ac:dyDescent="0.3">
      <c r="A37" s="338">
        <v>2.2000000000000002</v>
      </c>
      <c r="B37" s="70" t="s">
        <v>2574</v>
      </c>
      <c r="C37" s="609"/>
      <c r="D37" s="70"/>
      <c r="E37" s="70" t="s">
        <v>563</v>
      </c>
      <c r="F37" s="70"/>
      <c r="G37" s="70"/>
      <c r="H37" s="448"/>
      <c r="I37" s="448"/>
      <c r="J37" s="70">
        <v>29</v>
      </c>
      <c r="K37" s="70">
        <v>48</v>
      </c>
      <c r="L37" s="71" t="s">
        <v>257</v>
      </c>
      <c r="M37" s="71" t="s">
        <v>257</v>
      </c>
      <c r="N37" s="71" t="s">
        <v>257</v>
      </c>
      <c r="O37" s="71" t="s">
        <v>257</v>
      </c>
      <c r="P37" s="71" t="s">
        <v>257</v>
      </c>
      <c r="Q37" s="71" t="s">
        <v>257</v>
      </c>
      <c r="R37" s="178" t="s">
        <v>3409</v>
      </c>
      <c r="S37" s="71" t="s">
        <v>257</v>
      </c>
      <c r="T37" s="71" t="s">
        <v>257</v>
      </c>
      <c r="U37" s="91" t="s">
        <v>563</v>
      </c>
      <c r="V37" s="146" t="s">
        <v>3286</v>
      </c>
      <c r="W37" s="142" t="s">
        <v>563</v>
      </c>
      <c r="X37" s="142"/>
      <c r="Y37" s="64" t="s">
        <v>2528</v>
      </c>
      <c r="Z37" s="447" t="s">
        <v>5133</v>
      </c>
      <c r="AA37" s="420"/>
    </row>
    <row r="38" spans="1:29" s="329" customFormat="1" ht="19.5" customHeight="1" x14ac:dyDescent="0.3">
      <c r="A38" s="339"/>
      <c r="B38" s="400" t="s">
        <v>4991</v>
      </c>
      <c r="C38" s="609"/>
      <c r="D38" s="400"/>
      <c r="E38" s="400"/>
      <c r="F38" s="400"/>
      <c r="G38" s="400"/>
      <c r="H38" s="449"/>
      <c r="I38" s="449"/>
      <c r="J38" s="400"/>
      <c r="K38" s="400"/>
      <c r="L38" s="83"/>
      <c r="M38" s="83"/>
      <c r="N38" s="83"/>
      <c r="O38" s="83"/>
      <c r="P38" s="83"/>
      <c r="Q38" s="83"/>
      <c r="R38" s="387"/>
      <c r="S38" s="83"/>
      <c r="T38" s="83"/>
      <c r="U38" s="401"/>
      <c r="V38" s="402"/>
      <c r="W38" s="403"/>
      <c r="X38" s="403"/>
      <c r="Y38" s="85"/>
      <c r="Z38" s="423"/>
      <c r="AA38" s="423"/>
    </row>
    <row r="39" spans="1:29" x14ac:dyDescent="0.3">
      <c r="A39" s="313"/>
      <c r="B39" s="67" t="s">
        <v>4990</v>
      </c>
      <c r="C39" s="609"/>
      <c r="D39" s="67"/>
      <c r="E39" s="67"/>
      <c r="F39" s="67"/>
      <c r="G39" s="67"/>
      <c r="H39" s="450"/>
      <c r="I39" s="450"/>
      <c r="J39" s="67"/>
      <c r="K39" s="67"/>
      <c r="L39" s="68"/>
      <c r="M39" s="68"/>
      <c r="N39" s="68"/>
      <c r="O39" s="68"/>
      <c r="P39" s="68"/>
      <c r="Q39" s="68"/>
      <c r="R39" s="68"/>
      <c r="S39" s="68"/>
      <c r="T39" s="68"/>
      <c r="U39" s="92"/>
      <c r="V39" s="144"/>
      <c r="W39" s="143"/>
      <c r="X39" s="143"/>
      <c r="Y39" s="75"/>
      <c r="Z39" s="456" t="s">
        <v>5135</v>
      </c>
      <c r="AA39" s="424"/>
    </row>
    <row r="40" spans="1:29" ht="37.5" x14ac:dyDescent="0.3">
      <c r="A40" s="341">
        <v>2.2999999999999998</v>
      </c>
      <c r="B40" s="4" t="s">
        <v>2575</v>
      </c>
      <c r="C40" s="609"/>
      <c r="D40" s="4"/>
      <c r="E40" s="4" t="s">
        <v>563</v>
      </c>
      <c r="F40" s="4"/>
      <c r="G40" s="4"/>
      <c r="H40" s="4"/>
      <c r="I40" s="4"/>
      <c r="J40" s="4">
        <v>1</v>
      </c>
      <c r="K40" s="4">
        <v>3</v>
      </c>
      <c r="L40" s="38" t="s">
        <v>257</v>
      </c>
      <c r="M40" s="38" t="s">
        <v>257</v>
      </c>
      <c r="N40" s="38" t="s">
        <v>257</v>
      </c>
      <c r="O40" s="38" t="s">
        <v>257</v>
      </c>
      <c r="P40" s="175" t="s">
        <v>3537</v>
      </c>
      <c r="Q40" s="38" t="s">
        <v>257</v>
      </c>
      <c r="R40" s="38" t="s">
        <v>257</v>
      </c>
      <c r="S40" s="38" t="s">
        <v>257</v>
      </c>
      <c r="T40" s="38" t="s">
        <v>257</v>
      </c>
      <c r="U40" s="90" t="s">
        <v>563</v>
      </c>
      <c r="V40" s="145" t="s">
        <v>3286</v>
      </c>
      <c r="W40" s="141" t="s">
        <v>563</v>
      </c>
      <c r="X40" s="141"/>
      <c r="Y40" s="18" t="s">
        <v>3171</v>
      </c>
      <c r="Z40" s="63" t="s">
        <v>5131</v>
      </c>
      <c r="AA40" s="63" t="s">
        <v>5132</v>
      </c>
      <c r="AC40" t="s">
        <v>48</v>
      </c>
    </row>
    <row r="41" spans="1:29" ht="19.5" customHeight="1" x14ac:dyDescent="0.3">
      <c r="A41" s="343">
        <v>2.4</v>
      </c>
      <c r="B41" s="70" t="s">
        <v>2573</v>
      </c>
      <c r="C41" s="609"/>
      <c r="D41" s="70"/>
      <c r="E41" s="70" t="s">
        <v>563</v>
      </c>
      <c r="F41" s="70"/>
      <c r="G41" s="70"/>
      <c r="H41" s="448"/>
      <c r="I41" s="448"/>
      <c r="J41" s="70">
        <v>1</v>
      </c>
      <c r="K41" s="70">
        <v>3</v>
      </c>
      <c r="L41" s="71" t="s">
        <v>257</v>
      </c>
      <c r="M41" s="71" t="s">
        <v>257</v>
      </c>
      <c r="N41" s="71" t="s">
        <v>257</v>
      </c>
      <c r="O41" s="71" t="s">
        <v>257</v>
      </c>
      <c r="P41" s="71" t="s">
        <v>257</v>
      </c>
      <c r="Q41" s="71" t="s">
        <v>257</v>
      </c>
      <c r="R41" s="178" t="s">
        <v>3412</v>
      </c>
      <c r="S41" s="71" t="s">
        <v>257</v>
      </c>
      <c r="T41" s="71" t="s">
        <v>257</v>
      </c>
      <c r="U41" s="91" t="s">
        <v>563</v>
      </c>
      <c r="V41" s="146" t="s">
        <v>3286</v>
      </c>
      <c r="W41" s="142" t="s">
        <v>563</v>
      </c>
      <c r="X41" s="142"/>
      <c r="Y41" s="64" t="s">
        <v>2528</v>
      </c>
      <c r="Z41" s="447" t="s">
        <v>5133</v>
      </c>
      <c r="AA41" s="420"/>
      <c r="AC41" t="s">
        <v>48</v>
      </c>
    </row>
    <row r="42" spans="1:29" ht="19.5" customHeight="1" x14ac:dyDescent="0.3">
      <c r="A42" s="344"/>
      <c r="B42" s="67"/>
      <c r="C42" s="609"/>
      <c r="D42" s="67"/>
      <c r="E42" s="67"/>
      <c r="F42" s="67"/>
      <c r="G42" s="67"/>
      <c r="H42" s="450"/>
      <c r="I42" s="450"/>
      <c r="J42" s="67"/>
      <c r="K42" s="67"/>
      <c r="L42" s="68"/>
      <c r="M42" s="68"/>
      <c r="N42" s="68"/>
      <c r="O42" s="68"/>
      <c r="P42" s="68"/>
      <c r="Q42" s="68"/>
      <c r="R42" s="126"/>
      <c r="S42" s="68"/>
      <c r="T42" s="68"/>
      <c r="U42" s="92"/>
      <c r="V42" s="144"/>
      <c r="W42" s="143"/>
      <c r="X42" s="143"/>
      <c r="Y42" s="75"/>
      <c r="Z42" s="456" t="s">
        <v>5134</v>
      </c>
      <c r="AA42" s="424"/>
    </row>
    <row r="43" spans="1:29" ht="37.5" x14ac:dyDescent="0.3">
      <c r="A43" s="297">
        <v>2.5</v>
      </c>
      <c r="B43" s="4" t="s">
        <v>1059</v>
      </c>
      <c r="C43" s="610"/>
      <c r="D43" s="4"/>
      <c r="E43" s="4" t="s">
        <v>563</v>
      </c>
      <c r="F43" s="4"/>
      <c r="G43" s="4"/>
      <c r="H43" s="4"/>
      <c r="I43" s="4"/>
      <c r="J43" s="4">
        <v>12</v>
      </c>
      <c r="K43" s="4">
        <v>17</v>
      </c>
      <c r="L43" s="38" t="s">
        <v>257</v>
      </c>
      <c r="M43" s="38" t="s">
        <v>257</v>
      </c>
      <c r="N43" s="38" t="s">
        <v>257</v>
      </c>
      <c r="O43" s="38" t="s">
        <v>257</v>
      </c>
      <c r="P43" s="175" t="s">
        <v>3537</v>
      </c>
      <c r="Q43" s="38" t="s">
        <v>257</v>
      </c>
      <c r="R43" s="38" t="s">
        <v>257</v>
      </c>
      <c r="S43" s="38" t="s">
        <v>257</v>
      </c>
      <c r="T43" s="38" t="s">
        <v>257</v>
      </c>
      <c r="U43" s="90" t="s">
        <v>563</v>
      </c>
      <c r="V43" s="145" t="s">
        <v>3286</v>
      </c>
      <c r="W43" s="141" t="s">
        <v>563</v>
      </c>
      <c r="X43" s="141"/>
      <c r="Y43" s="18" t="s">
        <v>3171</v>
      </c>
      <c r="Z43" s="63" t="s">
        <v>5131</v>
      </c>
      <c r="AA43" s="63" t="s">
        <v>5132</v>
      </c>
      <c r="AC43" t="s">
        <v>3173</v>
      </c>
    </row>
    <row r="44" spans="1:29" ht="37.5" x14ac:dyDescent="0.3">
      <c r="A44" s="338">
        <v>2.6</v>
      </c>
      <c r="B44" s="70" t="s">
        <v>3027</v>
      </c>
      <c r="C44" s="70" t="s">
        <v>1109</v>
      </c>
      <c r="D44" s="70" t="s">
        <v>4868</v>
      </c>
      <c r="E44" s="70"/>
      <c r="F44" s="70"/>
      <c r="G44" s="70"/>
      <c r="H44" s="448"/>
      <c r="I44" s="448"/>
      <c r="J44" s="70">
        <v>92</v>
      </c>
      <c r="K44" s="70">
        <v>244</v>
      </c>
      <c r="L44" s="38" t="s">
        <v>257</v>
      </c>
      <c r="M44" s="38" t="s">
        <v>257</v>
      </c>
      <c r="N44" s="179" t="s">
        <v>3501</v>
      </c>
      <c r="O44" s="216" t="s">
        <v>4814</v>
      </c>
      <c r="P44" s="175" t="s">
        <v>3438</v>
      </c>
      <c r="Q44" s="38" t="s">
        <v>257</v>
      </c>
      <c r="R44" s="38" t="s">
        <v>257</v>
      </c>
      <c r="S44" s="178" t="s">
        <v>3440</v>
      </c>
      <c r="T44" s="180" t="s">
        <v>3445</v>
      </c>
      <c r="U44" s="118" t="s">
        <v>563</v>
      </c>
      <c r="V44" s="148" t="s">
        <v>3288</v>
      </c>
      <c r="W44" s="148" t="s">
        <v>3285</v>
      </c>
      <c r="X44" s="148"/>
      <c r="Y44" s="64" t="s">
        <v>2994</v>
      </c>
      <c r="Z44" s="447" t="s">
        <v>5137</v>
      </c>
      <c r="AA44" s="420"/>
    </row>
    <row r="45" spans="1:29" ht="48" customHeight="1" x14ac:dyDescent="0.3">
      <c r="A45" s="313"/>
      <c r="B45" s="459" t="s">
        <v>3174</v>
      </c>
      <c r="C45" s="460"/>
      <c r="D45" s="460"/>
      <c r="E45" s="460"/>
      <c r="F45" s="460"/>
      <c r="G45" s="460"/>
      <c r="H45" s="460"/>
      <c r="I45" s="460"/>
      <c r="J45" s="460"/>
      <c r="K45" s="460"/>
      <c r="L45" s="38" t="s">
        <v>257</v>
      </c>
      <c r="M45" s="38" t="s">
        <v>257</v>
      </c>
      <c r="N45" s="38" t="s">
        <v>257</v>
      </c>
      <c r="O45" s="38" t="s">
        <v>257</v>
      </c>
      <c r="P45" s="177" t="s">
        <v>4812</v>
      </c>
      <c r="Q45" s="68"/>
      <c r="R45" s="68"/>
      <c r="S45" s="82"/>
      <c r="T45" s="84"/>
      <c r="U45" s="93"/>
      <c r="V45" s="149"/>
      <c r="W45" s="150"/>
      <c r="X45" s="150"/>
      <c r="Y45" s="85" t="s">
        <v>1109</v>
      </c>
      <c r="Z45" s="456" t="s">
        <v>5136</v>
      </c>
      <c r="AA45" s="424"/>
    </row>
    <row r="46" spans="1:29" s="329" customFormat="1" ht="37.5" x14ac:dyDescent="0.3">
      <c r="A46" s="313">
        <v>2.7</v>
      </c>
      <c r="B46" s="73" t="s">
        <v>4855</v>
      </c>
      <c r="C46" s="73"/>
      <c r="D46" s="73"/>
      <c r="E46" s="73" t="s">
        <v>563</v>
      </c>
      <c r="F46" s="73"/>
      <c r="G46" s="73"/>
      <c r="H46" s="73"/>
      <c r="I46" s="73"/>
      <c r="J46" s="73">
        <v>6</v>
      </c>
      <c r="K46" s="73">
        <v>9</v>
      </c>
      <c r="L46" s="38" t="s">
        <v>257</v>
      </c>
      <c r="M46" s="388" t="s">
        <v>4818</v>
      </c>
      <c r="N46" s="388" t="s">
        <v>4823</v>
      </c>
      <c r="O46" s="83" t="s">
        <v>257</v>
      </c>
      <c r="P46" s="83" t="s">
        <v>257</v>
      </c>
      <c r="Q46" s="83" t="s">
        <v>257</v>
      </c>
      <c r="R46" s="83" t="s">
        <v>257</v>
      </c>
      <c r="S46" s="71" t="s">
        <v>257</v>
      </c>
      <c r="T46" s="71" t="s">
        <v>257</v>
      </c>
      <c r="U46" s="93"/>
      <c r="V46" s="148" t="s">
        <v>3288</v>
      </c>
      <c r="W46" s="142" t="s">
        <v>563</v>
      </c>
      <c r="X46" s="142"/>
      <c r="Y46" s="64" t="s">
        <v>2994</v>
      </c>
      <c r="Z46" s="461" t="s">
        <v>5136</v>
      </c>
      <c r="AA46" s="426"/>
    </row>
    <row r="47" spans="1:29" x14ac:dyDescent="0.3">
      <c r="A47" s="338">
        <v>2.8</v>
      </c>
      <c r="B47" s="77" t="s">
        <v>732</v>
      </c>
      <c r="C47" s="77" t="s">
        <v>5017</v>
      </c>
      <c r="D47" s="77" t="s">
        <v>563</v>
      </c>
      <c r="E47" s="77"/>
      <c r="F47" s="77"/>
      <c r="G47" s="77"/>
      <c r="H47" s="77"/>
      <c r="I47" s="77"/>
      <c r="J47" s="77">
        <v>230</v>
      </c>
      <c r="K47" s="77">
        <v>693</v>
      </c>
      <c r="L47" s="71" t="s">
        <v>257</v>
      </c>
      <c r="M47" s="71" t="s">
        <v>257</v>
      </c>
      <c r="N47" s="71" t="s">
        <v>257</v>
      </c>
      <c r="O47" s="71" t="s">
        <v>257</v>
      </c>
      <c r="P47" s="178" t="s">
        <v>3446</v>
      </c>
      <c r="Q47" s="71" t="s">
        <v>257</v>
      </c>
      <c r="R47" s="71" t="s">
        <v>257</v>
      </c>
      <c r="S47" s="71" t="s">
        <v>257</v>
      </c>
      <c r="T47" s="71" t="s">
        <v>257</v>
      </c>
      <c r="U47" s="91" t="s">
        <v>563</v>
      </c>
      <c r="V47" s="148" t="s">
        <v>3288</v>
      </c>
      <c r="W47" s="142" t="s">
        <v>563</v>
      </c>
      <c r="X47" s="142"/>
      <c r="Y47" s="64" t="s">
        <v>3175</v>
      </c>
      <c r="Z47" s="78" t="s">
        <v>4617</v>
      </c>
      <c r="AA47" s="425"/>
      <c r="AB47" s="79"/>
      <c r="AC47" t="s">
        <v>50</v>
      </c>
    </row>
    <row r="48" spans="1:29" x14ac:dyDescent="0.3">
      <c r="A48" s="313"/>
      <c r="B48" s="73"/>
      <c r="C48" s="73"/>
      <c r="D48" s="73"/>
      <c r="E48" s="73"/>
      <c r="F48" s="73"/>
      <c r="G48" s="73"/>
      <c r="H48" s="73"/>
      <c r="I48" s="73"/>
      <c r="J48" s="73"/>
      <c r="K48" s="73"/>
      <c r="L48" s="74"/>
      <c r="M48" s="74"/>
      <c r="N48" s="74"/>
      <c r="O48" s="74"/>
      <c r="P48" s="68"/>
      <c r="Q48" s="68"/>
      <c r="R48" s="68"/>
      <c r="S48" s="68"/>
      <c r="T48" s="68"/>
      <c r="U48" s="92"/>
      <c r="V48" s="144"/>
      <c r="W48" s="143"/>
      <c r="X48" s="143"/>
      <c r="Y48" s="75"/>
      <c r="Z48" s="76" t="s">
        <v>5138</v>
      </c>
      <c r="AA48" s="426"/>
    </row>
    <row r="49" spans="1:29" x14ac:dyDescent="0.3">
      <c r="A49" s="340" t="s">
        <v>5139</v>
      </c>
      <c r="B49" s="4" t="s">
        <v>4989</v>
      </c>
      <c r="C49" s="4" t="s">
        <v>5018</v>
      </c>
      <c r="D49" s="4"/>
      <c r="E49" s="4" t="s">
        <v>563</v>
      </c>
      <c r="F49" s="4"/>
      <c r="G49" s="4"/>
      <c r="H49" s="4"/>
      <c r="I49" s="4"/>
      <c r="J49" s="4">
        <v>6</v>
      </c>
      <c r="K49" s="4">
        <v>6</v>
      </c>
      <c r="L49" s="71" t="s">
        <v>257</v>
      </c>
      <c r="M49" s="71" t="s">
        <v>257</v>
      </c>
      <c r="N49" s="71" t="s">
        <v>257</v>
      </c>
      <c r="O49" s="71" t="s">
        <v>257</v>
      </c>
      <c r="P49" s="71" t="s">
        <v>257</v>
      </c>
      <c r="Q49" s="175" t="s">
        <v>5156</v>
      </c>
      <c r="R49" s="38" t="s">
        <v>257</v>
      </c>
      <c r="S49" s="38" t="s">
        <v>257</v>
      </c>
      <c r="T49" s="71" t="s">
        <v>257</v>
      </c>
      <c r="U49" s="91" t="s">
        <v>563</v>
      </c>
      <c r="V49" s="148" t="s">
        <v>5158</v>
      </c>
      <c r="W49" s="142" t="s">
        <v>563</v>
      </c>
      <c r="X49" s="152"/>
      <c r="Y49" s="18" t="s">
        <v>5159</v>
      </c>
      <c r="Z49" s="63" t="s">
        <v>1034</v>
      </c>
      <c r="AA49" s="63" t="s">
        <v>5160</v>
      </c>
    </row>
    <row r="50" spans="1:29" s="329" customFormat="1" ht="20.100000000000001" customHeight="1" x14ac:dyDescent="0.3">
      <c r="A50" s="297"/>
      <c r="B50" s="4"/>
      <c r="C50" s="4"/>
      <c r="D50" s="4"/>
      <c r="E50" s="4"/>
      <c r="F50" s="4"/>
      <c r="G50" s="4"/>
      <c r="H50" s="4"/>
      <c r="I50" s="4"/>
      <c r="J50" s="4"/>
      <c r="K50" s="4"/>
      <c r="L50" s="40"/>
      <c r="M50" s="40"/>
      <c r="N50" s="40"/>
      <c r="O50" s="40"/>
      <c r="P50" s="38"/>
      <c r="Q50" s="38"/>
      <c r="R50" s="38"/>
      <c r="S50" s="38"/>
      <c r="T50" s="39"/>
      <c r="U50" s="94"/>
      <c r="V50" s="151"/>
      <c r="W50" s="152"/>
      <c r="X50" s="152"/>
      <c r="Y50" s="18"/>
      <c r="Z50" s="34"/>
      <c r="AA50" s="34"/>
    </row>
    <row r="51" spans="1:29" ht="24.95" customHeight="1" x14ac:dyDescent="0.3">
      <c r="A51" s="348">
        <v>3</v>
      </c>
      <c r="B51" s="351" t="s">
        <v>4862</v>
      </c>
      <c r="C51" s="351"/>
      <c r="D51" s="351"/>
      <c r="E51" s="351"/>
      <c r="F51" s="351"/>
      <c r="G51" s="351"/>
      <c r="H51" s="351"/>
      <c r="I51" s="351"/>
      <c r="J51" s="351"/>
      <c r="K51" s="351"/>
      <c r="L51" s="53"/>
      <c r="M51" s="53"/>
      <c r="N51" s="53"/>
      <c r="O51" s="53"/>
      <c r="P51" s="38"/>
      <c r="Q51" s="38"/>
      <c r="R51" s="38"/>
      <c r="S51" s="38"/>
      <c r="T51" s="38"/>
      <c r="U51" s="90"/>
      <c r="V51" s="145"/>
      <c r="W51" s="141"/>
      <c r="X51" s="141"/>
      <c r="Y51" s="18"/>
      <c r="Z51" s="35"/>
      <c r="AA51" s="35"/>
      <c r="AC51" t="s">
        <v>49</v>
      </c>
    </row>
    <row r="52" spans="1:29" ht="20.100000000000001" customHeight="1" x14ac:dyDescent="0.3">
      <c r="A52" s="297">
        <v>3.1</v>
      </c>
      <c r="B52" s="5" t="s">
        <v>3</v>
      </c>
      <c r="C52" s="5"/>
      <c r="D52" s="5" t="s">
        <v>563</v>
      </c>
      <c r="E52" s="5"/>
      <c r="F52" s="5"/>
      <c r="G52" s="5"/>
      <c r="H52" s="5" t="s">
        <v>5816</v>
      </c>
      <c r="I52" s="5"/>
      <c r="J52" s="5">
        <v>128</v>
      </c>
      <c r="K52" s="5">
        <v>187</v>
      </c>
      <c r="L52" s="40" t="s">
        <v>257</v>
      </c>
      <c r="M52" s="40" t="s">
        <v>257</v>
      </c>
      <c r="N52" s="40" t="s">
        <v>257</v>
      </c>
      <c r="O52" s="40" t="s">
        <v>257</v>
      </c>
      <c r="P52" s="175" t="s">
        <v>3562</v>
      </c>
      <c r="Q52" s="87" t="s">
        <v>257</v>
      </c>
      <c r="R52" s="87" t="s">
        <v>257</v>
      </c>
      <c r="S52" s="87" t="s">
        <v>257</v>
      </c>
      <c r="T52" s="87" t="s">
        <v>257</v>
      </c>
      <c r="U52" s="95" t="s">
        <v>563</v>
      </c>
      <c r="V52" s="153" t="s">
        <v>3288</v>
      </c>
      <c r="W52" s="154" t="s">
        <v>559</v>
      </c>
      <c r="X52" s="154"/>
      <c r="Y52" s="18" t="s">
        <v>2144</v>
      </c>
      <c r="Z52" s="427" t="s">
        <v>4618</v>
      </c>
      <c r="AA52" s="427"/>
      <c r="AC52" t="s">
        <v>51</v>
      </c>
    </row>
    <row r="53" spans="1:29" ht="20.100000000000001" customHeight="1" x14ac:dyDescent="0.3">
      <c r="A53" s="297">
        <v>3.2</v>
      </c>
      <c r="B53" s="6" t="s">
        <v>4</v>
      </c>
      <c r="C53" s="6" t="s">
        <v>5024</v>
      </c>
      <c r="D53" s="6"/>
      <c r="E53" s="6" t="s">
        <v>563</v>
      </c>
      <c r="F53" s="6"/>
      <c r="G53" s="6"/>
      <c r="H53" s="5" t="s">
        <v>5816</v>
      </c>
      <c r="I53" s="6"/>
      <c r="J53" s="6">
        <v>15</v>
      </c>
      <c r="K53" s="6">
        <v>76</v>
      </c>
      <c r="L53" s="40" t="s">
        <v>257</v>
      </c>
      <c r="M53" s="40" t="s">
        <v>257</v>
      </c>
      <c r="N53" s="40" t="s">
        <v>257</v>
      </c>
      <c r="O53" s="40" t="s">
        <v>257</v>
      </c>
      <c r="P53" s="175" t="s">
        <v>2145</v>
      </c>
      <c r="Q53" s="38" t="s">
        <v>257</v>
      </c>
      <c r="R53" s="38" t="s">
        <v>257</v>
      </c>
      <c r="S53" s="38" t="s">
        <v>257</v>
      </c>
      <c r="T53" s="38" t="s">
        <v>257</v>
      </c>
      <c r="U53" s="90" t="s">
        <v>563</v>
      </c>
      <c r="V53" s="153" t="s">
        <v>3288</v>
      </c>
      <c r="W53" s="141" t="s">
        <v>559</v>
      </c>
      <c r="X53" s="141"/>
      <c r="Y53" s="18" t="s">
        <v>3176</v>
      </c>
      <c r="Z53" s="421" t="s">
        <v>4619</v>
      </c>
      <c r="AA53" s="421"/>
      <c r="AC53" t="s">
        <v>52</v>
      </c>
    </row>
    <row r="54" spans="1:29" ht="36" x14ac:dyDescent="0.3">
      <c r="A54" s="341">
        <v>3.3</v>
      </c>
      <c r="B54" s="6" t="s">
        <v>5</v>
      </c>
      <c r="C54" s="6" t="s">
        <v>5024</v>
      </c>
      <c r="D54" s="6" t="s">
        <v>563</v>
      </c>
      <c r="E54" s="6"/>
      <c r="F54" s="6"/>
      <c r="G54" s="6"/>
      <c r="H54" s="6" t="s">
        <v>5816</v>
      </c>
      <c r="I54" s="6"/>
      <c r="J54" s="6">
        <v>18</v>
      </c>
      <c r="K54" s="6">
        <v>153</v>
      </c>
      <c r="L54" s="40" t="s">
        <v>257</v>
      </c>
      <c r="M54" s="40" t="s">
        <v>257</v>
      </c>
      <c r="N54" s="40" t="s">
        <v>257</v>
      </c>
      <c r="O54" s="40" t="s">
        <v>257</v>
      </c>
      <c r="P54" s="175" t="s">
        <v>2159</v>
      </c>
      <c r="Q54" s="38" t="s">
        <v>257</v>
      </c>
      <c r="R54" s="38" t="s">
        <v>257</v>
      </c>
      <c r="S54" s="38" t="s">
        <v>257</v>
      </c>
      <c r="T54" s="38" t="s">
        <v>257</v>
      </c>
      <c r="U54" s="90" t="s">
        <v>563</v>
      </c>
      <c r="V54" s="153" t="s">
        <v>3288</v>
      </c>
      <c r="W54" s="141"/>
      <c r="X54" s="141"/>
      <c r="Y54" s="18" t="s">
        <v>3176</v>
      </c>
      <c r="Z54" s="421" t="s">
        <v>4619</v>
      </c>
      <c r="AA54" s="421"/>
      <c r="AC54" t="s">
        <v>53</v>
      </c>
    </row>
    <row r="55" spans="1:29" ht="20.100000000000001" customHeight="1" x14ac:dyDescent="0.3">
      <c r="A55" s="297">
        <v>3.4</v>
      </c>
      <c r="B55" s="5" t="s">
        <v>6</v>
      </c>
      <c r="C55" s="5"/>
      <c r="D55" s="5"/>
      <c r="E55" s="5" t="s">
        <v>563</v>
      </c>
      <c r="F55" s="5"/>
      <c r="G55" s="5"/>
      <c r="H55" s="5" t="s">
        <v>5816</v>
      </c>
      <c r="I55" s="5"/>
      <c r="J55" s="5">
        <v>64</v>
      </c>
      <c r="K55" s="5">
        <v>179</v>
      </c>
      <c r="L55" s="40" t="s">
        <v>257</v>
      </c>
      <c r="M55" s="40" t="s">
        <v>257</v>
      </c>
      <c r="N55" s="40" t="s">
        <v>257</v>
      </c>
      <c r="O55" s="40" t="s">
        <v>257</v>
      </c>
      <c r="P55" s="175" t="s">
        <v>3631</v>
      </c>
      <c r="Q55" s="38" t="s">
        <v>257</v>
      </c>
      <c r="R55" s="38" t="s">
        <v>257</v>
      </c>
      <c r="S55" s="38" t="s">
        <v>257</v>
      </c>
      <c r="T55" s="38" t="s">
        <v>257</v>
      </c>
      <c r="U55" s="90" t="s">
        <v>563</v>
      </c>
      <c r="V55" s="153" t="s">
        <v>3288</v>
      </c>
      <c r="W55" s="141" t="s">
        <v>559</v>
      </c>
      <c r="X55" s="141"/>
      <c r="Y55" s="18" t="s">
        <v>2610</v>
      </c>
      <c r="Z55" s="427" t="s">
        <v>4620</v>
      </c>
      <c r="AA55" s="427"/>
    </row>
    <row r="56" spans="1:29" ht="20.100000000000001" customHeight="1" x14ac:dyDescent="0.3">
      <c r="A56" s="297">
        <v>3.5</v>
      </c>
      <c r="B56" s="220" t="s">
        <v>7</v>
      </c>
      <c r="C56" s="4" t="s">
        <v>2183</v>
      </c>
      <c r="D56" s="4"/>
      <c r="E56" s="4" t="s">
        <v>563</v>
      </c>
      <c r="F56" s="4"/>
      <c r="G56" s="4"/>
      <c r="H56" s="4"/>
      <c r="I56" s="4"/>
      <c r="J56" s="4">
        <v>7</v>
      </c>
      <c r="K56" s="4">
        <v>8</v>
      </c>
      <c r="L56" s="40" t="s">
        <v>257</v>
      </c>
      <c r="M56" s="40" t="s">
        <v>257</v>
      </c>
      <c r="N56" s="40" t="s">
        <v>257</v>
      </c>
      <c r="O56" s="40" t="s">
        <v>257</v>
      </c>
      <c r="P56" s="38" t="s">
        <v>257</v>
      </c>
      <c r="Q56" s="38" t="s">
        <v>257</v>
      </c>
      <c r="R56" s="175" t="s">
        <v>3589</v>
      </c>
      <c r="S56" s="38" t="s">
        <v>257</v>
      </c>
      <c r="T56" s="38" t="s">
        <v>257</v>
      </c>
      <c r="U56" s="90" t="s">
        <v>563</v>
      </c>
      <c r="V56" s="153" t="s">
        <v>3308</v>
      </c>
      <c r="W56" s="141" t="s">
        <v>559</v>
      </c>
      <c r="X56" s="141"/>
      <c r="Y56" s="18" t="s">
        <v>2183</v>
      </c>
      <c r="Z56" s="421" t="s">
        <v>2184</v>
      </c>
      <c r="AA56" s="421"/>
    </row>
    <row r="57" spans="1:29" ht="20.100000000000001" customHeight="1" x14ac:dyDescent="0.3">
      <c r="A57" s="341">
        <v>3.6</v>
      </c>
      <c r="B57" s="5" t="s">
        <v>8</v>
      </c>
      <c r="C57" s="5"/>
      <c r="D57" s="5" t="s">
        <v>563</v>
      </c>
      <c r="E57" s="5"/>
      <c r="F57" s="5"/>
      <c r="G57" s="5"/>
      <c r="H57" s="5" t="s">
        <v>5816</v>
      </c>
      <c r="I57" s="5"/>
      <c r="J57" s="5">
        <v>26</v>
      </c>
      <c r="K57" s="5">
        <v>39</v>
      </c>
      <c r="L57" s="40" t="s">
        <v>257</v>
      </c>
      <c r="M57" s="40" t="s">
        <v>257</v>
      </c>
      <c r="N57" s="40" t="s">
        <v>257</v>
      </c>
      <c r="O57" s="40" t="s">
        <v>257</v>
      </c>
      <c r="P57" s="38" t="s">
        <v>257</v>
      </c>
      <c r="Q57" s="38" t="s">
        <v>257</v>
      </c>
      <c r="R57" s="175" t="s">
        <v>3590</v>
      </c>
      <c r="S57" s="38" t="s">
        <v>257</v>
      </c>
      <c r="T57" s="38" t="s">
        <v>257</v>
      </c>
      <c r="U57" s="90" t="s">
        <v>563</v>
      </c>
      <c r="V57" s="153" t="s">
        <v>3308</v>
      </c>
      <c r="W57" s="141" t="s">
        <v>559</v>
      </c>
      <c r="X57" s="141"/>
      <c r="Y57" s="18" t="s">
        <v>2612</v>
      </c>
      <c r="Z57" s="427" t="s">
        <v>2611</v>
      </c>
      <c r="AA57" s="427"/>
    </row>
    <row r="58" spans="1:29" ht="20.100000000000001" customHeight="1" x14ac:dyDescent="0.3">
      <c r="A58" s="341">
        <v>3.7</v>
      </c>
      <c r="B58" s="220" t="s">
        <v>2634</v>
      </c>
      <c r="C58" s="5" t="s">
        <v>5012</v>
      </c>
      <c r="D58" s="5" t="s">
        <v>563</v>
      </c>
      <c r="E58" s="5"/>
      <c r="F58" s="5"/>
      <c r="G58" s="5"/>
      <c r="H58" s="5"/>
      <c r="I58" s="5"/>
      <c r="J58" s="5">
        <v>10</v>
      </c>
      <c r="K58" s="5">
        <v>10</v>
      </c>
      <c r="L58" s="40" t="s">
        <v>257</v>
      </c>
      <c r="M58" s="40" t="s">
        <v>257</v>
      </c>
      <c r="N58" s="40" t="s">
        <v>257</v>
      </c>
      <c r="O58" s="40" t="s">
        <v>257</v>
      </c>
      <c r="P58" s="38" t="s">
        <v>257</v>
      </c>
      <c r="Q58" s="38" t="s">
        <v>257</v>
      </c>
      <c r="R58" s="128" t="s">
        <v>257</v>
      </c>
      <c r="S58" s="38" t="s">
        <v>257</v>
      </c>
      <c r="T58" s="175" t="s">
        <v>3595</v>
      </c>
      <c r="U58" s="90" t="s">
        <v>563</v>
      </c>
      <c r="V58" s="153" t="s">
        <v>3308</v>
      </c>
      <c r="W58" s="141" t="s">
        <v>559</v>
      </c>
      <c r="X58" s="141"/>
      <c r="Y58" s="18" t="s">
        <v>2635</v>
      </c>
      <c r="Z58" s="427"/>
      <c r="AA58" s="427"/>
    </row>
    <row r="59" spans="1:29" ht="20.100000000000001" customHeight="1" x14ac:dyDescent="0.3">
      <c r="A59" s="341">
        <v>3.8</v>
      </c>
      <c r="B59" s="220" t="s">
        <v>3253</v>
      </c>
      <c r="C59" s="5" t="s">
        <v>2183</v>
      </c>
      <c r="D59" s="5"/>
      <c r="E59" s="5" t="s">
        <v>563</v>
      </c>
      <c r="F59" s="5"/>
      <c r="G59" s="5"/>
      <c r="H59" s="5"/>
      <c r="I59" s="5"/>
      <c r="J59" s="5">
        <v>7</v>
      </c>
      <c r="K59" s="5">
        <v>7</v>
      </c>
      <c r="L59" s="40" t="s">
        <v>257</v>
      </c>
      <c r="M59" s="40" t="s">
        <v>257</v>
      </c>
      <c r="N59" s="40" t="s">
        <v>257</v>
      </c>
      <c r="O59" s="40" t="s">
        <v>257</v>
      </c>
      <c r="P59" s="175" t="s">
        <v>3596</v>
      </c>
      <c r="Q59" s="38" t="s">
        <v>257</v>
      </c>
      <c r="R59" s="128" t="s">
        <v>257</v>
      </c>
      <c r="S59" s="38" t="s">
        <v>257</v>
      </c>
      <c r="T59" s="128" t="s">
        <v>257</v>
      </c>
      <c r="U59" s="90" t="s">
        <v>563</v>
      </c>
      <c r="V59" s="153" t="s">
        <v>3308</v>
      </c>
      <c r="W59" s="141" t="s">
        <v>563</v>
      </c>
      <c r="X59" s="141"/>
      <c r="Y59" s="18" t="s">
        <v>2635</v>
      </c>
      <c r="Z59" s="427"/>
      <c r="AA59" s="427"/>
    </row>
    <row r="60" spans="1:29" ht="20.100000000000001" customHeight="1" x14ac:dyDescent="0.3">
      <c r="A60" s="342">
        <v>3.9</v>
      </c>
      <c r="B60" s="5" t="s">
        <v>3597</v>
      </c>
      <c r="C60" s="5"/>
      <c r="D60" s="5"/>
      <c r="E60" s="5" t="s">
        <v>563</v>
      </c>
      <c r="F60" s="5"/>
      <c r="G60" s="5"/>
      <c r="H60" s="5"/>
      <c r="I60" s="5"/>
      <c r="J60" s="5"/>
      <c r="K60" s="5"/>
      <c r="L60" s="40" t="s">
        <v>257</v>
      </c>
      <c r="M60" s="40" t="s">
        <v>257</v>
      </c>
      <c r="N60" s="40" t="s">
        <v>257</v>
      </c>
      <c r="O60" s="40" t="s">
        <v>257</v>
      </c>
      <c r="P60" s="128" t="s">
        <v>257</v>
      </c>
      <c r="Q60" s="38" t="s">
        <v>257</v>
      </c>
      <c r="R60" s="128" t="s">
        <v>257</v>
      </c>
      <c r="S60" s="38" t="s">
        <v>257</v>
      </c>
      <c r="T60" s="175" t="s">
        <v>3604</v>
      </c>
      <c r="U60" s="90" t="s">
        <v>563</v>
      </c>
      <c r="V60" s="153" t="s">
        <v>3308</v>
      </c>
      <c r="W60" s="141" t="s">
        <v>563</v>
      </c>
      <c r="X60" s="141"/>
      <c r="Y60" s="18" t="s">
        <v>2635</v>
      </c>
      <c r="Z60" s="427"/>
      <c r="AA60" s="427"/>
    </row>
    <row r="61" spans="1:29" ht="20.100000000000001" customHeight="1" x14ac:dyDescent="0.3">
      <c r="A61" s="340" t="s">
        <v>4436</v>
      </c>
      <c r="B61" s="5" t="s">
        <v>2121</v>
      </c>
      <c r="C61" s="5"/>
      <c r="D61" s="5"/>
      <c r="E61" s="5" t="s">
        <v>563</v>
      </c>
      <c r="F61" s="5"/>
      <c r="G61" s="5"/>
      <c r="H61" s="5"/>
      <c r="I61" s="5"/>
      <c r="J61" s="5">
        <v>1</v>
      </c>
      <c r="K61" s="5">
        <v>1</v>
      </c>
      <c r="L61" s="40" t="s">
        <v>257</v>
      </c>
      <c r="M61" s="40" t="s">
        <v>257</v>
      </c>
      <c r="N61" s="40" t="s">
        <v>257</v>
      </c>
      <c r="O61" s="40" t="s">
        <v>257</v>
      </c>
      <c r="P61" s="87" t="s">
        <v>257</v>
      </c>
      <c r="Q61" s="182" t="s">
        <v>3632</v>
      </c>
      <c r="R61" s="87" t="s">
        <v>257</v>
      </c>
      <c r="S61" s="87" t="s">
        <v>257</v>
      </c>
      <c r="T61" s="87" t="s">
        <v>257</v>
      </c>
      <c r="U61" s="90" t="s">
        <v>563</v>
      </c>
      <c r="V61" s="153" t="s">
        <v>3308</v>
      </c>
      <c r="W61" s="141" t="s">
        <v>563</v>
      </c>
      <c r="X61" s="141"/>
      <c r="Y61" s="18" t="s">
        <v>2142</v>
      </c>
      <c r="Z61" s="35"/>
      <c r="AA61" s="35"/>
    </row>
    <row r="62" spans="1:29" ht="20.100000000000001" customHeight="1" x14ac:dyDescent="0.3">
      <c r="A62" s="297">
        <v>3.11</v>
      </c>
      <c r="B62" s="5" t="s">
        <v>2143</v>
      </c>
      <c r="C62" s="5"/>
      <c r="D62" s="5" t="s">
        <v>563</v>
      </c>
      <c r="E62" s="5"/>
      <c r="F62" s="5"/>
      <c r="G62" s="5"/>
      <c r="H62" s="5"/>
      <c r="I62" s="5"/>
      <c r="J62" s="5">
        <v>28</v>
      </c>
      <c r="K62" s="5">
        <v>28</v>
      </c>
      <c r="L62" s="54" t="s">
        <v>257</v>
      </c>
      <c r="M62" s="54" t="s">
        <v>257</v>
      </c>
      <c r="N62" s="54" t="s">
        <v>257</v>
      </c>
      <c r="O62" s="54" t="s">
        <v>257</v>
      </c>
      <c r="P62" s="38" t="s">
        <v>257</v>
      </c>
      <c r="Q62" s="38" t="s">
        <v>257</v>
      </c>
      <c r="R62" s="38" t="s">
        <v>257</v>
      </c>
      <c r="S62" s="175" t="s">
        <v>3630</v>
      </c>
      <c r="T62" s="38" t="s">
        <v>257</v>
      </c>
      <c r="U62" s="90" t="s">
        <v>563</v>
      </c>
      <c r="V62" s="153" t="s">
        <v>3288</v>
      </c>
      <c r="W62" s="141" t="s">
        <v>559</v>
      </c>
      <c r="X62" s="141"/>
      <c r="Y62" s="18" t="s">
        <v>2111</v>
      </c>
      <c r="Z62" s="35"/>
      <c r="AA62" s="35"/>
    </row>
    <row r="63" spans="1:29" ht="20.100000000000001" customHeight="1" x14ac:dyDescent="0.3">
      <c r="A63" s="297">
        <v>3.12</v>
      </c>
      <c r="B63" s="220" t="s">
        <v>2491</v>
      </c>
      <c r="C63" s="5" t="s">
        <v>2183</v>
      </c>
      <c r="D63" s="5" t="s">
        <v>563</v>
      </c>
      <c r="E63" s="5"/>
      <c r="F63" s="5"/>
      <c r="G63" s="5"/>
      <c r="H63" s="5"/>
      <c r="I63" s="5"/>
      <c r="J63" s="5">
        <v>17</v>
      </c>
      <c r="K63" s="5">
        <v>56</v>
      </c>
      <c r="L63" s="54" t="s">
        <v>257</v>
      </c>
      <c r="M63" s="54" t="s">
        <v>257</v>
      </c>
      <c r="N63" s="54" t="s">
        <v>257</v>
      </c>
      <c r="O63" s="54" t="s">
        <v>257</v>
      </c>
      <c r="P63" s="175" t="s">
        <v>3625</v>
      </c>
      <c r="Q63" s="38" t="s">
        <v>257</v>
      </c>
      <c r="R63" s="216" t="s">
        <v>3840</v>
      </c>
      <c r="S63" s="175" t="s">
        <v>3623</v>
      </c>
      <c r="T63" s="175" t="s">
        <v>3622</v>
      </c>
      <c r="U63" s="90" t="s">
        <v>563</v>
      </c>
      <c r="V63" s="153" t="s">
        <v>3308</v>
      </c>
      <c r="W63" s="141" t="s">
        <v>559</v>
      </c>
      <c r="X63" s="141"/>
      <c r="Y63" s="18" t="s">
        <v>2111</v>
      </c>
      <c r="Z63" s="35"/>
      <c r="AA63" s="35"/>
    </row>
    <row r="64" spans="1:29" ht="20.100000000000001" customHeight="1" x14ac:dyDescent="0.3">
      <c r="A64" s="297">
        <v>3.13</v>
      </c>
      <c r="B64" s="5" t="s">
        <v>3628</v>
      </c>
      <c r="C64" s="5"/>
      <c r="D64" s="5"/>
      <c r="E64" s="5" t="s">
        <v>563</v>
      </c>
      <c r="F64" s="5"/>
      <c r="G64" s="5"/>
      <c r="H64" s="5"/>
      <c r="I64" s="5"/>
      <c r="J64" s="5"/>
      <c r="K64" s="5"/>
      <c r="L64" s="54" t="s">
        <v>257</v>
      </c>
      <c r="M64" s="54" t="s">
        <v>257</v>
      </c>
      <c r="N64" s="54" t="s">
        <v>257</v>
      </c>
      <c r="O64" s="54" t="s">
        <v>257</v>
      </c>
      <c r="P64" s="175" t="s">
        <v>3624</v>
      </c>
      <c r="Q64" s="38" t="s">
        <v>257</v>
      </c>
      <c r="R64" s="38" t="s">
        <v>257</v>
      </c>
      <c r="S64" s="38" t="s">
        <v>257</v>
      </c>
      <c r="T64" s="38" t="s">
        <v>257</v>
      </c>
      <c r="U64" s="90" t="s">
        <v>563</v>
      </c>
      <c r="V64" s="153" t="s">
        <v>3308</v>
      </c>
      <c r="W64" s="141" t="s">
        <v>559</v>
      </c>
      <c r="X64" s="141"/>
      <c r="Y64" s="18" t="s">
        <v>2111</v>
      </c>
      <c r="Z64" s="35"/>
      <c r="AA64" s="35"/>
    </row>
    <row r="65" spans="1:27" ht="24.95" customHeight="1" x14ac:dyDescent="0.3">
      <c r="A65" s="341"/>
      <c r="B65" s="5"/>
      <c r="C65" s="5"/>
      <c r="D65" s="5"/>
      <c r="E65" s="5"/>
      <c r="F65" s="5"/>
      <c r="G65" s="5"/>
      <c r="H65" s="5"/>
      <c r="I65" s="5"/>
      <c r="J65" s="5"/>
      <c r="K65" s="5"/>
      <c r="L65" s="40"/>
      <c r="M65" s="40"/>
      <c r="N65" s="40"/>
      <c r="O65" s="40"/>
      <c r="P65" s="38"/>
      <c r="Q65" s="38"/>
      <c r="R65" s="38"/>
      <c r="S65" s="38"/>
      <c r="T65" s="38"/>
      <c r="U65" s="90"/>
      <c r="V65" s="153"/>
      <c r="W65" s="141"/>
      <c r="X65" s="141"/>
      <c r="Y65" s="18"/>
      <c r="Z65" s="35"/>
      <c r="AA65" s="416"/>
    </row>
    <row r="66" spans="1:27" ht="24.95" customHeight="1" x14ac:dyDescent="0.3">
      <c r="A66" s="348">
        <v>4</v>
      </c>
      <c r="B66" s="349" t="s">
        <v>5002</v>
      </c>
      <c r="C66" s="349"/>
      <c r="D66" s="349"/>
      <c r="E66" s="349"/>
      <c r="F66" s="349"/>
      <c r="G66" s="349"/>
      <c r="H66" s="349"/>
      <c r="I66" s="349"/>
      <c r="J66" s="349"/>
      <c r="K66" s="349"/>
      <c r="L66" s="51"/>
      <c r="M66" s="51"/>
      <c r="N66" s="51"/>
      <c r="O66" s="51"/>
      <c r="P66" s="38"/>
      <c r="Q66" s="38"/>
      <c r="R66" s="38"/>
      <c r="S66" s="38"/>
      <c r="T66" s="38"/>
      <c r="U66" s="90"/>
      <c r="V66" s="145"/>
      <c r="W66" s="141"/>
      <c r="X66" s="141"/>
      <c r="Y66" s="18"/>
      <c r="Z66" s="34"/>
      <c r="AA66" s="414"/>
    </row>
    <row r="67" spans="1:27" ht="20.100000000000001" customHeight="1" x14ac:dyDescent="0.3">
      <c r="A67" s="297">
        <v>4.0999999999999996</v>
      </c>
      <c r="B67" s="4" t="s">
        <v>9</v>
      </c>
      <c r="C67" s="4" t="s">
        <v>5024</v>
      </c>
      <c r="D67" s="4"/>
      <c r="E67" s="4" t="s">
        <v>563</v>
      </c>
      <c r="F67" s="4"/>
      <c r="G67" s="4"/>
      <c r="H67" s="4" t="s">
        <v>5816</v>
      </c>
      <c r="I67" s="4"/>
      <c r="J67" s="4">
        <v>112</v>
      </c>
      <c r="K67" s="4">
        <v>328</v>
      </c>
      <c r="L67" s="40" t="s">
        <v>257</v>
      </c>
      <c r="M67" s="40" t="s">
        <v>257</v>
      </c>
      <c r="N67" s="40" t="s">
        <v>257</v>
      </c>
      <c r="O67" s="40" t="s">
        <v>257</v>
      </c>
      <c r="P67" s="175" t="s">
        <v>3848</v>
      </c>
      <c r="Q67" s="38" t="s">
        <v>257</v>
      </c>
      <c r="R67" s="38" t="s">
        <v>257</v>
      </c>
      <c r="S67" s="38" t="s">
        <v>257</v>
      </c>
      <c r="T67" s="38" t="s">
        <v>257</v>
      </c>
      <c r="U67" s="90" t="s">
        <v>563</v>
      </c>
      <c r="V67" s="145" t="s">
        <v>3288</v>
      </c>
      <c r="W67" s="141" t="s">
        <v>559</v>
      </c>
      <c r="X67" s="141"/>
      <c r="Y67" s="18" t="s">
        <v>1625</v>
      </c>
      <c r="Z67" s="421" t="s">
        <v>2613</v>
      </c>
      <c r="AA67" s="417" t="s">
        <v>5007</v>
      </c>
    </row>
    <row r="68" spans="1:27" ht="20.100000000000001" customHeight="1" x14ac:dyDescent="0.3">
      <c r="A68" s="297">
        <v>4.2</v>
      </c>
      <c r="B68" s="4" t="s">
        <v>10</v>
      </c>
      <c r="C68" s="4" t="s">
        <v>5024</v>
      </c>
      <c r="D68" s="4" t="s">
        <v>563</v>
      </c>
      <c r="E68" s="4"/>
      <c r="F68" s="4"/>
      <c r="G68" s="4"/>
      <c r="H68" s="4" t="s">
        <v>5816</v>
      </c>
      <c r="I68" s="4"/>
      <c r="J68" s="4">
        <v>34</v>
      </c>
      <c r="K68" s="4">
        <v>105</v>
      </c>
      <c r="L68" s="40" t="s">
        <v>257</v>
      </c>
      <c r="M68" s="40" t="s">
        <v>257</v>
      </c>
      <c r="N68" s="40" t="s">
        <v>257</v>
      </c>
      <c r="O68" s="40" t="s">
        <v>257</v>
      </c>
      <c r="P68" s="175" t="s">
        <v>351</v>
      </c>
      <c r="Q68" s="38" t="s">
        <v>257</v>
      </c>
      <c r="R68" s="175" t="s">
        <v>320</v>
      </c>
      <c r="S68" s="175" t="s">
        <v>362</v>
      </c>
      <c r="T68" s="38" t="s">
        <v>257</v>
      </c>
      <c r="U68" s="90" t="s">
        <v>563</v>
      </c>
      <c r="V68" s="145" t="s">
        <v>3288</v>
      </c>
      <c r="W68" s="141" t="s">
        <v>559</v>
      </c>
      <c r="X68" s="141"/>
      <c r="Y68" s="18" t="s">
        <v>3176</v>
      </c>
      <c r="Z68" s="421" t="s">
        <v>4619</v>
      </c>
      <c r="AA68" s="415" t="s">
        <v>5006</v>
      </c>
    </row>
    <row r="69" spans="1:27" ht="20.100000000000001" customHeight="1" x14ac:dyDescent="0.3">
      <c r="A69" s="297">
        <v>4.4000000000000004</v>
      </c>
      <c r="B69" s="4" t="s">
        <v>1507</v>
      </c>
      <c r="C69" s="4" t="s">
        <v>5024</v>
      </c>
      <c r="D69" s="4" t="s">
        <v>563</v>
      </c>
      <c r="E69" s="4"/>
      <c r="F69" s="4"/>
      <c r="G69" s="4"/>
      <c r="H69" s="4" t="s">
        <v>5816</v>
      </c>
      <c r="I69" s="4"/>
      <c r="J69" s="4">
        <v>9</v>
      </c>
      <c r="K69" s="4">
        <v>9</v>
      </c>
      <c r="L69" s="40" t="s">
        <v>257</v>
      </c>
      <c r="M69" s="40" t="s">
        <v>257</v>
      </c>
      <c r="N69" s="40" t="s">
        <v>257</v>
      </c>
      <c r="O69" s="40" t="s">
        <v>257</v>
      </c>
      <c r="P69" s="175" t="s">
        <v>4156</v>
      </c>
      <c r="Q69" s="175" t="s">
        <v>4164</v>
      </c>
      <c r="R69" s="38" t="s">
        <v>257</v>
      </c>
      <c r="S69" s="175" t="s">
        <v>4166</v>
      </c>
      <c r="T69" s="38" t="s">
        <v>257</v>
      </c>
      <c r="U69" s="90" t="s">
        <v>563</v>
      </c>
      <c r="V69" s="145" t="s">
        <v>3288</v>
      </c>
      <c r="W69" s="141"/>
      <c r="X69" s="141"/>
      <c r="Y69" s="18" t="s">
        <v>3176</v>
      </c>
      <c r="Z69" s="421" t="s">
        <v>4619</v>
      </c>
      <c r="AA69" s="415" t="s">
        <v>5008</v>
      </c>
    </row>
    <row r="70" spans="1:27" ht="20.100000000000001" customHeight="1" x14ac:dyDescent="0.3">
      <c r="A70" s="297">
        <v>4.5</v>
      </c>
      <c r="B70" s="4" t="s">
        <v>4858</v>
      </c>
      <c r="C70" s="4" t="s">
        <v>5024</v>
      </c>
      <c r="D70" s="4"/>
      <c r="E70" s="4" t="s">
        <v>563</v>
      </c>
      <c r="F70" s="4"/>
      <c r="G70" s="4"/>
      <c r="H70" s="4" t="s">
        <v>5816</v>
      </c>
      <c r="I70" s="4"/>
      <c r="J70" s="4">
        <v>5</v>
      </c>
      <c r="K70" s="4">
        <v>13</v>
      </c>
      <c r="L70" s="40" t="s">
        <v>257</v>
      </c>
      <c r="M70" s="40" t="s">
        <v>257</v>
      </c>
      <c r="N70" s="40" t="s">
        <v>257</v>
      </c>
      <c r="O70" s="40" t="s">
        <v>257</v>
      </c>
      <c r="P70" s="175" t="s">
        <v>4174</v>
      </c>
      <c r="Q70" s="175" t="s">
        <v>4178</v>
      </c>
      <c r="R70" s="38" t="s">
        <v>257</v>
      </c>
      <c r="S70" s="216" t="s">
        <v>4180</v>
      </c>
      <c r="T70" s="38" t="s">
        <v>257</v>
      </c>
      <c r="U70" s="90" t="s">
        <v>563</v>
      </c>
      <c r="V70" s="145" t="s">
        <v>3288</v>
      </c>
      <c r="W70" s="141"/>
      <c r="X70" s="141"/>
      <c r="Y70" s="18" t="s">
        <v>3176</v>
      </c>
      <c r="Z70" s="421" t="s">
        <v>4619</v>
      </c>
      <c r="AA70" s="415"/>
    </row>
    <row r="71" spans="1:27" ht="20.100000000000001" customHeight="1" x14ac:dyDescent="0.3">
      <c r="A71" s="341">
        <v>4.5999999999999996</v>
      </c>
      <c r="B71" s="4" t="s">
        <v>11</v>
      </c>
      <c r="C71" s="4" t="s">
        <v>5025</v>
      </c>
      <c r="D71" s="4" t="s">
        <v>563</v>
      </c>
      <c r="E71" s="4"/>
      <c r="F71" s="4"/>
      <c r="G71" s="4"/>
      <c r="H71" s="4" t="s">
        <v>5816</v>
      </c>
      <c r="I71" s="4"/>
      <c r="J71" s="4">
        <v>14</v>
      </c>
      <c r="K71" s="4">
        <v>29</v>
      </c>
      <c r="L71" s="40" t="s">
        <v>257</v>
      </c>
      <c r="M71" s="40" t="s">
        <v>257</v>
      </c>
      <c r="N71" s="40" t="s">
        <v>257</v>
      </c>
      <c r="O71" s="40" t="s">
        <v>257</v>
      </c>
      <c r="P71" s="175" t="s">
        <v>3636</v>
      </c>
      <c r="Q71" s="38" t="s">
        <v>257</v>
      </c>
      <c r="R71" s="38" t="s">
        <v>257</v>
      </c>
      <c r="S71" s="38" t="s">
        <v>257</v>
      </c>
      <c r="T71" s="38" t="s">
        <v>257</v>
      </c>
      <c r="U71" s="90" t="s">
        <v>563</v>
      </c>
      <c r="V71" s="145" t="s">
        <v>3288</v>
      </c>
      <c r="W71" s="141" t="s">
        <v>559</v>
      </c>
      <c r="X71" s="141"/>
      <c r="Y71" s="18" t="s">
        <v>1498</v>
      </c>
      <c r="Z71" s="34"/>
      <c r="AA71" s="414"/>
    </row>
    <row r="72" spans="1:27" ht="20.100000000000001" customHeight="1" x14ac:dyDescent="0.3">
      <c r="A72" s="297">
        <v>4.7</v>
      </c>
      <c r="B72" s="7" t="s">
        <v>4261</v>
      </c>
      <c r="C72" s="7" t="s">
        <v>5024</v>
      </c>
      <c r="D72" s="7"/>
      <c r="E72" s="7" t="s">
        <v>563</v>
      </c>
      <c r="F72" s="7"/>
      <c r="G72" s="7"/>
      <c r="H72" s="7" t="s">
        <v>5816</v>
      </c>
      <c r="I72" s="7"/>
      <c r="J72" s="7">
        <v>1</v>
      </c>
      <c r="K72" s="7">
        <v>1</v>
      </c>
      <c r="L72" s="40" t="s">
        <v>257</v>
      </c>
      <c r="M72" s="40" t="s">
        <v>257</v>
      </c>
      <c r="N72" s="40" t="s">
        <v>257</v>
      </c>
      <c r="O72" s="40" t="s">
        <v>257</v>
      </c>
      <c r="P72" s="354" t="s">
        <v>4269</v>
      </c>
      <c r="Q72" s="354" t="s">
        <v>4270</v>
      </c>
      <c r="R72" s="38" t="s">
        <v>257</v>
      </c>
      <c r="S72" s="354" t="s">
        <v>4277</v>
      </c>
      <c r="T72" s="38" t="s">
        <v>257</v>
      </c>
      <c r="U72" s="90" t="s">
        <v>4279</v>
      </c>
      <c r="V72" s="145" t="s">
        <v>3288</v>
      </c>
      <c r="W72" s="141"/>
      <c r="X72" s="141"/>
      <c r="Y72" s="18" t="s">
        <v>4271</v>
      </c>
      <c r="Z72" s="421" t="s">
        <v>4621</v>
      </c>
      <c r="AA72" s="415"/>
    </row>
    <row r="73" spans="1:27" ht="19.5" x14ac:dyDescent="0.3">
      <c r="A73" s="341">
        <v>4.8</v>
      </c>
      <c r="B73" s="4" t="s">
        <v>13</v>
      </c>
      <c r="C73" s="4" t="s">
        <v>5024</v>
      </c>
      <c r="D73" s="4" t="s">
        <v>563</v>
      </c>
      <c r="E73" s="4"/>
      <c r="F73" s="4"/>
      <c r="G73" s="4"/>
      <c r="H73" s="4" t="s">
        <v>5816</v>
      </c>
      <c r="I73" s="4"/>
      <c r="J73" s="4">
        <v>163</v>
      </c>
      <c r="K73" s="4">
        <v>798</v>
      </c>
      <c r="L73" s="40" t="s">
        <v>257</v>
      </c>
      <c r="M73" s="40" t="s">
        <v>257</v>
      </c>
      <c r="N73" s="40" t="s">
        <v>257</v>
      </c>
      <c r="O73" s="40" t="s">
        <v>257</v>
      </c>
      <c r="P73" s="175" t="s">
        <v>3479</v>
      </c>
      <c r="Q73" s="38" t="s">
        <v>257</v>
      </c>
      <c r="R73" s="38" t="s">
        <v>257</v>
      </c>
      <c r="S73" s="38" t="s">
        <v>257</v>
      </c>
      <c r="T73" s="38" t="s">
        <v>257</v>
      </c>
      <c r="U73" s="90" t="s">
        <v>563</v>
      </c>
      <c r="V73" s="145" t="s">
        <v>3288</v>
      </c>
      <c r="W73" s="141" t="s">
        <v>559</v>
      </c>
      <c r="X73" s="141"/>
      <c r="Y73" s="18" t="s">
        <v>3176</v>
      </c>
      <c r="Z73" s="421" t="s">
        <v>4619</v>
      </c>
      <c r="AA73" s="418"/>
    </row>
    <row r="74" spans="1:27" ht="20.100000000000001" customHeight="1" x14ac:dyDescent="0.3">
      <c r="A74" s="340" t="s">
        <v>5000</v>
      </c>
      <c r="B74" s="9" t="s">
        <v>2103</v>
      </c>
      <c r="C74" s="9" t="s">
        <v>5024</v>
      </c>
      <c r="D74" s="9"/>
      <c r="E74" s="9" t="s">
        <v>563</v>
      </c>
      <c r="F74" s="9"/>
      <c r="G74" s="9"/>
      <c r="H74" s="9" t="s">
        <v>5816</v>
      </c>
      <c r="I74" s="9"/>
      <c r="J74" s="9">
        <v>8</v>
      </c>
      <c r="K74" s="9">
        <v>8</v>
      </c>
      <c r="L74" s="40" t="s">
        <v>257</v>
      </c>
      <c r="M74" s="40" t="s">
        <v>257</v>
      </c>
      <c r="N74" s="40" t="s">
        <v>257</v>
      </c>
      <c r="O74" s="40" t="s">
        <v>257</v>
      </c>
      <c r="P74" s="175" t="s">
        <v>4198</v>
      </c>
      <c r="Q74" s="38" t="s">
        <v>257</v>
      </c>
      <c r="R74" s="216" t="s">
        <v>4200</v>
      </c>
      <c r="S74" s="38" t="s">
        <v>257</v>
      </c>
      <c r="T74" s="38" t="s">
        <v>257</v>
      </c>
      <c r="U74" s="90" t="s">
        <v>563</v>
      </c>
      <c r="V74" s="145" t="s">
        <v>3288</v>
      </c>
      <c r="W74" s="141" t="s">
        <v>559</v>
      </c>
      <c r="X74" s="141"/>
      <c r="Y74" s="18" t="s">
        <v>1498</v>
      </c>
      <c r="Z74" s="428" t="s">
        <v>2514</v>
      </c>
      <c r="AA74" s="419"/>
    </row>
    <row r="75" spans="1:27" ht="20.100000000000001" hidden="1" customHeight="1" x14ac:dyDescent="0.3">
      <c r="A75" s="297"/>
      <c r="B75" s="4" t="s">
        <v>14</v>
      </c>
      <c r="C75" s="4" t="s">
        <v>5024</v>
      </c>
      <c r="D75" s="4"/>
      <c r="E75" s="4"/>
      <c r="F75" s="4"/>
      <c r="G75" s="4"/>
      <c r="H75" s="4" t="s">
        <v>5816</v>
      </c>
      <c r="I75" s="4"/>
      <c r="J75" s="4"/>
      <c r="K75" s="4"/>
      <c r="L75" s="40" t="s">
        <v>257</v>
      </c>
      <c r="M75" s="40" t="s">
        <v>257</v>
      </c>
      <c r="N75" s="40" t="s">
        <v>257</v>
      </c>
      <c r="O75" s="40" t="s">
        <v>257</v>
      </c>
      <c r="P75" s="38"/>
      <c r="Q75" s="38"/>
      <c r="R75" s="38"/>
      <c r="S75" s="38"/>
      <c r="T75" s="38"/>
      <c r="U75" s="90"/>
      <c r="V75" s="145" t="s">
        <v>3288</v>
      </c>
      <c r="W75" s="141"/>
      <c r="X75" s="141"/>
      <c r="Y75" s="18"/>
      <c r="Z75" s="34"/>
      <c r="AA75" s="34"/>
    </row>
    <row r="76" spans="1:27" ht="20.100000000000001" customHeight="1" x14ac:dyDescent="0.3">
      <c r="A76" s="340" t="s">
        <v>4351</v>
      </c>
      <c r="B76" s="4" t="s">
        <v>15</v>
      </c>
      <c r="C76" s="4" t="s">
        <v>5024</v>
      </c>
      <c r="D76" s="4" t="s">
        <v>563</v>
      </c>
      <c r="E76" s="4"/>
      <c r="F76" s="4"/>
      <c r="G76" s="4"/>
      <c r="H76" s="4" t="s">
        <v>5816</v>
      </c>
      <c r="I76" s="4"/>
      <c r="J76" s="4">
        <v>18</v>
      </c>
      <c r="K76" s="4">
        <v>267</v>
      </c>
      <c r="L76" s="40" t="s">
        <v>257</v>
      </c>
      <c r="M76" s="40" t="s">
        <v>257</v>
      </c>
      <c r="N76" s="40" t="s">
        <v>257</v>
      </c>
      <c r="O76" s="40" t="s">
        <v>257</v>
      </c>
      <c r="P76" s="181" t="s">
        <v>3678</v>
      </c>
      <c r="Q76" s="40" t="s">
        <v>257</v>
      </c>
      <c r="R76" s="175" t="s">
        <v>422</v>
      </c>
      <c r="S76" s="40" t="s">
        <v>257</v>
      </c>
      <c r="T76" s="40" t="s">
        <v>257</v>
      </c>
      <c r="U76" s="105" t="s">
        <v>563</v>
      </c>
      <c r="V76" s="145" t="s">
        <v>3288</v>
      </c>
      <c r="W76" s="155" t="s">
        <v>559</v>
      </c>
      <c r="X76" s="155"/>
      <c r="Y76" s="18" t="s">
        <v>3176</v>
      </c>
      <c r="Z76" s="421" t="s">
        <v>4619</v>
      </c>
      <c r="AA76" s="421"/>
    </row>
    <row r="77" spans="1:27" ht="20.100000000000001" customHeight="1" x14ac:dyDescent="0.3">
      <c r="A77" s="297">
        <v>4.1100000000000003</v>
      </c>
      <c r="B77" s="4" t="s">
        <v>16</v>
      </c>
      <c r="C77" s="4" t="s">
        <v>5024</v>
      </c>
      <c r="D77" s="4" t="s">
        <v>563</v>
      </c>
      <c r="E77" s="4"/>
      <c r="F77" s="4"/>
      <c r="G77" s="4"/>
      <c r="H77" s="4" t="s">
        <v>5816</v>
      </c>
      <c r="I77" s="4"/>
      <c r="J77" s="4">
        <v>149</v>
      </c>
      <c r="K77" s="4">
        <v>323</v>
      </c>
      <c r="L77" s="40" t="s">
        <v>257</v>
      </c>
      <c r="M77" s="40" t="s">
        <v>257</v>
      </c>
      <c r="N77" s="40" t="s">
        <v>257</v>
      </c>
      <c r="O77" s="40" t="s">
        <v>257</v>
      </c>
      <c r="P77" s="40" t="s">
        <v>257</v>
      </c>
      <c r="Q77" s="181" t="s">
        <v>4234</v>
      </c>
      <c r="R77" s="40" t="s">
        <v>257</v>
      </c>
      <c r="S77" s="40" t="s">
        <v>257</v>
      </c>
      <c r="T77" s="40" t="s">
        <v>257</v>
      </c>
      <c r="U77" s="105" t="s">
        <v>563</v>
      </c>
      <c r="V77" s="145" t="s">
        <v>3288</v>
      </c>
      <c r="W77" s="155" t="s">
        <v>559</v>
      </c>
      <c r="X77" s="155"/>
      <c r="Y77" s="18" t="s">
        <v>3176</v>
      </c>
      <c r="Z77" s="421" t="s">
        <v>4619</v>
      </c>
      <c r="AA77" s="421"/>
    </row>
    <row r="78" spans="1:27" ht="20.100000000000001" customHeight="1" x14ac:dyDescent="0.3">
      <c r="A78" s="297">
        <v>4.12</v>
      </c>
      <c r="B78" s="4" t="s">
        <v>17</v>
      </c>
      <c r="C78" s="4" t="s">
        <v>5024</v>
      </c>
      <c r="D78" s="4" t="s">
        <v>563</v>
      </c>
      <c r="E78" s="4"/>
      <c r="F78" s="4"/>
      <c r="G78" s="4"/>
      <c r="H78" s="4" t="s">
        <v>5816</v>
      </c>
      <c r="I78" s="4"/>
      <c r="J78" s="4">
        <v>88</v>
      </c>
      <c r="K78" s="4">
        <v>607</v>
      </c>
      <c r="L78" s="40" t="s">
        <v>257</v>
      </c>
      <c r="M78" s="40" t="s">
        <v>257</v>
      </c>
      <c r="N78" s="40" t="s">
        <v>257</v>
      </c>
      <c r="O78" s="40" t="s">
        <v>257</v>
      </c>
      <c r="P78" s="175" t="s">
        <v>3680</v>
      </c>
      <c r="Q78" s="38" t="s">
        <v>257</v>
      </c>
      <c r="R78" s="38" t="s">
        <v>257</v>
      </c>
      <c r="S78" s="38" t="s">
        <v>257</v>
      </c>
      <c r="T78" s="38" t="s">
        <v>257</v>
      </c>
      <c r="U78" s="90" t="s">
        <v>563</v>
      </c>
      <c r="V78" s="145" t="s">
        <v>3288</v>
      </c>
      <c r="W78" s="141" t="s">
        <v>559</v>
      </c>
      <c r="X78" s="141"/>
      <c r="Y78" s="18" t="s">
        <v>1498</v>
      </c>
      <c r="Z78" s="421" t="s">
        <v>2515</v>
      </c>
      <c r="AA78" s="421"/>
    </row>
    <row r="79" spans="1:27" ht="20.100000000000001" customHeight="1" x14ac:dyDescent="0.3">
      <c r="A79" s="297">
        <v>4.13</v>
      </c>
      <c r="B79" s="4" t="s">
        <v>18</v>
      </c>
      <c r="C79" s="4" t="s">
        <v>5024</v>
      </c>
      <c r="D79" s="4"/>
      <c r="E79" s="4" t="s">
        <v>563</v>
      </c>
      <c r="F79" s="4"/>
      <c r="G79" s="4"/>
      <c r="H79" s="4" t="s">
        <v>5816</v>
      </c>
      <c r="I79" s="4"/>
      <c r="J79" s="4">
        <v>10</v>
      </c>
      <c r="K79" s="4">
        <v>27</v>
      </c>
      <c r="L79" s="40" t="s">
        <v>257</v>
      </c>
      <c r="M79" s="40" t="s">
        <v>257</v>
      </c>
      <c r="N79" s="40" t="s">
        <v>257</v>
      </c>
      <c r="O79" s="40" t="s">
        <v>257</v>
      </c>
      <c r="P79" s="175" t="s">
        <v>3677</v>
      </c>
      <c r="Q79" s="38" t="s">
        <v>257</v>
      </c>
      <c r="R79" s="38" t="s">
        <v>257</v>
      </c>
      <c r="S79" s="38" t="s">
        <v>257</v>
      </c>
      <c r="T79" s="38" t="s">
        <v>257</v>
      </c>
      <c r="U79" s="90" t="s">
        <v>563</v>
      </c>
      <c r="V79" s="145" t="s">
        <v>3288</v>
      </c>
      <c r="W79" s="141" t="s">
        <v>559</v>
      </c>
      <c r="X79" s="141"/>
      <c r="Y79" s="18" t="s">
        <v>3176</v>
      </c>
      <c r="Z79" s="421" t="s">
        <v>4619</v>
      </c>
      <c r="AA79" s="421"/>
    </row>
    <row r="80" spans="1:27" ht="20.100000000000001" hidden="1" customHeight="1" x14ac:dyDescent="0.3">
      <c r="A80" s="341"/>
      <c r="B80" s="9" t="s">
        <v>19</v>
      </c>
      <c r="C80" s="9" t="s">
        <v>5024</v>
      </c>
      <c r="D80" s="9"/>
      <c r="E80" s="9"/>
      <c r="F80" s="9"/>
      <c r="G80" s="9"/>
      <c r="H80" s="9" t="s">
        <v>5816</v>
      </c>
      <c r="I80" s="9"/>
      <c r="J80" s="9"/>
      <c r="K80" s="9"/>
      <c r="L80" s="40" t="s">
        <v>257</v>
      </c>
      <c r="M80" s="40" t="s">
        <v>257</v>
      </c>
      <c r="N80" s="40" t="s">
        <v>257</v>
      </c>
      <c r="O80" s="40" t="s">
        <v>257</v>
      </c>
      <c r="P80" s="38"/>
      <c r="Q80" s="38"/>
      <c r="R80" s="38"/>
      <c r="S80" s="38"/>
      <c r="T80" s="38"/>
      <c r="U80" s="90"/>
      <c r="V80" s="145" t="s">
        <v>3288</v>
      </c>
      <c r="W80" s="141"/>
      <c r="X80" s="141"/>
      <c r="Y80" s="18"/>
      <c r="Z80" s="421" t="s">
        <v>2465</v>
      </c>
      <c r="AA80" s="421"/>
    </row>
    <row r="81" spans="1:27" ht="20.100000000000001" hidden="1" customHeight="1" x14ac:dyDescent="0.3">
      <c r="A81" s="297"/>
      <c r="B81" s="9" t="s">
        <v>20</v>
      </c>
      <c r="C81" s="9" t="s">
        <v>5024</v>
      </c>
      <c r="D81" s="9"/>
      <c r="E81" s="9"/>
      <c r="F81" s="9"/>
      <c r="G81" s="9"/>
      <c r="H81" s="9" t="s">
        <v>5816</v>
      </c>
      <c r="I81" s="9"/>
      <c r="J81" s="9"/>
      <c r="K81" s="9"/>
      <c r="L81" s="40" t="s">
        <v>257</v>
      </c>
      <c r="M81" s="40" t="s">
        <v>257</v>
      </c>
      <c r="N81" s="40" t="s">
        <v>257</v>
      </c>
      <c r="O81" s="40" t="s">
        <v>257</v>
      </c>
      <c r="P81" s="38"/>
      <c r="Q81" s="38"/>
      <c r="R81" s="38"/>
      <c r="S81" s="38"/>
      <c r="T81" s="38"/>
      <c r="U81" s="90"/>
      <c r="V81" s="145" t="s">
        <v>3288</v>
      </c>
      <c r="W81" s="141"/>
      <c r="X81" s="141"/>
      <c r="Y81" s="18"/>
      <c r="Z81" s="421" t="s">
        <v>2465</v>
      </c>
      <c r="AA81" s="421"/>
    </row>
    <row r="82" spans="1:27" ht="20.100000000000001" customHeight="1" x14ac:dyDescent="0.3">
      <c r="A82" s="297">
        <v>4.1399999999999997</v>
      </c>
      <c r="B82" s="7" t="s">
        <v>21</v>
      </c>
      <c r="C82" s="7" t="s">
        <v>5024</v>
      </c>
      <c r="D82" s="7" t="s">
        <v>563</v>
      </c>
      <c r="E82" s="7"/>
      <c r="F82" s="7"/>
      <c r="G82" s="7"/>
      <c r="H82" s="7" t="s">
        <v>5816</v>
      </c>
      <c r="I82" s="7"/>
      <c r="J82" s="7">
        <v>115</v>
      </c>
      <c r="K82" s="7">
        <v>219</v>
      </c>
      <c r="L82" s="40" t="s">
        <v>257</v>
      </c>
      <c r="M82" s="40" t="s">
        <v>257</v>
      </c>
      <c r="N82" s="40" t="s">
        <v>257</v>
      </c>
      <c r="O82" s="40" t="s">
        <v>257</v>
      </c>
      <c r="P82" s="38" t="s">
        <v>257</v>
      </c>
      <c r="Q82" s="175" t="s">
        <v>4259</v>
      </c>
      <c r="R82" s="38" t="s">
        <v>257</v>
      </c>
      <c r="S82" s="38" t="s">
        <v>257</v>
      </c>
      <c r="T82" s="38" t="s">
        <v>257</v>
      </c>
      <c r="U82" s="90" t="s">
        <v>563</v>
      </c>
      <c r="V82" s="145" t="s">
        <v>3288</v>
      </c>
      <c r="W82" s="141" t="s">
        <v>563</v>
      </c>
      <c r="X82" s="141"/>
      <c r="Y82" s="18" t="s">
        <v>3176</v>
      </c>
      <c r="Z82" s="421" t="s">
        <v>4619</v>
      </c>
      <c r="AA82" s="421"/>
    </row>
    <row r="83" spans="1:27" s="380" customFormat="1" ht="20.100000000000001" customHeight="1" x14ac:dyDescent="0.3">
      <c r="A83" s="404">
        <v>4.1500000000000004</v>
      </c>
      <c r="B83" s="220" t="s">
        <v>4428</v>
      </c>
      <c r="C83" s="220" t="s">
        <v>5015</v>
      </c>
      <c r="D83" s="220" t="s">
        <v>563</v>
      </c>
      <c r="E83" s="220"/>
      <c r="F83" s="220"/>
      <c r="G83" s="220"/>
      <c r="H83" s="220" t="s">
        <v>5816</v>
      </c>
      <c r="I83" s="220"/>
      <c r="J83" s="220">
        <v>203</v>
      </c>
      <c r="K83" s="220">
        <v>942</v>
      </c>
      <c r="L83" s="405" t="s">
        <v>257</v>
      </c>
      <c r="M83" s="405" t="s">
        <v>257</v>
      </c>
      <c r="N83" s="405" t="s">
        <v>257</v>
      </c>
      <c r="O83" s="405" t="s">
        <v>257</v>
      </c>
      <c r="P83" s="354" t="s">
        <v>3231</v>
      </c>
      <c r="Q83" s="406" t="s">
        <v>257</v>
      </c>
      <c r="R83" s="406" t="s">
        <v>257</v>
      </c>
      <c r="S83" s="406" t="s">
        <v>257</v>
      </c>
      <c r="T83" s="406" t="s">
        <v>257</v>
      </c>
      <c r="U83" s="141" t="s">
        <v>563</v>
      </c>
      <c r="V83" s="145" t="s">
        <v>3286</v>
      </c>
      <c r="W83" s="141" t="s">
        <v>563</v>
      </c>
      <c r="X83" s="141"/>
      <c r="Y83" s="407" t="s">
        <v>2466</v>
      </c>
      <c r="Z83" s="429" t="s">
        <v>2467</v>
      </c>
      <c r="AA83" s="429"/>
    </row>
    <row r="84" spans="1:27" ht="20.100000000000001" customHeight="1" x14ac:dyDescent="0.3">
      <c r="A84" s="340" t="s">
        <v>5001</v>
      </c>
      <c r="B84" s="4" t="s">
        <v>22</v>
      </c>
      <c r="C84" s="4"/>
      <c r="D84" s="4" t="s">
        <v>563</v>
      </c>
      <c r="E84" s="4"/>
      <c r="F84" s="4"/>
      <c r="G84" s="4"/>
      <c r="H84" s="4" t="s">
        <v>5816</v>
      </c>
      <c r="I84" s="4"/>
      <c r="J84" s="4">
        <v>69</v>
      </c>
      <c r="K84" s="4">
        <v>271</v>
      </c>
      <c r="L84" s="40" t="s">
        <v>257</v>
      </c>
      <c r="M84" s="40" t="s">
        <v>257</v>
      </c>
      <c r="N84" s="40" t="s">
        <v>257</v>
      </c>
      <c r="O84" s="40" t="s">
        <v>257</v>
      </c>
      <c r="P84" s="38" t="s">
        <v>257</v>
      </c>
      <c r="Q84" s="175" t="s">
        <v>4241</v>
      </c>
      <c r="R84" s="38" t="s">
        <v>257</v>
      </c>
      <c r="S84" s="38" t="s">
        <v>257</v>
      </c>
      <c r="T84" s="38" t="s">
        <v>257</v>
      </c>
      <c r="U84" s="90" t="s">
        <v>563</v>
      </c>
      <c r="V84" s="145" t="s">
        <v>3288</v>
      </c>
      <c r="W84" s="141" t="s">
        <v>563</v>
      </c>
      <c r="X84" s="141"/>
      <c r="Y84" s="18" t="s">
        <v>3176</v>
      </c>
      <c r="Z84" s="421" t="s">
        <v>4619</v>
      </c>
      <c r="AA84" s="421"/>
    </row>
    <row r="85" spans="1:27" ht="20.100000000000001" customHeight="1" x14ac:dyDescent="0.3">
      <c r="A85" s="297">
        <v>4.17</v>
      </c>
      <c r="B85" s="4" t="s">
        <v>23</v>
      </c>
      <c r="C85" s="4"/>
      <c r="D85" s="4" t="s">
        <v>563</v>
      </c>
      <c r="E85" s="4"/>
      <c r="F85" s="4"/>
      <c r="G85" s="4"/>
      <c r="H85" s="4" t="s">
        <v>5816</v>
      </c>
      <c r="I85" s="4"/>
      <c r="J85" s="4">
        <v>208</v>
      </c>
      <c r="K85" s="4">
        <v>909</v>
      </c>
      <c r="L85" s="40" t="s">
        <v>257</v>
      </c>
      <c r="M85" s="40" t="s">
        <v>257</v>
      </c>
      <c r="N85" s="40" t="s">
        <v>257</v>
      </c>
      <c r="O85" s="40" t="s">
        <v>257</v>
      </c>
      <c r="P85" s="175" t="s">
        <v>3453</v>
      </c>
      <c r="Q85" s="38" t="s">
        <v>257</v>
      </c>
      <c r="R85" s="38" t="s">
        <v>257</v>
      </c>
      <c r="S85" s="38" t="s">
        <v>257</v>
      </c>
      <c r="T85" s="38" t="s">
        <v>257</v>
      </c>
      <c r="U85" s="90" t="s">
        <v>563</v>
      </c>
      <c r="V85" s="145" t="s">
        <v>3288</v>
      </c>
      <c r="W85" s="141" t="s">
        <v>559</v>
      </c>
      <c r="X85" s="141"/>
      <c r="Y85" s="18" t="s">
        <v>1498</v>
      </c>
      <c r="Z85" s="421" t="s">
        <v>2074</v>
      </c>
      <c r="AA85" s="421"/>
    </row>
    <row r="86" spans="1:27" x14ac:dyDescent="0.3">
      <c r="A86" s="296">
        <v>4.18</v>
      </c>
      <c r="B86" s="5" t="s">
        <v>66</v>
      </c>
      <c r="C86" s="5"/>
      <c r="D86" s="5"/>
      <c r="E86" s="5" t="s">
        <v>563</v>
      </c>
      <c r="F86" s="5"/>
      <c r="G86" s="5"/>
      <c r="H86" s="5" t="s">
        <v>5816</v>
      </c>
      <c r="I86" s="5"/>
      <c r="J86" s="5">
        <v>1</v>
      </c>
      <c r="K86" s="5">
        <v>1</v>
      </c>
      <c r="L86" s="40" t="s">
        <v>257</v>
      </c>
      <c r="M86" s="40" t="s">
        <v>257</v>
      </c>
      <c r="N86" s="40" t="s">
        <v>257</v>
      </c>
      <c r="O86" s="40" t="s">
        <v>257</v>
      </c>
      <c r="P86" s="175" t="s">
        <v>3452</v>
      </c>
      <c r="Q86" s="38" t="s">
        <v>257</v>
      </c>
      <c r="R86" s="38" t="s">
        <v>257</v>
      </c>
      <c r="S86" s="38" t="s">
        <v>257</v>
      </c>
      <c r="T86" s="38" t="s">
        <v>257</v>
      </c>
      <c r="U86" s="90" t="s">
        <v>3473</v>
      </c>
      <c r="V86" s="145" t="s">
        <v>3288</v>
      </c>
      <c r="W86" s="141" t="s">
        <v>559</v>
      </c>
      <c r="X86" s="141"/>
      <c r="Y86" s="18" t="s">
        <v>2089</v>
      </c>
      <c r="Z86" s="35" t="s">
        <v>3177</v>
      </c>
      <c r="AA86" s="35"/>
    </row>
    <row r="87" spans="1:27" ht="20.100000000000001" customHeight="1" x14ac:dyDescent="0.3">
      <c r="A87" s="341">
        <v>4.1900000000000004</v>
      </c>
      <c r="B87" s="5" t="s">
        <v>24</v>
      </c>
      <c r="C87" s="5"/>
      <c r="D87" s="5"/>
      <c r="E87" s="5" t="s">
        <v>563</v>
      </c>
      <c r="F87" s="5"/>
      <c r="G87" s="5"/>
      <c r="H87" s="5" t="s">
        <v>5816</v>
      </c>
      <c r="I87" s="5"/>
      <c r="J87" s="5">
        <v>38</v>
      </c>
      <c r="K87" s="5">
        <v>103</v>
      </c>
      <c r="L87" s="40" t="s">
        <v>257</v>
      </c>
      <c r="M87" s="40" t="s">
        <v>257</v>
      </c>
      <c r="N87" s="40" t="s">
        <v>257</v>
      </c>
      <c r="O87" s="40" t="s">
        <v>257</v>
      </c>
      <c r="P87" s="38" t="s">
        <v>257</v>
      </c>
      <c r="Q87" s="38" t="s">
        <v>257</v>
      </c>
      <c r="R87" s="175" t="s">
        <v>3467</v>
      </c>
      <c r="S87" s="38" t="s">
        <v>257</v>
      </c>
      <c r="T87" s="175" t="s">
        <v>3471</v>
      </c>
      <c r="U87" s="90" t="s">
        <v>563</v>
      </c>
      <c r="V87" s="145" t="s">
        <v>3288</v>
      </c>
      <c r="W87" s="141" t="s">
        <v>559</v>
      </c>
      <c r="X87" s="141"/>
      <c r="Y87" s="18" t="s">
        <v>2050</v>
      </c>
      <c r="Z87" s="427" t="s">
        <v>2464</v>
      </c>
      <c r="AA87" s="427"/>
    </row>
    <row r="88" spans="1:27" s="380" customFormat="1" ht="20.100000000000001" customHeight="1" x14ac:dyDescent="0.3">
      <c r="A88" s="410" t="s">
        <v>4437</v>
      </c>
      <c r="B88" s="220" t="s">
        <v>4996</v>
      </c>
      <c r="C88" s="220" t="s">
        <v>5019</v>
      </c>
      <c r="D88" s="220"/>
      <c r="E88" s="220" t="s">
        <v>563</v>
      </c>
      <c r="F88" s="220"/>
      <c r="G88" s="220"/>
      <c r="H88" s="220" t="s">
        <v>5816</v>
      </c>
      <c r="I88" s="220"/>
      <c r="J88" s="220">
        <v>1</v>
      </c>
      <c r="K88" s="220">
        <v>6</v>
      </c>
      <c r="L88" s="405" t="s">
        <v>257</v>
      </c>
      <c r="M88" s="405" t="s">
        <v>257</v>
      </c>
      <c r="N88" s="405" t="s">
        <v>257</v>
      </c>
      <c r="O88" s="405" t="s">
        <v>257</v>
      </c>
      <c r="P88" s="354" t="s">
        <v>3458</v>
      </c>
      <c r="Q88" s="406" t="s">
        <v>257</v>
      </c>
      <c r="R88" s="406" t="s">
        <v>257</v>
      </c>
      <c r="S88" s="406" t="s">
        <v>257</v>
      </c>
      <c r="T88" s="406" t="s">
        <v>257</v>
      </c>
      <c r="U88" s="141" t="s">
        <v>1675</v>
      </c>
      <c r="V88" s="145" t="s">
        <v>3288</v>
      </c>
      <c r="W88" s="141" t="s">
        <v>563</v>
      </c>
      <c r="X88" s="141"/>
      <c r="Y88" s="407" t="s">
        <v>3178</v>
      </c>
      <c r="Z88" s="429" t="s">
        <v>3079</v>
      </c>
      <c r="AA88" s="429"/>
    </row>
    <row r="89" spans="1:27" s="446" customFormat="1" ht="20.100000000000001" customHeight="1" x14ac:dyDescent="0.3">
      <c r="A89" s="437">
        <v>4.21</v>
      </c>
      <c r="B89" s="438" t="s">
        <v>5026</v>
      </c>
      <c r="C89" s="438"/>
      <c r="D89" s="438"/>
      <c r="E89" s="438"/>
      <c r="F89" s="438"/>
      <c r="G89" s="438"/>
      <c r="H89" s="438" t="s">
        <v>5816</v>
      </c>
      <c r="I89" s="438"/>
      <c r="J89" s="438"/>
      <c r="K89" s="438"/>
      <c r="L89" s="439"/>
      <c r="M89" s="439"/>
      <c r="N89" s="439"/>
      <c r="O89" s="439"/>
      <c r="P89" s="440"/>
      <c r="Q89" s="441"/>
      <c r="R89" s="441"/>
      <c r="S89" s="441"/>
      <c r="T89" s="441"/>
      <c r="U89" s="442"/>
      <c r="V89" s="443"/>
      <c r="W89" s="442"/>
      <c r="X89" s="442"/>
      <c r="Y89" s="444"/>
      <c r="Z89" s="445"/>
      <c r="AA89" s="445"/>
    </row>
    <row r="90" spans="1:27" ht="20.100000000000001" customHeight="1" x14ac:dyDescent="0.3">
      <c r="A90" s="341"/>
      <c r="B90" s="4"/>
      <c r="C90" s="4"/>
      <c r="D90" s="4"/>
      <c r="E90" s="4"/>
      <c r="F90" s="4"/>
      <c r="G90" s="4"/>
      <c r="H90" s="4"/>
      <c r="I90" s="4"/>
      <c r="J90" s="4"/>
      <c r="K90" s="4"/>
      <c r="L90" s="40"/>
      <c r="M90" s="40"/>
      <c r="N90" s="40"/>
      <c r="O90" s="40"/>
      <c r="P90" s="38"/>
      <c r="Q90" s="38"/>
      <c r="R90" s="38"/>
      <c r="S90" s="38"/>
      <c r="T90" s="38"/>
      <c r="U90" s="90"/>
      <c r="V90" s="145"/>
      <c r="W90" s="141"/>
      <c r="X90" s="141"/>
      <c r="Y90" s="18"/>
      <c r="Z90" s="34"/>
      <c r="AA90" s="34"/>
    </row>
    <row r="91" spans="1:27" x14ac:dyDescent="0.3">
      <c r="A91" s="348">
        <v>5</v>
      </c>
      <c r="B91" s="349" t="s">
        <v>5003</v>
      </c>
      <c r="C91" s="349"/>
      <c r="D91" s="349"/>
      <c r="E91" s="349"/>
      <c r="F91" s="349"/>
      <c r="G91" s="349"/>
      <c r="H91" s="349"/>
      <c r="I91" s="349"/>
      <c r="J91" s="349"/>
      <c r="K91" s="349"/>
      <c r="L91" s="40"/>
      <c r="M91" s="40"/>
      <c r="N91" s="40"/>
      <c r="O91" s="40"/>
      <c r="P91" s="38"/>
      <c r="Q91" s="38"/>
      <c r="R91" s="38"/>
      <c r="S91" s="38"/>
      <c r="T91" s="38"/>
      <c r="U91" s="90"/>
      <c r="V91" s="145"/>
      <c r="W91" s="141"/>
      <c r="X91" s="141"/>
      <c r="Y91" s="18"/>
      <c r="Z91" s="34"/>
      <c r="AA91" s="34"/>
    </row>
    <row r="92" spans="1:27" ht="24.95" customHeight="1" x14ac:dyDescent="0.3">
      <c r="A92" s="297"/>
      <c r="B92" s="1"/>
      <c r="C92" s="1"/>
      <c r="D92" s="1"/>
      <c r="E92" s="1"/>
      <c r="F92" s="1"/>
      <c r="G92" s="1"/>
      <c r="H92" s="1"/>
      <c r="I92" s="1"/>
      <c r="J92" s="1"/>
      <c r="K92" s="1"/>
      <c r="L92" s="40"/>
      <c r="M92" s="40"/>
      <c r="N92" s="40"/>
      <c r="O92" s="40"/>
      <c r="P92" s="38"/>
      <c r="Q92" s="38"/>
      <c r="R92" s="38"/>
      <c r="S92" s="38"/>
      <c r="T92" s="38"/>
      <c r="U92" s="90"/>
      <c r="V92" s="145"/>
      <c r="W92" s="141"/>
      <c r="X92" s="141"/>
      <c r="Y92" s="18"/>
      <c r="Z92" s="421" t="s">
        <v>4622</v>
      </c>
      <c r="AA92" s="421"/>
    </row>
    <row r="93" spans="1:27" s="124" customFormat="1" ht="19.5" customHeight="1" x14ac:dyDescent="0.3">
      <c r="A93" s="345">
        <v>5.0999999999999996</v>
      </c>
      <c r="B93" s="2" t="s">
        <v>27</v>
      </c>
      <c r="C93" s="2" t="s">
        <v>5013</v>
      </c>
      <c r="D93" s="2"/>
      <c r="E93" s="2" t="s">
        <v>563</v>
      </c>
      <c r="F93" s="2"/>
      <c r="G93" s="2"/>
      <c r="H93" s="2"/>
      <c r="I93" s="2"/>
      <c r="J93" s="2">
        <v>30</v>
      </c>
      <c r="K93" s="2">
        <v>198</v>
      </c>
      <c r="L93" s="119" t="s">
        <v>257</v>
      </c>
      <c r="M93" s="119" t="s">
        <v>257</v>
      </c>
      <c r="N93" s="119" t="s">
        <v>257</v>
      </c>
      <c r="O93" s="119" t="s">
        <v>257</v>
      </c>
      <c r="P93" s="175" t="s">
        <v>1365</v>
      </c>
      <c r="Q93" s="175" t="s">
        <v>1363</v>
      </c>
      <c r="R93" s="121" t="s">
        <v>257</v>
      </c>
      <c r="S93" s="121" t="s">
        <v>257</v>
      </c>
      <c r="T93" s="121" t="s">
        <v>257</v>
      </c>
      <c r="U93" s="122" t="s">
        <v>563</v>
      </c>
      <c r="V93" s="153" t="s">
        <v>3283</v>
      </c>
      <c r="W93" s="154" t="s">
        <v>559</v>
      </c>
      <c r="X93" s="154"/>
      <c r="Y93" s="123" t="s">
        <v>3180</v>
      </c>
      <c r="Z93" s="37"/>
      <c r="AA93" s="37"/>
    </row>
    <row r="94" spans="1:27" s="124" customFormat="1" ht="19.5" customHeight="1" x14ac:dyDescent="0.3">
      <c r="A94" s="345">
        <v>5.2</v>
      </c>
      <c r="B94" s="2" t="s">
        <v>3181</v>
      </c>
      <c r="C94" s="2" t="s">
        <v>5013</v>
      </c>
      <c r="D94" s="2"/>
      <c r="E94" s="2" t="s">
        <v>563</v>
      </c>
      <c r="F94" s="2"/>
      <c r="G94" s="2"/>
      <c r="H94" s="2"/>
      <c r="I94" s="2"/>
      <c r="J94" s="2">
        <v>4</v>
      </c>
      <c r="K94" s="2">
        <v>4</v>
      </c>
      <c r="L94" s="119" t="s">
        <v>257</v>
      </c>
      <c r="M94" s="119" t="s">
        <v>257</v>
      </c>
      <c r="N94" s="119" t="s">
        <v>257</v>
      </c>
      <c r="O94" s="119" t="s">
        <v>257</v>
      </c>
      <c r="P94" s="175" t="s">
        <v>1997</v>
      </c>
      <c r="Q94" s="121" t="s">
        <v>257</v>
      </c>
      <c r="R94" s="121" t="s">
        <v>257</v>
      </c>
      <c r="S94" s="121" t="s">
        <v>257</v>
      </c>
      <c r="T94" s="121" t="s">
        <v>257</v>
      </c>
      <c r="U94" s="122" t="s">
        <v>563</v>
      </c>
      <c r="V94" s="153" t="s">
        <v>3283</v>
      </c>
      <c r="W94" s="154" t="s">
        <v>559</v>
      </c>
      <c r="X94" s="154"/>
      <c r="Y94" s="123" t="s">
        <v>1476</v>
      </c>
      <c r="Z94" s="430" t="s">
        <v>4623</v>
      </c>
      <c r="AA94" s="37"/>
    </row>
    <row r="95" spans="1:27" s="124" customFormat="1" ht="19.5" customHeight="1" x14ac:dyDescent="0.3">
      <c r="A95" s="346">
        <v>5.3</v>
      </c>
      <c r="B95" s="2" t="s">
        <v>129</v>
      </c>
      <c r="C95" s="2"/>
      <c r="D95" s="2" t="s">
        <v>563</v>
      </c>
      <c r="E95" s="2"/>
      <c r="F95" s="2"/>
      <c r="G95" s="2"/>
      <c r="H95" s="2"/>
      <c r="I95" s="2"/>
      <c r="J95" s="2">
        <v>10</v>
      </c>
      <c r="K95" s="2">
        <v>21</v>
      </c>
      <c r="L95" s="119" t="s">
        <v>257</v>
      </c>
      <c r="M95" s="119" t="s">
        <v>257</v>
      </c>
      <c r="N95" s="119" t="s">
        <v>257</v>
      </c>
      <c r="O95" s="119" t="s">
        <v>257</v>
      </c>
      <c r="P95" s="119" t="s">
        <v>257</v>
      </c>
      <c r="Q95" s="181" t="s">
        <v>3305</v>
      </c>
      <c r="R95" s="119" t="s">
        <v>257</v>
      </c>
      <c r="S95" s="119" t="s">
        <v>257</v>
      </c>
      <c r="T95" s="121" t="s">
        <v>257</v>
      </c>
      <c r="U95" s="125" t="s">
        <v>563</v>
      </c>
      <c r="V95" s="153" t="s">
        <v>3283</v>
      </c>
      <c r="W95" s="156" t="s">
        <v>563</v>
      </c>
      <c r="X95" s="156"/>
      <c r="Y95" s="123" t="s">
        <v>1495</v>
      </c>
      <c r="Z95" s="81"/>
      <c r="AA95" s="81"/>
    </row>
    <row r="96" spans="1:27" s="124" customFormat="1" x14ac:dyDescent="0.3">
      <c r="A96" s="346">
        <v>5.4</v>
      </c>
      <c r="B96" s="2" t="s">
        <v>2621</v>
      </c>
      <c r="C96" s="2"/>
      <c r="D96" s="2" t="s">
        <v>563</v>
      </c>
      <c r="E96" s="2"/>
      <c r="F96" s="2"/>
      <c r="G96" s="2"/>
      <c r="H96" s="2"/>
      <c r="I96" s="2"/>
      <c r="J96" s="2">
        <v>67</v>
      </c>
      <c r="K96" s="2">
        <v>67</v>
      </c>
      <c r="L96" s="119" t="s">
        <v>257</v>
      </c>
      <c r="M96" s="119" t="s">
        <v>257</v>
      </c>
      <c r="N96" s="119" t="s">
        <v>257</v>
      </c>
      <c r="O96" s="119" t="s">
        <v>257</v>
      </c>
      <c r="P96" s="181" t="s">
        <v>2619</v>
      </c>
      <c r="Q96" s="119" t="s">
        <v>257</v>
      </c>
      <c r="R96" s="119" t="s">
        <v>257</v>
      </c>
      <c r="S96" s="119" t="s">
        <v>257</v>
      </c>
      <c r="T96" s="129" t="s">
        <v>257</v>
      </c>
      <c r="U96" s="125" t="s">
        <v>2620</v>
      </c>
      <c r="V96" s="153" t="s">
        <v>3283</v>
      </c>
      <c r="W96" s="156" t="s">
        <v>559</v>
      </c>
      <c r="X96" s="156"/>
      <c r="Y96" s="123" t="s">
        <v>2707</v>
      </c>
      <c r="Z96" s="81"/>
      <c r="AA96" s="81"/>
    </row>
    <row r="97" spans="1:27" s="124" customFormat="1" ht="19.5" customHeight="1" x14ac:dyDescent="0.3">
      <c r="A97" s="346">
        <v>5.5</v>
      </c>
      <c r="B97" s="2" t="s">
        <v>4859</v>
      </c>
      <c r="C97" s="2"/>
      <c r="D97" s="2"/>
      <c r="E97" s="2" t="s">
        <v>563</v>
      </c>
      <c r="F97" s="2"/>
      <c r="G97" s="2"/>
      <c r="H97" s="2"/>
      <c r="I97" s="2"/>
      <c r="J97" s="2">
        <v>13</v>
      </c>
      <c r="K97" s="2">
        <v>13</v>
      </c>
      <c r="L97" s="119" t="s">
        <v>257</v>
      </c>
      <c r="M97" s="119" t="s">
        <v>257</v>
      </c>
      <c r="N97" s="119" t="s">
        <v>257</v>
      </c>
      <c r="O97" s="119" t="s">
        <v>257</v>
      </c>
      <c r="P97" s="119" t="s">
        <v>257</v>
      </c>
      <c r="Q97" s="181" t="s">
        <v>3533</v>
      </c>
      <c r="R97" s="119" t="s">
        <v>257</v>
      </c>
      <c r="S97" s="119" t="s">
        <v>257</v>
      </c>
      <c r="T97" s="129" t="s">
        <v>257</v>
      </c>
      <c r="U97" s="125" t="s">
        <v>563</v>
      </c>
      <c r="V97" s="153" t="s">
        <v>3283</v>
      </c>
      <c r="W97" s="156" t="s">
        <v>559</v>
      </c>
      <c r="X97" s="156"/>
      <c r="Y97" s="123" t="s">
        <v>2707</v>
      </c>
      <c r="Z97" s="81"/>
      <c r="AA97" s="81"/>
    </row>
    <row r="98" spans="1:27" s="124" customFormat="1" ht="19.5" customHeight="1" x14ac:dyDescent="0.3">
      <c r="A98" s="346">
        <v>5.6</v>
      </c>
      <c r="B98" s="2" t="s">
        <v>4700</v>
      </c>
      <c r="C98" s="2"/>
      <c r="D98" s="2"/>
      <c r="E98" s="2" t="s">
        <v>563</v>
      </c>
      <c r="F98" s="2"/>
      <c r="G98" s="2"/>
      <c r="H98" s="2"/>
      <c r="I98" s="2"/>
      <c r="J98" s="2">
        <v>19</v>
      </c>
      <c r="K98" s="2">
        <v>19</v>
      </c>
      <c r="L98" s="119" t="s">
        <v>257</v>
      </c>
      <c r="M98" s="119" t="s">
        <v>257</v>
      </c>
      <c r="N98" s="119" t="s">
        <v>257</v>
      </c>
      <c r="O98" s="119" t="s">
        <v>257</v>
      </c>
      <c r="P98" s="383" t="s">
        <v>4676</v>
      </c>
      <c r="Q98" s="119" t="s">
        <v>257</v>
      </c>
      <c r="R98" s="119" t="s">
        <v>257</v>
      </c>
      <c r="S98" s="119" t="s">
        <v>257</v>
      </c>
      <c r="T98" s="129" t="s">
        <v>257</v>
      </c>
      <c r="U98" s="125" t="s">
        <v>563</v>
      </c>
      <c r="V98" s="153" t="s">
        <v>3283</v>
      </c>
      <c r="W98" s="156" t="s">
        <v>563</v>
      </c>
      <c r="X98" s="156"/>
      <c r="Y98" s="123" t="s">
        <v>1495</v>
      </c>
      <c r="Z98" s="430" t="s">
        <v>4699</v>
      </c>
      <c r="AA98" s="81"/>
    </row>
    <row r="99" spans="1:27" s="124" customFormat="1" ht="19.5" customHeight="1" x14ac:dyDescent="0.3">
      <c r="A99" s="346"/>
      <c r="B99" s="2"/>
      <c r="C99" s="2"/>
      <c r="D99" s="2"/>
      <c r="E99" s="2"/>
      <c r="F99" s="2"/>
      <c r="G99" s="2"/>
      <c r="H99" s="2"/>
      <c r="I99" s="2"/>
      <c r="J99" s="2"/>
      <c r="K99" s="2"/>
      <c r="L99" s="119"/>
      <c r="M99" s="119"/>
      <c r="N99" s="119"/>
      <c r="O99" s="119"/>
      <c r="P99" s="119"/>
      <c r="Q99" s="361"/>
      <c r="R99" s="119"/>
      <c r="S99" s="119"/>
      <c r="T99" s="129"/>
      <c r="U99" s="125"/>
      <c r="V99" s="153"/>
      <c r="W99" s="156"/>
      <c r="X99" s="156"/>
      <c r="Y99" s="123"/>
      <c r="Z99" s="81"/>
      <c r="AA99" s="81"/>
    </row>
    <row r="100" spans="1:27" s="124" customFormat="1" ht="19.5" customHeight="1" x14ac:dyDescent="0.3">
      <c r="A100" s="16" t="s">
        <v>2724</v>
      </c>
      <c r="B100" s="349" t="s">
        <v>5004</v>
      </c>
      <c r="C100" s="349"/>
      <c r="D100" s="349"/>
      <c r="E100" s="349"/>
      <c r="F100" s="349"/>
      <c r="G100" s="349"/>
      <c r="H100" s="349"/>
      <c r="I100" s="349"/>
      <c r="J100" s="349"/>
      <c r="K100" s="349"/>
      <c r="L100" s="40"/>
      <c r="M100" s="40"/>
      <c r="N100" s="40"/>
      <c r="O100" s="40"/>
      <c r="P100" s="38"/>
      <c r="Q100" s="38"/>
      <c r="R100" s="38"/>
      <c r="S100" s="38"/>
      <c r="T100" s="38"/>
      <c r="U100" s="90"/>
      <c r="V100" s="153"/>
      <c r="W100" s="156"/>
      <c r="X100" s="156"/>
      <c r="Y100" s="18"/>
      <c r="Z100" s="430" t="s">
        <v>4623</v>
      </c>
      <c r="AA100" s="81"/>
    </row>
    <row r="101" spans="1:27" s="124" customFormat="1" ht="19.5" customHeight="1" x14ac:dyDescent="0.3">
      <c r="A101" s="86" t="s">
        <v>1127</v>
      </c>
      <c r="B101" s="101" t="s">
        <v>713</v>
      </c>
      <c r="C101" s="101" t="s">
        <v>5013</v>
      </c>
      <c r="D101" s="101"/>
      <c r="E101" s="101" t="s">
        <v>563</v>
      </c>
      <c r="F101" s="101"/>
      <c r="G101" s="101"/>
      <c r="H101" s="101"/>
      <c r="I101" s="101"/>
      <c r="J101" s="101">
        <v>596</v>
      </c>
      <c r="K101" s="101">
        <v>596</v>
      </c>
      <c r="L101" s="87" t="s">
        <v>257</v>
      </c>
      <c r="M101" s="87" t="s">
        <v>257</v>
      </c>
      <c r="N101" s="87" t="s">
        <v>257</v>
      </c>
      <c r="O101" s="87" t="s">
        <v>257</v>
      </c>
      <c r="P101" s="357" t="s">
        <v>4542</v>
      </c>
      <c r="Q101" s="87" t="s">
        <v>257</v>
      </c>
      <c r="R101" s="87" t="s">
        <v>257</v>
      </c>
      <c r="S101" s="87" t="s">
        <v>257</v>
      </c>
      <c r="T101" s="87" t="s">
        <v>257</v>
      </c>
      <c r="U101" s="95" t="s">
        <v>4543</v>
      </c>
      <c r="V101" s="358" t="s">
        <v>3283</v>
      </c>
      <c r="W101" s="154" t="s">
        <v>559</v>
      </c>
      <c r="X101" s="154"/>
      <c r="Y101" s="18" t="s">
        <v>4544</v>
      </c>
      <c r="Z101" s="431" t="s">
        <v>4545</v>
      </c>
      <c r="AA101" s="81"/>
    </row>
    <row r="102" spans="1:27" s="124" customFormat="1" ht="19.5" customHeight="1" x14ac:dyDescent="0.3">
      <c r="A102" s="4" t="s">
        <v>1128</v>
      </c>
      <c r="B102" s="4" t="s">
        <v>714</v>
      </c>
      <c r="C102" s="4" t="s">
        <v>5013</v>
      </c>
      <c r="D102" s="4"/>
      <c r="E102" s="4" t="s">
        <v>563</v>
      </c>
      <c r="F102" s="4"/>
      <c r="G102" s="4"/>
      <c r="H102" s="4"/>
      <c r="I102" s="4"/>
      <c r="J102" s="4"/>
      <c r="K102" s="4"/>
      <c r="L102" s="40" t="s">
        <v>257</v>
      </c>
      <c r="M102" s="40" t="s">
        <v>257</v>
      </c>
      <c r="N102" s="40" t="s">
        <v>257</v>
      </c>
      <c r="O102" s="40" t="s">
        <v>257</v>
      </c>
      <c r="P102" s="58" t="s">
        <v>4547</v>
      </c>
      <c r="Q102" s="87" t="s">
        <v>257</v>
      </c>
      <c r="R102" s="87" t="s">
        <v>257</v>
      </c>
      <c r="S102" s="87" t="s">
        <v>257</v>
      </c>
      <c r="T102" s="87" t="s">
        <v>257</v>
      </c>
      <c r="U102" s="95" t="s">
        <v>4543</v>
      </c>
      <c r="V102" s="358" t="s">
        <v>3283</v>
      </c>
      <c r="W102" s="154" t="s">
        <v>559</v>
      </c>
      <c r="X102" s="154"/>
      <c r="Y102" s="18" t="s">
        <v>4548</v>
      </c>
      <c r="Z102" s="34" t="s">
        <v>4549</v>
      </c>
      <c r="AA102" s="81"/>
    </row>
    <row r="103" spans="1:27" s="124" customFormat="1" ht="19.5" customHeight="1" x14ac:dyDescent="0.3">
      <c r="A103" s="4" t="s">
        <v>1150</v>
      </c>
      <c r="B103" s="4" t="s">
        <v>715</v>
      </c>
      <c r="C103" s="4" t="s">
        <v>5013</v>
      </c>
      <c r="D103" s="4"/>
      <c r="E103" s="4" t="s">
        <v>563</v>
      </c>
      <c r="F103" s="4"/>
      <c r="G103" s="4"/>
      <c r="H103" s="4"/>
      <c r="I103" s="4"/>
      <c r="J103" s="4">
        <v>25</v>
      </c>
      <c r="K103" s="4">
        <v>64</v>
      </c>
      <c r="L103" s="40" t="s">
        <v>257</v>
      </c>
      <c r="M103" s="40" t="s">
        <v>257</v>
      </c>
      <c r="N103" s="40" t="s">
        <v>257</v>
      </c>
      <c r="O103" s="40" t="s">
        <v>257</v>
      </c>
      <c r="P103" s="58" t="s">
        <v>4550</v>
      </c>
      <c r="Q103" s="87" t="s">
        <v>257</v>
      </c>
      <c r="R103" s="87" t="s">
        <v>257</v>
      </c>
      <c r="S103" s="87" t="s">
        <v>257</v>
      </c>
      <c r="T103" s="87" t="s">
        <v>257</v>
      </c>
      <c r="U103" s="95" t="s">
        <v>4543</v>
      </c>
      <c r="V103" s="358" t="s">
        <v>3283</v>
      </c>
      <c r="W103" s="154" t="s">
        <v>559</v>
      </c>
      <c r="X103" s="154"/>
      <c r="Y103" s="18" t="s">
        <v>4551</v>
      </c>
      <c r="Z103" s="34" t="s">
        <v>4552</v>
      </c>
      <c r="AA103" s="81"/>
    </row>
    <row r="104" spans="1:27" s="124" customFormat="1" ht="19.5" customHeight="1" x14ac:dyDescent="0.3">
      <c r="A104" s="4" t="s">
        <v>1234</v>
      </c>
      <c r="B104" s="4" t="s">
        <v>720</v>
      </c>
      <c r="C104" s="4" t="s">
        <v>5013</v>
      </c>
      <c r="D104" s="4"/>
      <c r="E104" s="4" t="s">
        <v>563</v>
      </c>
      <c r="F104" s="4"/>
      <c r="G104" s="4"/>
      <c r="H104" s="4"/>
      <c r="I104" s="4"/>
      <c r="J104" s="4"/>
      <c r="K104" s="4"/>
      <c r="L104" s="40" t="s">
        <v>257</v>
      </c>
      <c r="M104" s="40" t="s">
        <v>257</v>
      </c>
      <c r="N104" s="40" t="s">
        <v>257</v>
      </c>
      <c r="O104" s="40" t="s">
        <v>257</v>
      </c>
      <c r="P104" s="58" t="s">
        <v>4553</v>
      </c>
      <c r="Q104" s="87" t="s">
        <v>257</v>
      </c>
      <c r="R104" s="87" t="s">
        <v>257</v>
      </c>
      <c r="S104" s="87" t="s">
        <v>257</v>
      </c>
      <c r="T104" s="87" t="s">
        <v>257</v>
      </c>
      <c r="U104" s="95" t="s">
        <v>4543</v>
      </c>
      <c r="V104" s="358" t="s">
        <v>3283</v>
      </c>
      <c r="W104" s="154" t="s">
        <v>559</v>
      </c>
      <c r="X104" s="154"/>
      <c r="Y104" s="18" t="s">
        <v>4554</v>
      </c>
      <c r="Z104" s="34" t="s">
        <v>4555</v>
      </c>
      <c r="AA104" s="81"/>
    </row>
    <row r="105" spans="1:27" s="124" customFormat="1" ht="19.5" customHeight="1" x14ac:dyDescent="0.3">
      <c r="A105" s="16" t="s">
        <v>2725</v>
      </c>
      <c r="B105" s="4"/>
      <c r="C105" s="4"/>
      <c r="D105" s="4"/>
      <c r="E105" s="4"/>
      <c r="F105" s="4"/>
      <c r="G105" s="4"/>
      <c r="H105" s="4"/>
      <c r="I105" s="4"/>
      <c r="J105" s="4"/>
      <c r="K105" s="4"/>
      <c r="L105" s="40"/>
      <c r="M105" s="40"/>
      <c r="N105" s="40"/>
      <c r="O105" s="40"/>
      <c r="P105" s="58"/>
      <c r="Q105" s="87"/>
      <c r="R105" s="87"/>
      <c r="S105" s="87"/>
      <c r="T105" s="87"/>
      <c r="U105" s="95"/>
      <c r="V105" s="358" t="s">
        <v>3283</v>
      </c>
      <c r="W105" s="154"/>
      <c r="X105" s="154"/>
      <c r="Y105" s="18"/>
      <c r="Z105" s="34"/>
      <c r="AA105" s="81"/>
    </row>
    <row r="106" spans="1:27" s="124" customFormat="1" ht="19.5" customHeight="1" x14ac:dyDescent="0.3">
      <c r="A106" s="4" t="s">
        <v>1230</v>
      </c>
      <c r="B106" s="4" t="s">
        <v>716</v>
      </c>
      <c r="C106" s="4" t="s">
        <v>5013</v>
      </c>
      <c r="D106" s="4"/>
      <c r="E106" s="4" t="s">
        <v>563</v>
      </c>
      <c r="F106" s="4"/>
      <c r="G106" s="4"/>
      <c r="H106" s="4"/>
      <c r="I106" s="4"/>
      <c r="J106" s="4">
        <v>596</v>
      </c>
      <c r="K106" s="4">
        <v>596</v>
      </c>
      <c r="L106" s="40" t="s">
        <v>257</v>
      </c>
      <c r="M106" s="40" t="s">
        <v>257</v>
      </c>
      <c r="N106" s="40" t="s">
        <v>257</v>
      </c>
      <c r="O106" s="40" t="s">
        <v>257</v>
      </c>
      <c r="P106" s="58" t="s">
        <v>4556</v>
      </c>
      <c r="Q106" s="87" t="s">
        <v>257</v>
      </c>
      <c r="R106" s="87" t="s">
        <v>257</v>
      </c>
      <c r="S106" s="87" t="s">
        <v>257</v>
      </c>
      <c r="T106" s="87" t="s">
        <v>257</v>
      </c>
      <c r="U106" s="95" t="s">
        <v>4543</v>
      </c>
      <c r="V106" s="358" t="s">
        <v>3283</v>
      </c>
      <c r="W106" s="154" t="s">
        <v>559</v>
      </c>
      <c r="X106" s="154"/>
      <c r="Y106" s="18" t="s">
        <v>4557</v>
      </c>
      <c r="Z106" s="34"/>
      <c r="AA106" s="81"/>
    </row>
    <row r="107" spans="1:27" s="124" customFormat="1" ht="19.5" customHeight="1" x14ac:dyDescent="0.3">
      <c r="A107" s="4" t="s">
        <v>1480</v>
      </c>
      <c r="B107" s="4" t="s">
        <v>1481</v>
      </c>
      <c r="C107" s="4" t="s">
        <v>5013</v>
      </c>
      <c r="D107" s="4"/>
      <c r="E107" s="4" t="s">
        <v>563</v>
      </c>
      <c r="F107" s="4"/>
      <c r="G107" s="4"/>
      <c r="H107" s="4"/>
      <c r="I107" s="4"/>
      <c r="J107" s="4"/>
      <c r="K107" s="4"/>
      <c r="L107" s="40" t="s">
        <v>257</v>
      </c>
      <c r="M107" s="40" t="s">
        <v>257</v>
      </c>
      <c r="N107" s="40" t="s">
        <v>257</v>
      </c>
      <c r="O107" s="40" t="s">
        <v>257</v>
      </c>
      <c r="P107" s="58" t="s">
        <v>4558</v>
      </c>
      <c r="Q107" s="87" t="s">
        <v>257</v>
      </c>
      <c r="R107" s="87" t="s">
        <v>257</v>
      </c>
      <c r="S107" s="87" t="s">
        <v>257</v>
      </c>
      <c r="T107" s="87" t="s">
        <v>257</v>
      </c>
      <c r="U107" s="95" t="s">
        <v>4543</v>
      </c>
      <c r="V107" s="358" t="s">
        <v>3283</v>
      </c>
      <c r="W107" s="154" t="s">
        <v>559</v>
      </c>
      <c r="X107" s="154"/>
      <c r="Y107" s="18" t="s">
        <v>4559</v>
      </c>
      <c r="Z107" s="34" t="s">
        <v>4560</v>
      </c>
      <c r="AA107" s="81"/>
    </row>
    <row r="108" spans="1:27" s="124" customFormat="1" ht="19.5" customHeight="1" x14ac:dyDescent="0.3">
      <c r="A108" s="4" t="s">
        <v>1231</v>
      </c>
      <c r="B108" s="4" t="s">
        <v>717</v>
      </c>
      <c r="C108" s="4" t="s">
        <v>5013</v>
      </c>
      <c r="D108" s="4"/>
      <c r="E108" s="4" t="s">
        <v>563</v>
      </c>
      <c r="F108" s="4"/>
      <c r="G108" s="4"/>
      <c r="H108" s="4"/>
      <c r="I108" s="4"/>
      <c r="J108" s="4">
        <v>596</v>
      </c>
      <c r="K108" s="4">
        <v>596</v>
      </c>
      <c r="L108" s="40" t="s">
        <v>257</v>
      </c>
      <c r="M108" s="40" t="s">
        <v>257</v>
      </c>
      <c r="N108" s="40" t="s">
        <v>257</v>
      </c>
      <c r="O108" s="40" t="s">
        <v>257</v>
      </c>
      <c r="P108" s="58" t="s">
        <v>4561</v>
      </c>
      <c r="Q108" s="87" t="s">
        <v>257</v>
      </c>
      <c r="R108" s="87" t="s">
        <v>257</v>
      </c>
      <c r="S108" s="87" t="s">
        <v>257</v>
      </c>
      <c r="T108" s="87" t="s">
        <v>257</v>
      </c>
      <c r="U108" s="95" t="s">
        <v>4543</v>
      </c>
      <c r="V108" s="358" t="s">
        <v>3283</v>
      </c>
      <c r="W108" s="154" t="s">
        <v>559</v>
      </c>
      <c r="X108" s="154"/>
      <c r="Y108" s="18" t="s">
        <v>4562</v>
      </c>
      <c r="Z108" s="34" t="s">
        <v>4563</v>
      </c>
      <c r="AA108" s="81"/>
    </row>
    <row r="109" spans="1:27" s="124" customFormat="1" ht="19.5" customHeight="1" x14ac:dyDescent="0.3">
      <c r="A109" s="4" t="s">
        <v>1232</v>
      </c>
      <c r="B109" s="4" t="s">
        <v>718</v>
      </c>
      <c r="C109" s="4" t="s">
        <v>5013</v>
      </c>
      <c r="D109" s="4"/>
      <c r="E109" s="4" t="s">
        <v>563</v>
      </c>
      <c r="F109" s="4"/>
      <c r="G109" s="4"/>
      <c r="H109" s="4"/>
      <c r="I109" s="4"/>
      <c r="J109" s="4">
        <v>596</v>
      </c>
      <c r="K109" s="4">
        <v>596</v>
      </c>
      <c r="L109" s="40" t="s">
        <v>257</v>
      </c>
      <c r="M109" s="40" t="s">
        <v>257</v>
      </c>
      <c r="N109" s="40" t="s">
        <v>257</v>
      </c>
      <c r="O109" s="40" t="s">
        <v>257</v>
      </c>
      <c r="P109" s="58" t="s">
        <v>4564</v>
      </c>
      <c r="Q109" s="87" t="s">
        <v>257</v>
      </c>
      <c r="R109" s="87" t="s">
        <v>257</v>
      </c>
      <c r="S109" s="87" t="s">
        <v>257</v>
      </c>
      <c r="T109" s="87" t="s">
        <v>257</v>
      </c>
      <c r="U109" s="95" t="s">
        <v>4543</v>
      </c>
      <c r="V109" s="358" t="s">
        <v>3283</v>
      </c>
      <c r="W109" s="154" t="s">
        <v>559</v>
      </c>
      <c r="X109" s="154"/>
      <c r="Y109" s="18" t="s">
        <v>4565</v>
      </c>
      <c r="Z109" s="34" t="s">
        <v>4555</v>
      </c>
      <c r="AA109" s="81"/>
    </row>
    <row r="110" spans="1:27" s="124" customFormat="1" ht="19.5" customHeight="1" x14ac:dyDescent="0.3">
      <c r="A110" s="4" t="s">
        <v>1233</v>
      </c>
      <c r="B110" s="4" t="s">
        <v>719</v>
      </c>
      <c r="C110" s="4" t="s">
        <v>5013</v>
      </c>
      <c r="D110" s="4"/>
      <c r="E110" s="4" t="s">
        <v>563</v>
      </c>
      <c r="F110" s="4"/>
      <c r="G110" s="4"/>
      <c r="H110" s="4"/>
      <c r="I110" s="4"/>
      <c r="J110" s="4">
        <v>596</v>
      </c>
      <c r="K110" s="4">
        <v>596</v>
      </c>
      <c r="L110" s="40" t="s">
        <v>257</v>
      </c>
      <c r="M110" s="40" t="s">
        <v>257</v>
      </c>
      <c r="N110" s="40" t="s">
        <v>257</v>
      </c>
      <c r="O110" s="40" t="s">
        <v>257</v>
      </c>
      <c r="P110" s="58" t="s">
        <v>4566</v>
      </c>
      <c r="Q110" s="87" t="s">
        <v>257</v>
      </c>
      <c r="R110" s="87" t="s">
        <v>257</v>
      </c>
      <c r="S110" s="87" t="s">
        <v>257</v>
      </c>
      <c r="T110" s="87" t="s">
        <v>257</v>
      </c>
      <c r="U110" s="95" t="s">
        <v>4543</v>
      </c>
      <c r="V110" s="358" t="s">
        <v>3283</v>
      </c>
      <c r="W110" s="154" t="s">
        <v>559</v>
      </c>
      <c r="X110" s="154"/>
      <c r="Y110" s="18" t="s">
        <v>4567</v>
      </c>
      <c r="Z110" s="34" t="s">
        <v>4555</v>
      </c>
      <c r="AA110" s="81"/>
    </row>
    <row r="111" spans="1:27" s="124" customFormat="1" ht="19.5" customHeight="1" x14ac:dyDescent="0.3">
      <c r="A111" s="4" t="s">
        <v>4568</v>
      </c>
      <c r="B111" s="4" t="s">
        <v>4569</v>
      </c>
      <c r="C111" s="4" t="s">
        <v>5013</v>
      </c>
      <c r="D111" s="4"/>
      <c r="E111" s="4" t="s">
        <v>563</v>
      </c>
      <c r="F111" s="4"/>
      <c r="G111" s="4"/>
      <c r="H111" s="4"/>
      <c r="I111" s="4"/>
      <c r="J111" s="4" t="s">
        <v>4860</v>
      </c>
      <c r="K111" s="4" t="s">
        <v>4860</v>
      </c>
      <c r="L111" s="40" t="s">
        <v>257</v>
      </c>
      <c r="M111" s="40" t="s">
        <v>257</v>
      </c>
      <c r="N111" s="40" t="s">
        <v>257</v>
      </c>
      <c r="O111" s="40" t="s">
        <v>257</v>
      </c>
      <c r="P111" s="58" t="s">
        <v>4570</v>
      </c>
      <c r="Q111" s="87" t="s">
        <v>257</v>
      </c>
      <c r="R111" s="87" t="s">
        <v>257</v>
      </c>
      <c r="S111" s="87" t="s">
        <v>257</v>
      </c>
      <c r="T111" s="87" t="s">
        <v>257</v>
      </c>
      <c r="U111" s="95" t="s">
        <v>4543</v>
      </c>
      <c r="V111" s="358" t="s">
        <v>3283</v>
      </c>
      <c r="W111" s="154" t="s">
        <v>559</v>
      </c>
      <c r="X111" s="154"/>
      <c r="Y111" s="18" t="s">
        <v>4571</v>
      </c>
      <c r="Z111" s="34" t="s">
        <v>4555</v>
      </c>
      <c r="AA111" s="81"/>
    </row>
    <row r="112" spans="1:27" s="124" customFormat="1" ht="19.5" customHeight="1" x14ac:dyDescent="0.3">
      <c r="A112" s="4" t="s">
        <v>1235</v>
      </c>
      <c r="B112" s="4" t="s">
        <v>721</v>
      </c>
      <c r="C112" s="4" t="s">
        <v>5013</v>
      </c>
      <c r="D112" s="4"/>
      <c r="E112" s="4" t="s">
        <v>563</v>
      </c>
      <c r="F112" s="4"/>
      <c r="G112" s="4"/>
      <c r="H112" s="4"/>
      <c r="I112" s="4"/>
      <c r="J112" s="4">
        <v>596</v>
      </c>
      <c r="K112" s="4">
        <v>596</v>
      </c>
      <c r="L112" s="40" t="s">
        <v>257</v>
      </c>
      <c r="M112" s="40" t="s">
        <v>257</v>
      </c>
      <c r="N112" s="40" t="s">
        <v>257</v>
      </c>
      <c r="O112" s="40" t="s">
        <v>257</v>
      </c>
      <c r="P112" s="58" t="s">
        <v>4572</v>
      </c>
      <c r="Q112" s="87" t="s">
        <v>257</v>
      </c>
      <c r="R112" s="87" t="s">
        <v>257</v>
      </c>
      <c r="S112" s="87" t="s">
        <v>257</v>
      </c>
      <c r="T112" s="87" t="s">
        <v>257</v>
      </c>
      <c r="U112" s="95" t="s">
        <v>4543</v>
      </c>
      <c r="V112" s="358" t="s">
        <v>3283</v>
      </c>
      <c r="W112" s="154" t="s">
        <v>559</v>
      </c>
      <c r="X112" s="154"/>
      <c r="Y112" s="18" t="s">
        <v>4573</v>
      </c>
      <c r="Z112" s="34"/>
      <c r="AA112" s="81"/>
    </row>
    <row r="113" spans="1:27" s="124" customFormat="1" ht="19.5" customHeight="1" x14ac:dyDescent="0.3">
      <c r="A113" s="4" t="s">
        <v>2469</v>
      </c>
      <c r="B113" s="4" t="s">
        <v>1236</v>
      </c>
      <c r="C113" s="4" t="s">
        <v>5013</v>
      </c>
      <c r="D113" s="4"/>
      <c r="E113" s="4" t="s">
        <v>563</v>
      </c>
      <c r="F113" s="4"/>
      <c r="G113" s="4"/>
      <c r="H113" s="4"/>
      <c r="I113" s="4"/>
      <c r="J113" s="4">
        <v>596</v>
      </c>
      <c r="K113" s="4">
        <v>596</v>
      </c>
      <c r="L113" s="40" t="s">
        <v>257</v>
      </c>
      <c r="M113" s="40" t="s">
        <v>257</v>
      </c>
      <c r="N113" s="40" t="s">
        <v>257</v>
      </c>
      <c r="O113" s="40" t="s">
        <v>257</v>
      </c>
      <c r="P113" s="58" t="s">
        <v>4574</v>
      </c>
      <c r="Q113" s="87" t="s">
        <v>257</v>
      </c>
      <c r="R113" s="87" t="s">
        <v>257</v>
      </c>
      <c r="S113" s="87" t="s">
        <v>257</v>
      </c>
      <c r="T113" s="87" t="s">
        <v>257</v>
      </c>
      <c r="U113" s="95" t="s">
        <v>4543</v>
      </c>
      <c r="V113" s="358" t="s">
        <v>3283</v>
      </c>
      <c r="W113" s="154" t="s">
        <v>559</v>
      </c>
      <c r="X113" s="154"/>
      <c r="Y113" s="18" t="s">
        <v>4575</v>
      </c>
      <c r="Z113" s="34" t="s">
        <v>4576</v>
      </c>
      <c r="AA113" s="81"/>
    </row>
    <row r="114" spans="1:27" s="124" customFormat="1" ht="19.5" customHeight="1" x14ac:dyDescent="0.3">
      <c r="A114" s="4" t="s">
        <v>2470</v>
      </c>
      <c r="B114" s="4" t="s">
        <v>722</v>
      </c>
      <c r="C114" s="4" t="s">
        <v>5013</v>
      </c>
      <c r="D114" s="4"/>
      <c r="E114" s="4" t="s">
        <v>563</v>
      </c>
      <c r="F114" s="4"/>
      <c r="G114" s="4"/>
      <c r="H114" s="4"/>
      <c r="I114" s="4"/>
      <c r="J114" s="4">
        <v>596</v>
      </c>
      <c r="K114" s="4">
        <v>596</v>
      </c>
      <c r="L114" s="40" t="s">
        <v>257</v>
      </c>
      <c r="M114" s="40" t="s">
        <v>257</v>
      </c>
      <c r="N114" s="40" t="s">
        <v>257</v>
      </c>
      <c r="O114" s="40" t="s">
        <v>257</v>
      </c>
      <c r="P114" s="58" t="s">
        <v>4577</v>
      </c>
      <c r="Q114" s="87" t="s">
        <v>257</v>
      </c>
      <c r="R114" s="87" t="s">
        <v>257</v>
      </c>
      <c r="S114" s="87" t="s">
        <v>257</v>
      </c>
      <c r="T114" s="87" t="s">
        <v>257</v>
      </c>
      <c r="U114" s="95" t="s">
        <v>4543</v>
      </c>
      <c r="V114" s="358" t="s">
        <v>3283</v>
      </c>
      <c r="W114" s="154" t="s">
        <v>559</v>
      </c>
      <c r="X114" s="154"/>
      <c r="Y114" s="18" t="s">
        <v>4578</v>
      </c>
      <c r="Z114" s="34"/>
      <c r="AA114" s="81"/>
    </row>
    <row r="115" spans="1:27" s="124" customFormat="1" ht="19.5" customHeight="1" x14ac:dyDescent="0.3">
      <c r="A115" s="4" t="s">
        <v>2472</v>
      </c>
      <c r="B115" s="4" t="s">
        <v>4579</v>
      </c>
      <c r="C115" s="4" t="s">
        <v>5013</v>
      </c>
      <c r="D115" s="4"/>
      <c r="E115" s="4" t="s">
        <v>563</v>
      </c>
      <c r="F115" s="4"/>
      <c r="G115" s="4"/>
      <c r="H115" s="4"/>
      <c r="I115" s="4"/>
      <c r="J115" s="4" t="s">
        <v>4860</v>
      </c>
      <c r="K115" s="4" t="s">
        <v>4860</v>
      </c>
      <c r="L115" s="40" t="s">
        <v>257</v>
      </c>
      <c r="M115" s="40" t="s">
        <v>257</v>
      </c>
      <c r="N115" s="40" t="s">
        <v>257</v>
      </c>
      <c r="O115" s="40" t="s">
        <v>257</v>
      </c>
      <c r="P115" s="58" t="s">
        <v>4580</v>
      </c>
      <c r="Q115" s="87" t="s">
        <v>257</v>
      </c>
      <c r="R115" s="87" t="s">
        <v>257</v>
      </c>
      <c r="S115" s="87" t="s">
        <v>257</v>
      </c>
      <c r="T115" s="87" t="s">
        <v>257</v>
      </c>
      <c r="U115" s="95" t="s">
        <v>4543</v>
      </c>
      <c r="V115" s="358" t="s">
        <v>3283</v>
      </c>
      <c r="W115" s="154" t="s">
        <v>559</v>
      </c>
      <c r="X115" s="154"/>
      <c r="Y115" s="18" t="s">
        <v>4581</v>
      </c>
      <c r="Z115" s="34"/>
      <c r="AA115" s="81"/>
    </row>
    <row r="116" spans="1:27" s="124" customFormat="1" ht="19.5" customHeight="1" x14ac:dyDescent="0.3">
      <c r="A116" s="4" t="s">
        <v>2473</v>
      </c>
      <c r="B116" s="4" t="s">
        <v>3179</v>
      </c>
      <c r="C116" s="4" t="s">
        <v>5013</v>
      </c>
      <c r="D116" s="4"/>
      <c r="E116" s="4" t="s">
        <v>563</v>
      </c>
      <c r="F116" s="4"/>
      <c r="G116" s="4"/>
      <c r="H116" s="4"/>
      <c r="I116" s="4"/>
      <c r="J116" s="4">
        <v>596</v>
      </c>
      <c r="K116" s="4">
        <v>596</v>
      </c>
      <c r="L116" s="40" t="s">
        <v>257</v>
      </c>
      <c r="M116" s="40" t="s">
        <v>257</v>
      </c>
      <c r="N116" s="40" t="s">
        <v>257</v>
      </c>
      <c r="O116" s="40" t="s">
        <v>257</v>
      </c>
      <c r="P116" s="58" t="s">
        <v>4582</v>
      </c>
      <c r="Q116" s="87" t="s">
        <v>257</v>
      </c>
      <c r="R116" s="87" t="s">
        <v>257</v>
      </c>
      <c r="S116" s="87" t="s">
        <v>257</v>
      </c>
      <c r="T116" s="87" t="s">
        <v>257</v>
      </c>
      <c r="U116" s="95" t="s">
        <v>4543</v>
      </c>
      <c r="V116" s="358" t="s">
        <v>3283</v>
      </c>
      <c r="W116" s="154"/>
      <c r="X116" s="154"/>
      <c r="Y116" s="18" t="s">
        <v>4583</v>
      </c>
      <c r="Z116" s="34"/>
      <c r="AA116" s="81"/>
    </row>
    <row r="117" spans="1:27" s="124" customFormat="1" ht="19.5" customHeight="1" x14ac:dyDescent="0.3">
      <c r="A117" s="4" t="s">
        <v>2474</v>
      </c>
      <c r="B117" s="4" t="s">
        <v>725</v>
      </c>
      <c r="C117" s="4" t="s">
        <v>5013</v>
      </c>
      <c r="D117" s="4"/>
      <c r="E117" s="4" t="s">
        <v>563</v>
      </c>
      <c r="F117" s="4"/>
      <c r="G117" s="4"/>
      <c r="H117" s="4"/>
      <c r="I117" s="4"/>
      <c r="J117" s="4" t="s">
        <v>4860</v>
      </c>
      <c r="K117" s="4" t="s">
        <v>4860</v>
      </c>
      <c r="L117" s="40" t="s">
        <v>257</v>
      </c>
      <c r="M117" s="40" t="s">
        <v>257</v>
      </c>
      <c r="N117" s="40" t="s">
        <v>257</v>
      </c>
      <c r="O117" s="40" t="s">
        <v>257</v>
      </c>
      <c r="P117" s="58" t="s">
        <v>4584</v>
      </c>
      <c r="Q117" s="87" t="s">
        <v>257</v>
      </c>
      <c r="R117" s="87" t="s">
        <v>257</v>
      </c>
      <c r="S117" s="87" t="s">
        <v>257</v>
      </c>
      <c r="T117" s="87" t="s">
        <v>257</v>
      </c>
      <c r="U117" s="95" t="s">
        <v>4543</v>
      </c>
      <c r="V117" s="358" t="s">
        <v>3283</v>
      </c>
      <c r="W117" s="154" t="s">
        <v>559</v>
      </c>
      <c r="X117" s="154"/>
      <c r="Y117" s="18" t="s">
        <v>4585</v>
      </c>
      <c r="Z117" s="34"/>
      <c r="AA117" s="81"/>
    </row>
    <row r="118" spans="1:27" s="124" customFormat="1" ht="19.5" customHeight="1" x14ac:dyDescent="0.3">
      <c r="A118" s="5" t="s">
        <v>2476</v>
      </c>
      <c r="B118" s="5" t="s">
        <v>1379</v>
      </c>
      <c r="C118" s="5" t="s">
        <v>5013</v>
      </c>
      <c r="D118" s="5"/>
      <c r="E118" s="4" t="s">
        <v>563</v>
      </c>
      <c r="F118" s="4"/>
      <c r="G118" s="4"/>
      <c r="H118" s="4"/>
      <c r="I118" s="4"/>
      <c r="J118" s="5" t="s">
        <v>4860</v>
      </c>
      <c r="K118" s="5" t="s">
        <v>4860</v>
      </c>
      <c r="L118" s="54" t="s">
        <v>257</v>
      </c>
      <c r="M118" s="54" t="s">
        <v>257</v>
      </c>
      <c r="N118" s="54" t="s">
        <v>257</v>
      </c>
      <c r="O118" s="54" t="s">
        <v>257</v>
      </c>
      <c r="P118" s="120" t="s">
        <v>4586</v>
      </c>
      <c r="Q118" s="359" t="s">
        <v>257</v>
      </c>
      <c r="R118" s="359" t="s">
        <v>257</v>
      </c>
      <c r="S118" s="359" t="s">
        <v>257</v>
      </c>
      <c r="T118" s="359" t="s">
        <v>257</v>
      </c>
      <c r="U118" s="360" t="s">
        <v>4543</v>
      </c>
      <c r="V118" s="358" t="s">
        <v>3283</v>
      </c>
      <c r="W118" s="154" t="s">
        <v>559</v>
      </c>
      <c r="X118" s="154"/>
      <c r="Y118" s="18" t="s">
        <v>4587</v>
      </c>
      <c r="Z118" s="35"/>
      <c r="AA118" s="81"/>
    </row>
    <row r="119" spans="1:27" s="124" customFormat="1" ht="19.5" customHeight="1" x14ac:dyDescent="0.3">
      <c r="A119" s="5" t="s">
        <v>2478</v>
      </c>
      <c r="B119" s="5" t="s">
        <v>726</v>
      </c>
      <c r="C119" s="5" t="s">
        <v>5013</v>
      </c>
      <c r="D119" s="5"/>
      <c r="E119" s="4" t="s">
        <v>563</v>
      </c>
      <c r="F119" s="4"/>
      <c r="G119" s="4"/>
      <c r="H119" s="4"/>
      <c r="I119" s="4"/>
      <c r="J119" s="5" t="s">
        <v>4860</v>
      </c>
      <c r="K119" s="5" t="s">
        <v>4860</v>
      </c>
      <c r="L119" s="54" t="s">
        <v>257</v>
      </c>
      <c r="M119" s="54" t="s">
        <v>257</v>
      </c>
      <c r="N119" s="54" t="s">
        <v>257</v>
      </c>
      <c r="O119" s="54" t="s">
        <v>257</v>
      </c>
      <c r="P119" s="120" t="s">
        <v>4588</v>
      </c>
      <c r="Q119" s="359" t="s">
        <v>257</v>
      </c>
      <c r="R119" s="359" t="s">
        <v>257</v>
      </c>
      <c r="S119" s="359" t="s">
        <v>257</v>
      </c>
      <c r="T119" s="359" t="s">
        <v>257</v>
      </c>
      <c r="U119" s="360" t="s">
        <v>4543</v>
      </c>
      <c r="V119" s="358" t="s">
        <v>3283</v>
      </c>
      <c r="W119" s="154" t="s">
        <v>559</v>
      </c>
      <c r="X119" s="154"/>
      <c r="Y119" s="18" t="s">
        <v>4589</v>
      </c>
      <c r="Z119" s="35" t="s">
        <v>4590</v>
      </c>
      <c r="AA119" s="81"/>
    </row>
    <row r="120" spans="1:27" s="124" customFormat="1" ht="19.5" customHeight="1" x14ac:dyDescent="0.3">
      <c r="A120" s="5" t="s">
        <v>2479</v>
      </c>
      <c r="B120" s="5" t="s">
        <v>4591</v>
      </c>
      <c r="C120" s="5" t="s">
        <v>5013</v>
      </c>
      <c r="D120" s="5"/>
      <c r="E120" s="4" t="s">
        <v>563</v>
      </c>
      <c r="F120" s="4"/>
      <c r="G120" s="4"/>
      <c r="H120" s="4"/>
      <c r="I120" s="4"/>
      <c r="J120" s="5" t="s">
        <v>4860</v>
      </c>
      <c r="K120" s="5" t="s">
        <v>4860</v>
      </c>
      <c r="L120" s="54" t="s">
        <v>257</v>
      </c>
      <c r="M120" s="54" t="s">
        <v>257</v>
      </c>
      <c r="N120" s="54" t="s">
        <v>257</v>
      </c>
      <c r="O120" s="54" t="s">
        <v>257</v>
      </c>
      <c r="P120" s="120" t="s">
        <v>4592</v>
      </c>
      <c r="Q120" s="359" t="s">
        <v>257</v>
      </c>
      <c r="R120" s="359" t="s">
        <v>257</v>
      </c>
      <c r="S120" s="359" t="s">
        <v>257</v>
      </c>
      <c r="T120" s="359" t="s">
        <v>257</v>
      </c>
      <c r="U120" s="360" t="s">
        <v>4543</v>
      </c>
      <c r="V120" s="358" t="s">
        <v>3283</v>
      </c>
      <c r="W120" s="154" t="s">
        <v>559</v>
      </c>
      <c r="X120" s="154"/>
      <c r="Y120" s="18" t="s">
        <v>4593</v>
      </c>
      <c r="Z120" s="35" t="s">
        <v>4594</v>
      </c>
      <c r="AA120" s="81"/>
    </row>
    <row r="121" spans="1:27" s="124" customFormat="1" ht="19.5" customHeight="1" x14ac:dyDescent="0.3">
      <c r="A121" s="16" t="s">
        <v>2471</v>
      </c>
      <c r="B121" s="4"/>
      <c r="C121" s="4"/>
      <c r="D121" s="4"/>
      <c r="E121" s="4"/>
      <c r="F121" s="4"/>
      <c r="G121" s="4"/>
      <c r="H121" s="4"/>
      <c r="I121" s="4"/>
      <c r="J121" s="4"/>
      <c r="K121" s="4"/>
      <c r="L121" s="40"/>
      <c r="M121" s="40"/>
      <c r="N121" s="40"/>
      <c r="O121" s="40"/>
      <c r="P121" s="58"/>
      <c r="Q121" s="87"/>
      <c r="R121" s="87"/>
      <c r="S121" s="87"/>
      <c r="T121" s="87"/>
      <c r="U121" s="95"/>
      <c r="V121" s="358"/>
      <c r="W121" s="154"/>
      <c r="X121" s="154"/>
      <c r="Y121" s="18"/>
      <c r="Z121" s="34"/>
      <c r="AA121" s="81"/>
    </row>
    <row r="122" spans="1:27" s="124" customFormat="1" ht="19.5" customHeight="1" x14ac:dyDescent="0.3">
      <c r="A122" s="4" t="s">
        <v>2483</v>
      </c>
      <c r="B122" s="220" t="s">
        <v>723</v>
      </c>
      <c r="C122" s="4" t="s">
        <v>5013</v>
      </c>
      <c r="D122" s="4"/>
      <c r="E122" s="4" t="s">
        <v>563</v>
      </c>
      <c r="F122" s="4"/>
      <c r="G122" s="4"/>
      <c r="H122" s="4"/>
      <c r="I122" s="4"/>
      <c r="J122" s="4">
        <v>596</v>
      </c>
      <c r="K122" s="4">
        <v>596</v>
      </c>
      <c r="L122" s="40" t="s">
        <v>257</v>
      </c>
      <c r="M122" s="40" t="s">
        <v>257</v>
      </c>
      <c r="N122" s="40" t="s">
        <v>257</v>
      </c>
      <c r="O122" s="40" t="s">
        <v>257</v>
      </c>
      <c r="P122" s="58" t="s">
        <v>4595</v>
      </c>
      <c r="Q122" s="87" t="s">
        <v>257</v>
      </c>
      <c r="R122" s="87" t="s">
        <v>257</v>
      </c>
      <c r="S122" s="87" t="s">
        <v>257</v>
      </c>
      <c r="T122" s="87" t="s">
        <v>257</v>
      </c>
      <c r="U122" s="95" t="s">
        <v>4543</v>
      </c>
      <c r="V122" s="358" t="s">
        <v>3283</v>
      </c>
      <c r="W122" s="154" t="s">
        <v>559</v>
      </c>
      <c r="X122" s="154"/>
      <c r="Y122" s="18" t="s">
        <v>4596</v>
      </c>
      <c r="Z122" s="34" t="s">
        <v>4597</v>
      </c>
      <c r="AA122" s="81"/>
    </row>
    <row r="123" spans="1:27" s="124" customFormat="1" ht="19.5" customHeight="1" x14ac:dyDescent="0.3">
      <c r="A123" s="4" t="s">
        <v>2484</v>
      </c>
      <c r="B123" s="220" t="s">
        <v>724</v>
      </c>
      <c r="C123" s="4" t="s">
        <v>5013</v>
      </c>
      <c r="D123" s="4"/>
      <c r="E123" s="4" t="s">
        <v>563</v>
      </c>
      <c r="F123" s="4"/>
      <c r="G123" s="4"/>
      <c r="H123" s="4"/>
      <c r="I123" s="4"/>
      <c r="J123" s="4">
        <v>596</v>
      </c>
      <c r="K123" s="4">
        <v>596</v>
      </c>
      <c r="L123" s="40" t="s">
        <v>257</v>
      </c>
      <c r="M123" s="40" t="s">
        <v>257</v>
      </c>
      <c r="N123" s="40" t="s">
        <v>257</v>
      </c>
      <c r="O123" s="40" t="s">
        <v>257</v>
      </c>
      <c r="P123" s="58" t="s">
        <v>4598</v>
      </c>
      <c r="Q123" s="87" t="s">
        <v>257</v>
      </c>
      <c r="R123" s="87" t="s">
        <v>257</v>
      </c>
      <c r="S123" s="87" t="s">
        <v>257</v>
      </c>
      <c r="T123" s="87" t="s">
        <v>257</v>
      </c>
      <c r="U123" s="95" t="s">
        <v>4543</v>
      </c>
      <c r="V123" s="358" t="s">
        <v>3283</v>
      </c>
      <c r="W123" s="154" t="s">
        <v>559</v>
      </c>
      <c r="X123" s="154"/>
      <c r="Y123" s="18" t="s">
        <v>4599</v>
      </c>
      <c r="Z123" s="34"/>
      <c r="AA123" s="81"/>
    </row>
    <row r="124" spans="1:27" s="124" customFormat="1" ht="19.5" customHeight="1" x14ac:dyDescent="0.3">
      <c r="A124" s="220" t="s">
        <v>2485</v>
      </c>
      <c r="B124" s="220" t="s">
        <v>2482</v>
      </c>
      <c r="C124" s="5" t="s">
        <v>5020</v>
      </c>
      <c r="D124" s="5"/>
      <c r="E124" s="4" t="s">
        <v>563</v>
      </c>
      <c r="F124" s="4"/>
      <c r="G124" s="4"/>
      <c r="H124" s="4"/>
      <c r="I124" s="4"/>
      <c r="J124" s="5">
        <v>3</v>
      </c>
      <c r="K124" s="5">
        <v>3</v>
      </c>
      <c r="L124" s="54" t="s">
        <v>257</v>
      </c>
      <c r="M124" s="54" t="s">
        <v>257</v>
      </c>
      <c r="N124" s="54" t="s">
        <v>257</v>
      </c>
      <c r="O124" s="54" t="s">
        <v>257</v>
      </c>
      <c r="P124" s="120" t="s">
        <v>4600</v>
      </c>
      <c r="Q124" s="359" t="s">
        <v>257</v>
      </c>
      <c r="R124" s="359" t="s">
        <v>257</v>
      </c>
      <c r="S124" s="359" t="s">
        <v>257</v>
      </c>
      <c r="T124" s="359" t="s">
        <v>257</v>
      </c>
      <c r="U124" s="360" t="s">
        <v>4543</v>
      </c>
      <c r="V124" s="358" t="s">
        <v>3283</v>
      </c>
      <c r="W124" s="154" t="s">
        <v>559</v>
      </c>
      <c r="X124" s="154"/>
      <c r="Y124" s="18" t="s">
        <v>4601</v>
      </c>
      <c r="Z124" s="430" t="s">
        <v>4624</v>
      </c>
      <c r="AA124" s="81"/>
    </row>
    <row r="125" spans="1:27" s="124" customFormat="1" ht="19.5" customHeight="1" x14ac:dyDescent="0.3">
      <c r="A125" s="220"/>
      <c r="B125" s="220" t="s">
        <v>4997</v>
      </c>
      <c r="C125" s="5"/>
      <c r="D125" s="5"/>
      <c r="E125" s="4"/>
      <c r="F125" s="4"/>
      <c r="G125" s="4"/>
      <c r="H125" s="4"/>
      <c r="I125" s="4"/>
      <c r="J125" s="5"/>
      <c r="K125" s="5"/>
      <c r="L125" s="54"/>
      <c r="M125" s="54"/>
      <c r="N125" s="54"/>
      <c r="O125" s="54"/>
      <c r="P125" s="120"/>
      <c r="Q125" s="359"/>
      <c r="R125" s="359"/>
      <c r="S125" s="359"/>
      <c r="T125" s="359"/>
      <c r="U125" s="360"/>
      <c r="V125" s="358"/>
      <c r="W125" s="154"/>
      <c r="X125" s="154"/>
      <c r="Y125" s="18"/>
      <c r="Z125" s="430"/>
      <c r="AA125" s="81"/>
    </row>
    <row r="126" spans="1:27" s="124" customFormat="1" ht="19.5" customHeight="1" x14ac:dyDescent="0.3">
      <c r="A126" s="5" t="s">
        <v>2755</v>
      </c>
      <c r="B126" s="5" t="s">
        <v>2756</v>
      </c>
      <c r="C126" s="5" t="s">
        <v>5013</v>
      </c>
      <c r="D126" s="5"/>
      <c r="E126" s="4" t="s">
        <v>563</v>
      </c>
      <c r="F126" s="4"/>
      <c r="G126" s="4"/>
      <c r="H126" s="4"/>
      <c r="I126" s="4"/>
      <c r="J126" s="5" t="s">
        <v>4860</v>
      </c>
      <c r="K126" s="5" t="s">
        <v>4860</v>
      </c>
      <c r="L126" s="54" t="s">
        <v>257</v>
      </c>
      <c r="M126" s="54" t="s">
        <v>257</v>
      </c>
      <c r="N126" s="54" t="s">
        <v>257</v>
      </c>
      <c r="O126" s="54" t="s">
        <v>257</v>
      </c>
      <c r="P126" s="120" t="s">
        <v>4602</v>
      </c>
      <c r="Q126" s="359" t="s">
        <v>257</v>
      </c>
      <c r="R126" s="359" t="s">
        <v>257</v>
      </c>
      <c r="S126" s="359" t="s">
        <v>257</v>
      </c>
      <c r="T126" s="359" t="s">
        <v>257</v>
      </c>
      <c r="U126" s="360" t="s">
        <v>4543</v>
      </c>
      <c r="V126" s="358" t="s">
        <v>3283</v>
      </c>
      <c r="W126" s="154"/>
      <c r="X126" s="154"/>
      <c r="Y126" s="18" t="s">
        <v>4603</v>
      </c>
      <c r="Z126" s="35"/>
      <c r="AA126" s="81"/>
    </row>
    <row r="127" spans="1:27" s="124" customFormat="1" ht="19.5" customHeight="1" x14ac:dyDescent="0.3">
      <c r="A127" s="16" t="s">
        <v>3140</v>
      </c>
      <c r="B127" s="77"/>
      <c r="C127" s="77"/>
      <c r="D127" s="77"/>
      <c r="E127" s="77"/>
      <c r="F127" s="77"/>
      <c r="G127" s="77"/>
      <c r="H127" s="77"/>
      <c r="I127" s="77"/>
      <c r="J127" s="77"/>
      <c r="K127" s="77"/>
      <c r="L127" s="362"/>
      <c r="M127" s="362"/>
      <c r="N127" s="362"/>
      <c r="O127" s="362"/>
      <c r="P127" s="363"/>
      <c r="Q127" s="364"/>
      <c r="R127" s="364"/>
      <c r="S127" s="364"/>
      <c r="T127" s="364"/>
      <c r="U127" s="365"/>
      <c r="V127" s="366"/>
      <c r="W127" s="367"/>
      <c r="X127" s="367"/>
      <c r="Y127" s="64"/>
      <c r="Z127" s="368"/>
      <c r="AA127" s="81"/>
    </row>
    <row r="128" spans="1:27" s="124" customFormat="1" ht="19.5" customHeight="1" x14ac:dyDescent="0.3">
      <c r="A128" s="77" t="s">
        <v>3141</v>
      </c>
      <c r="B128" s="77" t="s">
        <v>3112</v>
      </c>
      <c r="C128" s="77" t="s">
        <v>5021</v>
      </c>
      <c r="D128" s="77"/>
      <c r="E128" s="4" t="s">
        <v>563</v>
      </c>
      <c r="F128" s="70"/>
      <c r="G128" s="70"/>
      <c r="H128" s="448"/>
      <c r="I128" s="448"/>
      <c r="J128" s="77" t="s">
        <v>257</v>
      </c>
      <c r="K128" s="77" t="s">
        <v>257</v>
      </c>
      <c r="L128" s="364" t="s">
        <v>257</v>
      </c>
      <c r="M128" s="364" t="s">
        <v>257</v>
      </c>
      <c r="N128" s="364" t="s">
        <v>257</v>
      </c>
      <c r="O128" s="364" t="s">
        <v>257</v>
      </c>
      <c r="P128" s="363" t="s">
        <v>4604</v>
      </c>
      <c r="Q128" s="364" t="s">
        <v>257</v>
      </c>
      <c r="R128" s="364" t="s">
        <v>257</v>
      </c>
      <c r="S128" s="364" t="s">
        <v>257</v>
      </c>
      <c r="T128" s="364" t="s">
        <v>257</v>
      </c>
      <c r="U128" s="365" t="s">
        <v>4543</v>
      </c>
      <c r="V128" s="366" t="s">
        <v>3283</v>
      </c>
      <c r="W128" s="367" t="s">
        <v>563</v>
      </c>
      <c r="X128" s="367"/>
      <c r="Y128" s="64" t="s">
        <v>4605</v>
      </c>
      <c r="Z128" s="432" t="s">
        <v>4606</v>
      </c>
      <c r="AA128" s="81"/>
    </row>
    <row r="129" spans="1:27" s="124" customFormat="1" ht="19.5" customHeight="1" x14ac:dyDescent="0.3">
      <c r="A129" s="73"/>
      <c r="B129" s="73"/>
      <c r="C129" s="73"/>
      <c r="D129" s="73"/>
      <c r="E129" s="73"/>
      <c r="F129" s="73"/>
      <c r="G129" s="73"/>
      <c r="H129" s="73"/>
      <c r="I129" s="73"/>
      <c r="J129" s="73"/>
      <c r="K129" s="73"/>
      <c r="L129" s="74"/>
      <c r="M129" s="74"/>
      <c r="N129" s="74"/>
      <c r="O129" s="74"/>
      <c r="P129" s="369"/>
      <c r="Q129" s="370"/>
      <c r="R129" s="370"/>
      <c r="S129" s="370"/>
      <c r="T129" s="370"/>
      <c r="U129" s="371"/>
      <c r="V129" s="372"/>
      <c r="W129" s="373"/>
      <c r="X129" s="373"/>
      <c r="Y129" s="75" t="s">
        <v>4607</v>
      </c>
      <c r="Z129" s="426" t="s">
        <v>4625</v>
      </c>
      <c r="AA129" s="81"/>
    </row>
    <row r="130" spans="1:27" s="124" customFormat="1" ht="19.5" customHeight="1" x14ac:dyDescent="0.3">
      <c r="A130" s="73" t="s">
        <v>3142</v>
      </c>
      <c r="B130" s="73" t="s">
        <v>3133</v>
      </c>
      <c r="C130" s="73" t="s">
        <v>5013</v>
      </c>
      <c r="D130" s="73"/>
      <c r="E130" s="4" t="s">
        <v>563</v>
      </c>
      <c r="F130" s="67"/>
      <c r="G130" s="67"/>
      <c r="H130" s="450"/>
      <c r="I130" s="450"/>
      <c r="J130" s="73" t="s">
        <v>257</v>
      </c>
      <c r="K130" s="73" t="s">
        <v>4861</v>
      </c>
      <c r="L130" s="74" t="s">
        <v>257</v>
      </c>
      <c r="M130" s="74" t="s">
        <v>257</v>
      </c>
      <c r="N130" s="74" t="s">
        <v>257</v>
      </c>
      <c r="O130" s="74" t="s">
        <v>257</v>
      </c>
      <c r="P130" s="363" t="s">
        <v>4608</v>
      </c>
      <c r="Q130" s="364" t="s">
        <v>257</v>
      </c>
      <c r="R130" s="364" t="s">
        <v>257</v>
      </c>
      <c r="S130" s="364" t="s">
        <v>257</v>
      </c>
      <c r="T130" s="364" t="s">
        <v>257</v>
      </c>
      <c r="U130" s="365" t="s">
        <v>4543</v>
      </c>
      <c r="V130" s="358" t="s">
        <v>3283</v>
      </c>
      <c r="W130" s="154" t="s">
        <v>563</v>
      </c>
      <c r="X130" s="373"/>
      <c r="Y130" s="75" t="s">
        <v>4609</v>
      </c>
      <c r="Z130" s="374"/>
      <c r="AA130" s="81"/>
    </row>
    <row r="131" spans="1:27" s="124" customFormat="1" ht="19.5" customHeight="1" x14ac:dyDescent="0.3">
      <c r="A131" s="73" t="s">
        <v>3143</v>
      </c>
      <c r="B131" s="73" t="s">
        <v>3132</v>
      </c>
      <c r="C131" s="73" t="s">
        <v>5013</v>
      </c>
      <c r="D131" s="73"/>
      <c r="E131" s="4" t="s">
        <v>563</v>
      </c>
      <c r="F131" s="67"/>
      <c r="G131" s="67"/>
      <c r="H131" s="450"/>
      <c r="I131" s="450"/>
      <c r="J131" s="73" t="s">
        <v>257</v>
      </c>
      <c r="K131" s="73" t="s">
        <v>257</v>
      </c>
      <c r="L131" s="74" t="s">
        <v>257</v>
      </c>
      <c r="M131" s="74" t="s">
        <v>257</v>
      </c>
      <c r="N131" s="74" t="s">
        <v>257</v>
      </c>
      <c r="O131" s="74" t="s">
        <v>257</v>
      </c>
      <c r="P131" s="363" t="s">
        <v>4610</v>
      </c>
      <c r="Q131" s="364" t="s">
        <v>257</v>
      </c>
      <c r="R131" s="364" t="s">
        <v>257</v>
      </c>
      <c r="S131" s="364" t="s">
        <v>257</v>
      </c>
      <c r="T131" s="364" t="s">
        <v>257</v>
      </c>
      <c r="U131" s="365" t="s">
        <v>4543</v>
      </c>
      <c r="V131" s="358" t="s">
        <v>3283</v>
      </c>
      <c r="W131" s="375" t="s">
        <v>563</v>
      </c>
      <c r="X131" s="375"/>
      <c r="Y131" s="75" t="s">
        <v>4611</v>
      </c>
      <c r="Z131" s="374"/>
      <c r="AA131" s="81"/>
    </row>
    <row r="132" spans="1:27" s="124" customFormat="1" ht="19.5" customHeight="1" x14ac:dyDescent="0.3">
      <c r="A132" s="16" t="s">
        <v>2726</v>
      </c>
      <c r="B132" s="4"/>
      <c r="C132" s="4"/>
      <c r="D132" s="4"/>
      <c r="E132" s="4"/>
      <c r="F132" s="4"/>
      <c r="G132" s="4"/>
      <c r="H132" s="4"/>
      <c r="I132" s="4"/>
      <c r="J132" s="4"/>
      <c r="K132" s="4"/>
      <c r="L132" s="40"/>
      <c r="M132" s="40"/>
      <c r="N132" s="40"/>
      <c r="O132" s="40"/>
      <c r="P132" s="58"/>
      <c r="Q132" s="87"/>
      <c r="R132" s="87"/>
      <c r="S132" s="87"/>
      <c r="T132" s="87"/>
      <c r="U132" s="95"/>
      <c r="V132" s="358"/>
      <c r="W132" s="154"/>
      <c r="X132" s="154"/>
      <c r="Y132" s="18"/>
      <c r="Z132" s="34"/>
      <c r="AA132" s="81"/>
    </row>
    <row r="133" spans="1:27" s="124" customFormat="1" ht="19.5" customHeight="1" x14ac:dyDescent="0.3">
      <c r="A133" s="4" t="s">
        <v>2487</v>
      </c>
      <c r="B133" s="4" t="s">
        <v>728</v>
      </c>
      <c r="C133" s="4" t="s">
        <v>5013</v>
      </c>
      <c r="D133" s="4"/>
      <c r="E133" s="4"/>
      <c r="F133" s="4"/>
      <c r="G133" s="4"/>
      <c r="H133" s="4"/>
      <c r="I133" s="4"/>
      <c r="J133" s="4"/>
      <c r="K133" s="4"/>
      <c r="L133" s="40" t="s">
        <v>257</v>
      </c>
      <c r="M133" s="40" t="s">
        <v>257</v>
      </c>
      <c r="N133" s="40" t="s">
        <v>257</v>
      </c>
      <c r="O133" s="40" t="s">
        <v>257</v>
      </c>
      <c r="P133" s="58" t="s">
        <v>4612</v>
      </c>
      <c r="Q133" s="87" t="s">
        <v>257</v>
      </c>
      <c r="R133" s="87" t="s">
        <v>257</v>
      </c>
      <c r="S133" s="87" t="s">
        <v>257</v>
      </c>
      <c r="T133" s="87" t="s">
        <v>257</v>
      </c>
      <c r="U133" s="95" t="s">
        <v>4543</v>
      </c>
      <c r="V133" s="358" t="s">
        <v>3283</v>
      </c>
      <c r="W133" s="154"/>
      <c r="X133" s="154"/>
      <c r="Y133" s="18" t="s">
        <v>4613</v>
      </c>
      <c r="Z133" s="430" t="s">
        <v>4624</v>
      </c>
      <c r="AA133" s="81"/>
    </row>
    <row r="134" spans="1:27" s="124" customFormat="1" x14ac:dyDescent="0.3">
      <c r="A134" s="4" t="s">
        <v>2486</v>
      </c>
      <c r="B134" s="4" t="s">
        <v>1497</v>
      </c>
      <c r="C134" s="4" t="s">
        <v>5013</v>
      </c>
      <c r="D134" s="4"/>
      <c r="E134" s="4"/>
      <c r="F134" s="4"/>
      <c r="G134" s="4"/>
      <c r="H134" s="4"/>
      <c r="I134" s="4"/>
      <c r="J134" s="4"/>
      <c r="K134" s="4"/>
      <c r="L134" s="40" t="s">
        <v>257</v>
      </c>
      <c r="M134" s="40" t="s">
        <v>257</v>
      </c>
      <c r="N134" s="40" t="s">
        <v>257</v>
      </c>
      <c r="O134" s="40" t="s">
        <v>257</v>
      </c>
      <c r="P134" s="58" t="s">
        <v>4614</v>
      </c>
      <c r="Q134" s="87" t="s">
        <v>257</v>
      </c>
      <c r="R134" s="87" t="s">
        <v>257</v>
      </c>
      <c r="S134" s="87" t="s">
        <v>257</v>
      </c>
      <c r="T134" s="87" t="s">
        <v>257</v>
      </c>
      <c r="U134" s="95" t="s">
        <v>4543</v>
      </c>
      <c r="V134" s="358" t="s">
        <v>3283</v>
      </c>
      <c r="W134" s="154"/>
      <c r="X134" s="154"/>
      <c r="Y134" s="18" t="s">
        <v>4615</v>
      </c>
      <c r="Z134" s="430" t="s">
        <v>4624</v>
      </c>
      <c r="AA134" s="81"/>
    </row>
    <row r="135" spans="1:27" s="124" customFormat="1" ht="19.5" customHeight="1" x14ac:dyDescent="0.3">
      <c r="A135" s="63" t="s">
        <v>4540</v>
      </c>
      <c r="B135" s="4"/>
      <c r="C135" s="4"/>
      <c r="D135" s="4"/>
      <c r="E135" s="4"/>
      <c r="F135" s="4"/>
      <c r="G135" s="4"/>
      <c r="H135" s="4"/>
      <c r="I135" s="4"/>
      <c r="J135" s="4"/>
      <c r="K135" s="4"/>
      <c r="L135" s="40"/>
      <c r="M135" s="40"/>
      <c r="N135" s="40"/>
      <c r="O135" s="40"/>
      <c r="P135" s="58"/>
      <c r="Q135" s="87"/>
      <c r="R135" s="87"/>
      <c r="S135" s="87"/>
      <c r="T135" s="87"/>
      <c r="U135" s="95"/>
      <c r="V135" s="358"/>
      <c r="W135" s="154"/>
      <c r="X135" s="154"/>
      <c r="Y135" s="18"/>
      <c r="Z135" s="433"/>
      <c r="AA135" s="81"/>
    </row>
    <row r="136" spans="1:27" s="124" customFormat="1" ht="19.5" customHeight="1" x14ac:dyDescent="0.3">
      <c r="A136" s="356" t="s">
        <v>4541</v>
      </c>
      <c r="B136" s="4"/>
      <c r="C136" s="4"/>
      <c r="D136" s="4"/>
      <c r="E136" s="4"/>
      <c r="F136" s="4"/>
      <c r="G136" s="4"/>
      <c r="H136" s="4"/>
      <c r="I136" s="4"/>
      <c r="J136" s="4"/>
      <c r="K136" s="4"/>
      <c r="L136" s="40"/>
      <c r="M136" s="40"/>
      <c r="N136" s="40"/>
      <c r="O136" s="40"/>
      <c r="P136" s="58"/>
      <c r="Q136" s="87"/>
      <c r="R136" s="87"/>
      <c r="S136" s="87"/>
      <c r="T136" s="87"/>
      <c r="U136" s="95"/>
      <c r="V136" s="358"/>
      <c r="W136" s="154"/>
      <c r="X136" s="154"/>
      <c r="Y136" s="18"/>
      <c r="Z136" s="433"/>
      <c r="AA136" s="81"/>
    </row>
    <row r="137" spans="1:27" s="124" customFormat="1" ht="19.5" customHeight="1" x14ac:dyDescent="0.3">
      <c r="A137" s="60" t="s">
        <v>4546</v>
      </c>
      <c r="B137" s="4"/>
      <c r="C137" s="4"/>
      <c r="D137" s="4"/>
      <c r="E137" s="4"/>
      <c r="F137" s="4"/>
      <c r="G137" s="4"/>
      <c r="H137" s="4"/>
      <c r="I137" s="4"/>
      <c r="J137" s="4"/>
      <c r="K137" s="4"/>
      <c r="L137" s="40"/>
      <c r="M137" s="40"/>
      <c r="N137" s="40"/>
      <c r="O137" s="40"/>
      <c r="P137" s="58"/>
      <c r="Q137" s="87"/>
      <c r="R137" s="87"/>
      <c r="S137" s="87"/>
      <c r="T137" s="87"/>
      <c r="U137" s="95"/>
      <c r="V137" s="358"/>
      <c r="W137" s="154"/>
      <c r="X137" s="154"/>
      <c r="Y137" s="18"/>
      <c r="Z137" s="433"/>
      <c r="AA137" s="81"/>
    </row>
    <row r="138" spans="1:27" ht="20.100000000000001" customHeight="1" x14ac:dyDescent="0.3">
      <c r="A138" s="345"/>
      <c r="B138" s="3"/>
      <c r="C138" s="3"/>
      <c r="D138" s="3"/>
      <c r="E138" s="3"/>
      <c r="F138" s="3"/>
      <c r="G138" s="3"/>
      <c r="H138" s="3"/>
      <c r="I138" s="3"/>
      <c r="J138" s="3"/>
      <c r="K138" s="3"/>
      <c r="L138" s="55"/>
      <c r="M138" s="55"/>
      <c r="N138" s="55"/>
      <c r="O138" s="55"/>
      <c r="P138" s="38"/>
      <c r="Q138" s="38"/>
      <c r="R138" s="38"/>
      <c r="S138" s="38"/>
      <c r="T138" s="38"/>
      <c r="U138" s="90"/>
      <c r="V138" s="145"/>
      <c r="W138" s="141"/>
      <c r="X138" s="141"/>
      <c r="Y138" s="18"/>
      <c r="Z138" s="37"/>
      <c r="AA138" s="37"/>
    </row>
    <row r="139" spans="1:27" ht="24.95" customHeight="1" x14ac:dyDescent="0.3">
      <c r="A139" s="352">
        <v>6</v>
      </c>
      <c r="B139" s="353" t="s">
        <v>5005</v>
      </c>
      <c r="C139" s="353"/>
      <c r="D139" s="353"/>
      <c r="E139" s="353"/>
      <c r="F139" s="353"/>
      <c r="G139" s="353"/>
      <c r="H139" s="353"/>
      <c r="I139" s="353"/>
      <c r="J139" s="353"/>
      <c r="K139" s="353"/>
      <c r="L139" s="56"/>
      <c r="M139" s="56"/>
      <c r="N139" s="56"/>
      <c r="O139" s="56"/>
      <c r="P139" s="38"/>
      <c r="Q139" s="38"/>
      <c r="R139" s="38"/>
      <c r="S139" s="38"/>
      <c r="T139" s="38"/>
      <c r="U139" s="90"/>
      <c r="V139" s="145"/>
      <c r="W139" s="141"/>
      <c r="X139" s="141"/>
      <c r="Y139" s="18"/>
      <c r="Z139" s="37"/>
      <c r="AA139" s="37"/>
    </row>
    <row r="140" spans="1:27" ht="19.5" customHeight="1" x14ac:dyDescent="0.3">
      <c r="A140" s="345">
        <v>6.1</v>
      </c>
      <c r="B140" s="9" t="s">
        <v>29</v>
      </c>
      <c r="C140" s="9"/>
      <c r="D140" s="9"/>
      <c r="E140" s="4" t="s">
        <v>563</v>
      </c>
      <c r="F140" s="4"/>
      <c r="G140" s="4"/>
      <c r="H140" s="4"/>
      <c r="I140" s="4"/>
      <c r="J140" s="9">
        <v>45</v>
      </c>
      <c r="K140" s="9">
        <v>45</v>
      </c>
      <c r="L140" s="40" t="s">
        <v>257</v>
      </c>
      <c r="M140" s="40" t="s">
        <v>257</v>
      </c>
      <c r="N140" s="40" t="s">
        <v>257</v>
      </c>
      <c r="O140" s="40" t="s">
        <v>257</v>
      </c>
      <c r="P140" s="38" t="s">
        <v>257</v>
      </c>
      <c r="Q140" s="175" t="s">
        <v>3637</v>
      </c>
      <c r="R140" s="38" t="s">
        <v>257</v>
      </c>
      <c r="S140" s="38" t="s">
        <v>257</v>
      </c>
      <c r="T140" s="38" t="s">
        <v>257</v>
      </c>
      <c r="U140" s="90" t="s">
        <v>563</v>
      </c>
      <c r="V140" s="145" t="s">
        <v>3286</v>
      </c>
      <c r="W140" s="141" t="s">
        <v>563</v>
      </c>
      <c r="X140" s="141"/>
      <c r="Y140" s="18" t="s">
        <v>2447</v>
      </c>
      <c r="Z140" s="36"/>
      <c r="AA140" s="36"/>
    </row>
    <row r="141" spans="1:27" s="46" customFormat="1" x14ac:dyDescent="0.3">
      <c r="A141" s="341">
        <v>6.2</v>
      </c>
      <c r="B141" s="408" t="s">
        <v>3858</v>
      </c>
      <c r="C141" s="47" t="s">
        <v>5015</v>
      </c>
      <c r="D141" s="47"/>
      <c r="E141" s="4" t="s">
        <v>563</v>
      </c>
      <c r="F141" s="435"/>
      <c r="G141" s="435"/>
      <c r="H141" s="435"/>
      <c r="I141" s="435"/>
      <c r="J141" s="46" t="s">
        <v>257</v>
      </c>
      <c r="K141" s="46" t="s">
        <v>257</v>
      </c>
      <c r="L141" s="54" t="s">
        <v>257</v>
      </c>
      <c r="M141" s="54" t="s">
        <v>257</v>
      </c>
      <c r="N141" s="54" t="s">
        <v>257</v>
      </c>
      <c r="O141" s="54" t="s">
        <v>257</v>
      </c>
      <c r="P141" s="54" t="s">
        <v>257</v>
      </c>
      <c r="Q141" s="175" t="s">
        <v>3857</v>
      </c>
      <c r="R141" s="38" t="s">
        <v>257</v>
      </c>
      <c r="S141" s="38" t="s">
        <v>257</v>
      </c>
      <c r="T141" s="38" t="s">
        <v>257</v>
      </c>
      <c r="U141" s="90" t="s">
        <v>563</v>
      </c>
      <c r="V141" s="145" t="s">
        <v>3307</v>
      </c>
      <c r="W141" s="141" t="s">
        <v>563</v>
      </c>
      <c r="X141" s="141"/>
      <c r="Y141" s="18" t="s">
        <v>3851</v>
      </c>
      <c r="Z141" s="422"/>
      <c r="AA141" s="422"/>
    </row>
    <row r="142" spans="1:27" ht="20.100000000000001" customHeight="1" x14ac:dyDescent="0.3">
      <c r="A142" s="341">
        <v>6.3</v>
      </c>
      <c r="B142" s="409" t="s">
        <v>4431</v>
      </c>
      <c r="C142" s="7" t="s">
        <v>5022</v>
      </c>
      <c r="D142" s="7"/>
      <c r="E142" s="4" t="s">
        <v>563</v>
      </c>
      <c r="F142" s="4"/>
      <c r="G142" s="4"/>
      <c r="H142" s="4"/>
      <c r="I142" s="4"/>
      <c r="J142" s="7">
        <v>3</v>
      </c>
      <c r="K142" s="7">
        <v>3</v>
      </c>
      <c r="L142" s="52" t="s">
        <v>257</v>
      </c>
      <c r="M142" s="52" t="s">
        <v>257</v>
      </c>
      <c r="N142" s="52" t="s">
        <v>257</v>
      </c>
      <c r="O142" s="52" t="s">
        <v>257</v>
      </c>
      <c r="P142" s="175" t="s">
        <v>4430</v>
      </c>
      <c r="Q142" s="38" t="s">
        <v>257</v>
      </c>
      <c r="R142" s="38" t="s">
        <v>257</v>
      </c>
      <c r="S142" s="38" t="s">
        <v>257</v>
      </c>
      <c r="T142" s="38" t="s">
        <v>257</v>
      </c>
      <c r="U142" s="90" t="s">
        <v>563</v>
      </c>
      <c r="V142" s="145" t="s">
        <v>3307</v>
      </c>
      <c r="W142" s="141" t="s">
        <v>563</v>
      </c>
      <c r="X142" s="141"/>
      <c r="Y142" s="18"/>
      <c r="Z142" s="34"/>
      <c r="AA142" s="34"/>
    </row>
    <row r="143" spans="1:27" s="329" customFormat="1" ht="20.100000000000001" customHeight="1" x14ac:dyDescent="0.3">
      <c r="A143" s="341">
        <v>6.4</v>
      </c>
      <c r="B143" s="7" t="s">
        <v>4626</v>
      </c>
      <c r="C143" s="7"/>
      <c r="D143" s="7" t="s">
        <v>563</v>
      </c>
      <c r="E143" s="4"/>
      <c r="F143" s="4"/>
      <c r="G143" s="4"/>
      <c r="H143" s="4"/>
      <c r="I143" s="4"/>
      <c r="J143" s="7">
        <v>1</v>
      </c>
      <c r="K143" s="7">
        <v>1</v>
      </c>
      <c r="L143" s="52" t="s">
        <v>257</v>
      </c>
      <c r="M143" s="52" t="s">
        <v>257</v>
      </c>
      <c r="N143" s="52" t="s">
        <v>257</v>
      </c>
      <c r="O143" s="52" t="s">
        <v>257</v>
      </c>
      <c r="P143" s="175" t="s">
        <v>3674</v>
      </c>
      <c r="Q143" s="38" t="s">
        <v>257</v>
      </c>
      <c r="R143" s="38" t="s">
        <v>257</v>
      </c>
      <c r="S143" s="38" t="s">
        <v>257</v>
      </c>
      <c r="T143" s="38" t="s">
        <v>257</v>
      </c>
      <c r="U143" s="90" t="s">
        <v>4543</v>
      </c>
      <c r="V143" s="145" t="s">
        <v>3307</v>
      </c>
      <c r="W143" s="141" t="s">
        <v>559</v>
      </c>
      <c r="X143" s="141"/>
      <c r="Y143" s="18" t="s">
        <v>2447</v>
      </c>
      <c r="Z143" s="34"/>
      <c r="AA143" s="34"/>
    </row>
    <row r="144" spans="1:27" s="46" customFormat="1" x14ac:dyDescent="0.3">
      <c r="A144" s="341">
        <v>6.5</v>
      </c>
      <c r="B144" s="47" t="s">
        <v>4831</v>
      </c>
      <c r="C144" s="47"/>
      <c r="D144" s="47"/>
      <c r="E144" s="4" t="s">
        <v>563</v>
      </c>
      <c r="F144" s="435"/>
      <c r="G144" s="435"/>
      <c r="H144" s="435"/>
      <c r="I144" s="435"/>
      <c r="J144" s="393">
        <v>52</v>
      </c>
      <c r="K144" s="393">
        <v>52</v>
      </c>
      <c r="L144" s="54" t="s">
        <v>257</v>
      </c>
      <c r="M144" s="54" t="s">
        <v>257</v>
      </c>
      <c r="N144" s="54" t="s">
        <v>257</v>
      </c>
      <c r="O144" s="54" t="s">
        <v>257</v>
      </c>
      <c r="P144" s="54" t="s">
        <v>257</v>
      </c>
      <c r="Q144" s="175" t="s">
        <v>4832</v>
      </c>
      <c r="R144" s="38" t="s">
        <v>257</v>
      </c>
      <c r="S144" s="38" t="s">
        <v>257</v>
      </c>
      <c r="T144" s="38" t="s">
        <v>257</v>
      </c>
      <c r="U144" s="90" t="s">
        <v>563</v>
      </c>
      <c r="V144" s="145" t="s">
        <v>3307</v>
      </c>
      <c r="W144" s="141" t="s">
        <v>563</v>
      </c>
      <c r="X144" s="141"/>
      <c r="Y144" s="18" t="s">
        <v>2447</v>
      </c>
      <c r="Z144" s="422"/>
      <c r="AA144" s="422"/>
    </row>
    <row r="145" spans="1:27" s="46" customFormat="1" x14ac:dyDescent="0.3">
      <c r="A145" s="341">
        <v>6.6</v>
      </c>
      <c r="B145" s="408" t="s">
        <v>4992</v>
      </c>
      <c r="C145" s="47" t="s">
        <v>5015</v>
      </c>
      <c r="D145" s="47"/>
      <c r="E145" s="4"/>
      <c r="F145" s="435"/>
      <c r="G145" s="435"/>
      <c r="H145" s="435"/>
      <c r="I145" s="435"/>
      <c r="J145" s="393"/>
      <c r="K145" s="393"/>
      <c r="L145" s="54"/>
      <c r="M145" s="54"/>
      <c r="N145" s="54"/>
      <c r="O145" s="54"/>
      <c r="P145" s="54"/>
      <c r="Q145" s="175"/>
      <c r="R145" s="38"/>
      <c r="S145" s="38"/>
      <c r="T145" s="38"/>
      <c r="U145" s="90"/>
      <c r="V145" s="145"/>
      <c r="W145" s="141"/>
      <c r="X145" s="141"/>
      <c r="Y145" s="18"/>
      <c r="Z145" s="422"/>
      <c r="AA145" s="422"/>
    </row>
    <row r="146" spans="1:27" s="329" customFormat="1" ht="20.100000000000001" customHeight="1" x14ac:dyDescent="0.3">
      <c r="A146" s="341">
        <v>6.7</v>
      </c>
      <c r="B146" s="409" t="s">
        <v>4993</v>
      </c>
      <c r="C146" s="7" t="s">
        <v>5022</v>
      </c>
      <c r="D146" s="7"/>
      <c r="E146" s="7"/>
      <c r="F146" s="7"/>
      <c r="G146" s="7"/>
      <c r="H146" s="7"/>
      <c r="I146" s="7"/>
      <c r="J146" s="7"/>
      <c r="K146" s="7"/>
      <c r="L146" s="52"/>
      <c r="M146" s="52"/>
      <c r="N146" s="52"/>
      <c r="O146" s="52"/>
      <c r="P146" s="58"/>
      <c r="Q146" s="38"/>
      <c r="R146" s="38"/>
      <c r="S146" s="38"/>
      <c r="T146" s="38"/>
      <c r="U146" s="90"/>
      <c r="V146" s="145"/>
      <c r="W146" s="141"/>
      <c r="X146" s="141"/>
      <c r="Y146" s="18"/>
      <c r="Z146" s="34"/>
      <c r="AA146" s="34"/>
    </row>
    <row r="147" spans="1:27" s="329" customFormat="1" ht="20.100000000000001" customHeight="1" x14ac:dyDescent="0.3">
      <c r="A147" s="341">
        <v>6.8</v>
      </c>
      <c r="B147" s="409" t="s">
        <v>4998</v>
      </c>
      <c r="C147" s="7" t="s">
        <v>5013</v>
      </c>
      <c r="D147" s="7"/>
      <c r="E147" s="7"/>
      <c r="F147" s="7"/>
      <c r="G147" s="7"/>
      <c r="H147" s="7"/>
      <c r="I147" s="7"/>
      <c r="J147" s="7"/>
      <c r="K147" s="7"/>
      <c r="L147" s="52"/>
      <c r="M147" s="52"/>
      <c r="N147" s="52"/>
      <c r="O147" s="52"/>
      <c r="P147" s="58"/>
      <c r="Q147" s="38"/>
      <c r="R147" s="38"/>
      <c r="S147" s="38"/>
      <c r="T147" s="38"/>
      <c r="U147" s="90"/>
      <c r="V147" s="145"/>
      <c r="W147" s="141"/>
      <c r="X147" s="141"/>
      <c r="Y147" s="18"/>
      <c r="Z147" s="34"/>
      <c r="AA147" s="34"/>
    </row>
    <row r="148" spans="1:27" s="329" customFormat="1" ht="20.100000000000001" customHeight="1" x14ac:dyDescent="0.3">
      <c r="A148" s="341"/>
      <c r="B148" s="7"/>
      <c r="C148" s="7"/>
      <c r="D148" s="7"/>
      <c r="E148" s="7"/>
      <c r="F148" s="7"/>
      <c r="G148" s="7"/>
      <c r="H148" s="7"/>
      <c r="I148" s="7"/>
      <c r="J148" s="7"/>
      <c r="K148" s="7"/>
      <c r="L148" s="52"/>
      <c r="M148" s="52"/>
      <c r="N148" s="52"/>
      <c r="O148" s="52"/>
      <c r="P148" s="58"/>
      <c r="Q148" s="38"/>
      <c r="R148" s="38"/>
      <c r="S148" s="38"/>
      <c r="T148" s="38"/>
      <c r="U148" s="90"/>
      <c r="V148" s="145"/>
      <c r="W148" s="141"/>
      <c r="X148" s="141"/>
      <c r="Y148" s="18"/>
      <c r="Z148" s="34"/>
      <c r="AA148" s="34"/>
    </row>
    <row r="149" spans="1:27" ht="24.95" customHeight="1" x14ac:dyDescent="0.3">
      <c r="A149" s="348">
        <v>7</v>
      </c>
      <c r="B149" s="349" t="s">
        <v>4863</v>
      </c>
      <c r="C149" s="349"/>
      <c r="D149" s="349"/>
      <c r="E149" s="349"/>
      <c r="F149" s="349"/>
      <c r="G149" s="349"/>
      <c r="H149" s="349"/>
      <c r="I149" s="349"/>
      <c r="J149" s="349"/>
      <c r="K149" s="349"/>
      <c r="L149" s="40"/>
      <c r="M149" s="40"/>
      <c r="N149" s="40"/>
      <c r="O149" s="40"/>
      <c r="P149" s="38"/>
      <c r="Q149" s="38"/>
      <c r="R149" s="38"/>
      <c r="S149" s="38"/>
      <c r="T149" s="38"/>
      <c r="U149" s="90"/>
      <c r="V149" s="145"/>
      <c r="W149" s="141"/>
      <c r="X149" s="141"/>
      <c r="Y149" s="18"/>
      <c r="Z149" s="34"/>
      <c r="AA149" s="34"/>
    </row>
    <row r="150" spans="1:27" ht="19.5" customHeight="1" x14ac:dyDescent="0.3">
      <c r="A150" s="297">
        <v>7.1</v>
      </c>
      <c r="B150" s="4" t="s">
        <v>25</v>
      </c>
      <c r="C150" s="4"/>
      <c r="D150" s="4"/>
      <c r="E150" s="4" t="s">
        <v>563</v>
      </c>
      <c r="F150" s="4"/>
      <c r="G150" s="4"/>
      <c r="H150" s="4"/>
      <c r="I150" s="4"/>
      <c r="J150" s="4" t="s">
        <v>4860</v>
      </c>
      <c r="K150" s="4" t="s">
        <v>4860</v>
      </c>
      <c r="L150" s="40" t="s">
        <v>257</v>
      </c>
      <c r="M150" s="40" t="s">
        <v>257</v>
      </c>
      <c r="N150" s="40" t="s">
        <v>257</v>
      </c>
      <c r="O150" s="40" t="s">
        <v>257</v>
      </c>
      <c r="P150" s="175" t="s">
        <v>2280</v>
      </c>
      <c r="Q150" s="87" t="s">
        <v>257</v>
      </c>
      <c r="R150" s="87" t="s">
        <v>257</v>
      </c>
      <c r="S150" s="87" t="s">
        <v>257</v>
      </c>
      <c r="T150" s="87" t="s">
        <v>257</v>
      </c>
      <c r="U150" s="95" t="s">
        <v>2346</v>
      </c>
      <c r="V150" s="153" t="s">
        <v>3307</v>
      </c>
      <c r="W150" s="154" t="s">
        <v>563</v>
      </c>
      <c r="X150" s="154"/>
      <c r="Y150" s="18" t="s">
        <v>2347</v>
      </c>
      <c r="Z150" s="421" t="s">
        <v>2727</v>
      </c>
      <c r="AA150" s="421"/>
    </row>
    <row r="151" spans="1:27" ht="19.5" customHeight="1" x14ac:dyDescent="0.3">
      <c r="A151" s="297">
        <v>7.2</v>
      </c>
      <c r="B151" s="4" t="s">
        <v>4869</v>
      </c>
      <c r="C151" s="4"/>
      <c r="D151" s="4"/>
      <c r="E151" s="4" t="s">
        <v>563</v>
      </c>
      <c r="F151" s="4"/>
      <c r="G151" s="4"/>
      <c r="H151" s="4"/>
      <c r="I151" s="4"/>
      <c r="J151" s="4" t="s">
        <v>4860</v>
      </c>
      <c r="K151" s="4" t="s">
        <v>4860</v>
      </c>
      <c r="L151" s="40" t="s">
        <v>257</v>
      </c>
      <c r="M151" s="40" t="s">
        <v>257</v>
      </c>
      <c r="N151" s="40" t="s">
        <v>257</v>
      </c>
      <c r="O151" s="40" t="s">
        <v>257</v>
      </c>
      <c r="P151" s="175" t="s">
        <v>2345</v>
      </c>
      <c r="Q151" s="87" t="s">
        <v>257</v>
      </c>
      <c r="R151" s="87" t="s">
        <v>257</v>
      </c>
      <c r="S151" s="87" t="s">
        <v>257</v>
      </c>
      <c r="T151" s="87" t="s">
        <v>257</v>
      </c>
      <c r="U151" s="95" t="s">
        <v>2346</v>
      </c>
      <c r="V151" s="153" t="s">
        <v>3307</v>
      </c>
      <c r="W151" s="154" t="s">
        <v>563</v>
      </c>
      <c r="X151" s="154"/>
      <c r="Y151" s="18" t="s">
        <v>2347</v>
      </c>
      <c r="Z151" s="421" t="s">
        <v>2728</v>
      </c>
      <c r="AA151" s="421"/>
    </row>
    <row r="152" spans="1:27" s="46" customFormat="1" x14ac:dyDescent="0.3">
      <c r="A152" s="341"/>
      <c r="B152" s="47"/>
      <c r="C152" s="47"/>
      <c r="D152" s="47"/>
      <c r="E152" s="47"/>
      <c r="F152" s="47"/>
      <c r="G152" s="47"/>
      <c r="H152" s="47"/>
      <c r="I152" s="47"/>
      <c r="J152" s="47"/>
      <c r="K152" s="47"/>
      <c r="L152" s="57"/>
      <c r="M152" s="57"/>
      <c r="N152" s="57"/>
      <c r="O152" s="57"/>
      <c r="P152" s="57"/>
      <c r="Q152" s="57"/>
      <c r="R152" s="50"/>
      <c r="S152" s="57"/>
      <c r="T152" s="57"/>
      <c r="U152" s="96"/>
      <c r="V152" s="145"/>
      <c r="W152" s="157"/>
      <c r="X152" s="157"/>
      <c r="Y152" s="18"/>
      <c r="Z152" s="47"/>
      <c r="AA152" s="47"/>
    </row>
    <row r="153" spans="1:27" ht="24.95" customHeight="1" x14ac:dyDescent="0.3">
      <c r="A153" s="348">
        <v>8</v>
      </c>
      <c r="B153" s="349" t="s">
        <v>4864</v>
      </c>
      <c r="C153" s="349"/>
      <c r="D153" s="349"/>
      <c r="E153" s="349"/>
      <c r="F153" s="349"/>
      <c r="G153" s="349"/>
      <c r="H153" s="349"/>
      <c r="I153" s="349"/>
      <c r="J153" s="349"/>
      <c r="K153" s="349"/>
      <c r="L153" s="40"/>
      <c r="M153" s="40"/>
      <c r="N153" s="40"/>
      <c r="O153" s="40"/>
      <c r="P153" s="38"/>
      <c r="Q153" s="38"/>
      <c r="R153" s="38"/>
      <c r="S153" s="38"/>
      <c r="T153" s="38"/>
      <c r="U153" s="90"/>
      <c r="V153" s="145"/>
      <c r="W153" s="141"/>
      <c r="X153" s="141"/>
      <c r="Y153" s="18"/>
      <c r="Z153" s="34"/>
      <c r="AA153" s="34"/>
    </row>
    <row r="154" spans="1:27" s="46" customFormat="1" x14ac:dyDescent="0.3">
      <c r="A154" s="341">
        <v>8.1</v>
      </c>
      <c r="B154" s="47" t="s">
        <v>3031</v>
      </c>
      <c r="C154" s="47"/>
      <c r="D154" s="47"/>
      <c r="E154" s="47" t="s">
        <v>563</v>
      </c>
      <c r="F154" s="47"/>
      <c r="G154" s="47"/>
      <c r="H154" s="47"/>
      <c r="I154" s="47"/>
      <c r="J154" s="291">
        <v>9</v>
      </c>
      <c r="K154" s="291">
        <v>9</v>
      </c>
      <c r="L154" s="54" t="s">
        <v>257</v>
      </c>
      <c r="M154" s="54" t="s">
        <v>257</v>
      </c>
      <c r="N154" s="54" t="s">
        <v>257</v>
      </c>
      <c r="O154" s="54" t="s">
        <v>257</v>
      </c>
      <c r="P154" s="175" t="s">
        <v>4427</v>
      </c>
      <c r="Q154" s="38" t="s">
        <v>257</v>
      </c>
      <c r="R154" s="38" t="s">
        <v>257</v>
      </c>
      <c r="S154" s="216" t="s">
        <v>4362</v>
      </c>
      <c r="T154" s="38" t="s">
        <v>257</v>
      </c>
      <c r="U154" s="90" t="s">
        <v>563</v>
      </c>
      <c r="V154" s="153" t="s">
        <v>3286</v>
      </c>
      <c r="W154" s="154" t="s">
        <v>563</v>
      </c>
      <c r="X154" s="154"/>
      <c r="Y154" s="18" t="s">
        <v>1498</v>
      </c>
      <c r="Z154" s="422" t="s">
        <v>3064</v>
      </c>
      <c r="AA154" s="422"/>
    </row>
    <row r="155" spans="1:27" s="46" customFormat="1" x14ac:dyDescent="0.3">
      <c r="A155" s="341">
        <v>8.1999999999999993</v>
      </c>
      <c r="B155" s="47" t="s">
        <v>4853</v>
      </c>
      <c r="C155" s="47"/>
      <c r="D155" s="47"/>
      <c r="E155" s="47" t="s">
        <v>563</v>
      </c>
      <c r="F155" s="47"/>
      <c r="G155" s="47"/>
      <c r="H155" s="47"/>
      <c r="I155" s="47"/>
      <c r="J155" s="47"/>
      <c r="K155" s="47"/>
      <c r="L155" s="54"/>
      <c r="M155" s="54"/>
      <c r="N155" s="54"/>
      <c r="O155" s="54"/>
      <c r="P155" s="58"/>
      <c r="Q155" s="38"/>
      <c r="R155" s="58"/>
      <c r="S155" s="38"/>
      <c r="T155" s="38"/>
      <c r="U155" s="90"/>
      <c r="V155" s="145"/>
      <c r="W155" s="141"/>
      <c r="X155" s="141"/>
      <c r="Y155" s="18"/>
      <c r="Z155" s="422"/>
      <c r="AA155" s="422"/>
    </row>
    <row r="156" spans="1:27" s="46" customFormat="1" x14ac:dyDescent="0.3">
      <c r="A156" s="341">
        <v>8.3000000000000007</v>
      </c>
      <c r="B156" s="47" t="s">
        <v>4994</v>
      </c>
      <c r="C156" s="47" t="s">
        <v>5015</v>
      </c>
      <c r="D156" s="47"/>
      <c r="E156" s="47"/>
      <c r="F156" s="47"/>
      <c r="G156" s="47"/>
      <c r="H156" s="47"/>
      <c r="I156" s="47"/>
      <c r="J156" s="47"/>
      <c r="K156" s="47"/>
      <c r="L156" s="54"/>
      <c r="M156" s="54"/>
      <c r="N156" s="54"/>
      <c r="O156" s="54"/>
      <c r="P156" s="58"/>
      <c r="Q156" s="38"/>
      <c r="R156" s="58"/>
      <c r="S156" s="38"/>
      <c r="T156" s="38"/>
      <c r="U156" s="90"/>
      <c r="V156" s="145"/>
      <c r="W156" s="141"/>
      <c r="X156" s="141"/>
      <c r="Y156" s="18"/>
      <c r="Z156" s="422"/>
      <c r="AA156" s="422"/>
    </row>
    <row r="158" spans="1:27" x14ac:dyDescent="0.3">
      <c r="A158" s="411">
        <v>9</v>
      </c>
      <c r="B158" s="353" t="s">
        <v>4999</v>
      </c>
      <c r="C158" s="353"/>
      <c r="D158" s="11"/>
      <c r="E158" s="11"/>
      <c r="F158" s="11"/>
      <c r="G158" s="11"/>
      <c r="H158" s="11"/>
      <c r="I158" s="11"/>
      <c r="J158" s="11"/>
      <c r="K158" s="11"/>
      <c r="L158" s="11"/>
      <c r="M158" s="11"/>
      <c r="N158" s="11"/>
      <c r="O158" s="11"/>
      <c r="P158" s="11"/>
      <c r="Q158" s="11"/>
      <c r="R158" s="11"/>
      <c r="S158" s="11"/>
      <c r="T158" s="11"/>
      <c r="U158" s="233"/>
      <c r="V158" s="412"/>
      <c r="W158" s="412"/>
      <c r="X158" s="412"/>
      <c r="Y158" s="11"/>
      <c r="Z158" s="57"/>
      <c r="AA158" s="57"/>
    </row>
    <row r="159" spans="1:27" s="329" customFormat="1" x14ac:dyDescent="0.3">
      <c r="A159" s="341">
        <v>9.1</v>
      </c>
      <c r="B159" s="47" t="s">
        <v>5023</v>
      </c>
      <c r="C159" s="47" t="s">
        <v>5012</v>
      </c>
      <c r="D159" s="11"/>
      <c r="E159" s="11"/>
      <c r="F159" s="11"/>
      <c r="G159" s="11"/>
      <c r="H159" s="11"/>
      <c r="I159" s="11"/>
      <c r="J159" s="11"/>
      <c r="K159" s="11"/>
      <c r="L159" s="11"/>
      <c r="M159" s="11"/>
      <c r="N159" s="11"/>
      <c r="O159" s="11"/>
      <c r="P159" s="11"/>
      <c r="Q159" s="11"/>
      <c r="R159" s="11"/>
      <c r="S159" s="11"/>
      <c r="T159" s="11"/>
      <c r="U159" s="233"/>
      <c r="V159" s="412"/>
      <c r="W159" s="412"/>
      <c r="X159" s="412"/>
      <c r="Y159" s="413"/>
      <c r="Z159" s="57"/>
      <c r="AA159" s="57"/>
    </row>
    <row r="161" spans="1:25" ht="18.75" customHeight="1" x14ac:dyDescent="0.3">
      <c r="A161" s="603"/>
      <c r="B161" s="604"/>
      <c r="C161" s="604"/>
      <c r="D161" s="604"/>
      <c r="E161" s="604"/>
      <c r="F161" s="604"/>
      <c r="G161" s="604"/>
      <c r="H161" s="604"/>
      <c r="I161" s="604"/>
      <c r="J161" s="604"/>
      <c r="K161" s="604"/>
      <c r="L161" s="604"/>
      <c r="M161" s="604"/>
      <c r="N161" s="604"/>
      <c r="O161" s="604"/>
      <c r="P161" s="604"/>
      <c r="Q161" s="604"/>
      <c r="R161" s="604"/>
      <c r="S161" s="604"/>
      <c r="T161" s="604"/>
      <c r="U161" s="98"/>
      <c r="V161" s="98"/>
      <c r="W161" s="98"/>
      <c r="X161" s="98"/>
      <c r="Y161"/>
    </row>
    <row r="162" spans="1:25" x14ac:dyDescent="0.3">
      <c r="A162" s="604"/>
      <c r="B162" s="604"/>
      <c r="C162" s="604"/>
      <c r="D162" s="604"/>
      <c r="E162" s="604"/>
      <c r="F162" s="604"/>
      <c r="G162" s="604"/>
      <c r="H162" s="604"/>
      <c r="I162" s="604"/>
      <c r="J162" s="604"/>
      <c r="K162" s="604"/>
      <c r="L162" s="604"/>
      <c r="M162" s="604"/>
      <c r="N162" s="604"/>
      <c r="O162" s="604"/>
      <c r="P162" s="604"/>
      <c r="Q162" s="604"/>
      <c r="R162" s="604"/>
      <c r="S162" s="604"/>
      <c r="T162" s="604"/>
      <c r="U162" s="98"/>
      <c r="V162" s="98"/>
      <c r="W162" s="98"/>
      <c r="X162" s="98"/>
      <c r="Y162"/>
    </row>
    <row r="163" spans="1:25" ht="39" customHeight="1" x14ac:dyDescent="0.3">
      <c r="A163" s="604"/>
      <c r="B163" s="604"/>
      <c r="C163" s="604"/>
      <c r="D163" s="604"/>
      <c r="E163" s="604"/>
      <c r="F163" s="604"/>
      <c r="G163" s="604"/>
      <c r="H163" s="604"/>
      <c r="I163" s="604"/>
      <c r="J163" s="604"/>
      <c r="K163" s="604"/>
      <c r="L163" s="604"/>
      <c r="M163" s="604"/>
      <c r="N163" s="604"/>
      <c r="O163" s="604"/>
      <c r="P163" s="604"/>
      <c r="Q163" s="604"/>
      <c r="R163" s="604"/>
      <c r="S163" s="604"/>
      <c r="T163" s="604"/>
      <c r="U163" s="98"/>
      <c r="V163" s="98"/>
      <c r="W163" s="98"/>
      <c r="X163" s="98"/>
      <c r="Y163"/>
    </row>
    <row r="165" spans="1:25" x14ac:dyDescent="0.3">
      <c r="A165" s="605"/>
      <c r="B165" s="605"/>
      <c r="C165" s="605"/>
      <c r="D165" s="605"/>
      <c r="E165" s="605"/>
      <c r="F165" s="605"/>
      <c r="G165" s="605"/>
      <c r="H165" s="605"/>
      <c r="I165" s="605"/>
      <c r="J165" s="605"/>
      <c r="K165" s="605"/>
      <c r="L165" s="605"/>
      <c r="M165" s="605"/>
      <c r="N165" s="605"/>
      <c r="O165" s="605"/>
      <c r="P165" s="605"/>
      <c r="Q165" s="605"/>
      <c r="R165" s="605"/>
      <c r="S165" s="605"/>
      <c r="T165" s="605"/>
      <c r="U165" s="99"/>
      <c r="V165" s="159"/>
      <c r="W165" s="159"/>
      <c r="X165" s="159"/>
      <c r="Y165"/>
    </row>
    <row r="166" spans="1:25" x14ac:dyDescent="0.3">
      <c r="A166" s="605"/>
      <c r="B166" s="605"/>
      <c r="C166" s="605"/>
      <c r="D166" s="605"/>
      <c r="E166" s="605"/>
      <c r="F166" s="605"/>
      <c r="G166" s="605"/>
      <c r="H166" s="605"/>
      <c r="I166" s="605"/>
      <c r="J166" s="605"/>
      <c r="K166" s="605"/>
      <c r="L166" s="605"/>
      <c r="M166" s="605"/>
      <c r="N166" s="605"/>
      <c r="O166" s="605"/>
      <c r="P166" s="605"/>
      <c r="Q166" s="605"/>
      <c r="R166" s="605"/>
      <c r="S166" s="605"/>
      <c r="T166" s="605"/>
      <c r="U166" s="99"/>
      <c r="V166" s="159"/>
      <c r="W166" s="159"/>
      <c r="X166" s="159"/>
      <c r="Y166"/>
    </row>
  </sheetData>
  <autoFilter ref="A1:AD27" xr:uid="{31C79419-4D36-43B0-B562-CD4CB637B2FD}"/>
  <mergeCells count="6">
    <mergeCell ref="Y10:Y11"/>
    <mergeCell ref="A161:T163"/>
    <mergeCell ref="A165:T166"/>
    <mergeCell ref="A10:A11"/>
    <mergeCell ref="C36:C43"/>
    <mergeCell ref="A12:A13"/>
  </mergeCells>
  <hyperlinks>
    <hyperlink ref="P16" location="'EL-01'!A1" display="EL-01" xr:uid="{00000000-0004-0000-B000-000001000000}"/>
    <hyperlink ref="R8" location="'AED-01'!A1" display="AED-01" xr:uid="{00000000-0004-0000-B000-000010000000}"/>
    <hyperlink ref="P93" location="'VFD-01'!A1" display="'VFD-01'!A1" xr:uid="{00000000-0004-0000-B000-000039000000}"/>
    <hyperlink ref="P94" location="'UPS-A-01'!A1" display="UPS-A-01" xr:uid="{00000000-0004-0000-B000-00003D000000}"/>
    <hyperlink ref="P85" location="'UH-A-01'!A1" display="UH-A-01" xr:uid="{00000000-0004-0000-B000-000054000000}"/>
    <hyperlink ref="P53" location="'PD-HX-A'!A1" display="'PD-HX-A'!A1" xr:uid="{00000000-0004-0000-B000-000059000000}"/>
    <hyperlink ref="P54" location="'PD-PU-A'!A1" display="'PD-PU-A'!A1" xr:uid="{00000000-0004-0000-B000-00005C000000}"/>
    <hyperlink ref="P96" location="'EL-CPLUG-A'!A1" display="'EL-CPLUG-A'!A1" xr:uid="{00000000-0004-0000-B000-000099000000}"/>
    <hyperlink ref="S4" location="'FA-M-01'!A1" display="'FA-M-01" xr:uid="{00000000-0004-0000-B000-0000C5000000}"/>
    <hyperlink ref="P4" location="'FA-A-01'!A1" display="'FA-A-01" xr:uid="{00000000-0004-0000-B000-0000C6000000}"/>
    <hyperlink ref="P5" location="'FSS-A-01'!A1" display="'FSS-A-01" xr:uid="{00000000-0004-0000-B000-0000C7000000}"/>
    <hyperlink ref="R5" location="'FSS-Q-01'!A1" display="'FSS-Q-01" xr:uid="{00000000-0004-0000-B000-0000C8000000}"/>
    <hyperlink ref="S5" location="'FSS-M-01'!A1" display="'FSS-M-01" xr:uid="{00000000-0004-0000-B000-0000C9000000}"/>
    <hyperlink ref="Q10" location="'GAS-S-01'!A1" display="'GAS-S-01" xr:uid="{00000000-0004-0000-B000-0000CA000000}"/>
    <hyperlink ref="P10" location="'GAS-A-01'!A1" display="'GAS-A-01" xr:uid="{00000000-0004-0000-B000-0000CB000000}"/>
    <hyperlink ref="P15" location="'EG-A-01'!A1" display="'EG-A-01" xr:uid="{00000000-0004-0000-B000-0000CC000000}"/>
    <hyperlink ref="Q15" location="'EG-S-01'!A1" display="'EG-S-01" xr:uid="{00000000-0004-0000-B000-0000CD000000}"/>
    <hyperlink ref="S15" location="'EG-M-01'!A1" display="'EG-M-01" xr:uid="{00000000-0004-0000-B000-0000CE000000}"/>
    <hyperlink ref="T15" location="'EG-W-01'!A1" display="'EG-W-01" xr:uid="{00000000-0004-0000-B000-0000CF000000}"/>
    <hyperlink ref="P17" location="'FE-A-01'!A1" display="'FE-A-01" xr:uid="{00000000-0004-0000-B000-0000D0000000}"/>
    <hyperlink ref="S17" location="'FE-M-01'!A1" display="'FE-M-01" xr:uid="{00000000-0004-0000-B000-0000D1000000}"/>
    <hyperlink ref="Q20" location="'VHD-S-01'!A1" display="'VHD-S-01" xr:uid="{00000000-0004-0000-B000-0000D2000000}"/>
    <hyperlink ref="R37" location="'ELEV-Q-01'!A1" display="'ELEV-Q-01" xr:uid="{00000000-0004-0000-B000-0000D3000000}"/>
    <hyperlink ref="R41" location="'ESC-Q-01'!A1" display="'ESC-Q-01" xr:uid="{00000000-0004-0000-B000-0000D4000000}"/>
    <hyperlink ref="P68" location="'AHU-A-01'!A1" display="'AHU-A-01" xr:uid="{00000000-0004-0000-B000-0000D5000000}"/>
    <hyperlink ref="P44" location="'HB-A-01'!A1" display="'HB-A-01" xr:uid="{00000000-0004-0000-B000-0000D6000000}"/>
    <hyperlink ref="S44" location="'HB-M-01'!A1" display="'HB-M-01" xr:uid="{00000000-0004-0000-B000-0000D7000000}"/>
    <hyperlink ref="T44" location="'HB-W-01'!A1" display="'HB-W-01" xr:uid="{00000000-0004-0000-B000-0000D8000000}"/>
    <hyperlink ref="P47" location="'BP-01'!A1" display="'BP-01" xr:uid="{00000000-0004-0000-B000-0000D9000000}"/>
    <hyperlink ref="P83" location="'OHD-A-01'!A1" display="'OHD-A-01" xr:uid="{00000000-0004-0000-B000-0000DA000000}"/>
    <hyperlink ref="P86" location="'SP-BR-A-01'!A1" display="'SP-BR-A-01" xr:uid="{00000000-0004-0000-B000-0000DC000000}"/>
    <hyperlink ref="P88" location="'EOC-DT-A-01'!A1" display="'EOC-DT-A-01" xr:uid="{00000000-0004-0000-B000-0000DE000000}"/>
    <hyperlink ref="R87" location="'WTR-CHEM-Q-01'!A1" display="'WTR-CHEM-Q-01" xr:uid="{00000000-0004-0000-B000-0000DF000000}"/>
    <hyperlink ref="T87" location="'WTR-CHEM-BW-01'!A1" display="'WTR-CHEM-BW-01" xr:uid="{00000000-0004-0000-B000-0000E0000000}"/>
    <hyperlink ref="P73" location="'EF-A-01'!A1" display="'EF-A-01" xr:uid="{00000000-0004-0000-B000-0000E3000000}"/>
    <hyperlink ref="R68" location="'AHU-Q-01'!A1" display="'AHU-Q-01" xr:uid="{00000000-0004-0000-B000-0000E4000000}"/>
    <hyperlink ref="S68" location="'AHU-M-01'!A1" display="'AHU-M-01" xr:uid="{00000000-0004-0000-B000-0000E6000000}"/>
    <hyperlink ref="P26" location="'ANCHOR-R-A-02'!A1" display="'ANCHOR-R-A-02" xr:uid="{00000000-0004-0000-B000-0000ED000000}"/>
    <hyperlink ref="P24" location="'ANCHOR-R-A-01'!A1" display="'ANCHOR-R-A-01" xr:uid="{00000000-0004-0000-B000-0000EF000000}"/>
    <hyperlink ref="Q95" location="'BAG-S-01'!A1" display="'BAG-S-01" xr:uid="{00000000-0004-0000-B000-0000F4000000}"/>
    <hyperlink ref="Q97" location="'HTRACE-S-02'!A1" display="'HTRACE-S-02" xr:uid="{00000000-0004-0000-B000-0000F5000000}"/>
    <hyperlink ref="Q93" location="'VFD-S-01'!A1" display="'VFD-S-01" xr:uid="{00000000-0004-0000-B000-0000F7000000}"/>
    <hyperlink ref="O36" location="'ELD-B-01'!A1" display="'ELD-B-01" xr:uid="{00000000-0004-0000-B000-0000F8000000}"/>
    <hyperlink ref="P40" location="'ELD-A-01'!A1" display="'ELD-A-01" xr:uid="{00000000-0004-0000-B000-0000F9000000}"/>
    <hyperlink ref="P52" location="'DH-A-01'!A1" display="'DH-A-01" xr:uid="{00000000-0004-0000-B000-0000FA000000}"/>
    <hyperlink ref="R56" location="'GR-TRP-Q-01'!A1" display="'GR-TRP-Q-01" xr:uid="{00000000-0004-0000-B000-000002010000}"/>
    <hyperlink ref="R57" location="'WS-Q-01'!A1" display="'WS-Q-01" xr:uid="{00000000-0004-0000-B000-000003010000}"/>
    <hyperlink ref="T58" location="'WB-W-01'!A1" display="'WB-W-01" xr:uid="{00000000-0004-0000-B000-000004010000}"/>
    <hyperlink ref="P59" location="'SMP-A-03'!A1" display="'SMP-A-03" xr:uid="{00000000-0004-0000-B000-000005010000}"/>
    <hyperlink ref="T60" location="'ST-W-01'!A1" display="'ST-W-01" xr:uid="{00000000-0004-0000-B000-000006010000}"/>
    <hyperlink ref="T63" location="'SMP-W-01'!A1" display="'SMP-W-01" xr:uid="{00000000-0004-0000-B000-000007010000}"/>
    <hyperlink ref="S63" location="'SMP-M-01'!A1" display="'SMP-M-01" xr:uid="{00000000-0004-0000-B000-000008010000}"/>
    <hyperlink ref="P63" location="'SMP-A-02'!A1" display="'SMP-A-02" xr:uid="{00000000-0004-0000-B000-000009010000}"/>
    <hyperlink ref="P64" location="'SMP-A-01'!A1" display="'SMP-A-01" xr:uid="{00000000-0004-0000-B000-00000A010000}"/>
    <hyperlink ref="S62" location="'TRP-M-01'!A1" display="'TRP-M-01" xr:uid="{00000000-0004-0000-B000-00000B010000}"/>
    <hyperlink ref="P55" location="'ET-A-01'!A1" display="'ET-A-01" xr:uid="{00000000-0004-0000-B000-00000C010000}"/>
    <hyperlink ref="Q61" location="'DH-02'!A1" display="'DH-02" xr:uid="{00000000-0004-0000-B000-00000D010000}"/>
    <hyperlink ref="P71" location="'CP-A-01'!A1" display="'CP-A-01" xr:uid="{00000000-0004-0000-B000-00000E010000}"/>
    <hyperlink ref="P43" location="'ELD-A-01'!A1" display="'ELD-A-01" xr:uid="{00000000-0004-0000-B000-000016010000}"/>
    <hyperlink ref="P27" location="'PLSE-A-01'!A1" display="'PLSE-A-01" xr:uid="{00000000-0004-0000-B000-000018010000}"/>
    <hyperlink ref="P79" location="'HUM-A-01'!A1" display="'HUM-A-01" xr:uid="{00000000-0004-0000-B000-00001B010000}"/>
    <hyperlink ref="P76" location="'FCU-A-01'!A1" display="'FCU-A-01" xr:uid="{00000000-0004-0000-B000-00001C010000}"/>
    <hyperlink ref="R76" location="'FC-Q-01'!A1" display="'FC-Q-01" xr:uid="{00000000-0004-0000-B000-00001D010000}"/>
    <hyperlink ref="P78" location="'HI-01'!A1" display="HI-01" xr:uid="{00000000-0004-0000-B000-00001E010000}"/>
    <hyperlink ref="R63" location="'SMP-Q-01'!A1" display="SMP-Q-01" xr:uid="{0587726B-6377-48CA-9BB9-3B9AAA6846F5}"/>
    <hyperlink ref="P69" location="'ACCH-A-01-R21'!A1" display="'ACCH-A-01-R21" xr:uid="{DCC8E0DA-F443-4D02-82F8-448086D42660}"/>
    <hyperlink ref="Q69" location="'ACCH-A-02-R21'!A1" display="'ACCH-A-02-R21" xr:uid="{8972EF06-007D-4985-B396-D663869D840D}"/>
    <hyperlink ref="S69" location="'ACCH-M-01-R21'!A1" display="'ACCH-M-01-R21" xr:uid="{110B28B7-429C-43AF-AE34-72E6FA59EB48}"/>
    <hyperlink ref="P70" location="'WCCH-A-01-R21'!A1" display="'WCCH-A-01-R21" xr:uid="{38EA09D3-1A66-4021-BDA6-EAEE75ECD00B}"/>
    <hyperlink ref="Q70" location="'WCCH-A-02-R21'!A1" display="'WCCH-A-02-R21" xr:uid="{EBC31305-0243-41F5-AF21-ED8C6CE6AAB1}"/>
    <hyperlink ref="S70" location="'WCCH-M-01-R21'!A1" display="WCCH-M-01-R21" xr:uid="{03CE1FCF-B4F9-453C-A652-C195BDC26C5B}"/>
    <hyperlink ref="P67" location="'AC-A-01'!A1" display="'AC-A-01" xr:uid="{562C93FC-B633-4702-8F92-7C4496D0D79C}"/>
    <hyperlink ref="P74" location="'HRU-A-02-R21'!A1" display="'HRU-A-02-R21" xr:uid="{A7F40D62-4D59-4062-9C45-BA17463D0D78}"/>
    <hyperlink ref="R74" location="'HRU-Q-01'!A1" display="HRU-Q-01" xr:uid="{7222015D-661B-4AE8-9220-331E0AE93A95}"/>
    <hyperlink ref="Q77" location="'FN-S-01-R21'!A1" display="'FN-S-01-R21" xr:uid="{58A7423A-8F48-4736-AA1E-F3860CED8F9B}"/>
    <hyperlink ref="Q84" location="'RTU-S-01-R21'!A1" display="'RTU-S-01-R21" xr:uid="{1229734C-F842-4720-89B7-FDDACC369A2E}"/>
    <hyperlink ref="Q82" location="'MUA-S-02-R21'!A1" display="'MUA-S-02-R21" xr:uid="{EC435BD3-5690-4C37-B7B3-F8CE254C0426}"/>
    <hyperlink ref="P72" location="'NH3-CD-A-01'!A1" display="'NH3-CD-A-01" xr:uid="{ED361651-1398-450B-BF79-4298607BAC82}"/>
    <hyperlink ref="Q72" location="'NH3-CD-A-02'!A1" display="'NH3-CD-A-02" xr:uid="{5479CDFD-7426-49CB-AC74-D9DC3075E333}"/>
    <hyperlink ref="S72" location="'NH3-CD-M-01'!A1" display="'NH3-CD-M-01" xr:uid="{E080CE2F-3A25-4033-904B-D522FD186425}"/>
    <hyperlink ref="S16" location="'EL-M-04'!A1" display="'EL-M-04" xr:uid="{5FCE6976-D5B1-4253-8448-42B5DF24D348}"/>
    <hyperlink ref="P19" location="'FI-PU-A-01'!A1" display="'FI-PU-A-01" xr:uid="{73E3EA86-0B5D-4872-973A-5E1FF0A073C2}"/>
    <hyperlink ref="S19" location="'FI-PU-M-01'!A1" display="'FI-PU-M-01" xr:uid="{98157B17-9B57-4D2A-ABCD-30AD4763E083}"/>
    <hyperlink ref="P22" location="'SAFETY-W-A-01'!A1" display="'SAFETY-W-A-01" xr:uid="{00000000-0004-0000-B000-000014010000}"/>
    <hyperlink ref="S154" location="'LFT-SCIS-M-01'!A1" display="LFT-SCIS-M-01" xr:uid="{CFFB8F9B-FF54-444E-9927-B075FCBD2BA1}"/>
    <hyperlink ref="P154" location="'LFT-SICS-A-01'!A1" display="'LFT-SICS-A-01" xr:uid="{8D4B1D27-ACEF-4B0B-8EEE-418148F1FD57}"/>
    <hyperlink ref="S28" location="'SD-M-01'!A1" display="'SD-M-01" xr:uid="{C500D581-8E3E-430D-9A4B-6777EF09CCAD}"/>
    <hyperlink ref="Z85" r:id="rId1" xr:uid="{5210764D-BC94-4391-AE85-302C8C680CDA}"/>
    <hyperlink ref="Z56" r:id="rId2" xr:uid="{3FAEBE3C-8242-46D7-9A4F-DB03D83ADEFB}"/>
    <hyperlink ref="Z87" r:id="rId3" xr:uid="{35354527-EE4C-4C90-A674-D263407FD6B7}"/>
    <hyperlink ref="Z53" r:id="rId4" xr:uid="{7A119AAC-AC95-4456-968A-7DF2DBD795FE}"/>
    <hyperlink ref="Z83" r:id="rId5" xr:uid="{A321DDC6-F2F5-450C-9FD3-67A565219E59}"/>
    <hyperlink ref="Z74" r:id="rId6" xr:uid="{28FD91A9-BF29-4FEE-81D2-EEDF9E201B03}"/>
    <hyperlink ref="Z78" r:id="rId7" xr:uid="{3A50BE92-A4ED-4407-B715-23D7CB090909}"/>
    <hyperlink ref="Z92" r:id="rId8" xr:uid="{A286AE47-6079-4E41-BCB6-EA3E5A244441}"/>
    <hyperlink ref="Z57" r:id="rId9" xr:uid="{C833199C-4E80-4E90-AE20-88931D174D21}"/>
    <hyperlink ref="Z154" r:id="rId10" xr:uid="{25FBE337-06B8-40A2-8C73-920E3D9A7A86}"/>
    <hyperlink ref="Z88" r:id="rId11" xr:uid="{A1038FD6-6F39-444E-99AC-5C42C0BACFF2}"/>
    <hyperlink ref="Z72" r:id="rId12" xr:uid="{A2C79ED8-0220-446A-A73E-A597D0EBB813}"/>
    <hyperlink ref="Z67" r:id="rId13" xr:uid="{0F39A898-9719-4789-9012-5BF53BC82D7E}"/>
    <hyperlink ref="P9" location="'HFE-A-01'!A1" display="'HFE-A-01" xr:uid="{66EBD5A5-DB90-4D53-964F-18B0565997A6}"/>
    <hyperlink ref="Q9" location="'HFE-S-01'!A1" display="'HFE-S-01" xr:uid="{3C272029-26A5-47EF-849B-2BEA429E4510}"/>
    <hyperlink ref="T9" location="'HFE-W-01'!A1" display="'HFE-W-01" xr:uid="{AC2BA0A0-2E69-47EA-BDCE-886C334A5A5C}"/>
    <hyperlink ref="AA10" r:id="rId14" display="https://www.calgary.ca/csps/fire/safety-tips/fire-safety-equipment.html" xr:uid="{805A9983-310C-4D59-B207-328872E2543F}"/>
    <hyperlink ref="Z151" r:id="rId15" xr:uid="{0887CD29-B874-4B04-BEA9-B80B5F230228}"/>
    <hyperlink ref="Z150" r:id="rId16" xr:uid="{CC4AF391-0BCA-4A8A-B608-EF90C384F7AC}"/>
    <hyperlink ref="P142" location="'STRU-A-01'!A1" display="'STRU-A-01" xr:uid="{69117697-BB08-4E8B-B5A5-83D6C58C8520}"/>
    <hyperlink ref="Q141" location="'SHP-S-01'!A1" display="'SHP-S-01" xr:uid="{186C15A7-8F52-43AA-AF8D-2E5CAC0F62B4}"/>
    <hyperlink ref="Q140" location="'IRR-S-01'!A1" display="'IRR-S-01" xr:uid="{00000000-0004-0000-B000-000010010000}"/>
    <hyperlink ref="P151" location="'IA-BMS-SENSOR-A'!A1" display="'IA-BMS-SENSOR-A'!A1" xr:uid="{00000000-0004-0000-B000-000065000000}"/>
    <hyperlink ref="P150" location="'IA-BMS-A'!A1" display="'IA-BMS-A'!A1" xr:uid="{00000000-0004-0000-B000-000064000000}"/>
    <hyperlink ref="P101" location="'EL-PDGPB-A'!A1" display="'EL-PDGPB-A'!A1" xr:uid="{13D0E361-707C-4A53-A0B6-31255C7B6BC0}"/>
    <hyperlink ref="P102" location="'EL-TX-LQ-A'!A1" display="'EL-TX-LQ-A'!A1" xr:uid="{43186E19-EFC5-451D-A63F-A5720104C587}"/>
    <hyperlink ref="P103" location="'EL-TX-DRY-A'!A1" display="'EL-TX-DRY-A'!A1" xr:uid="{23CE5445-B74D-4C37-8A98-2AD307777153}"/>
    <hyperlink ref="P108" location="'EL-DS-A'!A1" display="'EL-DS-A'!A1" xr:uid="{F561982C-474F-4C33-8EBE-609F30A8A45D}"/>
    <hyperlink ref="P109" location="'EL-MCCB-A'!A1" display="'EL-MCCB-A'!A1" xr:uid="{BECD98C7-A57C-4320-A682-ECA0FE88D577}"/>
    <hyperlink ref="P106" location="'EL-CA-A'!A1" display="'EL-CA-A'!A1" xr:uid="{F331E824-FF34-4C4C-813B-EAF09692660B}"/>
    <hyperlink ref="P110" location="'EL-CB-LV-A'!A1" display="'EL-CB-LV-A'!A1" xr:uid="{F124A120-C321-4574-8FB7-2044177482C3}"/>
    <hyperlink ref="P111" location="'EL-CB-MV-A'!A1" display="'EL-CB-MV-A'!A1" xr:uid="{AD2A5DEF-9FFF-4F51-89BD-9F6D5E4CA8BB}"/>
    <hyperlink ref="P104" location="'EL-CB-HV-A'!A1" display="'EL-CB-HV-A'!A1" xr:uid="{18D44947-54FA-406C-82C8-87CA356B4B7F}"/>
    <hyperlink ref="P112" location="'EL-MD-A'!A1" display="'EL-MD-A'!A1" xr:uid="{198E524E-1BE7-4112-9D13-51C349101BC7}"/>
    <hyperlink ref="P113" location="'EL-TX-CT-A'!A1" display="'EL-TX-CT-A'!A1" xr:uid="{05663F1E-3EE3-4532-AB9C-D26CD8C28ECC}"/>
    <hyperlink ref="P114" location="'EL-TX-VT-A'!A1" display="'EL-TX-VT-A'!A1" xr:uid="{5BB184D8-3BEB-4022-904B-FDABCC963A3F}"/>
    <hyperlink ref="P122" location="'EL-GB-A'!A1" display="'EL-GB-A'!A1" xr:uid="{46D473DF-828F-4CE9-A356-2A2CBBD6E058}"/>
    <hyperlink ref="P123" location="'EL-GFPS-A'!A1" display="'EL-GFPS-A'!A1" xr:uid="{929222A6-7BB7-4645-B2E8-E957E4956FB5}"/>
    <hyperlink ref="P115" location="'EL-MOTOR-A'!A1" display="'EL-MOTOR-A'!A1" xr:uid="{25779EEB-1380-42A9-867A-A6881AF5B7E5}"/>
    <hyperlink ref="P116" location="'EL-MCC-A'!A1" display="'EL-MCC-A'!A1" xr:uid="{CDBC54ED-728F-4134-A4F4-BE0475D13705}"/>
    <hyperlink ref="P117" location="'EL-DC-A'!A1" display="'EL-DC-A'!A1" xr:uid="{AF504B52-1749-498E-B484-8EEEA47D306D}"/>
    <hyperlink ref="P119" location="'EL-SA-A'!A1" display="'EL-SA-A'!A1" xr:uid="{1052CC69-B6E3-435D-A318-F98B9D2B03A2}"/>
    <hyperlink ref="P118" location="'EL-MVMS-A'!A1" display="'EL-MVMS-A'!A1" xr:uid="{A01C70F4-369E-4BEF-AE34-3D4AE0159795}"/>
    <hyperlink ref="P120" location="'EL-CAP-A'!A1" display="'EL-CAP-A'!A1" xr:uid="{5CD10009-73C6-4FC9-BFFA-F774975D7DB5}"/>
    <hyperlink ref="P133" location="'EL-PA-A'!A1" display="'EL-PA-A'!A1" xr:uid="{BA79D5BC-91CE-46F9-8AC0-AD30D748DAF1}"/>
    <hyperlink ref="P134" location="'EL-SSS-A'!A1" display="'EL-SSS-A'!A1" xr:uid="{49BD9AB6-D214-465D-A51A-EBFFF7483BE1}"/>
    <hyperlink ref="P124" location="'EL-LP-A'!A1" display="'EL-LP-A'!A1" xr:uid="{B02F36AA-2D8C-4F4D-9396-11AE988CAFC5}"/>
    <hyperlink ref="P107" location="'EL-MEB-A'!A1" display="'EL-MEB-A'!A1" xr:uid="{326E4A65-9AED-4D36-B016-BE46B5669E9E}"/>
    <hyperlink ref="P126" location="'EL-EVS-A'!A1" display="'EL-EVS-A'!A1" xr:uid="{0477E3F6-6889-4862-A70E-A3D8166C1ABA}"/>
    <hyperlink ref="P128" location="'EL-PDM-IR'!A1" display="'EL-PDM-IR'!A1" xr:uid="{5DD2ACEA-4C70-4566-8097-584CB8C3BC97}"/>
    <hyperlink ref="P130" location="'EL-PDM-UI'!A1" display="'EL-PDM-UI'!A1" xr:uid="{0B0A0A18-7AB6-408C-A292-0CADD1978D02}"/>
    <hyperlink ref="P131" location="'EL-PDM-VA'!A1" display="'EL-PDM-VA'!A1" xr:uid="{2223D3B7-5887-4A60-9A04-4BABC2F10054}"/>
    <hyperlink ref="Z128" r:id="rId17" xr:uid="{DC234A19-1A98-4542-8AA8-5CB41996C860}"/>
    <hyperlink ref="A135" r:id="rId18" xr:uid="{EC23B158-7555-4CEE-9152-387CEA37A452}"/>
    <hyperlink ref="A136" location="'Elect PM Interval'!A1" display="'Elect PM Interval" xr:uid="{40DF7C3E-C654-48FC-9D96-155BDB97611D}"/>
    <hyperlink ref="A137" location="'Elect PM Interval (Code)'!A1" display="'Elect PM Interval (Code)" xr:uid="{4B541618-1E57-4C39-8987-7C7C3534A8A7}"/>
    <hyperlink ref="Z52" r:id="rId19" xr:uid="{2DFD234E-F29B-4FC4-8A7A-69247ECB541C}"/>
    <hyperlink ref="Z54" r:id="rId20" xr:uid="{884D1003-5006-4E18-B0ED-D8CC156D034A}"/>
    <hyperlink ref="Z55" r:id="rId21" xr:uid="{716F2C3C-F5D8-4C5D-9080-E598CF4C8F1C}"/>
    <hyperlink ref="Z68:Z70" r:id="rId22" display="ASHRAE Standard 180" xr:uid="{8A2602D2-4F31-4B70-933A-777EE529FE78}"/>
    <hyperlink ref="Z73" r:id="rId23" xr:uid="{E4073F74-36AA-4F15-B5AD-309239CA5963}"/>
    <hyperlink ref="Z76" r:id="rId24" xr:uid="{6C3FB476-3251-4554-BA5A-DC4FAFF4197E}"/>
    <hyperlink ref="Z77" r:id="rId25" xr:uid="{DCFCD920-1D9D-4774-A75F-2CB6C82E9DC7}"/>
    <hyperlink ref="Z79" r:id="rId26" xr:uid="{4B1B8258-9F21-43AA-A9CE-685A078E3FD4}"/>
    <hyperlink ref="Z82" r:id="rId27" xr:uid="{4C4E2FB3-5372-4701-A964-E70A748E5C6D}"/>
    <hyperlink ref="Z84" r:id="rId28" xr:uid="{FA106A8C-B150-4D4A-B1F5-61370E5F96A9}"/>
    <hyperlink ref="Z94" r:id="rId29" xr:uid="{098AF67E-7766-41DC-9C6D-433324EF29F4}"/>
    <hyperlink ref="Z100" r:id="rId30" xr:uid="{36C6B086-5BBC-413B-B3E5-C0322A14FEA4}"/>
    <hyperlink ref="Z124" r:id="rId31" xr:uid="{623911A8-A52C-4E68-8CB5-9EDCD4EA16B5}"/>
    <hyperlink ref="Z133" r:id="rId32" xr:uid="{666B7E3A-AF2E-4C4D-B1B1-A5EB878C6662}"/>
    <hyperlink ref="Z134" r:id="rId33" xr:uid="{CAF0271F-AE30-4843-B285-761AD6B3B67F}"/>
    <hyperlink ref="Z129" r:id="rId34" xr:uid="{7B32A0AF-7494-4FE7-BC1F-4B6D1B5F008B}"/>
    <hyperlink ref="P143" location="'STAIR-A-01'!A1" display="'STAIR-A-01" xr:uid="{ECA8944A-A02F-4B7D-B205-9F6CD2C92F2E}"/>
    <hyperlink ref="P21" location="'EWSS-A-01'!A1" display="'EWSS-A-01" xr:uid="{7AE485EA-AE98-4DB5-A180-87994248010A}"/>
    <hyperlink ref="T21" location="'EWSS-W-01'!A1" display="'EWSS-W-01" xr:uid="{341CC9BA-E548-44A6-9C92-390CC2B1DBA0}"/>
    <hyperlink ref="P98" location="'PFCU-A-01'!A1" display="PFCU-A-01" xr:uid="{C121D7FD-07B8-4CE7-B368-62A7530CC87C}"/>
    <hyperlink ref="Z98" r:id="rId35" xr:uid="{80C5CA33-397E-4EF2-865B-D692038757CE}"/>
    <hyperlink ref="P6" location="'PFSS-A-01'!A1" display="PFSS-A-01" xr:uid="{2300E922-0254-4870-B455-E45E446AA8F5}"/>
    <hyperlink ref="R6" location="'PFSS-Q-01'!A1" display="PFSS-Q-01" xr:uid="{757F9F47-8307-4A05-8598-C2506E941A50}"/>
    <hyperlink ref="S6" location="'PFSS-M-01'!A1" display="PFSS-M-01" xr:uid="{09846E46-4C01-451F-BAB5-739FA96A7694}"/>
    <hyperlink ref="M23" location="'ANCHOR-R-Q-01'!A1" display="'ANCHOR-R-Q-01" xr:uid="{1E83A9DE-1BAF-4697-9EE9-F5E1F4AA26A6}"/>
    <hyperlink ref="M9" location="'HFE-QQ-01'!A1" display="'HFE-QQ-01" xr:uid="{A692C3F1-8D02-4E2C-9098-D004B3DD17D3}"/>
    <hyperlink ref="M6" location="'PFSS-QQ-01'!A1" display="PFSS-QQ-01" xr:uid="{A25132D9-C662-4C0D-891A-45D7B562D5B4}"/>
    <hyperlink ref="N44" location="'HB-TE-01'!A1" display="'HB-TE-01 (Triennial)" xr:uid="{B902C07F-2196-4F2E-868E-29FC856DDBB2}"/>
    <hyperlink ref="N6" location="'PFSS-TE-01'!A1" display="'PFSS-TE-01" xr:uid="{E498279A-3B49-4FE1-A6DE-1B477A645F8D}"/>
    <hyperlink ref="P45" location="'HB-A-02'!A1" display="'HB-A-02" xr:uid="{39FC9B18-0C23-4E9D-9FC7-FFD570F8549E}"/>
    <hyperlink ref="O44" location="'HB-B-01'!A1" display="HB-B-01" xr:uid="{B416BCB0-CC47-40A6-B3E4-C9D65C1936D2}"/>
    <hyperlink ref="N46" location="'PV-QR-01'!A1" display="PV-QR-01" xr:uid="{808E3F0F-F3D0-4316-B5DC-03F112F6709A}"/>
    <hyperlink ref="M46" location="'PV-QQ-01'!A1" display="'PV-QQ-01" xr:uid="{7419CA24-63E1-4F9A-9BB2-AF53BB95D962}"/>
    <hyperlink ref="R22" location="'SAFETY-W-Q-01'!A1" display="'SAFETY-W-Q-01" xr:uid="{8463F2A2-92DC-4BCE-A468-16BFF48D7836}"/>
    <hyperlink ref="Q144" location="'ROOF-S-01'!A1" display="ROOF-S-01" xr:uid="{4890FE9E-0328-4BF2-886C-525E0668B5BA}"/>
    <hyperlink ref="P29" location="'LS-FSHS'!A1" display="'LS-FSHS'!A1" xr:uid="{093699B0-AE4A-46DC-BB7A-3E75FC31F2CD}"/>
    <hyperlink ref="S31" location="'LFT-SCIS-M-01'!A1" display="LFT-SCIS-M-01" xr:uid="{6E54106C-4F01-4B17-9053-2537AFDD735B}"/>
    <hyperlink ref="P30" location="'LFT-DLV-A-01'!A1" display="'LFT-DLV-A-01" xr:uid="{006B7977-1193-42A2-AEA6-5A343F1BF667}"/>
    <hyperlink ref="Q30" location="'LFT-DLV-S-01'!A1" display="'LFT-DLV-S-01" xr:uid="{27DBE4D2-06A6-4916-A528-6002E91628EA}"/>
    <hyperlink ref="Q18" location="'FH-S-02'!A1" display="'FH-S-02" xr:uid="{209DEDF4-F85C-4029-84D0-5EE47B014054}"/>
    <hyperlink ref="P18" location="'FH-A-01'!A1" display="'FH-A-01" xr:uid="{F7DDB704-B682-49F9-878C-DEB4CB32956D}"/>
    <hyperlink ref="P7" location="'FSHS-A-01'!A1" display="'FSHS-A-01" xr:uid="{7DE0D688-467D-449D-93B0-4F67E542EF55}"/>
    <hyperlink ref="AA68" location="AHU!A1" display="AHU" xr:uid="{2636D3D7-33B1-4A57-8936-5B55198481F4}"/>
    <hyperlink ref="AA67" location="'AC Unit'!A1" display="'AC Unit" xr:uid="{CB8C4370-FA61-4E5E-A8C6-D68A9241DC00}"/>
    <hyperlink ref="AA69" location="ACCH!A1" display="ACCH" xr:uid="{6E262981-B39C-4EA7-8D98-FE0899F1663E}"/>
    <hyperlink ref="AA9" r:id="rId36" xr:uid="{FAF65941-21F4-4CC9-8B18-831823BB6D15}"/>
    <hyperlink ref="Z4" r:id="rId37" xr:uid="{3B4D4C7A-FE7F-4622-9CFA-466E7EFEDD36}"/>
    <hyperlink ref="AA4" r:id="rId38" xr:uid="{C5B140D1-1015-46F5-8DFB-F642D7353E41}"/>
    <hyperlink ref="Z5" r:id="rId39" xr:uid="{ED221A64-DBAF-40CF-B96C-05D2163F9CD1}"/>
    <hyperlink ref="AA5" r:id="rId40" xr:uid="{4432314C-2CC0-421F-877E-5D4152FA8034}"/>
    <hyperlink ref="Z6" r:id="rId41" xr:uid="{0B8839B7-1C02-427E-B6D7-812373120D5B}"/>
    <hyperlink ref="AA6" r:id="rId42" xr:uid="{59276F56-125D-4A61-A2A4-56B21FDB5829}"/>
    <hyperlink ref="AA7" r:id="rId43" xr:uid="{50AB65F8-96B1-4856-B7FB-1ABE24DFC6CA}"/>
    <hyperlink ref="Z7" r:id="rId44" xr:uid="{B37F1354-562A-4A9C-B4AC-D9A032C479AF}"/>
    <hyperlink ref="Z8" r:id="rId45" xr:uid="{B3F58A5C-08C1-4BA1-8B61-BBDDEAF05483}"/>
    <hyperlink ref="AA8" r:id="rId46" xr:uid="{A16CCB1D-D42E-4961-BC55-078CDB058049}"/>
    <hyperlink ref="Z9" r:id="rId47" xr:uid="{928357E0-1B1E-401B-88B4-17BC0C9425CB}"/>
    <hyperlink ref="Z10" r:id="rId48" xr:uid="{29631FB4-57DE-470B-B49E-232FEDF5FD96}"/>
    <hyperlink ref="Z11" r:id="rId49" xr:uid="{E9F1A4E9-6A96-43D2-99D7-6C0A94D0031B}"/>
    <hyperlink ref="Z12" r:id="rId50" xr:uid="{3E0A8AE3-8A84-4419-96D9-3B52FF05B465}"/>
    <hyperlink ref="Z15" r:id="rId51" xr:uid="{15B59858-7349-4F25-B373-E8D3617E6E6F}"/>
    <hyperlink ref="Z16" r:id="rId52" xr:uid="{F2041A4E-C1C4-4BD7-ABAA-EE8A8C25BB90}"/>
    <hyperlink ref="Z17" r:id="rId53" xr:uid="{5A9D0FB7-3E17-44AF-942B-645DEC862BCC}"/>
    <hyperlink ref="Z18" r:id="rId54" xr:uid="{2C340CBE-CC33-4EEF-9D00-61F6846E8439}"/>
    <hyperlink ref="Z19" r:id="rId55" xr:uid="{32A8739C-1D53-429D-8253-C33E1A8EC086}"/>
    <hyperlink ref="Z20" r:id="rId56" xr:uid="{5D3948EB-8FC6-49C1-B0F9-1D2CFD8D5F4E}"/>
    <hyperlink ref="Z21" r:id="rId57" xr:uid="{6EF460BA-2369-408F-B810-8A51E4DF1435}"/>
    <hyperlink ref="Z23" r:id="rId58" xr:uid="{2694CE1B-D178-4D7F-B602-DB68C5EB1B80}"/>
    <hyperlink ref="Z27" r:id="rId59" xr:uid="{AD955170-C2B3-403D-8526-621DB507EB95}"/>
    <hyperlink ref="Z24:Z26" r:id="rId60" display="OHS Code - Part 9 Fall Protection" xr:uid="{5BC5EBF2-A586-4146-81F5-A221C3B12BED}"/>
    <hyperlink ref="Z30" r:id="rId61" xr:uid="{4F0CF8BC-2F34-4E93-83F5-AB2A47DD6D8D}"/>
    <hyperlink ref="Z28" r:id="rId62" xr:uid="{CD0D57B9-4BD2-449D-83B8-8BD2C9A7C1DE}"/>
    <hyperlink ref="Z29" r:id="rId63" xr:uid="{1F28550C-7A53-4B55-9DB7-E77DB0DA02D0}"/>
    <hyperlink ref="AA29" r:id="rId64" xr:uid="{EE14FB1F-FA6B-4546-831A-A96404BB1C10}"/>
    <hyperlink ref="Z31" r:id="rId65" xr:uid="{70FBE78E-BC39-4F87-A67C-02413502CE57}"/>
    <hyperlink ref="AA31" r:id="rId66" xr:uid="{A6EB9C07-9EBC-40B7-994A-6BA8E53C4597}"/>
    <hyperlink ref="P31" location="'LFT-SICS-A-01'!A1" display="'LFT-SICS-A-01" xr:uid="{E11A4C47-4BED-4FCA-923D-2069C966A4B9}"/>
    <hyperlink ref="P32" location="'LFT-BOOM-A-01'!A1" display="'LFT-BOOM-A-01" xr:uid="{7D5C2E8C-1FFB-4DA3-A2CA-2CB1966AB7F5}"/>
    <hyperlink ref="R32" location="'LFT-BOOM-Q-01'!A1" display="'LFT-BOOM-Q-01" xr:uid="{9C5C1093-D4C3-464A-9DD4-AD7040BE7ECD}"/>
    <hyperlink ref="Z32" r:id="rId67" xr:uid="{B25B7D86-14E6-4D46-B7F1-71DD926899E3}"/>
    <hyperlink ref="Z22" r:id="rId68" xr:uid="{6DB08DD6-3621-4E89-B4E1-55DC6929BDCD}"/>
    <hyperlink ref="X4" r:id="rId69" xr:uid="{F7B878A4-C796-4CED-9E38-902BD7851DEF}"/>
    <hyperlink ref="X7" r:id="rId70" xr:uid="{02EB920C-ABD0-428B-9828-E01528DD8D04}"/>
    <hyperlink ref="X12" r:id="rId71" xr:uid="{E934BD66-2BB5-4F53-ACB0-D0C7BA1F76FF}"/>
    <hyperlink ref="P14" location="'PLSE-NH3-A-01'!A1" display="'PLSE-NH3-A-01" xr:uid="{3CEA3121-B2D9-440F-A723-B4BC8EA7B3B0}"/>
    <hyperlink ref="P12" location="'BMS-NH3-A-01'!A1" display="'BMS-NH3-A-01" xr:uid="{18F614C5-9009-432C-83A4-86B4E087AB47}"/>
    <hyperlink ref="P13" location="'BMS-NH3-A-02'!A1" display="'BMS-NH3-A-02" xr:uid="{B8300628-5406-457F-A512-EBF049B9E442}"/>
    <hyperlink ref="Z14" r:id="rId72" xr:uid="{DC933E2C-4A6D-405D-8181-2BEBF528DBF2}"/>
    <hyperlink ref="Z36" r:id="rId73" xr:uid="{BD19DA73-D2C8-4B24-879A-B0E89DF80F96}"/>
    <hyperlink ref="AA36" r:id="rId74" xr:uid="{328BBE3D-C201-4C93-81F8-FB38D3FDAB47}"/>
    <hyperlink ref="Z37" r:id="rId75" xr:uid="{118B8E59-87BA-4842-806B-70E167828871}"/>
    <hyperlink ref="Z40" r:id="rId76" xr:uid="{D31AD896-FBFA-4D6C-B0B7-8BC3A92DF511}"/>
    <hyperlink ref="AA40" r:id="rId77" xr:uid="{6B0BF053-6F07-459B-B070-233F07C60426}"/>
    <hyperlink ref="Z42" r:id="rId78" xr:uid="{1A2D29A6-16FF-42CC-A425-C3889A7C3177}"/>
    <hyperlink ref="Z41" r:id="rId79" xr:uid="{E30E58E9-3B36-4865-B0C0-0D48E5D75754}"/>
    <hyperlink ref="Z39" r:id="rId80" display="DictioASME A17.1-2016 &amp; CSA B44-16-safety-code-for-elevators-and-escalators_Section 8.6 Maintenace of Elevator" xr:uid="{B028CEEC-B7E0-407E-9F2F-E80E175D4474}"/>
    <hyperlink ref="Z43" r:id="rId81" xr:uid="{779D2CEA-B50A-46DD-B6E7-D22AF9432121}"/>
    <hyperlink ref="AA43" r:id="rId82" xr:uid="{E409BFF1-15D5-4CD4-BD0B-0496E8D07727}"/>
    <hyperlink ref="Z45" r:id="rId83" xr:uid="{1104807F-5DDB-461E-8CFA-4798569C7FB1}"/>
    <hyperlink ref="Z44" r:id="rId84" xr:uid="{22FAFDC0-2CD6-49E4-8FA2-14FA8382FC2C}"/>
    <hyperlink ref="Z46" r:id="rId85" xr:uid="{33189050-6CB4-4427-B852-67CCDE65C20E}"/>
    <hyperlink ref="Z47" r:id="rId86" xr:uid="{445A8CB3-4993-4304-961B-5AFC60321830}"/>
    <hyperlink ref="Z48" r:id="rId87" xr:uid="{9F25BD06-507E-4089-A313-E10A5D212E2C}"/>
    <hyperlink ref="Z33" r:id="rId88" xr:uid="{2553E11E-17B9-423D-A195-2E50EBC2E304}"/>
    <hyperlink ref="L33" location="'AEC-ST-01'!A1" display="'AEC-ST-01" xr:uid="{987127BC-4874-4DA0-8C96-6B8EC7C25264}"/>
    <hyperlink ref="Z25" r:id="rId89" xr:uid="{BEFFA96A-777A-4DDB-94B0-E847EBC6B72B}"/>
    <hyperlink ref="P25" location="'BANCH-A-01'!A1" display="'BANCH-A-01" xr:uid="{27B82F0C-7830-4C63-9569-1094CB65D835}"/>
    <hyperlink ref="Q49" location="'AQ-S-01'!A1" display="'AQ-S-01" xr:uid="{5AA171B0-46D8-4409-8C91-1E51FC47012D}"/>
    <hyperlink ref="Z49" r:id="rId90" xr:uid="{A830AEE7-D3F6-46F7-8DE7-E0AA156936E2}"/>
    <hyperlink ref="AA49" r:id="rId91" xr:uid="{96242337-8B5B-4EB0-93ED-033D01C0C097}"/>
    <hyperlink ref="F5" location="'Allied LS Cost'!A1" display="'Allied LS Cost" xr:uid="{27B79698-77F3-4F16-B594-59248BE9EADF}"/>
    <hyperlink ref="F6" location="'Allied LS Cost'!A1" display="'Allied LS Cost" xr:uid="{941BC26A-134D-43F3-93CB-DBA3577CDF3A}"/>
    <hyperlink ref="F20" location="'Allied LS Cost'!A1" display="'Allied LS Cost" xr:uid="{B452D6AB-221C-4205-B44B-D6857C50B1C3}"/>
    <hyperlink ref="F16" location="'Allied LS Cost'!A1" display="'Allied LS Cost" xr:uid="{DB961013-C531-4283-BD4D-E28EB52CF508}"/>
    <hyperlink ref="F18" location="'FH Cost'!A1" display="'FH Cost" xr:uid="{E73B1162-46D3-4485-B1EB-E621D13382E6}"/>
    <hyperlink ref="F17" location="'FE Cost'!A1" display="'FE Cost" xr:uid="{03774E1F-D999-4C85-A909-B3E1B5C0963E}"/>
    <hyperlink ref="F4" location="'Allied LS Cost'!A1" display="'Allied LS Cost" xr:uid="{EA3BA5E4-5CBE-4F1B-92C1-E2F83DCE76D5}"/>
    <hyperlink ref="M5" location="'FSS-QQ-01'!A1" display="'FSS-QQ-01" xr:uid="{11FE58F1-3794-4162-A11D-A3681A799504}"/>
  </hyperlinks>
  <pageMargins left="0.25" right="0.25" top="0.75" bottom="0.75" header="0.3" footer="0.3"/>
  <pageSetup paperSize="8" scale="21" fitToHeight="0" orientation="landscape" r:id="rId92"/>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4928-E43E-4EE2-9938-7B246AFDE104}">
  <dimension ref="A1:C42"/>
  <sheetViews>
    <sheetView workbookViewId="0"/>
  </sheetViews>
  <sheetFormatPr defaultColWidth="8.7109375" defaultRowHeight="15" x14ac:dyDescent="0.25"/>
  <cols>
    <col min="1" max="1" width="12" style="329" customWidth="1"/>
    <col min="2" max="2" width="78.140625" style="329" customWidth="1"/>
    <col min="3" max="3" width="25" style="329" customWidth="1"/>
    <col min="4" max="16384" width="8.7109375" style="329"/>
  </cols>
  <sheetData>
    <row r="1" spans="1:3" x14ac:dyDescent="0.25">
      <c r="A1" s="329" t="s">
        <v>5817</v>
      </c>
      <c r="B1" s="329" t="s">
        <v>5818</v>
      </c>
    </row>
    <row r="3" spans="1:3" x14ac:dyDescent="0.25">
      <c r="A3" s="218" t="s">
        <v>130</v>
      </c>
      <c r="B3" s="218" t="s">
        <v>128</v>
      </c>
      <c r="C3" s="218" t="s">
        <v>131</v>
      </c>
    </row>
    <row r="4" spans="1:3" x14ac:dyDescent="0.25">
      <c r="A4" s="219">
        <v>10</v>
      </c>
      <c r="B4" s="219" t="s">
        <v>175</v>
      </c>
      <c r="C4" s="219" t="s">
        <v>174</v>
      </c>
    </row>
    <row r="5" spans="1:3" x14ac:dyDescent="0.25">
      <c r="A5" s="219">
        <v>20</v>
      </c>
      <c r="B5" s="219" t="s">
        <v>5819</v>
      </c>
      <c r="C5" s="219" t="s">
        <v>132</v>
      </c>
    </row>
    <row r="6" spans="1:3" x14ac:dyDescent="0.25">
      <c r="A6" s="219">
        <v>30</v>
      </c>
      <c r="B6" s="219" t="s">
        <v>5820</v>
      </c>
      <c r="C6" s="219" t="s">
        <v>132</v>
      </c>
    </row>
    <row r="7" spans="1:3" x14ac:dyDescent="0.25">
      <c r="A7" s="219">
        <v>40</v>
      </c>
      <c r="B7" s="219" t="s">
        <v>5821</v>
      </c>
      <c r="C7" s="219" t="s">
        <v>132</v>
      </c>
    </row>
    <row r="8" spans="1:3" x14ac:dyDescent="0.25">
      <c r="A8" s="219">
        <v>50</v>
      </c>
      <c r="B8" s="219" t="s">
        <v>503</v>
      </c>
      <c r="C8" s="219" t="s">
        <v>132</v>
      </c>
    </row>
    <row r="9" spans="1:3" x14ac:dyDescent="0.25">
      <c r="A9" s="219">
        <v>60</v>
      </c>
      <c r="B9" s="219" t="s">
        <v>504</v>
      </c>
      <c r="C9" s="219" t="s">
        <v>132</v>
      </c>
    </row>
    <row r="10" spans="1:3" x14ac:dyDescent="0.25">
      <c r="A10" s="219">
        <v>70</v>
      </c>
      <c r="B10" s="219" t="s">
        <v>5822</v>
      </c>
      <c r="C10" s="219" t="s">
        <v>132</v>
      </c>
    </row>
    <row r="11" spans="1:3" ht="30" x14ac:dyDescent="0.25">
      <c r="A11" s="219">
        <v>80</v>
      </c>
      <c r="B11" s="219" t="s">
        <v>5823</v>
      </c>
      <c r="C11" s="219" t="s">
        <v>132</v>
      </c>
    </row>
    <row r="12" spans="1:3" x14ac:dyDescent="0.25">
      <c r="A12" s="219">
        <v>90</v>
      </c>
      <c r="B12" s="219" t="s">
        <v>5824</v>
      </c>
      <c r="C12" s="219" t="s">
        <v>132</v>
      </c>
    </row>
    <row r="13" spans="1:3" x14ac:dyDescent="0.25">
      <c r="A13" s="219">
        <v>100</v>
      </c>
      <c r="B13" s="219" t="s">
        <v>5825</v>
      </c>
      <c r="C13" s="219" t="s">
        <v>132</v>
      </c>
    </row>
    <row r="14" spans="1:3" x14ac:dyDescent="0.25">
      <c r="A14" s="219">
        <v>110</v>
      </c>
      <c r="B14" s="219" t="s">
        <v>5826</v>
      </c>
      <c r="C14" s="219" t="s">
        <v>132</v>
      </c>
    </row>
    <row r="15" spans="1:3" x14ac:dyDescent="0.25">
      <c r="A15" s="219">
        <v>120</v>
      </c>
      <c r="B15" s="219" t="s">
        <v>5827</v>
      </c>
      <c r="C15" s="219" t="s">
        <v>132</v>
      </c>
    </row>
    <row r="16" spans="1:3" x14ac:dyDescent="0.25">
      <c r="A16" s="219">
        <v>130</v>
      </c>
      <c r="B16" s="219" t="s">
        <v>5828</v>
      </c>
      <c r="C16" s="219" t="s">
        <v>132</v>
      </c>
    </row>
    <row r="17" spans="1:3" x14ac:dyDescent="0.25">
      <c r="A17" s="219">
        <v>140</v>
      </c>
      <c r="B17" s="219" t="s">
        <v>5829</v>
      </c>
      <c r="C17" s="219" t="s">
        <v>132</v>
      </c>
    </row>
    <row r="18" spans="1:3" x14ac:dyDescent="0.25">
      <c r="A18" s="219">
        <v>150</v>
      </c>
      <c r="B18" s="219" t="s">
        <v>5830</v>
      </c>
      <c r="C18" s="219" t="s">
        <v>132</v>
      </c>
    </row>
    <row r="19" spans="1:3" x14ac:dyDescent="0.25">
      <c r="A19" s="219">
        <v>160</v>
      </c>
      <c r="B19" s="219" t="s">
        <v>5831</v>
      </c>
      <c r="C19" s="219" t="s">
        <v>132</v>
      </c>
    </row>
    <row r="20" spans="1:3" x14ac:dyDescent="0.25">
      <c r="A20" s="219">
        <v>170</v>
      </c>
      <c r="B20" s="219" t="s">
        <v>5832</v>
      </c>
      <c r="C20" s="219" t="s">
        <v>132</v>
      </c>
    </row>
    <row r="21" spans="1:3" x14ac:dyDescent="0.25">
      <c r="A21" s="219">
        <v>180</v>
      </c>
      <c r="B21" s="219" t="s">
        <v>5833</v>
      </c>
      <c r="C21" s="219" t="s">
        <v>132</v>
      </c>
    </row>
    <row r="22" spans="1:3" x14ac:dyDescent="0.25">
      <c r="A22" s="219">
        <v>190</v>
      </c>
      <c r="B22" s="219" t="s">
        <v>5834</v>
      </c>
      <c r="C22" s="219" t="s">
        <v>132</v>
      </c>
    </row>
    <row r="23" spans="1:3" x14ac:dyDescent="0.25">
      <c r="A23" s="219">
        <v>200</v>
      </c>
      <c r="B23" s="219" t="s">
        <v>5835</v>
      </c>
      <c r="C23" s="219" t="s">
        <v>132</v>
      </c>
    </row>
    <row r="24" spans="1:3" x14ac:dyDescent="0.25">
      <c r="A24" s="219">
        <v>210</v>
      </c>
      <c r="B24" s="219" t="s">
        <v>5836</v>
      </c>
      <c r="C24" s="219" t="s">
        <v>132</v>
      </c>
    </row>
    <row r="25" spans="1:3" x14ac:dyDescent="0.25">
      <c r="A25" s="219">
        <v>220</v>
      </c>
      <c r="B25" s="219" t="s">
        <v>5837</v>
      </c>
      <c r="C25" s="219" t="s">
        <v>132</v>
      </c>
    </row>
    <row r="26" spans="1:3" x14ac:dyDescent="0.25">
      <c r="A26" s="219">
        <v>230</v>
      </c>
      <c r="B26" s="219" t="s">
        <v>5838</v>
      </c>
      <c r="C26" s="219" t="s">
        <v>132</v>
      </c>
    </row>
    <row r="27" spans="1:3" x14ac:dyDescent="0.25">
      <c r="A27" s="219">
        <v>240</v>
      </c>
      <c r="B27" s="219" t="s">
        <v>5839</v>
      </c>
      <c r="C27" s="219" t="s">
        <v>132</v>
      </c>
    </row>
    <row r="28" spans="1:3" x14ac:dyDescent="0.25">
      <c r="A28" s="219">
        <v>250</v>
      </c>
      <c r="B28" s="219" t="s">
        <v>5840</v>
      </c>
      <c r="C28" s="219" t="s">
        <v>132</v>
      </c>
    </row>
    <row r="29" spans="1:3" x14ac:dyDescent="0.25">
      <c r="A29" s="219">
        <v>260</v>
      </c>
      <c r="B29" s="219" t="s">
        <v>5841</v>
      </c>
      <c r="C29" s="219" t="s">
        <v>132</v>
      </c>
    </row>
    <row r="30" spans="1:3" x14ac:dyDescent="0.25">
      <c r="A30" s="219">
        <v>270</v>
      </c>
      <c r="B30" s="219" t="s">
        <v>5842</v>
      </c>
      <c r="C30" s="219" t="s">
        <v>132</v>
      </c>
    </row>
    <row r="31" spans="1:3" x14ac:dyDescent="0.25">
      <c r="A31" s="219">
        <v>280</v>
      </c>
      <c r="B31" s="219" t="s">
        <v>5843</v>
      </c>
      <c r="C31" s="219" t="s">
        <v>132</v>
      </c>
    </row>
    <row r="32" spans="1:3" x14ac:dyDescent="0.25">
      <c r="A32" s="219">
        <v>290</v>
      </c>
      <c r="B32" s="219" t="s">
        <v>5844</v>
      </c>
      <c r="C32" s="219" t="s">
        <v>132</v>
      </c>
    </row>
    <row r="33" spans="1:3" x14ac:dyDescent="0.25">
      <c r="A33" s="219">
        <v>300</v>
      </c>
      <c r="B33" s="219" t="s">
        <v>5845</v>
      </c>
      <c r="C33" s="219" t="s">
        <v>132</v>
      </c>
    </row>
    <row r="34" spans="1:3" x14ac:dyDescent="0.25">
      <c r="A34" s="219">
        <v>310</v>
      </c>
      <c r="B34" s="219" t="s">
        <v>5846</v>
      </c>
      <c r="C34" s="219" t="s">
        <v>132</v>
      </c>
    </row>
    <row r="35" spans="1:3" x14ac:dyDescent="0.25">
      <c r="A35" s="219">
        <v>320</v>
      </c>
      <c r="B35" s="219" t="s">
        <v>5847</v>
      </c>
      <c r="C35" s="219" t="s">
        <v>132</v>
      </c>
    </row>
    <row r="36" spans="1:3" x14ac:dyDescent="0.25">
      <c r="A36" s="219">
        <v>330</v>
      </c>
      <c r="B36" s="219" t="s">
        <v>5848</v>
      </c>
      <c r="C36" s="219" t="s">
        <v>132</v>
      </c>
    </row>
    <row r="37" spans="1:3" x14ac:dyDescent="0.25">
      <c r="A37" s="219">
        <v>340</v>
      </c>
      <c r="B37" s="219" t="s">
        <v>5849</v>
      </c>
      <c r="C37" s="219" t="s">
        <v>132</v>
      </c>
    </row>
    <row r="38" spans="1:3" x14ac:dyDescent="0.25">
      <c r="A38" s="219">
        <v>350</v>
      </c>
      <c r="B38" s="219" t="s">
        <v>5114</v>
      </c>
      <c r="C38" s="219" t="s">
        <v>132</v>
      </c>
    </row>
    <row r="39" spans="1:3" x14ac:dyDescent="0.25">
      <c r="A39" s="219">
        <v>360</v>
      </c>
      <c r="B39" s="219" t="s">
        <v>3338</v>
      </c>
      <c r="C39" s="219" t="s">
        <v>132</v>
      </c>
    </row>
    <row r="40" spans="1:3" x14ac:dyDescent="0.25">
      <c r="A40" s="219">
        <v>370</v>
      </c>
      <c r="B40" s="219" t="s">
        <v>3734</v>
      </c>
      <c r="C40" s="219" t="s">
        <v>132</v>
      </c>
    </row>
    <row r="41" spans="1:3" x14ac:dyDescent="0.25">
      <c r="A41" s="219">
        <v>380</v>
      </c>
      <c r="B41" s="219" t="s">
        <v>5850</v>
      </c>
      <c r="C41" s="219" t="s">
        <v>132</v>
      </c>
    </row>
    <row r="42" spans="1:3" x14ac:dyDescent="0.25">
      <c r="A42" s="219">
        <v>390</v>
      </c>
      <c r="B42" s="219" t="s">
        <v>4898</v>
      </c>
      <c r="C42" s="219" t="s">
        <v>174</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16F0-1EAD-4BBA-A76E-5EC260B2E148}">
  <dimension ref="A1"/>
  <sheetViews>
    <sheetView workbookViewId="0">
      <selection activeCell="Q26" sqref="Q26"/>
    </sheetView>
  </sheetViews>
  <sheetFormatPr defaultRowHeight="15" x14ac:dyDescent="0.25"/>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91"/>
  <dimension ref="A1:C89"/>
  <sheetViews>
    <sheetView tabSelected="1" workbookViewId="0">
      <selection activeCell="D22" sqref="D22"/>
    </sheetView>
  </sheetViews>
  <sheetFormatPr defaultRowHeight="15" x14ac:dyDescent="0.25"/>
  <cols>
    <col min="1" max="1" width="11.5703125" customWidth="1"/>
    <col min="2" max="2" width="83.5703125" customWidth="1"/>
  </cols>
  <sheetData>
    <row r="1" spans="1:3" x14ac:dyDescent="0.25">
      <c r="A1" s="48" t="s">
        <v>3351</v>
      </c>
      <c r="B1" s="48" t="s">
        <v>365</v>
      </c>
    </row>
    <row r="3" spans="1:3" x14ac:dyDescent="0.25">
      <c r="A3" s="136" t="s">
        <v>130</v>
      </c>
      <c r="B3" s="136" t="s">
        <v>128</v>
      </c>
      <c r="C3" s="79"/>
    </row>
    <row r="4" spans="1:3" x14ac:dyDescent="0.25">
      <c r="A4" s="169">
        <v>10</v>
      </c>
      <c r="B4" s="169" t="s">
        <v>175</v>
      </c>
      <c r="C4" s="79"/>
    </row>
    <row r="5" spans="1:3" x14ac:dyDescent="0.25">
      <c r="A5" s="169">
        <v>20</v>
      </c>
      <c r="B5" s="169" t="s">
        <v>3352</v>
      </c>
      <c r="C5" s="79"/>
    </row>
    <row r="6" spans="1:3" x14ac:dyDescent="0.25">
      <c r="A6" s="169">
        <v>30</v>
      </c>
      <c r="B6" s="169" t="s">
        <v>3353</v>
      </c>
      <c r="C6" s="79"/>
    </row>
    <row r="7" spans="1:3" x14ac:dyDescent="0.25">
      <c r="A7" s="169">
        <v>40</v>
      </c>
      <c r="B7" s="169" t="s">
        <v>3354</v>
      </c>
      <c r="C7" s="79"/>
    </row>
    <row r="8" spans="1:3" x14ac:dyDescent="0.25">
      <c r="A8" s="169">
        <v>50</v>
      </c>
      <c r="B8" s="169" t="s">
        <v>451</v>
      </c>
      <c r="C8" s="79"/>
    </row>
    <row r="9" spans="1:3" x14ac:dyDescent="0.25">
      <c r="A9" s="169">
        <v>60</v>
      </c>
      <c r="B9" s="169" t="s">
        <v>3355</v>
      </c>
      <c r="C9" s="79"/>
    </row>
    <row r="10" spans="1:3" x14ac:dyDescent="0.25">
      <c r="A10" s="169">
        <v>70</v>
      </c>
      <c r="B10" s="169" t="s">
        <v>3356</v>
      </c>
      <c r="C10" s="79"/>
    </row>
    <row r="11" spans="1:3" x14ac:dyDescent="0.25">
      <c r="A11" s="169">
        <v>80</v>
      </c>
      <c r="B11" s="169" t="s">
        <v>3357</v>
      </c>
      <c r="C11" s="79"/>
    </row>
    <row r="12" spans="1:3" x14ac:dyDescent="0.25">
      <c r="A12" s="169">
        <v>90</v>
      </c>
      <c r="B12" s="169" t="s">
        <v>3358</v>
      </c>
      <c r="C12" s="79"/>
    </row>
    <row r="13" spans="1:3" x14ac:dyDescent="0.25">
      <c r="A13" s="169">
        <v>100</v>
      </c>
      <c r="B13" s="169" t="s">
        <v>3359</v>
      </c>
      <c r="C13" s="79"/>
    </row>
    <row r="14" spans="1:3" x14ac:dyDescent="0.25">
      <c r="A14" s="169">
        <v>110</v>
      </c>
      <c r="B14" s="169" t="s">
        <v>3360</v>
      </c>
      <c r="C14" s="79"/>
    </row>
    <row r="15" spans="1:3" x14ac:dyDescent="0.25">
      <c r="A15" s="169">
        <v>120</v>
      </c>
      <c r="B15" s="169" t="s">
        <v>3361</v>
      </c>
      <c r="C15" s="79"/>
    </row>
    <row r="16" spans="1:3" x14ac:dyDescent="0.25">
      <c r="A16" s="169">
        <v>130</v>
      </c>
      <c r="B16" s="169" t="s">
        <v>3322</v>
      </c>
      <c r="C16" s="79"/>
    </row>
    <row r="17" spans="1:3" x14ac:dyDescent="0.25">
      <c r="A17" s="169">
        <v>140</v>
      </c>
      <c r="B17" s="169" t="s">
        <v>3362</v>
      </c>
      <c r="C17" s="79"/>
    </row>
    <row r="18" spans="1:3" x14ac:dyDescent="0.25">
      <c r="A18" s="169">
        <v>150</v>
      </c>
      <c r="B18" s="169" t="s">
        <v>3338</v>
      </c>
      <c r="C18" s="79"/>
    </row>
    <row r="19" spans="1:3" x14ac:dyDescent="0.25">
      <c r="A19" s="169">
        <v>160</v>
      </c>
      <c r="B19" s="169" t="s">
        <v>735</v>
      </c>
      <c r="C19" s="79"/>
    </row>
    <row r="20" spans="1:3" x14ac:dyDescent="0.25">
      <c r="A20" s="136"/>
      <c r="B20" s="136"/>
      <c r="C20" s="79"/>
    </row>
    <row r="21" spans="1:3" x14ac:dyDescent="0.25">
      <c r="A21" s="136"/>
      <c r="B21" s="136"/>
      <c r="C21" s="79"/>
    </row>
    <row r="22" spans="1:3" x14ac:dyDescent="0.25">
      <c r="A22" s="136"/>
      <c r="B22" s="136"/>
      <c r="C22" s="79"/>
    </row>
    <row r="23" spans="1:3" x14ac:dyDescent="0.25">
      <c r="A23" s="136"/>
      <c r="B23" s="136"/>
      <c r="C23" s="79"/>
    </row>
    <row r="24" spans="1:3" hidden="1" x14ac:dyDescent="0.25">
      <c r="A24" s="137">
        <v>5</v>
      </c>
      <c r="B24" s="137" t="s">
        <v>175</v>
      </c>
      <c r="C24" s="79"/>
    </row>
    <row r="25" spans="1:3" hidden="1" x14ac:dyDescent="0.25">
      <c r="A25" s="137">
        <v>10</v>
      </c>
      <c r="B25" s="137" t="s">
        <v>448</v>
      </c>
      <c r="C25" s="79"/>
    </row>
    <row r="26" spans="1:3" hidden="1" x14ac:dyDescent="0.25">
      <c r="A26" s="137">
        <v>20</v>
      </c>
      <c r="B26" s="137" t="s">
        <v>449</v>
      </c>
      <c r="C26" s="79"/>
    </row>
    <row r="27" spans="1:3" hidden="1" x14ac:dyDescent="0.25">
      <c r="A27" s="137">
        <v>30</v>
      </c>
      <c r="B27" s="137" t="s">
        <v>450</v>
      </c>
      <c r="C27" s="79"/>
    </row>
    <row r="28" spans="1:3" hidden="1" x14ac:dyDescent="0.25">
      <c r="A28" s="137">
        <v>40</v>
      </c>
      <c r="B28" s="137" t="s">
        <v>451</v>
      </c>
      <c r="C28" s="79"/>
    </row>
    <row r="29" spans="1:3" ht="15" hidden="1" customHeight="1" x14ac:dyDescent="0.25">
      <c r="A29" s="137">
        <v>50</v>
      </c>
      <c r="B29" s="137" t="s">
        <v>461</v>
      </c>
      <c r="C29" s="79"/>
    </row>
    <row r="30" spans="1:3" ht="15" hidden="1" customHeight="1" x14ac:dyDescent="0.25">
      <c r="A30" s="137">
        <v>60</v>
      </c>
      <c r="B30" s="137" t="s">
        <v>822</v>
      </c>
      <c r="C30" s="79"/>
    </row>
    <row r="31" spans="1:3" ht="15" hidden="1" customHeight="1" x14ac:dyDescent="0.25">
      <c r="A31" s="137">
        <v>70</v>
      </c>
      <c r="B31" s="137" t="s">
        <v>453</v>
      </c>
      <c r="C31" s="79"/>
    </row>
    <row r="32" spans="1:3" ht="15" hidden="1" customHeight="1" x14ac:dyDescent="0.25">
      <c r="A32" s="137">
        <v>80</v>
      </c>
      <c r="B32" s="137" t="s">
        <v>454</v>
      </c>
      <c r="C32" s="79"/>
    </row>
    <row r="33" spans="1:3" ht="15" hidden="1" customHeight="1" x14ac:dyDescent="0.25">
      <c r="A33" s="137">
        <v>90</v>
      </c>
      <c r="B33" s="137" t="s">
        <v>455</v>
      </c>
      <c r="C33" s="79"/>
    </row>
    <row r="34" spans="1:3" ht="15" hidden="1" customHeight="1" x14ac:dyDescent="0.25">
      <c r="A34" s="137">
        <v>100</v>
      </c>
      <c r="B34" s="137" t="s">
        <v>456</v>
      </c>
      <c r="C34" s="79"/>
    </row>
    <row r="35" spans="1:3" ht="15" hidden="1" customHeight="1" x14ac:dyDescent="0.25">
      <c r="A35" s="137">
        <v>110</v>
      </c>
      <c r="B35" s="137" t="s">
        <v>457</v>
      </c>
      <c r="C35" s="79"/>
    </row>
    <row r="36" spans="1:3" ht="15" hidden="1" customHeight="1" x14ac:dyDescent="0.25">
      <c r="A36" s="137">
        <v>120</v>
      </c>
      <c r="B36" s="137" t="s">
        <v>460</v>
      </c>
      <c r="C36" s="79"/>
    </row>
    <row r="37" spans="1:3" ht="15" hidden="1" customHeight="1" x14ac:dyDescent="0.25">
      <c r="A37" s="137">
        <v>130</v>
      </c>
      <c r="B37" s="137" t="s">
        <v>458</v>
      </c>
      <c r="C37" s="79"/>
    </row>
    <row r="38" spans="1:3" ht="15" hidden="1" customHeight="1" x14ac:dyDescent="0.25">
      <c r="A38" s="137">
        <v>140</v>
      </c>
      <c r="B38" s="137" t="s">
        <v>462</v>
      </c>
      <c r="C38" s="79"/>
    </row>
    <row r="39" spans="1:3" ht="15" hidden="1" customHeight="1" x14ac:dyDescent="0.25">
      <c r="A39" s="137">
        <v>150</v>
      </c>
      <c r="B39" s="137" t="s">
        <v>463</v>
      </c>
      <c r="C39" s="79"/>
    </row>
    <row r="40" spans="1:3" ht="15" hidden="1" customHeight="1" x14ac:dyDescent="0.25">
      <c r="A40" s="137">
        <v>160</v>
      </c>
      <c r="B40" s="137" t="s">
        <v>464</v>
      </c>
      <c r="C40" s="79"/>
    </row>
    <row r="41" spans="1:3" ht="15" hidden="1" customHeight="1" x14ac:dyDescent="0.25">
      <c r="A41" s="137">
        <v>170</v>
      </c>
      <c r="B41" s="137" t="s">
        <v>465</v>
      </c>
      <c r="C41" s="79"/>
    </row>
    <row r="42" spans="1:3" ht="15" hidden="1" customHeight="1" x14ac:dyDescent="0.25">
      <c r="A42" s="137">
        <v>180</v>
      </c>
      <c r="B42" s="137" t="s">
        <v>459</v>
      </c>
      <c r="C42" s="79"/>
    </row>
    <row r="43" spans="1:3" ht="15" hidden="1" customHeight="1" x14ac:dyDescent="0.25">
      <c r="A43" s="137">
        <v>190</v>
      </c>
      <c r="B43" s="137" t="s">
        <v>467</v>
      </c>
      <c r="C43" s="79">
        <v>13.5</v>
      </c>
    </row>
    <row r="44" spans="1:3" ht="15" hidden="1" customHeight="1" x14ac:dyDescent="0.25">
      <c r="A44" s="137">
        <v>200</v>
      </c>
      <c r="B44" s="137" t="s">
        <v>468</v>
      </c>
      <c r="C44" s="79"/>
    </row>
    <row r="45" spans="1:3" ht="15" hidden="1" customHeight="1" x14ac:dyDescent="0.25">
      <c r="A45" s="137">
        <v>210</v>
      </c>
      <c r="B45" s="137" t="s">
        <v>469</v>
      </c>
      <c r="C45" s="79"/>
    </row>
    <row r="46" spans="1:3" ht="15" hidden="1" customHeight="1" x14ac:dyDescent="0.25">
      <c r="A46" s="137">
        <v>220</v>
      </c>
      <c r="B46" s="137" t="s">
        <v>470</v>
      </c>
      <c r="C46" s="79"/>
    </row>
    <row r="47" spans="1:3" ht="15" hidden="1" customHeight="1" x14ac:dyDescent="0.25">
      <c r="A47" s="137">
        <v>230</v>
      </c>
      <c r="B47" s="137" t="s">
        <v>471</v>
      </c>
      <c r="C47" s="79"/>
    </row>
    <row r="48" spans="1:3" ht="15" hidden="1" customHeight="1" x14ac:dyDescent="0.25">
      <c r="A48" s="137">
        <v>240</v>
      </c>
      <c r="B48" s="137" t="s">
        <v>466</v>
      </c>
      <c r="C48" s="79"/>
    </row>
    <row r="49" spans="1:3" ht="15" hidden="1" customHeight="1" x14ac:dyDescent="0.25">
      <c r="A49" s="137">
        <v>250</v>
      </c>
      <c r="B49" s="137" t="s">
        <v>475</v>
      </c>
      <c r="C49" s="79">
        <v>13.6</v>
      </c>
    </row>
    <row r="50" spans="1:3" ht="15" hidden="1" customHeight="1" x14ac:dyDescent="0.25">
      <c r="A50" s="137">
        <v>260</v>
      </c>
      <c r="B50" s="137" t="s">
        <v>476</v>
      </c>
      <c r="C50" s="79"/>
    </row>
    <row r="51" spans="1:3" ht="15" hidden="1" customHeight="1" x14ac:dyDescent="0.25">
      <c r="A51" s="137">
        <v>270</v>
      </c>
      <c r="B51" s="137" t="s">
        <v>477</v>
      </c>
      <c r="C51" s="79"/>
    </row>
    <row r="52" spans="1:3" ht="15" hidden="1" customHeight="1" x14ac:dyDescent="0.25">
      <c r="A52" s="137">
        <v>280</v>
      </c>
      <c r="B52" s="137" t="s">
        <v>478</v>
      </c>
      <c r="C52" s="79"/>
    </row>
    <row r="53" spans="1:3" ht="15" hidden="1" customHeight="1" x14ac:dyDescent="0.25">
      <c r="A53" s="137">
        <v>290</v>
      </c>
      <c r="B53" s="137" t="s">
        <v>479</v>
      </c>
      <c r="C53" s="79"/>
    </row>
    <row r="54" spans="1:3" ht="15" hidden="1" customHeight="1" x14ac:dyDescent="0.25">
      <c r="A54" s="137">
        <v>300</v>
      </c>
      <c r="B54" s="137" t="s">
        <v>480</v>
      </c>
      <c r="C54" s="79"/>
    </row>
    <row r="55" spans="1:3" ht="15" hidden="1" customHeight="1" x14ac:dyDescent="0.25">
      <c r="A55" s="137">
        <v>310</v>
      </c>
      <c r="B55" s="137" t="s">
        <v>823</v>
      </c>
      <c r="C55" s="79"/>
    </row>
    <row r="56" spans="1:3" ht="15" hidden="1" customHeight="1" x14ac:dyDescent="0.25">
      <c r="A56" s="137">
        <v>320</v>
      </c>
      <c r="B56" s="137" t="s">
        <v>472</v>
      </c>
      <c r="C56" s="79"/>
    </row>
    <row r="57" spans="1:3" ht="15" hidden="1" customHeight="1" x14ac:dyDescent="0.25">
      <c r="A57" s="137">
        <v>330</v>
      </c>
      <c r="B57" s="137" t="s">
        <v>473</v>
      </c>
      <c r="C57" s="79"/>
    </row>
    <row r="58" spans="1:3" ht="15" hidden="1" customHeight="1" x14ac:dyDescent="0.25">
      <c r="A58" s="137">
        <v>340</v>
      </c>
      <c r="B58" s="137" t="s">
        <v>474</v>
      </c>
      <c r="C58" s="79"/>
    </row>
    <row r="59" spans="1:3" ht="15" hidden="1" customHeight="1" x14ac:dyDescent="0.25">
      <c r="A59" s="137">
        <v>350</v>
      </c>
      <c r="B59" s="137" t="s">
        <v>481</v>
      </c>
      <c r="C59" s="79"/>
    </row>
    <row r="60" spans="1:3" ht="15" hidden="1" customHeight="1" x14ac:dyDescent="0.25">
      <c r="A60" s="137">
        <v>360</v>
      </c>
      <c r="B60" s="137" t="s">
        <v>482</v>
      </c>
      <c r="C60" s="79"/>
    </row>
    <row r="61" spans="1:3" ht="15" hidden="1" customHeight="1" x14ac:dyDescent="0.25">
      <c r="A61" s="137">
        <v>370</v>
      </c>
      <c r="B61" s="137" t="s">
        <v>483</v>
      </c>
      <c r="C61" s="79"/>
    </row>
    <row r="62" spans="1:3" ht="15" hidden="1" customHeight="1" x14ac:dyDescent="0.25">
      <c r="A62" s="137">
        <v>380</v>
      </c>
      <c r="B62" s="137" t="s">
        <v>484</v>
      </c>
      <c r="C62" s="79"/>
    </row>
    <row r="63" spans="1:3" ht="15" hidden="1" customHeight="1" x14ac:dyDescent="0.25">
      <c r="A63" s="137">
        <v>390</v>
      </c>
      <c r="B63" s="137" t="s">
        <v>485</v>
      </c>
      <c r="C63" s="79"/>
    </row>
    <row r="64" spans="1:3" ht="15" hidden="1" customHeight="1" x14ac:dyDescent="0.25">
      <c r="A64" s="137">
        <v>400</v>
      </c>
      <c r="B64" s="137" t="s">
        <v>486</v>
      </c>
      <c r="C64" s="79"/>
    </row>
    <row r="65" spans="1:3" ht="15" hidden="1" customHeight="1" x14ac:dyDescent="0.25">
      <c r="A65" s="137">
        <v>410</v>
      </c>
      <c r="B65" s="137" t="s">
        <v>487</v>
      </c>
      <c r="C65" s="79"/>
    </row>
    <row r="66" spans="1:3" ht="15" hidden="1" customHeight="1" x14ac:dyDescent="0.25">
      <c r="A66" s="137">
        <v>420</v>
      </c>
      <c r="B66" s="137" t="s">
        <v>488</v>
      </c>
      <c r="C66" s="79"/>
    </row>
    <row r="67" spans="1:3" ht="15" hidden="1" customHeight="1" x14ac:dyDescent="0.25">
      <c r="A67" s="137">
        <v>430</v>
      </c>
      <c r="B67" s="137" t="s">
        <v>489</v>
      </c>
      <c r="C67" s="79"/>
    </row>
    <row r="68" spans="1:3" ht="15" hidden="1" customHeight="1" x14ac:dyDescent="0.25">
      <c r="A68" s="137">
        <v>440</v>
      </c>
      <c r="B68" s="137" t="s">
        <v>490</v>
      </c>
      <c r="C68" s="79"/>
    </row>
    <row r="69" spans="1:3" ht="15" hidden="1" customHeight="1" x14ac:dyDescent="0.25">
      <c r="A69" s="137">
        <v>450</v>
      </c>
      <c r="B69" s="137" t="s">
        <v>500</v>
      </c>
      <c r="C69" s="79"/>
    </row>
    <row r="70" spans="1:3" ht="15" hidden="1" customHeight="1" x14ac:dyDescent="0.25">
      <c r="A70" s="137">
        <v>460</v>
      </c>
      <c r="B70" s="79" t="s">
        <v>463</v>
      </c>
      <c r="C70" s="79"/>
    </row>
    <row r="71" spans="1:3" ht="15" hidden="1" customHeight="1" x14ac:dyDescent="0.25">
      <c r="A71" s="137">
        <v>470</v>
      </c>
      <c r="B71" s="79" t="s">
        <v>464</v>
      </c>
      <c r="C71" s="79"/>
    </row>
    <row r="72" spans="1:3" ht="15" hidden="1" customHeight="1" x14ac:dyDescent="0.25">
      <c r="A72" s="137">
        <v>480</v>
      </c>
      <c r="B72" s="79" t="s">
        <v>492</v>
      </c>
      <c r="C72" s="79"/>
    </row>
    <row r="73" spans="1:3" ht="15" hidden="1" customHeight="1" x14ac:dyDescent="0.25">
      <c r="A73" s="137">
        <v>490</v>
      </c>
      <c r="B73" s="79" t="s">
        <v>493</v>
      </c>
      <c r="C73" s="79"/>
    </row>
    <row r="74" spans="1:3" ht="15" hidden="1" customHeight="1" x14ac:dyDescent="0.25">
      <c r="A74" s="137">
        <v>500</v>
      </c>
      <c r="B74" s="79" t="s">
        <v>491</v>
      </c>
      <c r="C74" s="79"/>
    </row>
    <row r="75" spans="1:3" ht="15" hidden="1" customHeight="1" x14ac:dyDescent="0.25">
      <c r="A75" s="137">
        <v>510</v>
      </c>
      <c r="B75" s="137" t="s">
        <v>494</v>
      </c>
      <c r="C75" s="79"/>
    </row>
    <row r="76" spans="1:3" ht="15" hidden="1" customHeight="1" x14ac:dyDescent="0.25">
      <c r="A76" s="137">
        <v>520</v>
      </c>
      <c r="B76" s="79" t="s">
        <v>459</v>
      </c>
      <c r="C76" s="79"/>
    </row>
    <row r="77" spans="1:3" ht="15" hidden="1" customHeight="1" x14ac:dyDescent="0.25">
      <c r="A77" s="137">
        <v>530</v>
      </c>
      <c r="B77" s="79" t="s">
        <v>495</v>
      </c>
      <c r="C77" s="79"/>
    </row>
    <row r="78" spans="1:3" ht="15" hidden="1" customHeight="1" x14ac:dyDescent="0.25">
      <c r="A78" s="137">
        <v>540</v>
      </c>
      <c r="B78" s="79" t="s">
        <v>496</v>
      </c>
      <c r="C78" s="79"/>
    </row>
    <row r="79" spans="1:3" ht="15" hidden="1" customHeight="1" x14ac:dyDescent="0.25">
      <c r="A79" s="137">
        <v>550</v>
      </c>
      <c r="B79" s="79" t="s">
        <v>497</v>
      </c>
      <c r="C79" s="79"/>
    </row>
    <row r="80" spans="1:3" ht="15" hidden="1" customHeight="1" x14ac:dyDescent="0.25">
      <c r="A80" s="137">
        <v>560</v>
      </c>
      <c r="B80" s="137" t="s">
        <v>173</v>
      </c>
      <c r="C80" s="79"/>
    </row>
    <row r="81" spans="1:2" ht="15" hidden="1" customHeight="1" x14ac:dyDescent="0.25"/>
    <row r="82" spans="1:2" hidden="1" x14ac:dyDescent="0.25"/>
    <row r="83" spans="1:2" hidden="1" x14ac:dyDescent="0.25">
      <c r="A83" s="32" t="s">
        <v>2072</v>
      </c>
    </row>
    <row r="84" spans="1:2" hidden="1" x14ac:dyDescent="0.25">
      <c r="A84" s="28" t="s">
        <v>130</v>
      </c>
      <c r="B84" s="28" t="s">
        <v>128</v>
      </c>
    </row>
    <row r="85" spans="1:2" hidden="1" x14ac:dyDescent="0.25">
      <c r="A85" s="29">
        <v>10</v>
      </c>
      <c r="B85" s="29" t="s">
        <v>3193</v>
      </c>
    </row>
    <row r="86" spans="1:2" hidden="1" x14ac:dyDescent="0.25">
      <c r="A86" s="29">
        <v>20</v>
      </c>
      <c r="B86" s="29" t="s">
        <v>3194</v>
      </c>
    </row>
    <row r="87" spans="1:2" hidden="1" x14ac:dyDescent="0.25">
      <c r="A87" s="29">
        <v>30</v>
      </c>
      <c r="B87" s="29" t="s">
        <v>3195</v>
      </c>
    </row>
    <row r="88" spans="1:2" hidden="1" x14ac:dyDescent="0.25">
      <c r="A88" s="29">
        <v>40</v>
      </c>
      <c r="B88" s="29" t="s">
        <v>173</v>
      </c>
    </row>
    <row r="89" spans="1:2" hidden="1" x14ac:dyDescent="0.25">
      <c r="A89" s="29">
        <v>50</v>
      </c>
      <c r="B89" s="29" t="s">
        <v>175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19"/>
  <sheetViews>
    <sheetView workbookViewId="0">
      <selection sqref="A1:XFD1048576"/>
    </sheetView>
  </sheetViews>
  <sheetFormatPr defaultColWidth="9" defaultRowHeight="15" x14ac:dyDescent="0.25"/>
  <cols>
    <col min="1" max="1" width="12" style="329" customWidth="1"/>
    <col min="2" max="2" width="78.140625" style="329" customWidth="1"/>
    <col min="3" max="16384" width="9" style="329"/>
  </cols>
  <sheetData>
    <row r="1" spans="1:2" x14ac:dyDescent="0.25">
      <c r="A1" s="329" t="s">
        <v>4514</v>
      </c>
      <c r="B1" s="329" t="s">
        <v>4515</v>
      </c>
    </row>
    <row r="3" spans="1:2" x14ac:dyDescent="0.25">
      <c r="A3" s="218" t="s">
        <v>130</v>
      </c>
      <c r="B3" s="218" t="s">
        <v>128</v>
      </c>
    </row>
    <row r="4" spans="1:2" x14ac:dyDescent="0.25">
      <c r="A4" s="219">
        <v>10</v>
      </c>
      <c r="B4" s="219" t="s">
        <v>175</v>
      </c>
    </row>
    <row r="5" spans="1:2" x14ac:dyDescent="0.25">
      <c r="A5" s="219">
        <v>20</v>
      </c>
      <c r="B5" s="219" t="s">
        <v>4463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4516</v>
      </c>
    </row>
    <row r="10" spans="1:2" x14ac:dyDescent="0.25">
      <c r="A10" s="219">
        <v>70</v>
      </c>
      <c r="B10" s="219" t="s">
        <v>4517</v>
      </c>
    </row>
    <row r="11" spans="1:2" x14ac:dyDescent="0.25">
      <c r="A11" s="219">
        <v>80</v>
      </c>
      <c r="B11" s="219" t="s">
        <v>4518</v>
      </c>
    </row>
    <row r="12" spans="1:2" x14ac:dyDescent="0.25">
      <c r="A12" s="219">
        <v>90</v>
      </c>
      <c r="B12" s="219" t="s">
        <v>4519</v>
      </c>
    </row>
    <row r="13" spans="1:2" x14ac:dyDescent="0.25">
      <c r="A13" s="219">
        <v>100</v>
      </c>
      <c r="B13" s="219" t="s">
        <v>4520</v>
      </c>
    </row>
    <row r="14" spans="1:2" x14ac:dyDescent="0.25">
      <c r="A14" s="219">
        <v>110</v>
      </c>
      <c r="B14" s="219" t="s">
        <v>4521</v>
      </c>
    </row>
    <row r="15" spans="1:2" x14ac:dyDescent="0.25">
      <c r="A15" s="219">
        <v>120</v>
      </c>
      <c r="B15" s="219" t="s">
        <v>4522</v>
      </c>
    </row>
    <row r="16" spans="1:2" x14ac:dyDescent="0.25">
      <c r="A16" s="219">
        <v>130</v>
      </c>
      <c r="B16" s="219" t="s">
        <v>4523</v>
      </c>
    </row>
    <row r="17" spans="1:2" x14ac:dyDescent="0.25">
      <c r="A17" s="219">
        <v>140</v>
      </c>
      <c r="B17" s="219" t="s">
        <v>4524</v>
      </c>
    </row>
    <row r="18" spans="1:2" x14ac:dyDescent="0.25">
      <c r="A18" s="219">
        <v>150</v>
      </c>
      <c r="B18" s="219" t="s">
        <v>4485</v>
      </c>
    </row>
    <row r="19" spans="1:2" x14ac:dyDescent="0.25">
      <c r="A19" s="219">
        <v>160</v>
      </c>
      <c r="B19" s="219" t="s">
        <v>735</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92"/>
  <dimension ref="A1:E15"/>
  <sheetViews>
    <sheetView workbookViewId="0">
      <selection activeCell="B3" sqref="B3"/>
    </sheetView>
  </sheetViews>
  <sheetFormatPr defaultRowHeight="15" x14ac:dyDescent="0.25"/>
  <cols>
    <col min="2" max="2" width="78" bestFit="1" customWidth="1"/>
    <col min="3" max="3" width="17.7109375" bestFit="1" customWidth="1"/>
    <col min="4" max="4" width="17.85546875" bestFit="1" customWidth="1"/>
    <col min="5" max="5" width="8.5703125" customWidth="1"/>
  </cols>
  <sheetData>
    <row r="1" spans="1:5" x14ac:dyDescent="0.25">
      <c r="A1" t="s">
        <v>296</v>
      </c>
      <c r="B1" t="s">
        <v>297</v>
      </c>
    </row>
    <row r="2" spans="1:5" x14ac:dyDescent="0.25">
      <c r="A2" s="31">
        <v>10</v>
      </c>
      <c r="B2" s="31" t="s">
        <v>258</v>
      </c>
      <c r="C2" s="31" t="s">
        <v>132</v>
      </c>
      <c r="D2" s="31" t="s">
        <v>145</v>
      </c>
      <c r="E2" s="31" t="s">
        <v>146</v>
      </c>
    </row>
    <row r="3" spans="1:5" x14ac:dyDescent="0.25">
      <c r="A3" s="31">
        <v>20</v>
      </c>
      <c r="B3" s="31" t="s">
        <v>249</v>
      </c>
      <c r="C3" s="31" t="s">
        <v>132</v>
      </c>
      <c r="D3" s="31" t="s">
        <v>145</v>
      </c>
      <c r="E3" s="31" t="s">
        <v>146</v>
      </c>
    </row>
    <row r="4" spans="1:5" x14ac:dyDescent="0.25">
      <c r="A4" s="32">
        <v>30</v>
      </c>
      <c r="B4" s="32" t="s">
        <v>298</v>
      </c>
      <c r="C4" s="31" t="s">
        <v>132</v>
      </c>
      <c r="D4" s="31" t="s">
        <v>145</v>
      </c>
      <c r="E4" s="31" t="s">
        <v>146</v>
      </c>
    </row>
    <row r="5" spans="1:5" x14ac:dyDescent="0.25">
      <c r="A5" s="32">
        <v>40</v>
      </c>
      <c r="B5" s="32" t="s">
        <v>192</v>
      </c>
      <c r="C5" s="31" t="s">
        <v>132</v>
      </c>
      <c r="D5" s="31" t="s">
        <v>145</v>
      </c>
      <c r="E5" s="31" t="s">
        <v>146</v>
      </c>
    </row>
    <row r="6" spans="1:5" x14ac:dyDescent="0.25">
      <c r="A6" s="32">
        <v>50</v>
      </c>
      <c r="B6" s="32" t="s">
        <v>299</v>
      </c>
      <c r="C6" s="31" t="s">
        <v>132</v>
      </c>
      <c r="D6" s="31" t="s">
        <v>145</v>
      </c>
      <c r="E6" s="31" t="s">
        <v>146</v>
      </c>
    </row>
    <row r="7" spans="1:5" x14ac:dyDescent="0.25">
      <c r="A7" s="32">
        <v>60</v>
      </c>
      <c r="B7" s="32" t="s">
        <v>300</v>
      </c>
      <c r="C7" s="31" t="s">
        <v>132</v>
      </c>
      <c r="D7" s="31" t="s">
        <v>145</v>
      </c>
      <c r="E7" s="31" t="s">
        <v>146</v>
      </c>
    </row>
    <row r="8" spans="1:5" x14ac:dyDescent="0.25">
      <c r="A8" s="32">
        <v>70</v>
      </c>
      <c r="B8" s="32" t="s">
        <v>301</v>
      </c>
      <c r="C8" s="31" t="s">
        <v>132</v>
      </c>
      <c r="D8" s="31" t="s">
        <v>145</v>
      </c>
      <c r="E8" s="31" t="s">
        <v>146</v>
      </c>
    </row>
    <row r="9" spans="1:5" x14ac:dyDescent="0.25">
      <c r="A9" s="32">
        <v>80</v>
      </c>
      <c r="B9" s="32" t="s">
        <v>302</v>
      </c>
      <c r="C9" s="31" t="s">
        <v>132</v>
      </c>
      <c r="D9" s="31" t="s">
        <v>145</v>
      </c>
      <c r="E9" s="31" t="s">
        <v>146</v>
      </c>
    </row>
    <row r="10" spans="1:5" ht="30" x14ac:dyDescent="0.25">
      <c r="A10" s="32">
        <v>90</v>
      </c>
      <c r="B10" s="31" t="s">
        <v>303</v>
      </c>
      <c r="C10" s="31" t="s">
        <v>132</v>
      </c>
      <c r="D10" s="31" t="s">
        <v>145</v>
      </c>
      <c r="E10" s="31" t="s">
        <v>146</v>
      </c>
    </row>
    <row r="11" spans="1:5" x14ac:dyDescent="0.25">
      <c r="A11" s="32">
        <v>100</v>
      </c>
      <c r="B11" s="32" t="s">
        <v>304</v>
      </c>
      <c r="C11" s="31" t="s">
        <v>132</v>
      </c>
      <c r="D11" s="31" t="s">
        <v>145</v>
      </c>
      <c r="E11" s="31" t="s">
        <v>146</v>
      </c>
    </row>
    <row r="12" spans="1:5" x14ac:dyDescent="0.25">
      <c r="A12" s="32">
        <v>110</v>
      </c>
      <c r="B12" s="32" t="s">
        <v>305</v>
      </c>
      <c r="C12" s="31" t="s">
        <v>132</v>
      </c>
      <c r="D12" s="31" t="s">
        <v>145</v>
      </c>
      <c r="E12" s="31" t="s">
        <v>146</v>
      </c>
    </row>
    <row r="13" spans="1:5" x14ac:dyDescent="0.25">
      <c r="A13" s="32">
        <v>120</v>
      </c>
      <c r="B13" s="31" t="s">
        <v>207</v>
      </c>
      <c r="C13" s="31" t="s">
        <v>174</v>
      </c>
      <c r="D13" s="31" t="s">
        <v>145</v>
      </c>
      <c r="E13" s="31" t="s">
        <v>146</v>
      </c>
    </row>
    <row r="14" spans="1:5" x14ac:dyDescent="0.25">
      <c r="A14" s="32">
        <v>130</v>
      </c>
      <c r="B14" s="31" t="s">
        <v>175</v>
      </c>
      <c r="C14" s="31" t="s">
        <v>174</v>
      </c>
      <c r="D14" s="31" t="s">
        <v>145</v>
      </c>
      <c r="E14" s="31" t="s">
        <v>146</v>
      </c>
    </row>
    <row r="15" spans="1:5" x14ac:dyDescent="0.25">
      <c r="B15" s="32"/>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93"/>
  <dimension ref="A1:B25"/>
  <sheetViews>
    <sheetView zoomScaleNormal="100" workbookViewId="0"/>
  </sheetViews>
  <sheetFormatPr defaultRowHeight="15" x14ac:dyDescent="0.25"/>
  <cols>
    <col min="1" max="1" width="15.140625" customWidth="1"/>
    <col min="2" max="2" width="128.5703125" customWidth="1"/>
  </cols>
  <sheetData>
    <row r="1" spans="1:2" x14ac:dyDescent="0.25">
      <c r="A1" t="s">
        <v>1744</v>
      </c>
      <c r="B1" t="s">
        <v>1743</v>
      </c>
    </row>
    <row r="3" spans="1:2" x14ac:dyDescent="0.25">
      <c r="A3" t="s">
        <v>130</v>
      </c>
      <c r="B3" t="s">
        <v>128</v>
      </c>
    </row>
    <row r="4" spans="1:2" x14ac:dyDescent="0.25">
      <c r="A4">
        <v>10</v>
      </c>
      <c r="B4" s="29" t="s">
        <v>175</v>
      </c>
    </row>
    <row r="5" spans="1:2" x14ac:dyDescent="0.25">
      <c r="A5">
        <v>20</v>
      </c>
      <c r="B5" t="s">
        <v>1724</v>
      </c>
    </row>
    <row r="6" spans="1:2" x14ac:dyDescent="0.25">
      <c r="A6">
        <v>30</v>
      </c>
      <c r="B6" s="61" t="s">
        <v>1736</v>
      </c>
    </row>
    <row r="7" spans="1:2" x14ac:dyDescent="0.25">
      <c r="A7">
        <v>40</v>
      </c>
      <c r="B7" t="s">
        <v>1725</v>
      </c>
    </row>
    <row r="8" spans="1:2" x14ac:dyDescent="0.25">
      <c r="A8">
        <v>50</v>
      </c>
      <c r="B8" t="s">
        <v>1723</v>
      </c>
    </row>
    <row r="9" spans="1:2" x14ac:dyDescent="0.25">
      <c r="A9">
        <v>60</v>
      </c>
      <c r="B9" t="s">
        <v>1726</v>
      </c>
    </row>
    <row r="10" spans="1:2" x14ac:dyDescent="0.25">
      <c r="A10">
        <v>70</v>
      </c>
      <c r="B10" t="s">
        <v>1727</v>
      </c>
    </row>
    <row r="11" spans="1:2" x14ac:dyDescent="0.25">
      <c r="A11">
        <v>80</v>
      </c>
      <c r="B11" t="s">
        <v>1729</v>
      </c>
    </row>
    <row r="12" spans="1:2" x14ac:dyDescent="0.25">
      <c r="A12">
        <v>90</v>
      </c>
      <c r="B12" t="s">
        <v>1728</v>
      </c>
    </row>
    <row r="13" spans="1:2" x14ac:dyDescent="0.25">
      <c r="A13">
        <v>100</v>
      </c>
      <c r="B13" t="s">
        <v>1730</v>
      </c>
    </row>
    <row r="14" spans="1:2" x14ac:dyDescent="0.25">
      <c r="A14">
        <v>110</v>
      </c>
      <c r="B14" t="s">
        <v>1731</v>
      </c>
    </row>
    <row r="15" spans="1:2" x14ac:dyDescent="0.25">
      <c r="A15">
        <v>120</v>
      </c>
      <c r="B15" t="s">
        <v>1732</v>
      </c>
    </row>
    <row r="16" spans="1:2" x14ac:dyDescent="0.25">
      <c r="A16">
        <v>130</v>
      </c>
      <c r="B16" t="s">
        <v>1733</v>
      </c>
    </row>
    <row r="17" spans="1:2" x14ac:dyDescent="0.25">
      <c r="A17">
        <v>140</v>
      </c>
      <c r="B17" t="s">
        <v>1734</v>
      </c>
    </row>
    <row r="18" spans="1:2" x14ac:dyDescent="0.25">
      <c r="A18">
        <v>150</v>
      </c>
      <c r="B18" t="s">
        <v>1735</v>
      </c>
    </row>
    <row r="19" spans="1:2" x14ac:dyDescent="0.25">
      <c r="A19">
        <v>160</v>
      </c>
      <c r="B19" t="s">
        <v>1737</v>
      </c>
    </row>
    <row r="20" spans="1:2" x14ac:dyDescent="0.25">
      <c r="A20">
        <v>170</v>
      </c>
      <c r="B20" t="s">
        <v>1738</v>
      </c>
    </row>
    <row r="21" spans="1:2" x14ac:dyDescent="0.25">
      <c r="A21">
        <v>180</v>
      </c>
      <c r="B21" t="s">
        <v>1739</v>
      </c>
    </row>
    <row r="22" spans="1:2" x14ac:dyDescent="0.25">
      <c r="A22">
        <v>190</v>
      </c>
      <c r="B22" t="s">
        <v>1740</v>
      </c>
    </row>
    <row r="23" spans="1:2" x14ac:dyDescent="0.25">
      <c r="A23">
        <v>200</v>
      </c>
      <c r="B23" t="s">
        <v>1742</v>
      </c>
    </row>
    <row r="24" spans="1:2" x14ac:dyDescent="0.25">
      <c r="A24">
        <v>210</v>
      </c>
      <c r="B24" t="s">
        <v>1741</v>
      </c>
    </row>
    <row r="25" spans="1:2" x14ac:dyDescent="0.25">
      <c r="A25">
        <v>220</v>
      </c>
      <c r="B25" t="s">
        <v>207</v>
      </c>
    </row>
  </sheetData>
  <pageMargins left="0.7" right="0.7" top="0.75" bottom="0.75" header="0.3" footer="0.3"/>
  <pageSetup orientation="portrait"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94"/>
  <dimension ref="A1:B25"/>
  <sheetViews>
    <sheetView workbookViewId="0"/>
  </sheetViews>
  <sheetFormatPr defaultRowHeight="15" x14ac:dyDescent="0.25"/>
  <cols>
    <col min="1" max="1" width="15.42578125" customWidth="1"/>
    <col min="2" max="2" width="82.140625" bestFit="1" customWidth="1"/>
  </cols>
  <sheetData>
    <row r="1" spans="1:2" x14ac:dyDescent="0.25">
      <c r="A1" t="s">
        <v>3499</v>
      </c>
      <c r="B1" t="s">
        <v>1765</v>
      </c>
    </row>
    <row r="3" spans="1:2" ht="15" customHeight="1" x14ac:dyDescent="0.25">
      <c r="A3" s="28" t="s">
        <v>130</v>
      </c>
      <c r="B3" s="28" t="s">
        <v>128</v>
      </c>
    </row>
    <row r="4" spans="1:2" ht="15" customHeight="1" x14ac:dyDescent="0.25">
      <c r="A4" s="29">
        <v>10</v>
      </c>
      <c r="B4" s="29" t="s">
        <v>1745</v>
      </c>
    </row>
    <row r="5" spans="1:2" ht="15" customHeight="1" x14ac:dyDescent="0.25">
      <c r="A5" s="29">
        <v>20</v>
      </c>
      <c r="B5" s="29" t="s">
        <v>1746</v>
      </c>
    </row>
    <row r="6" spans="1:2" ht="15" customHeight="1" x14ac:dyDescent="0.25">
      <c r="A6" s="29">
        <v>30</v>
      </c>
      <c r="B6" s="29" t="s">
        <v>1747</v>
      </c>
    </row>
    <row r="7" spans="1:2" ht="15" customHeight="1" x14ac:dyDescent="0.25">
      <c r="A7" s="29">
        <v>40</v>
      </c>
      <c r="B7" s="29" t="s">
        <v>1748</v>
      </c>
    </row>
    <row r="8" spans="1:2" ht="15" customHeight="1" x14ac:dyDescent="0.25">
      <c r="A8" s="29">
        <v>50</v>
      </c>
      <c r="B8" s="29" t="s">
        <v>1749</v>
      </c>
    </row>
    <row r="9" spans="1:2" ht="15" customHeight="1" x14ac:dyDescent="0.25">
      <c r="A9" s="29">
        <v>60</v>
      </c>
      <c r="B9" s="29" t="s">
        <v>1750</v>
      </c>
    </row>
    <row r="10" spans="1:2" ht="15" customHeight="1" x14ac:dyDescent="0.25">
      <c r="A10" s="29">
        <v>70</v>
      </c>
      <c r="B10" s="29" t="s">
        <v>1751</v>
      </c>
    </row>
    <row r="11" spans="1:2" ht="15" customHeight="1" x14ac:dyDescent="0.25">
      <c r="A11" s="29">
        <v>80</v>
      </c>
      <c r="B11" s="29" t="s">
        <v>1752</v>
      </c>
    </row>
    <row r="12" spans="1:2" ht="15" customHeight="1" x14ac:dyDescent="0.25">
      <c r="A12" s="29">
        <v>90</v>
      </c>
      <c r="B12" s="29" t="s">
        <v>1753</v>
      </c>
    </row>
    <row r="13" spans="1:2" ht="15" customHeight="1" x14ac:dyDescent="0.25">
      <c r="A13" s="29">
        <v>100</v>
      </c>
      <c r="B13" s="29" t="s">
        <v>1754</v>
      </c>
    </row>
    <row r="14" spans="1:2" ht="15" customHeight="1" x14ac:dyDescent="0.25">
      <c r="A14" s="29">
        <v>110</v>
      </c>
      <c r="B14" s="29" t="s">
        <v>1755</v>
      </c>
    </row>
    <row r="15" spans="1:2" ht="15" customHeight="1" x14ac:dyDescent="0.25">
      <c r="A15" s="29">
        <v>120</v>
      </c>
      <c r="B15" s="29" t="s">
        <v>1756</v>
      </c>
    </row>
    <row r="16" spans="1:2" ht="15" customHeight="1" x14ac:dyDescent="0.25">
      <c r="A16" s="29">
        <v>130</v>
      </c>
      <c r="B16" s="29" t="s">
        <v>1757</v>
      </c>
    </row>
    <row r="17" spans="1:2" ht="15" customHeight="1" x14ac:dyDescent="0.25">
      <c r="A17" s="29">
        <v>140</v>
      </c>
      <c r="B17" s="29" t="s">
        <v>1758</v>
      </c>
    </row>
    <row r="18" spans="1:2" ht="15" customHeight="1" x14ac:dyDescent="0.25">
      <c r="A18" s="29">
        <v>150</v>
      </c>
      <c r="B18" s="29" t="s">
        <v>1759</v>
      </c>
    </row>
    <row r="19" spans="1:2" ht="15" customHeight="1" x14ac:dyDescent="0.25">
      <c r="A19" s="29">
        <v>160</v>
      </c>
      <c r="B19" s="29" t="s">
        <v>1760</v>
      </c>
    </row>
    <row r="20" spans="1:2" ht="15" customHeight="1" x14ac:dyDescent="0.25">
      <c r="A20" s="29">
        <v>170</v>
      </c>
      <c r="B20" s="29" t="s">
        <v>1767</v>
      </c>
    </row>
    <row r="21" spans="1:2" ht="15" customHeight="1" x14ac:dyDescent="0.25">
      <c r="A21" s="29">
        <v>180</v>
      </c>
      <c r="B21" s="29" t="s">
        <v>1761</v>
      </c>
    </row>
    <row r="22" spans="1:2" ht="15" customHeight="1" x14ac:dyDescent="0.25">
      <c r="A22" s="29">
        <v>190</v>
      </c>
      <c r="B22" s="29" t="s">
        <v>1766</v>
      </c>
    </row>
    <row r="23" spans="1:2" ht="15" customHeight="1" x14ac:dyDescent="0.25">
      <c r="A23" s="29">
        <v>200</v>
      </c>
      <c r="B23" s="29" t="s">
        <v>1762</v>
      </c>
    </row>
    <row r="24" spans="1:2" ht="15" customHeight="1" x14ac:dyDescent="0.25">
      <c r="A24" s="29">
        <v>210</v>
      </c>
      <c r="B24" s="29" t="s">
        <v>1763</v>
      </c>
    </row>
    <row r="25" spans="1:2" ht="15" customHeight="1" x14ac:dyDescent="0.25">
      <c r="A25" s="29">
        <v>220</v>
      </c>
      <c r="B25" s="29" t="s">
        <v>1764</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95"/>
  <dimension ref="A1:B16"/>
  <sheetViews>
    <sheetView workbookViewId="0"/>
  </sheetViews>
  <sheetFormatPr defaultRowHeight="15" x14ac:dyDescent="0.25"/>
  <cols>
    <col min="1" max="1" width="20.5703125" customWidth="1"/>
    <col min="2" max="2" width="87.42578125" bestFit="1" customWidth="1"/>
  </cols>
  <sheetData>
    <row r="1" spans="1:2" x14ac:dyDescent="0.25">
      <c r="A1" t="s">
        <v>1722</v>
      </c>
      <c r="B1" t="s">
        <v>392</v>
      </c>
    </row>
    <row r="3" spans="1:2" x14ac:dyDescent="0.25">
      <c r="A3" s="88" t="s">
        <v>130</v>
      </c>
      <c r="B3" s="88" t="s">
        <v>128</v>
      </c>
    </row>
    <row r="4" spans="1:2" x14ac:dyDescent="0.25">
      <c r="A4" s="29">
        <v>5</v>
      </c>
      <c r="B4" s="29" t="s">
        <v>916</v>
      </c>
    </row>
    <row r="5" spans="1:2" x14ac:dyDescent="0.25">
      <c r="A5" s="29">
        <v>10</v>
      </c>
      <c r="B5" s="29" t="s">
        <v>1711</v>
      </c>
    </row>
    <row r="6" spans="1:2" x14ac:dyDescent="0.25">
      <c r="A6" s="29">
        <v>20</v>
      </c>
      <c r="B6" s="29" t="s">
        <v>1712</v>
      </c>
    </row>
    <row r="7" spans="1:2" x14ac:dyDescent="0.25">
      <c r="A7" s="29">
        <v>30</v>
      </c>
      <c r="B7" s="29" t="s">
        <v>1713</v>
      </c>
    </row>
    <row r="8" spans="1:2" x14ac:dyDescent="0.25">
      <c r="A8" s="29">
        <v>40</v>
      </c>
      <c r="B8" s="29" t="s">
        <v>1714</v>
      </c>
    </row>
    <row r="9" spans="1:2" x14ac:dyDescent="0.25">
      <c r="A9" s="29">
        <v>50</v>
      </c>
      <c r="B9" s="29" t="s">
        <v>1715</v>
      </c>
    </row>
    <row r="10" spans="1:2" x14ac:dyDescent="0.25">
      <c r="A10" s="29">
        <v>60</v>
      </c>
      <c r="B10" s="29" t="s">
        <v>1716</v>
      </c>
    </row>
    <row r="11" spans="1:2" x14ac:dyDescent="0.25">
      <c r="A11" s="29">
        <v>70</v>
      </c>
      <c r="B11" s="29" t="s">
        <v>1717</v>
      </c>
    </row>
    <row r="12" spans="1:2" x14ac:dyDescent="0.25">
      <c r="A12" s="29">
        <v>80</v>
      </c>
      <c r="B12" s="29" t="s">
        <v>1718</v>
      </c>
    </row>
    <row r="13" spans="1:2" x14ac:dyDescent="0.25">
      <c r="A13" s="29">
        <v>90</v>
      </c>
      <c r="B13" s="29" t="s">
        <v>1719</v>
      </c>
    </row>
    <row r="14" spans="1:2" x14ac:dyDescent="0.25">
      <c r="A14" s="29">
        <v>100</v>
      </c>
      <c r="B14" s="29" t="s">
        <v>1720</v>
      </c>
    </row>
    <row r="15" spans="1:2" x14ac:dyDescent="0.25">
      <c r="A15" s="29">
        <v>110</v>
      </c>
      <c r="B15" s="29" t="s">
        <v>1721</v>
      </c>
    </row>
    <row r="16" spans="1:2" x14ac:dyDescent="0.25">
      <c r="A16" s="29">
        <v>120</v>
      </c>
      <c r="B16" s="29" t="s">
        <v>923</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96"/>
  <dimension ref="A1:B60"/>
  <sheetViews>
    <sheetView workbookViewId="0">
      <selection activeCell="E24" sqref="E24"/>
    </sheetView>
  </sheetViews>
  <sheetFormatPr defaultRowHeight="15" x14ac:dyDescent="0.25"/>
  <cols>
    <col min="1" max="1" width="18.7109375" customWidth="1"/>
    <col min="2" max="2" width="76.28515625" bestFit="1" customWidth="1"/>
    <col min="5" max="5" width="87.42578125" bestFit="1" customWidth="1"/>
  </cols>
  <sheetData>
    <row r="1" spans="1:2" x14ac:dyDescent="0.25">
      <c r="A1" t="s">
        <v>3636</v>
      </c>
      <c r="B1" t="s">
        <v>1708</v>
      </c>
    </row>
    <row r="3" spans="1:2" x14ac:dyDescent="0.25">
      <c r="A3" s="88" t="s">
        <v>130</v>
      </c>
      <c r="B3" s="88" t="s">
        <v>128</v>
      </c>
    </row>
    <row r="4" spans="1:2" x14ac:dyDescent="0.25">
      <c r="A4" s="117">
        <v>10</v>
      </c>
      <c r="B4" s="29" t="s">
        <v>175</v>
      </c>
    </row>
    <row r="5" spans="1:2" ht="15" customHeight="1" x14ac:dyDescent="0.25">
      <c r="A5" s="29">
        <v>20</v>
      </c>
      <c r="B5" s="29" t="s">
        <v>1694</v>
      </c>
    </row>
    <row r="6" spans="1:2" ht="15" customHeight="1" x14ac:dyDescent="0.25">
      <c r="A6" s="29">
        <v>30</v>
      </c>
      <c r="B6" s="29" t="s">
        <v>1695</v>
      </c>
    </row>
    <row r="7" spans="1:2" ht="15" customHeight="1" x14ac:dyDescent="0.25">
      <c r="A7" s="29">
        <v>40</v>
      </c>
      <c r="B7" s="29" t="s">
        <v>1696</v>
      </c>
    </row>
    <row r="8" spans="1:2" ht="15" customHeight="1" x14ac:dyDescent="0.25">
      <c r="A8" s="29">
        <v>50</v>
      </c>
      <c r="B8" s="29" t="s">
        <v>1697</v>
      </c>
    </row>
    <row r="9" spans="1:2" ht="15" customHeight="1" x14ac:dyDescent="0.25">
      <c r="A9" s="29">
        <v>60</v>
      </c>
      <c r="B9" s="29" t="s">
        <v>1698</v>
      </c>
    </row>
    <row r="10" spans="1:2" ht="15" customHeight="1" x14ac:dyDescent="0.25">
      <c r="A10" s="29">
        <v>70</v>
      </c>
      <c r="B10" s="29" t="s">
        <v>1699</v>
      </c>
    </row>
    <row r="11" spans="1:2" ht="15" customHeight="1" x14ac:dyDescent="0.25">
      <c r="A11" s="29">
        <v>80</v>
      </c>
      <c r="B11" s="29" t="s">
        <v>1709</v>
      </c>
    </row>
    <row r="12" spans="1:2" ht="15" customHeight="1" x14ac:dyDescent="0.25">
      <c r="A12" s="29">
        <v>90</v>
      </c>
      <c r="B12" s="29" t="s">
        <v>1700</v>
      </c>
    </row>
    <row r="13" spans="1:2" ht="15" customHeight="1" x14ac:dyDescent="0.25">
      <c r="A13" s="29">
        <v>100</v>
      </c>
      <c r="B13" s="29" t="s">
        <v>1701</v>
      </c>
    </row>
    <row r="14" spans="1:2" ht="15" customHeight="1" x14ac:dyDescent="0.25">
      <c r="A14" s="29">
        <v>110</v>
      </c>
      <c r="B14" s="29" t="s">
        <v>1702</v>
      </c>
    </row>
    <row r="15" spans="1:2" ht="15" customHeight="1" x14ac:dyDescent="0.25">
      <c r="A15" s="29">
        <v>120</v>
      </c>
      <c r="B15" t="s">
        <v>1691</v>
      </c>
    </row>
    <row r="16" spans="1:2" ht="15" customHeight="1" x14ac:dyDescent="0.25">
      <c r="A16" s="29">
        <v>130</v>
      </c>
      <c r="B16" s="29" t="s">
        <v>1703</v>
      </c>
    </row>
    <row r="17" spans="1:2" ht="15" customHeight="1" x14ac:dyDescent="0.25">
      <c r="A17" s="29">
        <v>140</v>
      </c>
      <c r="B17" s="29" t="s">
        <v>1710</v>
      </c>
    </row>
    <row r="18" spans="1:2" ht="15" customHeight="1" x14ac:dyDescent="0.25">
      <c r="A18" s="29">
        <v>150</v>
      </c>
      <c r="B18" s="29" t="s">
        <v>1704</v>
      </c>
    </row>
    <row r="19" spans="1:2" ht="15" customHeight="1" x14ac:dyDescent="0.25">
      <c r="A19" s="29">
        <v>160</v>
      </c>
      <c r="B19" s="29" t="s">
        <v>1705</v>
      </c>
    </row>
    <row r="20" spans="1:2" ht="15" customHeight="1" x14ac:dyDescent="0.25">
      <c r="A20" s="29">
        <v>170</v>
      </c>
      <c r="B20" s="29" t="s">
        <v>1706</v>
      </c>
    </row>
    <row r="21" spans="1:2" ht="15" customHeight="1" x14ac:dyDescent="0.25">
      <c r="A21" s="29">
        <v>180</v>
      </c>
      <c r="B21" t="s">
        <v>1692</v>
      </c>
    </row>
    <row r="22" spans="1:2" ht="15" customHeight="1" x14ac:dyDescent="0.25">
      <c r="A22" s="29">
        <v>190</v>
      </c>
      <c r="B22" t="s">
        <v>1693</v>
      </c>
    </row>
    <row r="23" spans="1:2" ht="15" customHeight="1" x14ac:dyDescent="0.25">
      <c r="A23" s="29">
        <v>200</v>
      </c>
      <c r="B23" t="s">
        <v>1689</v>
      </c>
    </row>
    <row r="24" spans="1:2" ht="15" customHeight="1" x14ac:dyDescent="0.25">
      <c r="A24" s="29">
        <v>210</v>
      </c>
      <c r="B24" t="s">
        <v>1690</v>
      </c>
    </row>
    <row r="25" spans="1:2" ht="15" customHeight="1" x14ac:dyDescent="0.25">
      <c r="A25" s="29">
        <v>220</v>
      </c>
      <c r="B25" s="29" t="s">
        <v>1707</v>
      </c>
    </row>
    <row r="26" spans="1:2" ht="15" customHeight="1" x14ac:dyDescent="0.25">
      <c r="A26" s="29">
        <v>230</v>
      </c>
      <c r="B26" s="29" t="s">
        <v>173</v>
      </c>
    </row>
    <row r="27" spans="1:2" ht="15" customHeight="1" x14ac:dyDescent="0.25">
      <c r="B27" s="29"/>
    </row>
    <row r="28" spans="1:2" ht="15" customHeight="1" x14ac:dyDescent="0.25"/>
    <row r="29" spans="1:2" ht="15" customHeight="1" x14ac:dyDescent="0.25"/>
    <row r="30" spans="1:2" ht="15" customHeight="1" x14ac:dyDescent="0.25">
      <c r="A30" s="32" t="s">
        <v>3640</v>
      </c>
      <c r="B30" s="32" t="s">
        <v>3641</v>
      </c>
    </row>
    <row r="31" spans="1:2" ht="15" customHeight="1" x14ac:dyDescent="0.25">
      <c r="A31">
        <v>10</v>
      </c>
      <c r="B31" t="s">
        <v>1694</v>
      </c>
    </row>
    <row r="32" spans="1:2" ht="15" customHeight="1" x14ac:dyDescent="0.25">
      <c r="A32">
        <v>20</v>
      </c>
      <c r="B32" t="s">
        <v>1695</v>
      </c>
    </row>
    <row r="33" spans="1:2" ht="15" customHeight="1" x14ac:dyDescent="0.25">
      <c r="A33">
        <v>30</v>
      </c>
      <c r="B33" t="s">
        <v>1696</v>
      </c>
    </row>
    <row r="34" spans="1:2" ht="15" customHeight="1" x14ac:dyDescent="0.25">
      <c r="A34">
        <v>40</v>
      </c>
      <c r="B34" t="s">
        <v>1697</v>
      </c>
    </row>
    <row r="35" spans="1:2" ht="15" customHeight="1" x14ac:dyDescent="0.25">
      <c r="A35">
        <v>50</v>
      </c>
      <c r="B35" t="s">
        <v>1698</v>
      </c>
    </row>
    <row r="36" spans="1:2" ht="15" customHeight="1" x14ac:dyDescent="0.25">
      <c r="A36">
        <v>60</v>
      </c>
      <c r="B36" t="s">
        <v>1699</v>
      </c>
    </row>
    <row r="37" spans="1:2" ht="15" customHeight="1" x14ac:dyDescent="0.25">
      <c r="A37">
        <v>70</v>
      </c>
      <c r="B37" t="s">
        <v>3633</v>
      </c>
    </row>
    <row r="38" spans="1:2" ht="15" customHeight="1" x14ac:dyDescent="0.25">
      <c r="A38">
        <v>80</v>
      </c>
      <c r="B38" t="s">
        <v>1700</v>
      </c>
    </row>
    <row r="39" spans="1:2" ht="15" customHeight="1" x14ac:dyDescent="0.25">
      <c r="A39">
        <v>90</v>
      </c>
      <c r="B39" t="s">
        <v>1701</v>
      </c>
    </row>
    <row r="40" spans="1:2" ht="15" customHeight="1" x14ac:dyDescent="0.25">
      <c r="A40">
        <v>100</v>
      </c>
      <c r="B40" t="s">
        <v>1702</v>
      </c>
    </row>
    <row r="41" spans="1:2" ht="15" customHeight="1" x14ac:dyDescent="0.25">
      <c r="A41">
        <v>110</v>
      </c>
      <c r="B41" t="s">
        <v>3634</v>
      </c>
    </row>
    <row r="42" spans="1:2" ht="15" customHeight="1" x14ac:dyDescent="0.25">
      <c r="A42">
        <v>120</v>
      </c>
      <c r="B42" t="s">
        <v>1703</v>
      </c>
    </row>
    <row r="43" spans="1:2" ht="15" customHeight="1" x14ac:dyDescent="0.25">
      <c r="A43">
        <v>130</v>
      </c>
      <c r="B43" t="s">
        <v>3635</v>
      </c>
    </row>
    <row r="44" spans="1:2" ht="15" customHeight="1" x14ac:dyDescent="0.25">
      <c r="A44">
        <v>140</v>
      </c>
      <c r="B44" t="s">
        <v>1704</v>
      </c>
    </row>
    <row r="45" spans="1:2" ht="15" customHeight="1" x14ac:dyDescent="0.25">
      <c r="A45">
        <v>150</v>
      </c>
      <c r="B45" t="s">
        <v>1705</v>
      </c>
    </row>
    <row r="46" spans="1:2" ht="15" customHeight="1" x14ac:dyDescent="0.25">
      <c r="A46">
        <v>160</v>
      </c>
      <c r="B46" t="s">
        <v>1706</v>
      </c>
    </row>
    <row r="47" spans="1:2" ht="15" customHeight="1" x14ac:dyDescent="0.25">
      <c r="A47">
        <v>170</v>
      </c>
      <c r="B47" t="s">
        <v>1707</v>
      </c>
    </row>
    <row r="48" spans="1:2" ht="15" customHeight="1" x14ac:dyDescent="0.25">
      <c r="A48">
        <v>180</v>
      </c>
      <c r="B48" t="s">
        <v>173</v>
      </c>
    </row>
    <row r="49" spans="1:2" ht="15" customHeight="1" x14ac:dyDescent="0.25">
      <c r="A49">
        <v>190</v>
      </c>
      <c r="B49" t="s">
        <v>175</v>
      </c>
    </row>
    <row r="50" spans="1:2" ht="15" customHeight="1" x14ac:dyDescent="0.25"/>
    <row r="51" spans="1:2" ht="15" customHeight="1" x14ac:dyDescent="0.25"/>
    <row r="52" spans="1:2" ht="15" customHeight="1" x14ac:dyDescent="0.25"/>
    <row r="53" spans="1:2" ht="15" customHeight="1" x14ac:dyDescent="0.25"/>
    <row r="54" spans="1:2" ht="15" customHeight="1" x14ac:dyDescent="0.25"/>
    <row r="55" spans="1:2" ht="15" customHeight="1" x14ac:dyDescent="0.25"/>
    <row r="56" spans="1:2" ht="15" customHeight="1" x14ac:dyDescent="0.25"/>
    <row r="57" spans="1:2" ht="15" customHeight="1" x14ac:dyDescent="0.25"/>
    <row r="58" spans="1:2" ht="15" customHeight="1" x14ac:dyDescent="0.25"/>
    <row r="59" spans="1:2" ht="15" customHeight="1" x14ac:dyDescent="0.25"/>
    <row r="60" spans="1:2" ht="15" customHeight="1" x14ac:dyDescent="0.25"/>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97"/>
  <dimension ref="A1:B18"/>
  <sheetViews>
    <sheetView workbookViewId="0"/>
  </sheetViews>
  <sheetFormatPr defaultRowHeight="15" x14ac:dyDescent="0.25"/>
  <cols>
    <col min="1" max="1" width="15.140625" customWidth="1"/>
    <col min="2" max="2" width="84.7109375" customWidth="1"/>
  </cols>
  <sheetData>
    <row r="1" spans="1:2" x14ac:dyDescent="0.25">
      <c r="A1" t="s">
        <v>709</v>
      </c>
      <c r="B1" t="s">
        <v>1683</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1676</v>
      </c>
    </row>
    <row r="6" spans="1:2" ht="15" customHeight="1" x14ac:dyDescent="0.25">
      <c r="A6" s="29">
        <v>20</v>
      </c>
      <c r="B6" s="29" t="s">
        <v>1688</v>
      </c>
    </row>
    <row r="7" spans="1:2" ht="15" customHeight="1" x14ac:dyDescent="0.25">
      <c r="A7" s="29">
        <v>30</v>
      </c>
      <c r="B7" s="29" t="s">
        <v>1677</v>
      </c>
    </row>
    <row r="8" spans="1:2" ht="15" customHeight="1" x14ac:dyDescent="0.25">
      <c r="A8" s="29">
        <v>40</v>
      </c>
      <c r="B8" s="29" t="s">
        <v>1678</v>
      </c>
    </row>
    <row r="9" spans="1:2" ht="15" customHeight="1" x14ac:dyDescent="0.25">
      <c r="A9" s="29">
        <v>50</v>
      </c>
      <c r="B9" s="29" t="s">
        <v>1684</v>
      </c>
    </row>
    <row r="10" spans="1:2" ht="15" customHeight="1" x14ac:dyDescent="0.25">
      <c r="A10" s="29">
        <v>60</v>
      </c>
      <c r="B10" s="29" t="s">
        <v>1685</v>
      </c>
    </row>
    <row r="11" spans="1:2" ht="15" customHeight="1" x14ac:dyDescent="0.25">
      <c r="A11" s="29">
        <v>70</v>
      </c>
      <c r="B11" s="29" t="s">
        <v>1686</v>
      </c>
    </row>
    <row r="12" spans="1:2" ht="15" customHeight="1" x14ac:dyDescent="0.25">
      <c r="A12" s="29">
        <v>80</v>
      </c>
      <c r="B12" s="29" t="s">
        <v>1687</v>
      </c>
    </row>
    <row r="13" spans="1:2" ht="15" customHeight="1" x14ac:dyDescent="0.25">
      <c r="A13" s="29">
        <v>90</v>
      </c>
      <c r="B13" s="29" t="s">
        <v>1679</v>
      </c>
    </row>
    <row r="14" spans="1:2" ht="15" customHeight="1" x14ac:dyDescent="0.25">
      <c r="A14" s="29">
        <v>100</v>
      </c>
      <c r="B14" s="29" t="s">
        <v>1680</v>
      </c>
    </row>
    <row r="15" spans="1:2" ht="15" customHeight="1" x14ac:dyDescent="0.25">
      <c r="A15" s="29">
        <v>110</v>
      </c>
      <c r="B15" s="29" t="s">
        <v>1681</v>
      </c>
    </row>
    <row r="16" spans="1:2" ht="15" customHeight="1" x14ac:dyDescent="0.25">
      <c r="A16" s="29">
        <v>120</v>
      </c>
      <c r="B16" s="29" t="s">
        <v>1682</v>
      </c>
    </row>
    <row r="17" spans="1:2" ht="15" customHeight="1" x14ac:dyDescent="0.25">
      <c r="A17" s="29">
        <v>130</v>
      </c>
      <c r="B17" s="29" t="s">
        <v>735</v>
      </c>
    </row>
    <row r="18" spans="1:2" ht="15" customHeight="1" x14ac:dyDescent="0.25"/>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B31"/>
  <sheetViews>
    <sheetView workbookViewId="0">
      <selection activeCell="A2" sqref="A2"/>
    </sheetView>
  </sheetViews>
  <sheetFormatPr defaultRowHeight="15" x14ac:dyDescent="0.25"/>
  <cols>
    <col min="1" max="1" width="18.42578125" customWidth="1"/>
    <col min="2" max="2" width="88.42578125" customWidth="1"/>
    <col min="3" max="3" width="12" customWidth="1"/>
  </cols>
  <sheetData>
    <row r="1" spans="1:2" x14ac:dyDescent="0.25">
      <c r="A1" t="s">
        <v>3141</v>
      </c>
      <c r="B1" t="s">
        <v>3094</v>
      </c>
    </row>
    <row r="3" spans="1:2" x14ac:dyDescent="0.25">
      <c r="A3" t="s">
        <v>774</v>
      </c>
      <c r="B3" t="s">
        <v>128</v>
      </c>
    </row>
    <row r="4" spans="1:2" x14ac:dyDescent="0.25">
      <c r="A4">
        <v>10</v>
      </c>
      <c r="B4" t="s">
        <v>3107</v>
      </c>
    </row>
    <row r="5" spans="1:2" x14ac:dyDescent="0.25">
      <c r="A5">
        <v>20</v>
      </c>
      <c r="B5" t="s">
        <v>3097</v>
      </c>
    </row>
    <row r="6" spans="1:2" x14ac:dyDescent="0.25">
      <c r="A6">
        <v>30</v>
      </c>
      <c r="B6" t="s">
        <v>3084</v>
      </c>
    </row>
    <row r="7" spans="1:2" x14ac:dyDescent="0.25">
      <c r="A7">
        <v>40</v>
      </c>
      <c r="B7" t="s">
        <v>3085</v>
      </c>
    </row>
    <row r="8" spans="1:2" x14ac:dyDescent="0.25">
      <c r="A8">
        <v>50</v>
      </c>
      <c r="B8" t="s">
        <v>3086</v>
      </c>
    </row>
    <row r="9" spans="1:2" x14ac:dyDescent="0.25">
      <c r="A9">
        <v>60</v>
      </c>
      <c r="B9" t="s">
        <v>3087</v>
      </c>
    </row>
    <row r="10" spans="1:2" x14ac:dyDescent="0.25">
      <c r="A10">
        <v>70</v>
      </c>
      <c r="B10" t="s">
        <v>3088</v>
      </c>
    </row>
    <row r="11" spans="1:2" x14ac:dyDescent="0.25">
      <c r="A11">
        <v>80</v>
      </c>
      <c r="B11" t="s">
        <v>3089</v>
      </c>
    </row>
    <row r="12" spans="1:2" x14ac:dyDescent="0.25">
      <c r="A12">
        <v>90</v>
      </c>
      <c r="B12" t="s">
        <v>3090</v>
      </c>
    </row>
    <row r="13" spans="1:2" x14ac:dyDescent="0.25">
      <c r="A13">
        <v>100</v>
      </c>
      <c r="B13" t="s">
        <v>3091</v>
      </c>
    </row>
    <row r="14" spans="1:2" x14ac:dyDescent="0.25">
      <c r="A14">
        <v>110</v>
      </c>
      <c r="B14" t="s">
        <v>3092</v>
      </c>
    </row>
    <row r="15" spans="1:2" x14ac:dyDescent="0.25">
      <c r="A15">
        <v>120</v>
      </c>
      <c r="B15" t="s">
        <v>3093</v>
      </c>
    </row>
    <row r="16" spans="1:2" x14ac:dyDescent="0.25">
      <c r="A16">
        <v>130</v>
      </c>
      <c r="B16" t="s">
        <v>3098</v>
      </c>
    </row>
    <row r="17" spans="1:2" x14ac:dyDescent="0.25">
      <c r="A17">
        <v>140</v>
      </c>
      <c r="B17" t="s">
        <v>3099</v>
      </c>
    </row>
    <row r="18" spans="1:2" x14ac:dyDescent="0.25">
      <c r="A18">
        <v>150</v>
      </c>
      <c r="B18" t="s">
        <v>3100</v>
      </c>
    </row>
    <row r="19" spans="1:2" x14ac:dyDescent="0.25">
      <c r="A19">
        <v>160</v>
      </c>
      <c r="B19" t="s">
        <v>2758</v>
      </c>
    </row>
    <row r="20" spans="1:2" x14ac:dyDescent="0.25">
      <c r="A20">
        <v>170</v>
      </c>
      <c r="B20" t="s">
        <v>3095</v>
      </c>
    </row>
    <row r="21" spans="1:2" x14ac:dyDescent="0.25">
      <c r="A21">
        <v>180</v>
      </c>
      <c r="B21" t="s">
        <v>3096</v>
      </c>
    </row>
    <row r="22" spans="1:2" x14ac:dyDescent="0.25">
      <c r="A22">
        <v>190</v>
      </c>
      <c r="B22" t="s">
        <v>3108</v>
      </c>
    </row>
    <row r="23" spans="1:2" x14ac:dyDescent="0.25">
      <c r="A23">
        <v>200</v>
      </c>
      <c r="B23" t="s">
        <v>3106</v>
      </c>
    </row>
    <row r="24" spans="1:2" x14ac:dyDescent="0.25">
      <c r="A24">
        <v>210</v>
      </c>
      <c r="B24" t="s">
        <v>3111</v>
      </c>
    </row>
    <row r="25" spans="1:2" x14ac:dyDescent="0.25">
      <c r="A25">
        <v>220</v>
      </c>
      <c r="B25" t="s">
        <v>3101</v>
      </c>
    </row>
    <row r="26" spans="1:2" x14ac:dyDescent="0.25">
      <c r="A26">
        <v>230</v>
      </c>
      <c r="B26" t="s">
        <v>3102</v>
      </c>
    </row>
    <row r="27" spans="1:2" x14ac:dyDescent="0.25">
      <c r="A27">
        <v>240</v>
      </c>
      <c r="B27" t="s">
        <v>3103</v>
      </c>
    </row>
    <row r="28" spans="1:2" x14ac:dyDescent="0.25">
      <c r="A28">
        <v>250</v>
      </c>
      <c r="B28" t="s">
        <v>3104</v>
      </c>
    </row>
    <row r="29" spans="1:2" x14ac:dyDescent="0.25">
      <c r="A29">
        <v>260</v>
      </c>
      <c r="B29" t="s">
        <v>3105</v>
      </c>
    </row>
    <row r="30" spans="1:2" x14ac:dyDescent="0.25">
      <c r="A30">
        <v>270</v>
      </c>
      <c r="B30" t="s">
        <v>3109</v>
      </c>
    </row>
    <row r="31" spans="1:2" x14ac:dyDescent="0.25">
      <c r="A31">
        <v>280</v>
      </c>
      <c r="B31" t="s">
        <v>3110</v>
      </c>
    </row>
  </sheetData>
  <pageMargins left="0.7" right="0.7" top="0.75" bottom="0.75" header="0.3" footer="0.3"/>
  <pageSetup orientation="portrait" r:id="rId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B15"/>
  <sheetViews>
    <sheetView workbookViewId="0">
      <selection activeCell="B27" sqref="B27"/>
    </sheetView>
  </sheetViews>
  <sheetFormatPr defaultRowHeight="15" x14ac:dyDescent="0.25"/>
  <cols>
    <col min="1" max="1" width="22" customWidth="1"/>
    <col min="2" max="2" width="106.28515625" customWidth="1"/>
  </cols>
  <sheetData>
    <row r="1" spans="1:2" x14ac:dyDescent="0.25">
      <c r="A1" t="s">
        <v>3143</v>
      </c>
      <c r="B1" t="s">
        <v>3123</v>
      </c>
    </row>
    <row r="3" spans="1:2" x14ac:dyDescent="0.25">
      <c r="A3" t="s">
        <v>774</v>
      </c>
      <c r="B3" t="s">
        <v>128</v>
      </c>
    </row>
    <row r="4" spans="1:2" x14ac:dyDescent="0.25">
      <c r="A4">
        <v>10</v>
      </c>
      <c r="B4" t="s">
        <v>175</v>
      </c>
    </row>
    <row r="5" spans="1:2" x14ac:dyDescent="0.25">
      <c r="A5">
        <v>20</v>
      </c>
      <c r="B5" t="s">
        <v>3122</v>
      </c>
    </row>
    <row r="6" spans="1:2" x14ac:dyDescent="0.25">
      <c r="A6">
        <v>30</v>
      </c>
      <c r="B6" t="s">
        <v>3126</v>
      </c>
    </row>
    <row r="7" spans="1:2" x14ac:dyDescent="0.25">
      <c r="A7">
        <v>40</v>
      </c>
      <c r="B7" t="s">
        <v>3124</v>
      </c>
    </row>
    <row r="8" spans="1:2" x14ac:dyDescent="0.25">
      <c r="A8">
        <v>50</v>
      </c>
      <c r="B8" t="s">
        <v>3125</v>
      </c>
    </row>
    <row r="9" spans="1:2" x14ac:dyDescent="0.25">
      <c r="A9">
        <v>60</v>
      </c>
      <c r="B9" t="s">
        <v>3127</v>
      </c>
    </row>
    <row r="10" spans="1:2" x14ac:dyDescent="0.25">
      <c r="A10">
        <v>70</v>
      </c>
      <c r="B10" t="s">
        <v>3128</v>
      </c>
    </row>
    <row r="11" spans="1:2" x14ac:dyDescent="0.25">
      <c r="A11">
        <v>80</v>
      </c>
      <c r="B11" t="s">
        <v>3129</v>
      </c>
    </row>
    <row r="12" spans="1:2" x14ac:dyDescent="0.25">
      <c r="A12">
        <v>90</v>
      </c>
      <c r="B12" t="s">
        <v>3130</v>
      </c>
    </row>
    <row r="13" spans="1:2" x14ac:dyDescent="0.25">
      <c r="A13">
        <v>100</v>
      </c>
      <c r="B13" t="s">
        <v>3131</v>
      </c>
    </row>
    <row r="14" spans="1:2" x14ac:dyDescent="0.25">
      <c r="A14">
        <v>110</v>
      </c>
      <c r="B14" t="s">
        <v>3109</v>
      </c>
    </row>
    <row r="15" spans="1:2" x14ac:dyDescent="0.25">
      <c r="A15">
        <v>120</v>
      </c>
      <c r="B15" t="s">
        <v>3110</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B11"/>
  <sheetViews>
    <sheetView workbookViewId="0">
      <selection activeCell="A2" sqref="A2"/>
    </sheetView>
  </sheetViews>
  <sheetFormatPr defaultRowHeight="15" x14ac:dyDescent="0.25"/>
  <cols>
    <col min="1" max="1" width="18.140625" customWidth="1"/>
    <col min="2" max="2" width="104.7109375" customWidth="1"/>
  </cols>
  <sheetData>
    <row r="1" spans="1:2" x14ac:dyDescent="0.25">
      <c r="A1" t="s">
        <v>3142</v>
      </c>
      <c r="B1" t="s">
        <v>3134</v>
      </c>
    </row>
    <row r="3" spans="1:2" x14ac:dyDescent="0.25">
      <c r="A3" t="s">
        <v>774</v>
      </c>
      <c r="B3" t="s">
        <v>128</v>
      </c>
    </row>
    <row r="4" spans="1:2" x14ac:dyDescent="0.25">
      <c r="A4">
        <v>10</v>
      </c>
      <c r="B4" t="s">
        <v>175</v>
      </c>
    </row>
    <row r="5" spans="1:2" x14ac:dyDescent="0.25">
      <c r="A5">
        <v>20</v>
      </c>
      <c r="B5" t="s">
        <v>3135</v>
      </c>
    </row>
    <row r="6" spans="1:2" x14ac:dyDescent="0.25">
      <c r="A6">
        <v>30</v>
      </c>
      <c r="B6" t="s">
        <v>3136</v>
      </c>
    </row>
    <row r="7" spans="1:2" x14ac:dyDescent="0.25">
      <c r="A7">
        <v>40</v>
      </c>
      <c r="B7" t="s">
        <v>3137</v>
      </c>
    </row>
    <row r="8" spans="1:2" x14ac:dyDescent="0.25">
      <c r="A8">
        <v>50</v>
      </c>
      <c r="B8" t="s">
        <v>3138</v>
      </c>
    </row>
    <row r="9" spans="1:2" x14ac:dyDescent="0.25">
      <c r="A9">
        <v>60</v>
      </c>
      <c r="B9" t="s">
        <v>3139</v>
      </c>
    </row>
    <row r="10" spans="1:2" x14ac:dyDescent="0.25">
      <c r="A10">
        <v>70</v>
      </c>
      <c r="B10" t="s">
        <v>3109</v>
      </c>
    </row>
    <row r="11" spans="1:2" x14ac:dyDescent="0.25">
      <c r="A11">
        <v>80</v>
      </c>
      <c r="B11" t="s">
        <v>3110</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98"/>
  <dimension ref="A1:B22"/>
  <sheetViews>
    <sheetView workbookViewId="0"/>
  </sheetViews>
  <sheetFormatPr defaultRowHeight="15" x14ac:dyDescent="0.25"/>
  <cols>
    <col min="1" max="1" width="15.7109375" bestFit="1" customWidth="1"/>
    <col min="2" max="2" width="73.7109375" customWidth="1"/>
  </cols>
  <sheetData>
    <row r="1" spans="1:2" x14ac:dyDescent="0.25">
      <c r="A1" t="s">
        <v>3455</v>
      </c>
      <c r="B1" t="s">
        <v>3121</v>
      </c>
    </row>
    <row r="3" spans="1:2" x14ac:dyDescent="0.25">
      <c r="A3" t="s">
        <v>130</v>
      </c>
      <c r="B3" t="s">
        <v>128</v>
      </c>
    </row>
    <row r="4" spans="1:2" x14ac:dyDescent="0.25">
      <c r="A4">
        <v>10</v>
      </c>
      <c r="B4" t="s">
        <v>1674</v>
      </c>
    </row>
    <row r="5" spans="1:2" x14ac:dyDescent="0.25">
      <c r="A5">
        <v>20</v>
      </c>
      <c r="B5" t="s">
        <v>3454</v>
      </c>
    </row>
    <row r="6" spans="1:2" x14ac:dyDescent="0.25">
      <c r="A6">
        <v>30</v>
      </c>
      <c r="B6" t="s">
        <v>3459</v>
      </c>
    </row>
    <row r="7" spans="1:2" x14ac:dyDescent="0.25">
      <c r="A7">
        <v>40</v>
      </c>
      <c r="B7" t="s">
        <v>3457</v>
      </c>
    </row>
    <row r="9" spans="1:2" hidden="1" x14ac:dyDescent="0.25">
      <c r="A9">
        <v>10</v>
      </c>
      <c r="B9" s="29" t="s">
        <v>1674</v>
      </c>
    </row>
    <row r="10" spans="1:2" hidden="1" x14ac:dyDescent="0.25">
      <c r="A10" s="29">
        <v>20</v>
      </c>
      <c r="B10" t="s">
        <v>3113</v>
      </c>
    </row>
    <row r="11" spans="1:2" hidden="1" x14ac:dyDescent="0.25">
      <c r="A11" s="29">
        <v>30</v>
      </c>
      <c r="B11" t="s">
        <v>3114</v>
      </c>
    </row>
    <row r="12" spans="1:2" hidden="1" x14ac:dyDescent="0.25">
      <c r="A12">
        <v>40</v>
      </c>
      <c r="B12" t="s">
        <v>3115</v>
      </c>
    </row>
    <row r="13" spans="1:2" hidden="1" x14ac:dyDescent="0.25">
      <c r="A13">
        <v>50</v>
      </c>
      <c r="B13" t="s">
        <v>3116</v>
      </c>
    </row>
    <row r="14" spans="1:2" hidden="1" x14ac:dyDescent="0.25">
      <c r="A14">
        <v>60</v>
      </c>
      <c r="B14" t="s">
        <v>3117</v>
      </c>
    </row>
    <row r="15" spans="1:2" hidden="1" x14ac:dyDescent="0.25">
      <c r="A15">
        <v>70</v>
      </c>
      <c r="B15" t="s">
        <v>3118</v>
      </c>
    </row>
    <row r="16" spans="1:2" hidden="1" x14ac:dyDescent="0.25">
      <c r="A16">
        <v>80</v>
      </c>
      <c r="B16" t="s">
        <v>3119</v>
      </c>
    </row>
    <row r="17" spans="1:2" hidden="1" x14ac:dyDescent="0.25">
      <c r="A17">
        <v>90</v>
      </c>
      <c r="B17" s="29" t="s">
        <v>3120</v>
      </c>
    </row>
    <row r="20" spans="1:2" ht="15" customHeight="1" x14ac:dyDescent="0.25"/>
    <row r="21" spans="1:2" ht="15" customHeight="1" x14ac:dyDescent="0.25"/>
    <row r="22" spans="1:2" ht="1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4"/>
  <sheetViews>
    <sheetView workbookViewId="0">
      <selection activeCell="B1" sqref="B1:B1048576"/>
    </sheetView>
  </sheetViews>
  <sheetFormatPr defaultRowHeight="15" x14ac:dyDescent="0.25"/>
  <cols>
    <col min="1" max="1" width="14.7109375" customWidth="1"/>
    <col min="2" max="2" width="117.7109375" bestFit="1" customWidth="1"/>
  </cols>
  <sheetData>
    <row r="1" spans="1:2" x14ac:dyDescent="0.25">
      <c r="A1" t="s">
        <v>3731</v>
      </c>
      <c r="B1" t="s">
        <v>3732</v>
      </c>
    </row>
    <row r="3" spans="1:2" x14ac:dyDescent="0.25">
      <c r="A3" t="s">
        <v>130</v>
      </c>
      <c r="B3" t="s">
        <v>128</v>
      </c>
    </row>
    <row r="4" spans="1:2" x14ac:dyDescent="0.25">
      <c r="A4">
        <v>10</v>
      </c>
      <c r="B4" t="s">
        <v>175</v>
      </c>
    </row>
    <row r="5" spans="1:2" x14ac:dyDescent="0.25">
      <c r="A5">
        <v>20</v>
      </c>
      <c r="B5" t="s">
        <v>3733</v>
      </c>
    </row>
    <row r="6" spans="1:2" x14ac:dyDescent="0.25">
      <c r="A6">
        <v>30</v>
      </c>
      <c r="B6" t="s">
        <v>596</v>
      </c>
    </row>
    <row r="7" spans="1:2" x14ac:dyDescent="0.25">
      <c r="A7">
        <v>31</v>
      </c>
      <c r="B7" t="s">
        <v>545</v>
      </c>
    </row>
    <row r="8" spans="1:2" x14ac:dyDescent="0.25">
      <c r="A8">
        <v>32</v>
      </c>
      <c r="B8" s="65" t="s">
        <v>567</v>
      </c>
    </row>
    <row r="9" spans="1:2" x14ac:dyDescent="0.25">
      <c r="A9">
        <v>33</v>
      </c>
      <c r="B9" t="s">
        <v>546</v>
      </c>
    </row>
    <row r="10" spans="1:2" x14ac:dyDescent="0.25">
      <c r="A10">
        <v>34</v>
      </c>
      <c r="B10" t="s">
        <v>568</v>
      </c>
    </row>
    <row r="11" spans="1:2" x14ac:dyDescent="0.25">
      <c r="A11">
        <v>35</v>
      </c>
      <c r="B11" t="s">
        <v>547</v>
      </c>
    </row>
    <row r="12" spans="1:2" x14ac:dyDescent="0.25">
      <c r="A12">
        <v>36</v>
      </c>
      <c r="B12" t="s">
        <v>569</v>
      </c>
    </row>
    <row r="13" spans="1:2" x14ac:dyDescent="0.25">
      <c r="A13">
        <v>37</v>
      </c>
      <c r="B13" t="s">
        <v>548</v>
      </c>
    </row>
    <row r="14" spans="1:2" x14ac:dyDescent="0.25">
      <c r="A14">
        <v>38</v>
      </c>
      <c r="B14" t="s">
        <v>549</v>
      </c>
    </row>
    <row r="15" spans="1:2" x14ac:dyDescent="0.25">
      <c r="A15">
        <v>39</v>
      </c>
      <c r="B15" t="s">
        <v>550</v>
      </c>
    </row>
    <row r="16" spans="1:2" x14ac:dyDescent="0.25">
      <c r="A16">
        <v>40</v>
      </c>
      <c r="B16" t="s">
        <v>551</v>
      </c>
    </row>
    <row r="17" spans="1:2" x14ac:dyDescent="0.25">
      <c r="A17">
        <v>41</v>
      </c>
      <c r="B17" t="s">
        <v>552</v>
      </c>
    </row>
    <row r="18" spans="1:2" x14ac:dyDescent="0.25">
      <c r="A18">
        <v>42</v>
      </c>
      <c r="B18" t="s">
        <v>553</v>
      </c>
    </row>
    <row r="19" spans="1:2" x14ac:dyDescent="0.25">
      <c r="A19">
        <v>43</v>
      </c>
      <c r="B19" t="s">
        <v>554</v>
      </c>
    </row>
    <row r="20" spans="1:2" x14ac:dyDescent="0.25">
      <c r="A20">
        <v>44</v>
      </c>
      <c r="B20" t="s">
        <v>555</v>
      </c>
    </row>
    <row r="21" spans="1:2" x14ac:dyDescent="0.25">
      <c r="A21">
        <v>45</v>
      </c>
      <c r="B21" t="s">
        <v>556</v>
      </c>
    </row>
    <row r="22" spans="1:2" x14ac:dyDescent="0.25">
      <c r="A22">
        <v>46</v>
      </c>
      <c r="B22" t="s">
        <v>557</v>
      </c>
    </row>
    <row r="23" spans="1:2" x14ac:dyDescent="0.25">
      <c r="A23">
        <v>47</v>
      </c>
      <c r="B23" t="s">
        <v>570</v>
      </c>
    </row>
    <row r="24" spans="1:2" x14ac:dyDescent="0.25">
      <c r="A24">
        <v>48</v>
      </c>
      <c r="B24" t="s">
        <v>571</v>
      </c>
    </row>
    <row r="25" spans="1:2" x14ac:dyDescent="0.25">
      <c r="A25">
        <v>49</v>
      </c>
      <c r="B25" t="s">
        <v>558</v>
      </c>
    </row>
    <row r="26" spans="1:2" x14ac:dyDescent="0.25">
      <c r="A26">
        <v>50</v>
      </c>
      <c r="B26" t="s">
        <v>560</v>
      </c>
    </row>
    <row r="27" spans="1:2" x14ac:dyDescent="0.25">
      <c r="A27">
        <v>51</v>
      </c>
      <c r="B27" t="s">
        <v>572</v>
      </c>
    </row>
    <row r="28" spans="1:2" x14ac:dyDescent="0.25">
      <c r="A28">
        <v>52</v>
      </c>
      <c r="B28" t="s">
        <v>561</v>
      </c>
    </row>
    <row r="29" spans="1:2" x14ac:dyDescent="0.25">
      <c r="A29">
        <v>53</v>
      </c>
      <c r="B29" s="29" t="s">
        <v>562</v>
      </c>
    </row>
    <row r="30" spans="1:2" x14ac:dyDescent="0.25">
      <c r="A30">
        <v>54</v>
      </c>
      <c r="B30" t="s">
        <v>573</v>
      </c>
    </row>
    <row r="31" spans="1:2" x14ac:dyDescent="0.25">
      <c r="A31">
        <v>55</v>
      </c>
      <c r="B31" t="s">
        <v>574</v>
      </c>
    </row>
    <row r="32" spans="1:2" x14ac:dyDescent="0.25">
      <c r="A32">
        <v>56</v>
      </c>
      <c r="B32" t="s">
        <v>575</v>
      </c>
    </row>
    <row r="33" spans="1:2" ht="30" x14ac:dyDescent="0.25">
      <c r="A33">
        <v>57</v>
      </c>
      <c r="B33" s="29" t="s">
        <v>564</v>
      </c>
    </row>
    <row r="34" spans="1:2" x14ac:dyDescent="0.25">
      <c r="A34">
        <v>58</v>
      </c>
      <c r="B34" t="s">
        <v>565</v>
      </c>
    </row>
    <row r="35" spans="1:2" x14ac:dyDescent="0.25">
      <c r="A35">
        <v>59</v>
      </c>
      <c r="B35" t="s">
        <v>3719</v>
      </c>
    </row>
    <row r="36" spans="1:2" x14ac:dyDescent="0.25">
      <c r="A36">
        <v>60</v>
      </c>
      <c r="B36" t="s">
        <v>582</v>
      </c>
    </row>
    <row r="37" spans="1:2" x14ac:dyDescent="0.25">
      <c r="A37">
        <v>61</v>
      </c>
      <c r="B37" t="s">
        <v>581</v>
      </c>
    </row>
    <row r="38" spans="1:2" x14ac:dyDescent="0.25">
      <c r="A38">
        <v>62</v>
      </c>
      <c r="B38" t="s">
        <v>567</v>
      </c>
    </row>
    <row r="39" spans="1:2" x14ac:dyDescent="0.25">
      <c r="A39">
        <v>63</v>
      </c>
      <c r="B39" t="s">
        <v>546</v>
      </c>
    </row>
    <row r="40" spans="1:2" x14ac:dyDescent="0.25">
      <c r="A40">
        <v>64</v>
      </c>
      <c r="B40" t="s">
        <v>568</v>
      </c>
    </row>
    <row r="41" spans="1:2" x14ac:dyDescent="0.25">
      <c r="A41">
        <v>65</v>
      </c>
      <c r="B41" t="s">
        <v>583</v>
      </c>
    </row>
    <row r="42" spans="1:2" x14ac:dyDescent="0.25">
      <c r="A42">
        <v>66</v>
      </c>
      <c r="B42" t="s">
        <v>584</v>
      </c>
    </row>
    <row r="43" spans="1:2" x14ac:dyDescent="0.25">
      <c r="A43">
        <v>67</v>
      </c>
      <c r="B43" t="s">
        <v>585</v>
      </c>
    </row>
    <row r="44" spans="1:2" x14ac:dyDescent="0.25">
      <c r="A44">
        <v>68</v>
      </c>
      <c r="B44" t="s">
        <v>586</v>
      </c>
    </row>
    <row r="45" spans="1:2" x14ac:dyDescent="0.25">
      <c r="A45">
        <v>69</v>
      </c>
      <c r="B45" t="s">
        <v>587</v>
      </c>
    </row>
    <row r="46" spans="1:2" x14ac:dyDescent="0.25">
      <c r="A46">
        <v>70</v>
      </c>
      <c r="B46" t="s">
        <v>638</v>
      </c>
    </row>
    <row r="47" spans="1:2" x14ac:dyDescent="0.25">
      <c r="A47">
        <v>71</v>
      </c>
      <c r="B47" t="s">
        <v>588</v>
      </c>
    </row>
    <row r="48" spans="1:2" x14ac:dyDescent="0.25">
      <c r="A48">
        <v>72</v>
      </c>
      <c r="B48" t="s">
        <v>589</v>
      </c>
    </row>
    <row r="49" spans="1:2" x14ac:dyDescent="0.25">
      <c r="A49">
        <v>73</v>
      </c>
      <c r="B49" t="s">
        <v>590</v>
      </c>
    </row>
    <row r="50" spans="1:2" x14ac:dyDescent="0.25">
      <c r="A50">
        <v>74</v>
      </c>
      <c r="B50" t="s">
        <v>591</v>
      </c>
    </row>
    <row r="51" spans="1:2" x14ac:dyDescent="0.25">
      <c r="A51">
        <v>75</v>
      </c>
      <c r="B51" t="s">
        <v>592</v>
      </c>
    </row>
    <row r="52" spans="1:2" x14ac:dyDescent="0.25">
      <c r="A52">
        <v>76</v>
      </c>
      <c r="B52" t="s">
        <v>593</v>
      </c>
    </row>
    <row r="53" spans="1:2" x14ac:dyDescent="0.25">
      <c r="A53">
        <v>77</v>
      </c>
      <c r="B53" t="s">
        <v>594</v>
      </c>
    </row>
    <row r="54" spans="1:2" x14ac:dyDescent="0.25">
      <c r="A54">
        <v>78</v>
      </c>
      <c r="B54" t="s">
        <v>595</v>
      </c>
    </row>
    <row r="55" spans="1:2" x14ac:dyDescent="0.25">
      <c r="A55">
        <v>79</v>
      </c>
      <c r="B55" t="s">
        <v>597</v>
      </c>
    </row>
    <row r="56" spans="1:2" x14ac:dyDescent="0.25">
      <c r="A56">
        <v>80</v>
      </c>
      <c r="B56" t="s">
        <v>598</v>
      </c>
    </row>
    <row r="57" spans="1:2" x14ac:dyDescent="0.25">
      <c r="A57">
        <v>81</v>
      </c>
      <c r="B57" t="s">
        <v>599</v>
      </c>
    </row>
    <row r="58" spans="1:2" x14ac:dyDescent="0.25">
      <c r="A58">
        <v>82</v>
      </c>
      <c r="B58" t="s">
        <v>600</v>
      </c>
    </row>
    <row r="59" spans="1:2" x14ac:dyDescent="0.25">
      <c r="A59">
        <v>83</v>
      </c>
      <c r="B59" t="s">
        <v>601</v>
      </c>
    </row>
    <row r="60" spans="1:2" x14ac:dyDescent="0.25">
      <c r="A60">
        <v>84</v>
      </c>
      <c r="B60" t="s">
        <v>602</v>
      </c>
    </row>
    <row r="61" spans="1:2" x14ac:dyDescent="0.25">
      <c r="A61">
        <v>85</v>
      </c>
      <c r="B61" t="s">
        <v>603</v>
      </c>
    </row>
    <row r="62" spans="1:2" x14ac:dyDescent="0.25">
      <c r="A62">
        <v>86</v>
      </c>
      <c r="B62" t="s">
        <v>604</v>
      </c>
    </row>
    <row r="63" spans="1:2" x14ac:dyDescent="0.25">
      <c r="A63">
        <v>87</v>
      </c>
      <c r="B63" t="s">
        <v>605</v>
      </c>
    </row>
    <row r="64" spans="1:2" x14ac:dyDescent="0.25">
      <c r="A64">
        <v>88</v>
      </c>
      <c r="B64" t="s">
        <v>606</v>
      </c>
    </row>
    <row r="65" spans="1:2" x14ac:dyDescent="0.25">
      <c r="A65">
        <v>89</v>
      </c>
      <c r="B65" t="s">
        <v>607</v>
      </c>
    </row>
    <row r="66" spans="1:2" x14ac:dyDescent="0.25">
      <c r="A66">
        <v>90</v>
      </c>
      <c r="B66" t="s">
        <v>608</v>
      </c>
    </row>
    <row r="67" spans="1:2" x14ac:dyDescent="0.25">
      <c r="A67">
        <v>91</v>
      </c>
      <c r="B67" t="s">
        <v>609</v>
      </c>
    </row>
    <row r="68" spans="1:2" x14ac:dyDescent="0.25">
      <c r="A68">
        <v>92</v>
      </c>
      <c r="B68" t="s">
        <v>597</v>
      </c>
    </row>
    <row r="69" spans="1:2" x14ac:dyDescent="0.25">
      <c r="A69">
        <v>93</v>
      </c>
      <c r="B69" t="s">
        <v>598</v>
      </c>
    </row>
    <row r="70" spans="1:2" x14ac:dyDescent="0.25">
      <c r="A70">
        <v>94</v>
      </c>
      <c r="B70" t="s">
        <v>606</v>
      </c>
    </row>
    <row r="71" spans="1:2" x14ac:dyDescent="0.25">
      <c r="A71">
        <v>95</v>
      </c>
      <c r="B71" t="s">
        <v>610</v>
      </c>
    </row>
    <row r="72" spans="1:2" x14ac:dyDescent="0.25">
      <c r="A72">
        <v>96</v>
      </c>
      <c r="B72" t="s">
        <v>611</v>
      </c>
    </row>
    <row r="73" spans="1:2" x14ac:dyDescent="0.25">
      <c r="A73">
        <v>97</v>
      </c>
      <c r="B73" t="s">
        <v>597</v>
      </c>
    </row>
    <row r="74" spans="1:2" x14ac:dyDescent="0.25">
      <c r="A74">
        <v>98</v>
      </c>
      <c r="B74" t="s">
        <v>598</v>
      </c>
    </row>
    <row r="75" spans="1:2" x14ac:dyDescent="0.25">
      <c r="A75">
        <v>99</v>
      </c>
      <c r="B75" t="s">
        <v>639</v>
      </c>
    </row>
    <row r="76" spans="1:2" x14ac:dyDescent="0.25">
      <c r="A76">
        <v>100</v>
      </c>
      <c r="B76" t="s">
        <v>612</v>
      </c>
    </row>
    <row r="77" spans="1:2" x14ac:dyDescent="0.25">
      <c r="A77">
        <v>101</v>
      </c>
      <c r="B77" t="s">
        <v>613</v>
      </c>
    </row>
    <row r="78" spans="1:2" x14ac:dyDescent="0.25">
      <c r="A78">
        <v>102</v>
      </c>
      <c r="B78" t="s">
        <v>640</v>
      </c>
    </row>
    <row r="79" spans="1:2" x14ac:dyDescent="0.25">
      <c r="A79">
        <v>103</v>
      </c>
      <c r="B79" t="s">
        <v>615</v>
      </c>
    </row>
    <row r="80" spans="1:2" x14ac:dyDescent="0.25">
      <c r="A80">
        <v>104</v>
      </c>
      <c r="B80" t="s">
        <v>616</v>
      </c>
    </row>
    <row r="81" spans="1:2" x14ac:dyDescent="0.25">
      <c r="A81">
        <v>105</v>
      </c>
      <c r="B81" t="s">
        <v>614</v>
      </c>
    </row>
    <row r="82" spans="1:2" x14ac:dyDescent="0.25">
      <c r="A82">
        <v>106</v>
      </c>
      <c r="B82" t="s">
        <v>615</v>
      </c>
    </row>
    <row r="83" spans="1:2" x14ac:dyDescent="0.25">
      <c r="A83">
        <v>107</v>
      </c>
      <c r="B83" t="s">
        <v>616</v>
      </c>
    </row>
    <row r="84" spans="1:2" x14ac:dyDescent="0.25">
      <c r="A84">
        <v>108</v>
      </c>
      <c r="B84" t="s">
        <v>617</v>
      </c>
    </row>
    <row r="85" spans="1:2" x14ac:dyDescent="0.25">
      <c r="A85">
        <v>109</v>
      </c>
      <c r="B85" t="s">
        <v>618</v>
      </c>
    </row>
    <row r="86" spans="1:2" x14ac:dyDescent="0.25">
      <c r="A86">
        <v>110</v>
      </c>
      <c r="B86" t="s">
        <v>619</v>
      </c>
    </row>
    <row r="87" spans="1:2" x14ac:dyDescent="0.25">
      <c r="A87">
        <v>111</v>
      </c>
      <c r="B87" t="s">
        <v>620</v>
      </c>
    </row>
    <row r="88" spans="1:2" x14ac:dyDescent="0.25">
      <c r="A88">
        <v>112</v>
      </c>
      <c r="B88" t="s">
        <v>621</v>
      </c>
    </row>
    <row r="89" spans="1:2" x14ac:dyDescent="0.25">
      <c r="A89">
        <v>113</v>
      </c>
      <c r="B89" t="s">
        <v>622</v>
      </c>
    </row>
    <row r="90" spans="1:2" x14ac:dyDescent="0.25">
      <c r="A90">
        <v>114</v>
      </c>
      <c r="B90" t="s">
        <v>623</v>
      </c>
    </row>
    <row r="91" spans="1:2" x14ac:dyDescent="0.25">
      <c r="A91">
        <v>115</v>
      </c>
      <c r="B91" t="s">
        <v>624</v>
      </c>
    </row>
    <row r="92" spans="1:2" x14ac:dyDescent="0.25">
      <c r="A92">
        <v>116</v>
      </c>
      <c r="B92" t="s">
        <v>625</v>
      </c>
    </row>
    <row r="93" spans="1:2" x14ac:dyDescent="0.25">
      <c r="A93">
        <v>117</v>
      </c>
      <c r="B93" t="s">
        <v>626</v>
      </c>
    </row>
    <row r="94" spans="1:2" x14ac:dyDescent="0.25">
      <c r="A94">
        <v>118</v>
      </c>
      <c r="B94" t="s">
        <v>627</v>
      </c>
    </row>
    <row r="95" spans="1:2" x14ac:dyDescent="0.25">
      <c r="A95">
        <v>119</v>
      </c>
      <c r="B95" t="s">
        <v>628</v>
      </c>
    </row>
    <row r="96" spans="1:2" x14ac:dyDescent="0.25">
      <c r="A96">
        <v>120</v>
      </c>
      <c r="B96" t="s">
        <v>629</v>
      </c>
    </row>
    <row r="97" spans="1:2" x14ac:dyDescent="0.25">
      <c r="A97">
        <v>121</v>
      </c>
      <c r="B97" t="s">
        <v>630</v>
      </c>
    </row>
    <row r="98" spans="1:2" x14ac:dyDescent="0.25">
      <c r="A98">
        <v>122</v>
      </c>
      <c r="B98" s="29" t="s">
        <v>631</v>
      </c>
    </row>
    <row r="99" spans="1:2" x14ac:dyDescent="0.25">
      <c r="A99">
        <v>123</v>
      </c>
      <c r="B99" t="s">
        <v>632</v>
      </c>
    </row>
    <row r="100" spans="1:2" x14ac:dyDescent="0.25">
      <c r="A100">
        <v>124</v>
      </c>
      <c r="B100" t="s">
        <v>633</v>
      </c>
    </row>
    <row r="101" spans="1:2" x14ac:dyDescent="0.25">
      <c r="A101">
        <v>125</v>
      </c>
      <c r="B101" t="s">
        <v>634</v>
      </c>
    </row>
    <row r="102" spans="1:2" x14ac:dyDescent="0.25">
      <c r="A102">
        <v>126</v>
      </c>
      <c r="B102" t="s">
        <v>635</v>
      </c>
    </row>
    <row r="103" spans="1:2" x14ac:dyDescent="0.25">
      <c r="A103">
        <v>127</v>
      </c>
      <c r="B103" t="s">
        <v>641</v>
      </c>
    </row>
    <row r="104" spans="1:2" x14ac:dyDescent="0.25">
      <c r="A104">
        <v>128</v>
      </c>
      <c r="B104" t="s">
        <v>642</v>
      </c>
    </row>
    <row r="105" spans="1:2" x14ac:dyDescent="0.25">
      <c r="A105">
        <v>129</v>
      </c>
      <c r="B105" t="s">
        <v>643</v>
      </c>
    </row>
    <row r="106" spans="1:2" x14ac:dyDescent="0.25">
      <c r="A106">
        <v>130</v>
      </c>
      <c r="B106" t="s">
        <v>644</v>
      </c>
    </row>
    <row r="107" spans="1:2" x14ac:dyDescent="0.25">
      <c r="A107">
        <v>131</v>
      </c>
      <c r="B107" t="s">
        <v>581</v>
      </c>
    </row>
    <row r="108" spans="1:2" x14ac:dyDescent="0.25">
      <c r="A108">
        <v>132</v>
      </c>
      <c r="B108" t="s">
        <v>645</v>
      </c>
    </row>
    <row r="109" spans="1:2" x14ac:dyDescent="0.25">
      <c r="A109">
        <v>133</v>
      </c>
      <c r="B109" t="s">
        <v>646</v>
      </c>
    </row>
    <row r="110" spans="1:2" x14ac:dyDescent="0.25">
      <c r="A110">
        <v>134</v>
      </c>
      <c r="B110" t="s">
        <v>647</v>
      </c>
    </row>
    <row r="111" spans="1:2" x14ac:dyDescent="0.25">
      <c r="A111">
        <v>135</v>
      </c>
      <c r="B111" t="s">
        <v>648</v>
      </c>
    </row>
    <row r="112" spans="1:2" x14ac:dyDescent="0.25">
      <c r="A112">
        <v>136</v>
      </c>
      <c r="B112" t="s">
        <v>649</v>
      </c>
    </row>
    <row r="113" spans="1:2" x14ac:dyDescent="0.25">
      <c r="A113">
        <v>137</v>
      </c>
      <c r="B113" t="s">
        <v>555</v>
      </c>
    </row>
    <row r="114" spans="1:2" x14ac:dyDescent="0.25">
      <c r="A114">
        <v>138</v>
      </c>
      <c r="B114" t="s">
        <v>650</v>
      </c>
    </row>
    <row r="115" spans="1:2" x14ac:dyDescent="0.25">
      <c r="A115">
        <v>139</v>
      </c>
      <c r="B115" t="s">
        <v>654</v>
      </c>
    </row>
    <row r="116" spans="1:2" x14ac:dyDescent="0.25">
      <c r="A116">
        <v>140</v>
      </c>
      <c r="B116" t="s">
        <v>651</v>
      </c>
    </row>
    <row r="117" spans="1:2" x14ac:dyDescent="0.25">
      <c r="A117">
        <v>141</v>
      </c>
      <c r="B117" t="s">
        <v>652</v>
      </c>
    </row>
    <row r="118" spans="1:2" x14ac:dyDescent="0.25">
      <c r="A118">
        <v>142</v>
      </c>
      <c r="B118" t="s">
        <v>653</v>
      </c>
    </row>
    <row r="119" spans="1:2" x14ac:dyDescent="0.25">
      <c r="A119">
        <v>143</v>
      </c>
      <c r="B119" t="s">
        <v>655</v>
      </c>
    </row>
    <row r="120" spans="1:2" x14ac:dyDescent="0.25">
      <c r="A120">
        <v>144</v>
      </c>
      <c r="B120" t="s">
        <v>643</v>
      </c>
    </row>
    <row r="121" spans="1:2" x14ac:dyDescent="0.25">
      <c r="A121">
        <v>145</v>
      </c>
      <c r="B121" t="s">
        <v>644</v>
      </c>
    </row>
    <row r="122" spans="1:2" x14ac:dyDescent="0.25">
      <c r="A122">
        <v>146</v>
      </c>
      <c r="B122" t="s">
        <v>581</v>
      </c>
    </row>
    <row r="123" spans="1:2" x14ac:dyDescent="0.25">
      <c r="A123">
        <v>147</v>
      </c>
      <c r="B123" t="s">
        <v>656</v>
      </c>
    </row>
    <row r="124" spans="1:2" x14ac:dyDescent="0.25">
      <c r="A124">
        <v>148</v>
      </c>
      <c r="B124" t="s">
        <v>824</v>
      </c>
    </row>
    <row r="125" spans="1:2" x14ac:dyDescent="0.25">
      <c r="A125">
        <v>149</v>
      </c>
      <c r="B125" t="s">
        <v>657</v>
      </c>
    </row>
    <row r="126" spans="1:2" x14ac:dyDescent="0.25">
      <c r="A126">
        <v>150</v>
      </c>
      <c r="B126" t="s">
        <v>825</v>
      </c>
    </row>
    <row r="127" spans="1:2" x14ac:dyDescent="0.25">
      <c r="A127">
        <v>151</v>
      </c>
      <c r="B127" t="s">
        <v>658</v>
      </c>
    </row>
    <row r="128" spans="1:2" x14ac:dyDescent="0.25">
      <c r="A128">
        <v>152</v>
      </c>
      <c r="B128" t="s">
        <v>3727</v>
      </c>
    </row>
    <row r="129" spans="1:2" x14ac:dyDescent="0.25">
      <c r="A129">
        <v>153</v>
      </c>
      <c r="B129" t="s">
        <v>647</v>
      </c>
    </row>
    <row r="130" spans="1:2" x14ac:dyDescent="0.25">
      <c r="A130">
        <v>154</v>
      </c>
      <c r="B130" t="s">
        <v>648</v>
      </c>
    </row>
    <row r="131" spans="1:2" x14ac:dyDescent="0.25">
      <c r="A131">
        <v>155</v>
      </c>
      <c r="B131" t="s">
        <v>649</v>
      </c>
    </row>
    <row r="132" spans="1:2" x14ac:dyDescent="0.25">
      <c r="A132">
        <v>156</v>
      </c>
      <c r="B132" t="s">
        <v>555</v>
      </c>
    </row>
    <row r="133" spans="1:2" x14ac:dyDescent="0.25">
      <c r="A133">
        <v>157</v>
      </c>
      <c r="B133" t="s">
        <v>650</v>
      </c>
    </row>
    <row r="134" spans="1:2" x14ac:dyDescent="0.25">
      <c r="A134">
        <v>158</v>
      </c>
      <c r="B134" t="s">
        <v>654</v>
      </c>
    </row>
    <row r="135" spans="1:2" x14ac:dyDescent="0.25">
      <c r="A135">
        <v>159</v>
      </c>
      <c r="B135" t="s">
        <v>651</v>
      </c>
    </row>
    <row r="136" spans="1:2" x14ac:dyDescent="0.25">
      <c r="A136">
        <v>160</v>
      </c>
      <c r="B136" t="s">
        <v>652</v>
      </c>
    </row>
    <row r="137" spans="1:2" x14ac:dyDescent="0.25">
      <c r="A137">
        <v>161</v>
      </c>
      <c r="B137" t="s">
        <v>659</v>
      </c>
    </row>
    <row r="138" spans="1:2" x14ac:dyDescent="0.25">
      <c r="A138">
        <v>162</v>
      </c>
      <c r="B138" t="s">
        <v>3720</v>
      </c>
    </row>
    <row r="139" spans="1:2" x14ac:dyDescent="0.25">
      <c r="A139">
        <v>163</v>
      </c>
      <c r="B139" t="s">
        <v>3721</v>
      </c>
    </row>
    <row r="140" spans="1:2" x14ac:dyDescent="0.25">
      <c r="A140">
        <v>164</v>
      </c>
      <c r="B140" t="s">
        <v>649</v>
      </c>
    </row>
    <row r="141" spans="1:2" x14ac:dyDescent="0.25">
      <c r="A141">
        <v>165</v>
      </c>
      <c r="B141" t="s">
        <v>660</v>
      </c>
    </row>
    <row r="142" spans="1:2" x14ac:dyDescent="0.25">
      <c r="A142">
        <v>166</v>
      </c>
      <c r="B142" t="s">
        <v>661</v>
      </c>
    </row>
    <row r="143" spans="1:2" x14ac:dyDescent="0.25">
      <c r="A143">
        <v>167</v>
      </c>
      <c r="B143" t="s">
        <v>662</v>
      </c>
    </row>
    <row r="144" spans="1:2" x14ac:dyDescent="0.25">
      <c r="A144">
        <v>168</v>
      </c>
      <c r="B144" t="s">
        <v>663</v>
      </c>
    </row>
    <row r="145" spans="1:2" x14ac:dyDescent="0.25">
      <c r="A145">
        <v>169</v>
      </c>
      <c r="B145" t="s">
        <v>664</v>
      </c>
    </row>
    <row r="146" spans="1:2" x14ac:dyDescent="0.25">
      <c r="A146">
        <v>170</v>
      </c>
      <c r="B146" t="s">
        <v>665</v>
      </c>
    </row>
    <row r="147" spans="1:2" x14ac:dyDescent="0.25">
      <c r="A147">
        <v>171</v>
      </c>
      <c r="B147" t="s">
        <v>666</v>
      </c>
    </row>
    <row r="148" spans="1:2" x14ac:dyDescent="0.25">
      <c r="A148">
        <v>172</v>
      </c>
      <c r="B148" t="s">
        <v>3722</v>
      </c>
    </row>
    <row r="149" spans="1:2" x14ac:dyDescent="0.25">
      <c r="A149">
        <v>173</v>
      </c>
      <c r="B149" t="s">
        <v>597</v>
      </c>
    </row>
    <row r="150" spans="1:2" x14ac:dyDescent="0.25">
      <c r="A150">
        <v>174</v>
      </c>
      <c r="B150" t="s">
        <v>598</v>
      </c>
    </row>
    <row r="151" spans="1:2" x14ac:dyDescent="0.25">
      <c r="A151">
        <v>175</v>
      </c>
      <c r="B151" t="s">
        <v>668</v>
      </c>
    </row>
    <row r="152" spans="1:2" x14ac:dyDescent="0.25">
      <c r="A152">
        <v>176</v>
      </c>
      <c r="B152" t="s">
        <v>669</v>
      </c>
    </row>
    <row r="153" spans="1:2" x14ac:dyDescent="0.25">
      <c r="A153">
        <v>177</v>
      </c>
      <c r="B153" t="s">
        <v>670</v>
      </c>
    </row>
    <row r="154" spans="1:2" x14ac:dyDescent="0.25">
      <c r="A154">
        <v>178</v>
      </c>
      <c r="B154" t="s">
        <v>671</v>
      </c>
    </row>
    <row r="155" spans="1:2" x14ac:dyDescent="0.25">
      <c r="A155">
        <v>179</v>
      </c>
      <c r="B155" t="s">
        <v>3705</v>
      </c>
    </row>
    <row r="156" spans="1:2" x14ac:dyDescent="0.25">
      <c r="A156">
        <v>180</v>
      </c>
      <c r="B156" t="s">
        <v>3706</v>
      </c>
    </row>
    <row r="157" spans="1:2" x14ac:dyDescent="0.25">
      <c r="A157">
        <v>181</v>
      </c>
      <c r="B157" t="s">
        <v>3723</v>
      </c>
    </row>
    <row r="158" spans="1:2" x14ac:dyDescent="0.25">
      <c r="A158">
        <v>182</v>
      </c>
      <c r="B158" t="s">
        <v>3708</v>
      </c>
    </row>
    <row r="159" spans="1:2" x14ac:dyDescent="0.25">
      <c r="A159">
        <v>183</v>
      </c>
      <c r="B159" t="s">
        <v>3709</v>
      </c>
    </row>
    <row r="160" spans="1:2" x14ac:dyDescent="0.25">
      <c r="A160">
        <v>184</v>
      </c>
      <c r="B160" t="s">
        <v>3710</v>
      </c>
    </row>
    <row r="161" spans="1:2" x14ac:dyDescent="0.25">
      <c r="A161">
        <v>185</v>
      </c>
      <c r="B161" t="s">
        <v>3711</v>
      </c>
    </row>
    <row r="162" spans="1:2" x14ac:dyDescent="0.25">
      <c r="A162">
        <v>186</v>
      </c>
      <c r="B162" t="s">
        <v>3724</v>
      </c>
    </row>
    <row r="163" spans="1:2" x14ac:dyDescent="0.25">
      <c r="A163">
        <v>187</v>
      </c>
      <c r="B163" t="s">
        <v>3713</v>
      </c>
    </row>
    <row r="164" spans="1:2" x14ac:dyDescent="0.25">
      <c r="A164">
        <v>188</v>
      </c>
      <c r="B164" t="s">
        <v>3714</v>
      </c>
    </row>
    <row r="165" spans="1:2" x14ac:dyDescent="0.25">
      <c r="A165">
        <v>189</v>
      </c>
      <c r="B165" t="s">
        <v>3725</v>
      </c>
    </row>
    <row r="166" spans="1:2" x14ac:dyDescent="0.25">
      <c r="A166">
        <v>190</v>
      </c>
      <c r="B166" t="s">
        <v>3716</v>
      </c>
    </row>
    <row r="167" spans="1:2" x14ac:dyDescent="0.25">
      <c r="A167">
        <v>191</v>
      </c>
      <c r="B167" t="s">
        <v>3717</v>
      </c>
    </row>
    <row r="168" spans="1:2" x14ac:dyDescent="0.25">
      <c r="A168">
        <v>192</v>
      </c>
      <c r="B168" t="s">
        <v>3718</v>
      </c>
    </row>
    <row r="169" spans="1:2" x14ac:dyDescent="0.25">
      <c r="A169">
        <v>193</v>
      </c>
      <c r="B169" t="s">
        <v>637</v>
      </c>
    </row>
    <row r="170" spans="1:2" x14ac:dyDescent="0.25">
      <c r="A170">
        <v>194</v>
      </c>
      <c r="B170" t="s">
        <v>672</v>
      </c>
    </row>
    <row r="171" spans="1:2" x14ac:dyDescent="0.25">
      <c r="A171">
        <v>195</v>
      </c>
      <c r="B171" t="s">
        <v>673</v>
      </c>
    </row>
    <row r="172" spans="1:2" x14ac:dyDescent="0.25">
      <c r="A172">
        <v>196</v>
      </c>
      <c r="B172" t="s">
        <v>3726</v>
      </c>
    </row>
    <row r="173" spans="1:2" x14ac:dyDescent="0.25">
      <c r="A173">
        <v>197</v>
      </c>
      <c r="B173" t="s">
        <v>3728</v>
      </c>
    </row>
    <row r="174" spans="1:2" x14ac:dyDescent="0.25">
      <c r="A174">
        <v>198</v>
      </c>
      <c r="B174" t="s">
        <v>3729</v>
      </c>
    </row>
    <row r="175" spans="1:2" x14ac:dyDescent="0.25">
      <c r="A175">
        <v>199</v>
      </c>
      <c r="B175" t="s">
        <v>3730</v>
      </c>
    </row>
    <row r="176" spans="1:2" x14ac:dyDescent="0.25">
      <c r="A176">
        <v>200</v>
      </c>
      <c r="B176" t="s">
        <v>207</v>
      </c>
    </row>
    <row r="177" spans="1:2" x14ac:dyDescent="0.25">
      <c r="A177">
        <v>201</v>
      </c>
      <c r="B177" t="s">
        <v>3734</v>
      </c>
    </row>
    <row r="178" spans="1:2" x14ac:dyDescent="0.25">
      <c r="A178">
        <v>202</v>
      </c>
      <c r="B178" t="s">
        <v>3735</v>
      </c>
    </row>
    <row r="180" spans="1:2" x14ac:dyDescent="0.25">
      <c r="A180" s="32" t="s">
        <v>2072</v>
      </c>
    </row>
    <row r="181" spans="1:2" x14ac:dyDescent="0.25">
      <c r="A181" s="28" t="s">
        <v>130</v>
      </c>
      <c r="B181" s="28" t="s">
        <v>128</v>
      </c>
    </row>
    <row r="182" spans="1:2" x14ac:dyDescent="0.25">
      <c r="A182" s="29">
        <v>10</v>
      </c>
      <c r="B182" s="29" t="s">
        <v>3230</v>
      </c>
    </row>
    <row r="183" spans="1:2" x14ac:dyDescent="0.25">
      <c r="A183" s="29">
        <v>20</v>
      </c>
      <c r="B183" s="29" t="s">
        <v>173</v>
      </c>
    </row>
    <row r="184" spans="1:2" x14ac:dyDescent="0.25">
      <c r="A184" s="29">
        <v>30</v>
      </c>
      <c r="B184" s="29" t="s">
        <v>175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B28"/>
  <sheetViews>
    <sheetView workbookViewId="0">
      <selection sqref="A1:XFD1048576"/>
    </sheetView>
  </sheetViews>
  <sheetFormatPr defaultColWidth="9" defaultRowHeight="15" x14ac:dyDescent="0.25"/>
  <cols>
    <col min="1" max="1" width="12" style="329" customWidth="1"/>
    <col min="2" max="2" width="78.140625" style="329" customWidth="1"/>
    <col min="3" max="16384" width="9" style="329"/>
  </cols>
  <sheetData>
    <row r="1" spans="1:2" x14ac:dyDescent="0.25">
      <c r="A1" s="329" t="s">
        <v>4461</v>
      </c>
      <c r="B1" s="329" t="s">
        <v>4462</v>
      </c>
    </row>
    <row r="3" spans="1:2" x14ac:dyDescent="0.25">
      <c r="A3" s="218" t="s">
        <v>130</v>
      </c>
      <c r="B3" s="218" t="s">
        <v>128</v>
      </c>
    </row>
    <row r="4" spans="1:2" x14ac:dyDescent="0.25">
      <c r="A4" s="219">
        <v>10</v>
      </c>
      <c r="B4" s="219" t="s">
        <v>175</v>
      </c>
    </row>
    <row r="5" spans="1:2" x14ac:dyDescent="0.25">
      <c r="A5" s="219">
        <v>20</v>
      </c>
      <c r="B5" s="219" t="s">
        <v>4463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4467</v>
      </c>
    </row>
    <row r="10" spans="1:2" x14ac:dyDescent="0.25">
      <c r="A10" s="219">
        <v>70</v>
      </c>
      <c r="B10" s="219" t="s">
        <v>4468</v>
      </c>
    </row>
    <row r="11" spans="1:2" x14ac:dyDescent="0.25">
      <c r="A11" s="219">
        <v>80</v>
      </c>
      <c r="B11" s="219" t="s">
        <v>4469</v>
      </c>
    </row>
    <row r="12" spans="1:2" x14ac:dyDescent="0.25">
      <c r="A12" s="219">
        <v>90</v>
      </c>
      <c r="B12" s="219" t="s">
        <v>4470</v>
      </c>
    </row>
    <row r="13" spans="1:2" x14ac:dyDescent="0.25">
      <c r="A13" s="219">
        <v>100</v>
      </c>
      <c r="B13" s="219" t="s">
        <v>4471</v>
      </c>
    </row>
    <row r="14" spans="1:2" x14ac:dyDescent="0.25">
      <c r="A14" s="219">
        <v>110</v>
      </c>
      <c r="B14" s="219" t="s">
        <v>4472</v>
      </c>
    </row>
    <row r="15" spans="1:2" x14ac:dyDescent="0.25">
      <c r="A15" s="219">
        <v>120</v>
      </c>
      <c r="B15" s="219" t="s">
        <v>4473</v>
      </c>
    </row>
    <row r="16" spans="1:2" x14ac:dyDescent="0.25">
      <c r="A16" s="219">
        <v>130</v>
      </c>
      <c r="B16" s="219" t="s">
        <v>4474</v>
      </c>
    </row>
    <row r="17" spans="1:2" x14ac:dyDescent="0.25">
      <c r="A17" s="219">
        <v>140</v>
      </c>
      <c r="B17" s="219" t="s">
        <v>4475</v>
      </c>
    </row>
    <row r="18" spans="1:2" x14ac:dyDescent="0.25">
      <c r="A18" s="219">
        <v>150</v>
      </c>
      <c r="B18" s="219" t="s">
        <v>4476</v>
      </c>
    </row>
    <row r="19" spans="1:2" x14ac:dyDescent="0.25">
      <c r="A19" s="219">
        <v>160</v>
      </c>
      <c r="B19" s="219" t="s">
        <v>4477</v>
      </c>
    </row>
    <row r="20" spans="1:2" x14ac:dyDescent="0.25">
      <c r="A20" s="219">
        <v>170</v>
      </c>
      <c r="B20" s="219" t="s">
        <v>4478</v>
      </c>
    </row>
    <row r="21" spans="1:2" x14ac:dyDescent="0.25">
      <c r="A21" s="219">
        <v>180</v>
      </c>
      <c r="B21" s="219" t="s">
        <v>4479</v>
      </c>
    </row>
    <row r="22" spans="1:2" x14ac:dyDescent="0.25">
      <c r="A22" s="219">
        <v>190</v>
      </c>
      <c r="B22" s="219" t="s">
        <v>4480</v>
      </c>
    </row>
    <row r="23" spans="1:2" x14ac:dyDescent="0.25">
      <c r="A23" s="219">
        <v>200</v>
      </c>
      <c r="B23" s="219" t="s">
        <v>4481</v>
      </c>
    </row>
    <row r="24" spans="1:2" x14ac:dyDescent="0.25">
      <c r="A24" s="219">
        <v>210</v>
      </c>
      <c r="B24" s="219" t="s">
        <v>4482</v>
      </c>
    </row>
    <row r="25" spans="1:2" x14ac:dyDescent="0.25">
      <c r="A25" s="219">
        <v>220</v>
      </c>
      <c r="B25" s="219" t="s">
        <v>4483</v>
      </c>
    </row>
    <row r="26" spans="1:2" x14ac:dyDescent="0.25">
      <c r="A26" s="219">
        <v>230</v>
      </c>
      <c r="B26" s="219" t="s">
        <v>4484</v>
      </c>
    </row>
    <row r="27" spans="1:2" x14ac:dyDescent="0.25">
      <c r="A27" s="219">
        <v>240</v>
      </c>
      <c r="B27" s="219" t="s">
        <v>4485</v>
      </c>
    </row>
    <row r="28" spans="1:2" x14ac:dyDescent="0.25">
      <c r="A28" s="219">
        <v>250</v>
      </c>
      <c r="B28" s="219" t="s">
        <v>207</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99"/>
  <dimension ref="A1:B82"/>
  <sheetViews>
    <sheetView workbookViewId="0"/>
  </sheetViews>
  <sheetFormatPr defaultRowHeight="15" x14ac:dyDescent="0.25"/>
  <cols>
    <col min="1" max="1" width="18.5703125" customWidth="1"/>
    <col min="2" max="2" width="78.140625" customWidth="1"/>
  </cols>
  <sheetData>
    <row r="1" spans="1:2" x14ac:dyDescent="0.25">
      <c r="A1" t="s">
        <v>3848</v>
      </c>
      <c r="B1" t="s">
        <v>3849</v>
      </c>
    </row>
    <row r="3" spans="1:2" x14ac:dyDescent="0.25">
      <c r="A3" t="s">
        <v>130</v>
      </c>
      <c r="B3" t="s">
        <v>128</v>
      </c>
    </row>
    <row r="4" spans="1:2" x14ac:dyDescent="0.25">
      <c r="A4">
        <v>10</v>
      </c>
      <c r="B4" t="s">
        <v>175</v>
      </c>
    </row>
    <row r="5" spans="1:2" x14ac:dyDescent="0.25">
      <c r="A5">
        <v>20</v>
      </c>
      <c r="B5" t="s">
        <v>1612</v>
      </c>
    </row>
    <row r="6" spans="1:2" x14ac:dyDescent="0.25">
      <c r="A6">
        <v>30</v>
      </c>
      <c r="B6" t="s">
        <v>1613</v>
      </c>
    </row>
    <row r="7" spans="1:2" x14ac:dyDescent="0.25">
      <c r="A7">
        <v>40</v>
      </c>
      <c r="B7" t="s">
        <v>1614</v>
      </c>
    </row>
    <row r="8" spans="1:2" x14ac:dyDescent="0.25">
      <c r="A8">
        <v>50</v>
      </c>
      <c r="B8" t="s">
        <v>1624</v>
      </c>
    </row>
    <row r="9" spans="1:2" x14ac:dyDescent="0.25">
      <c r="A9">
        <v>60</v>
      </c>
      <c r="B9" t="s">
        <v>1676</v>
      </c>
    </row>
    <row r="10" spans="1:2" x14ac:dyDescent="0.25">
      <c r="A10">
        <v>70</v>
      </c>
      <c r="B10" t="s">
        <v>1688</v>
      </c>
    </row>
    <row r="11" spans="1:2" x14ac:dyDescent="0.25">
      <c r="A11">
        <v>80</v>
      </c>
      <c r="B11" t="s">
        <v>1677</v>
      </c>
    </row>
    <row r="12" spans="1:2" x14ac:dyDescent="0.25">
      <c r="A12">
        <v>90</v>
      </c>
      <c r="B12" t="s">
        <v>1678</v>
      </c>
    </row>
    <row r="13" spans="1:2" x14ac:dyDescent="0.25">
      <c r="A13">
        <v>100</v>
      </c>
      <c r="B13" t="s">
        <v>1684</v>
      </c>
    </row>
    <row r="14" spans="1:2" x14ac:dyDescent="0.25">
      <c r="A14">
        <v>110</v>
      </c>
      <c r="B14" t="s">
        <v>1685</v>
      </c>
    </row>
    <row r="15" spans="1:2" x14ac:dyDescent="0.25">
      <c r="A15">
        <v>120</v>
      </c>
      <c r="B15" t="s">
        <v>1686</v>
      </c>
    </row>
    <row r="16" spans="1:2" x14ac:dyDescent="0.25">
      <c r="A16">
        <v>130</v>
      </c>
      <c r="B16" t="s">
        <v>1687</v>
      </c>
    </row>
    <row r="17" spans="1:2" x14ac:dyDescent="0.25">
      <c r="A17">
        <v>140</v>
      </c>
      <c r="B17" t="s">
        <v>1680</v>
      </c>
    </row>
    <row r="18" spans="1:2" x14ac:dyDescent="0.25">
      <c r="A18">
        <v>150</v>
      </c>
      <c r="B18" t="s">
        <v>1681</v>
      </c>
    </row>
    <row r="19" spans="1:2" x14ac:dyDescent="0.25">
      <c r="A19">
        <v>160</v>
      </c>
      <c r="B19" t="s">
        <v>1682</v>
      </c>
    </row>
    <row r="20" spans="1:2" x14ac:dyDescent="0.25">
      <c r="A20">
        <v>170</v>
      </c>
      <c r="B20" t="s">
        <v>1620</v>
      </c>
    </row>
    <row r="21" spans="1:2" x14ac:dyDescent="0.25">
      <c r="A21">
        <v>180</v>
      </c>
      <c r="B21" t="s">
        <v>1621</v>
      </c>
    </row>
    <row r="22" spans="1:2" x14ac:dyDescent="0.25">
      <c r="A22">
        <v>190</v>
      </c>
      <c r="B22" t="s">
        <v>1615</v>
      </c>
    </row>
    <row r="23" spans="1:2" x14ac:dyDescent="0.25">
      <c r="A23">
        <v>200</v>
      </c>
      <c r="B23" t="s">
        <v>1616</v>
      </c>
    </row>
    <row r="24" spans="1:2" x14ac:dyDescent="0.25">
      <c r="A24">
        <v>210</v>
      </c>
      <c r="B24" t="s">
        <v>1623</v>
      </c>
    </row>
    <row r="25" spans="1:2" x14ac:dyDescent="0.25">
      <c r="A25">
        <v>220</v>
      </c>
      <c r="B25" t="s">
        <v>1617</v>
      </c>
    </row>
    <row r="26" spans="1:2" x14ac:dyDescent="0.25">
      <c r="A26">
        <v>230</v>
      </c>
      <c r="B26" t="s">
        <v>1618</v>
      </c>
    </row>
    <row r="27" spans="1:2" x14ac:dyDescent="0.25">
      <c r="A27">
        <v>240</v>
      </c>
      <c r="B27" t="s">
        <v>1619</v>
      </c>
    </row>
    <row r="28" spans="1:2" x14ac:dyDescent="0.25">
      <c r="A28">
        <v>250</v>
      </c>
      <c r="B28" t="s">
        <v>1622</v>
      </c>
    </row>
    <row r="29" spans="1:2" x14ac:dyDescent="0.25">
      <c r="A29">
        <v>260</v>
      </c>
      <c r="B29" t="s">
        <v>207</v>
      </c>
    </row>
    <row r="32" spans="1:2" hidden="1" x14ac:dyDescent="0.25">
      <c r="A32" t="s">
        <v>1673</v>
      </c>
    </row>
    <row r="33" spans="1:2" hidden="1" x14ac:dyDescent="0.25">
      <c r="A33" s="88" t="s">
        <v>130</v>
      </c>
      <c r="B33" s="88" t="s">
        <v>128</v>
      </c>
    </row>
    <row r="34" spans="1:2" hidden="1" x14ac:dyDescent="0.25">
      <c r="A34" s="29">
        <v>10</v>
      </c>
      <c r="B34" s="29" t="s">
        <v>1626</v>
      </c>
    </row>
    <row r="35" spans="1:2" hidden="1" x14ac:dyDescent="0.25">
      <c r="A35" s="29">
        <v>20</v>
      </c>
      <c r="B35" s="29" t="s">
        <v>1627</v>
      </c>
    </row>
    <row r="36" spans="1:2" hidden="1" x14ac:dyDescent="0.25">
      <c r="A36" s="29">
        <v>30</v>
      </c>
      <c r="B36" s="29" t="s">
        <v>1628</v>
      </c>
    </row>
    <row r="37" spans="1:2" hidden="1" x14ac:dyDescent="0.25">
      <c r="A37" s="29">
        <v>40</v>
      </c>
      <c r="B37" s="29" t="s">
        <v>1629</v>
      </c>
    </row>
    <row r="38" spans="1:2" hidden="1" x14ac:dyDescent="0.25">
      <c r="A38" s="29">
        <v>50</v>
      </c>
      <c r="B38" s="29" t="s">
        <v>1630</v>
      </c>
    </row>
    <row r="39" spans="1:2" hidden="1" x14ac:dyDescent="0.25">
      <c r="A39" s="29">
        <v>60</v>
      </c>
      <c r="B39" s="29" t="s">
        <v>1631</v>
      </c>
    </row>
    <row r="40" spans="1:2" hidden="1" x14ac:dyDescent="0.25">
      <c r="A40" s="29">
        <v>70</v>
      </c>
      <c r="B40" s="29" t="s">
        <v>1632</v>
      </c>
    </row>
    <row r="41" spans="1:2" hidden="1" x14ac:dyDescent="0.25">
      <c r="A41" s="29">
        <v>80</v>
      </c>
      <c r="B41" s="29" t="s">
        <v>1633</v>
      </c>
    </row>
    <row r="42" spans="1:2" hidden="1" x14ac:dyDescent="0.25">
      <c r="A42" s="29">
        <v>90</v>
      </c>
      <c r="B42" s="29" t="s">
        <v>1634</v>
      </c>
    </row>
    <row r="43" spans="1:2" hidden="1" x14ac:dyDescent="0.25">
      <c r="A43" s="29">
        <v>100</v>
      </c>
      <c r="B43" s="29" t="s">
        <v>1635</v>
      </c>
    </row>
    <row r="44" spans="1:2" hidden="1" x14ac:dyDescent="0.25">
      <c r="A44" s="29">
        <v>110</v>
      </c>
      <c r="B44" s="29" t="s">
        <v>1636</v>
      </c>
    </row>
    <row r="45" spans="1:2" hidden="1" x14ac:dyDescent="0.25">
      <c r="A45" s="29">
        <v>120</v>
      </c>
      <c r="B45" s="29" t="s">
        <v>1637</v>
      </c>
    </row>
    <row r="46" spans="1:2" hidden="1" x14ac:dyDescent="0.25">
      <c r="A46" s="29">
        <v>130</v>
      </c>
      <c r="B46" s="29" t="s">
        <v>1638</v>
      </c>
    </row>
    <row r="47" spans="1:2" hidden="1" x14ac:dyDescent="0.25">
      <c r="A47" s="29">
        <v>140</v>
      </c>
      <c r="B47" s="29" t="s">
        <v>1639</v>
      </c>
    </row>
    <row r="48" spans="1:2" hidden="1" x14ac:dyDescent="0.25">
      <c r="A48" s="29">
        <v>150</v>
      </c>
      <c r="B48" s="29" t="s">
        <v>1640</v>
      </c>
    </row>
    <row r="49" spans="1:2" hidden="1" x14ac:dyDescent="0.25">
      <c r="A49" s="29">
        <v>160</v>
      </c>
      <c r="B49" s="29" t="s">
        <v>1641</v>
      </c>
    </row>
    <row r="50" spans="1:2" hidden="1" x14ac:dyDescent="0.25">
      <c r="A50" s="29">
        <v>170</v>
      </c>
      <c r="B50" s="29" t="s">
        <v>1642</v>
      </c>
    </row>
    <row r="51" spans="1:2" hidden="1" x14ac:dyDescent="0.25">
      <c r="A51" s="29">
        <v>180</v>
      </c>
      <c r="B51" s="29" t="s">
        <v>1643</v>
      </c>
    </row>
    <row r="52" spans="1:2" hidden="1" x14ac:dyDescent="0.25">
      <c r="A52" s="29">
        <v>190</v>
      </c>
      <c r="B52" s="29" t="s">
        <v>1644</v>
      </c>
    </row>
    <row r="53" spans="1:2" hidden="1" x14ac:dyDescent="0.25">
      <c r="A53" s="29">
        <v>200</v>
      </c>
      <c r="B53" s="29" t="s">
        <v>1645</v>
      </c>
    </row>
    <row r="54" spans="1:2" hidden="1" x14ac:dyDescent="0.25">
      <c r="A54" s="29">
        <v>210</v>
      </c>
      <c r="B54" s="29" t="s">
        <v>1646</v>
      </c>
    </row>
    <row r="55" spans="1:2" hidden="1" x14ac:dyDescent="0.25">
      <c r="A55" s="29">
        <v>220</v>
      </c>
      <c r="B55" s="29" t="s">
        <v>1647</v>
      </c>
    </row>
    <row r="56" spans="1:2" hidden="1" x14ac:dyDescent="0.25">
      <c r="A56" s="29">
        <v>230</v>
      </c>
      <c r="B56" s="29" t="s">
        <v>1648</v>
      </c>
    </row>
    <row r="57" spans="1:2" hidden="1" x14ac:dyDescent="0.25">
      <c r="A57" s="29">
        <v>240</v>
      </c>
      <c r="B57" s="29" t="s">
        <v>1649</v>
      </c>
    </row>
    <row r="58" spans="1:2" hidden="1" x14ac:dyDescent="0.25">
      <c r="A58" s="29">
        <v>250</v>
      </c>
      <c r="B58" s="29" t="s">
        <v>1650</v>
      </c>
    </row>
    <row r="59" spans="1:2" hidden="1" x14ac:dyDescent="0.25">
      <c r="A59" s="29">
        <v>260</v>
      </c>
      <c r="B59" s="29" t="s">
        <v>1651</v>
      </c>
    </row>
    <row r="60" spans="1:2" hidden="1" x14ac:dyDescent="0.25">
      <c r="A60" s="29">
        <v>270</v>
      </c>
      <c r="B60" s="29" t="s">
        <v>1652</v>
      </c>
    </row>
    <row r="61" spans="1:2" hidden="1" x14ac:dyDescent="0.25">
      <c r="A61" s="29">
        <v>280</v>
      </c>
      <c r="B61" s="29" t="s">
        <v>1653</v>
      </c>
    </row>
    <row r="62" spans="1:2" hidden="1" x14ac:dyDescent="0.25">
      <c r="A62" s="29">
        <v>290</v>
      </c>
      <c r="B62" s="29" t="s">
        <v>1654</v>
      </c>
    </row>
    <row r="63" spans="1:2" hidden="1" x14ac:dyDescent="0.25">
      <c r="A63" s="29">
        <v>300</v>
      </c>
      <c r="B63" s="29" t="s">
        <v>1655</v>
      </c>
    </row>
    <row r="64" spans="1:2" hidden="1" x14ac:dyDescent="0.25">
      <c r="A64" s="29">
        <v>310</v>
      </c>
      <c r="B64" s="29" t="s">
        <v>1656</v>
      </c>
    </row>
    <row r="65" spans="1:2" hidden="1" x14ac:dyDescent="0.25">
      <c r="A65" s="29">
        <v>320</v>
      </c>
      <c r="B65" s="29" t="s">
        <v>1657</v>
      </c>
    </row>
    <row r="66" spans="1:2" hidden="1" x14ac:dyDescent="0.25">
      <c r="A66" s="29">
        <v>330</v>
      </c>
      <c r="B66" s="29" t="s">
        <v>1658</v>
      </c>
    </row>
    <row r="67" spans="1:2" hidden="1" x14ac:dyDescent="0.25">
      <c r="A67" s="29">
        <v>340</v>
      </c>
      <c r="B67" s="29" t="s">
        <v>42</v>
      </c>
    </row>
    <row r="68" spans="1:2" hidden="1" x14ac:dyDescent="0.25">
      <c r="A68" s="29">
        <v>350</v>
      </c>
      <c r="B68" s="29" t="s">
        <v>1659</v>
      </c>
    </row>
    <row r="69" spans="1:2" hidden="1" x14ac:dyDescent="0.25">
      <c r="A69" s="29">
        <v>360</v>
      </c>
      <c r="B69" s="29" t="s">
        <v>1660</v>
      </c>
    </row>
    <row r="70" spans="1:2" hidden="1" x14ac:dyDescent="0.25">
      <c r="A70" s="29">
        <v>370</v>
      </c>
      <c r="B70" s="29" t="s">
        <v>1661</v>
      </c>
    </row>
    <row r="71" spans="1:2" ht="30" hidden="1" x14ac:dyDescent="0.25">
      <c r="A71" s="29">
        <v>380</v>
      </c>
      <c r="B71" s="29" t="s">
        <v>1662</v>
      </c>
    </row>
    <row r="72" spans="1:2" ht="30" hidden="1" x14ac:dyDescent="0.25">
      <c r="A72" s="29">
        <v>390</v>
      </c>
      <c r="B72" s="29" t="s">
        <v>1663</v>
      </c>
    </row>
    <row r="73" spans="1:2" ht="30" hidden="1" x14ac:dyDescent="0.25">
      <c r="A73" s="29">
        <v>400</v>
      </c>
      <c r="B73" s="29" t="s">
        <v>1664</v>
      </c>
    </row>
    <row r="74" spans="1:2" ht="30" hidden="1" x14ac:dyDescent="0.25">
      <c r="A74" s="29">
        <v>410</v>
      </c>
      <c r="B74" s="29" t="s">
        <v>1665</v>
      </c>
    </row>
    <row r="75" spans="1:2" ht="30" hidden="1" x14ac:dyDescent="0.25">
      <c r="A75" s="29">
        <v>420</v>
      </c>
      <c r="B75" s="29" t="s">
        <v>1666</v>
      </c>
    </row>
    <row r="76" spans="1:2" ht="30" hidden="1" x14ac:dyDescent="0.25">
      <c r="A76" s="29">
        <v>430</v>
      </c>
      <c r="B76" s="29" t="s">
        <v>1667</v>
      </c>
    </row>
    <row r="77" spans="1:2" ht="30" hidden="1" x14ac:dyDescent="0.25">
      <c r="A77" s="29">
        <v>440</v>
      </c>
      <c r="B77" s="29" t="s">
        <v>1668</v>
      </c>
    </row>
    <row r="78" spans="1:2" ht="30" hidden="1" x14ac:dyDescent="0.25">
      <c r="A78" s="29">
        <v>450</v>
      </c>
      <c r="B78" s="29" t="s">
        <v>1669</v>
      </c>
    </row>
    <row r="79" spans="1:2" hidden="1" x14ac:dyDescent="0.25">
      <c r="A79" s="29">
        <v>460</v>
      </c>
      <c r="B79" s="29" t="s">
        <v>1670</v>
      </c>
    </row>
    <row r="80" spans="1:2" hidden="1" x14ac:dyDescent="0.25">
      <c r="A80" s="29">
        <v>470</v>
      </c>
      <c r="B80" s="29" t="s">
        <v>1671</v>
      </c>
    </row>
    <row r="81" spans="1:2" hidden="1" x14ac:dyDescent="0.25">
      <c r="A81" s="29">
        <v>480</v>
      </c>
      <c r="B81" s="29" t="s">
        <v>1672</v>
      </c>
    </row>
    <row r="82" spans="1:2" hidden="1" x14ac:dyDescent="0.25"/>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1FAD-3D37-4664-8755-5E068B7F6AA3}">
  <dimension ref="A1"/>
  <sheetViews>
    <sheetView workbookViewId="0"/>
  </sheetViews>
  <sheetFormatPr defaultRowHeight="15" x14ac:dyDescent="0.25"/>
  <sheetData/>
  <pageMargins left="0.7" right="0.7" top="0.75" bottom="0.75" header="0.3" footer="0.3"/>
  <drawing r:id="rId1"/>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00"/>
  <dimension ref="A1:B23"/>
  <sheetViews>
    <sheetView workbookViewId="0"/>
  </sheetViews>
  <sheetFormatPr defaultRowHeight="15" x14ac:dyDescent="0.25"/>
  <cols>
    <col min="1" max="1" width="16.28515625" customWidth="1"/>
    <col min="2" max="2" width="98.7109375" bestFit="1" customWidth="1"/>
  </cols>
  <sheetData>
    <row r="1" spans="1:2" x14ac:dyDescent="0.25">
      <c r="A1" t="s">
        <v>1127</v>
      </c>
      <c r="B1" t="s">
        <v>1110</v>
      </c>
    </row>
    <row r="3" spans="1:2" x14ac:dyDescent="0.25">
      <c r="A3" s="13" t="s">
        <v>130</v>
      </c>
      <c r="B3" s="13" t="s">
        <v>128</v>
      </c>
    </row>
    <row r="4" spans="1:2" x14ac:dyDescent="0.25">
      <c r="A4">
        <v>10</v>
      </c>
      <c r="B4" t="s">
        <v>175</v>
      </c>
    </row>
    <row r="5" spans="1:2" x14ac:dyDescent="0.25">
      <c r="A5">
        <v>20</v>
      </c>
      <c r="B5" t="s">
        <v>1111</v>
      </c>
    </row>
    <row r="6" spans="1:2" x14ac:dyDescent="0.25">
      <c r="A6">
        <v>30</v>
      </c>
      <c r="B6" t="s">
        <v>1112</v>
      </c>
    </row>
    <row r="7" spans="1:2" x14ac:dyDescent="0.25">
      <c r="A7">
        <v>40</v>
      </c>
      <c r="B7" t="s">
        <v>1113</v>
      </c>
    </row>
    <row r="8" spans="1:2" x14ac:dyDescent="0.25">
      <c r="A8">
        <v>50</v>
      </c>
      <c r="B8" t="s">
        <v>1114</v>
      </c>
    </row>
    <row r="9" spans="1:2" x14ac:dyDescent="0.25">
      <c r="A9">
        <v>60</v>
      </c>
      <c r="B9" t="s">
        <v>1115</v>
      </c>
    </row>
    <row r="10" spans="1:2" x14ac:dyDescent="0.25">
      <c r="A10">
        <v>70</v>
      </c>
      <c r="B10" t="s">
        <v>1116</v>
      </c>
    </row>
    <row r="11" spans="1:2" x14ac:dyDescent="0.25">
      <c r="A11">
        <v>80</v>
      </c>
      <c r="B11" t="s">
        <v>1117</v>
      </c>
    </row>
    <row r="12" spans="1:2" x14ac:dyDescent="0.25">
      <c r="A12">
        <v>90</v>
      </c>
      <c r="B12" t="s">
        <v>1118</v>
      </c>
    </row>
    <row r="13" spans="1:2" x14ac:dyDescent="0.25">
      <c r="A13">
        <v>100</v>
      </c>
      <c r="B13" t="s">
        <v>1148</v>
      </c>
    </row>
    <row r="14" spans="1:2" x14ac:dyDescent="0.25">
      <c r="A14">
        <v>110</v>
      </c>
      <c r="B14" t="s">
        <v>1119</v>
      </c>
    </row>
    <row r="15" spans="1:2" x14ac:dyDescent="0.25">
      <c r="A15">
        <v>120</v>
      </c>
      <c r="B15" t="s">
        <v>1120</v>
      </c>
    </row>
    <row r="16" spans="1:2" x14ac:dyDescent="0.25">
      <c r="A16">
        <v>130</v>
      </c>
      <c r="B16" t="s">
        <v>1149</v>
      </c>
    </row>
    <row r="17" spans="1:2" x14ac:dyDescent="0.25">
      <c r="A17">
        <v>140</v>
      </c>
      <c r="B17" t="s">
        <v>1121</v>
      </c>
    </row>
    <row r="18" spans="1:2" x14ac:dyDescent="0.25">
      <c r="A18">
        <v>150</v>
      </c>
      <c r="B18" t="s">
        <v>1122</v>
      </c>
    </row>
    <row r="19" spans="1:2" x14ac:dyDescent="0.25">
      <c r="A19">
        <v>160</v>
      </c>
      <c r="B19" t="s">
        <v>1123</v>
      </c>
    </row>
    <row r="20" spans="1:2" x14ac:dyDescent="0.25">
      <c r="A20">
        <v>170</v>
      </c>
      <c r="B20" t="s">
        <v>1124</v>
      </c>
    </row>
    <row r="21" spans="1:2" x14ac:dyDescent="0.25">
      <c r="A21">
        <v>180</v>
      </c>
      <c r="B21" t="s">
        <v>1125</v>
      </c>
    </row>
    <row r="22" spans="1:2" x14ac:dyDescent="0.25">
      <c r="A22">
        <v>190</v>
      </c>
      <c r="B22" t="s">
        <v>1126</v>
      </c>
    </row>
    <row r="23" spans="1:2" x14ac:dyDescent="0.25">
      <c r="A23">
        <v>200</v>
      </c>
      <c r="B23" t="s">
        <v>207</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01"/>
  <dimension ref="A1:B19"/>
  <sheetViews>
    <sheetView workbookViewId="0">
      <selection sqref="A1:B19"/>
    </sheetView>
  </sheetViews>
  <sheetFormatPr defaultRowHeight="15" x14ac:dyDescent="0.25"/>
  <cols>
    <col min="1" max="1" width="15" bestFit="1" customWidth="1"/>
    <col min="2" max="2" width="98.85546875" bestFit="1" customWidth="1"/>
  </cols>
  <sheetData>
    <row r="1" spans="1:2" x14ac:dyDescent="0.25">
      <c r="A1" t="s">
        <v>1166</v>
      </c>
      <c r="B1" t="s">
        <v>1167</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1168</v>
      </c>
    </row>
    <row r="8" spans="1:2" x14ac:dyDescent="0.25">
      <c r="A8">
        <v>50</v>
      </c>
      <c r="B8" t="s">
        <v>1169</v>
      </c>
    </row>
    <row r="9" spans="1:2" x14ac:dyDescent="0.25">
      <c r="A9">
        <v>60</v>
      </c>
      <c r="B9" t="s">
        <v>1177</v>
      </c>
    </row>
    <row r="10" spans="1:2" x14ac:dyDescent="0.25">
      <c r="A10">
        <v>70</v>
      </c>
      <c r="B10" t="s">
        <v>1173</v>
      </c>
    </row>
    <row r="11" spans="1:2" x14ac:dyDescent="0.25">
      <c r="A11">
        <v>80</v>
      </c>
      <c r="B11" t="s">
        <v>1174</v>
      </c>
    </row>
    <row r="12" spans="1:2" x14ac:dyDescent="0.25">
      <c r="A12">
        <v>90</v>
      </c>
      <c r="B12" t="s">
        <v>1178</v>
      </c>
    </row>
    <row r="13" spans="1:2" x14ac:dyDescent="0.25">
      <c r="A13">
        <v>100</v>
      </c>
      <c r="B13" t="s">
        <v>1179</v>
      </c>
    </row>
    <row r="14" spans="1:2" x14ac:dyDescent="0.25">
      <c r="A14">
        <v>110</v>
      </c>
      <c r="B14" t="s">
        <v>1175</v>
      </c>
    </row>
    <row r="15" spans="1:2" x14ac:dyDescent="0.25">
      <c r="A15">
        <v>120</v>
      </c>
      <c r="B15" t="s">
        <v>1122</v>
      </c>
    </row>
    <row r="16" spans="1:2" x14ac:dyDescent="0.25">
      <c r="A16">
        <v>130</v>
      </c>
      <c r="B16" t="s">
        <v>1176</v>
      </c>
    </row>
    <row r="17" spans="1:2" x14ac:dyDescent="0.25">
      <c r="A17">
        <v>140</v>
      </c>
      <c r="B17" t="s">
        <v>1180</v>
      </c>
    </row>
    <row r="18" spans="1:2" x14ac:dyDescent="0.25">
      <c r="A18">
        <v>150</v>
      </c>
      <c r="B18" t="s">
        <v>1143</v>
      </c>
    </row>
    <row r="19" spans="1:2" x14ac:dyDescent="0.25">
      <c r="A19">
        <v>160</v>
      </c>
      <c r="B19" t="s">
        <v>207</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102"/>
  <dimension ref="A1:B17"/>
  <sheetViews>
    <sheetView workbookViewId="0">
      <selection sqref="A1:B17"/>
    </sheetView>
  </sheetViews>
  <sheetFormatPr defaultRowHeight="15" x14ac:dyDescent="0.25"/>
  <cols>
    <col min="1" max="1" width="13.7109375" customWidth="1"/>
    <col min="2" max="2" width="79.42578125" bestFit="1" customWidth="1"/>
  </cols>
  <sheetData>
    <row r="1" spans="1:2" x14ac:dyDescent="0.25">
      <c r="A1" t="s">
        <v>1187</v>
      </c>
      <c r="B1" t="s">
        <v>1181</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1168</v>
      </c>
    </row>
    <row r="8" spans="1:2" x14ac:dyDescent="0.25">
      <c r="A8">
        <v>50</v>
      </c>
      <c r="B8" t="s">
        <v>1169</v>
      </c>
    </row>
    <row r="9" spans="1:2" x14ac:dyDescent="0.25">
      <c r="A9">
        <v>60</v>
      </c>
      <c r="B9" t="s">
        <v>1182</v>
      </c>
    </row>
    <row r="10" spans="1:2" x14ac:dyDescent="0.25">
      <c r="A10">
        <v>70</v>
      </c>
      <c r="B10" t="s">
        <v>1183</v>
      </c>
    </row>
    <row r="11" spans="1:2" x14ac:dyDescent="0.25">
      <c r="A11">
        <v>80</v>
      </c>
      <c r="B11" t="s">
        <v>1184</v>
      </c>
    </row>
    <row r="12" spans="1:2" x14ac:dyDescent="0.25">
      <c r="A12">
        <v>90</v>
      </c>
      <c r="B12" t="s">
        <v>1185</v>
      </c>
    </row>
    <row r="13" spans="1:2" x14ac:dyDescent="0.25">
      <c r="A13">
        <v>100</v>
      </c>
      <c r="B13" t="s">
        <v>1122</v>
      </c>
    </row>
    <row r="14" spans="1:2" x14ac:dyDescent="0.25">
      <c r="A14">
        <v>110</v>
      </c>
      <c r="B14" t="s">
        <v>1186</v>
      </c>
    </row>
    <row r="15" spans="1:2" x14ac:dyDescent="0.25">
      <c r="A15">
        <v>120</v>
      </c>
      <c r="B15" t="s">
        <v>1180</v>
      </c>
    </row>
    <row r="16" spans="1:2" x14ac:dyDescent="0.25">
      <c r="A16">
        <v>130</v>
      </c>
      <c r="B16" t="s">
        <v>1143</v>
      </c>
    </row>
    <row r="17" spans="1:2" x14ac:dyDescent="0.25">
      <c r="A17">
        <v>140</v>
      </c>
      <c r="B17" t="s">
        <v>207</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03"/>
  <dimension ref="A1:B18"/>
  <sheetViews>
    <sheetView workbookViewId="0">
      <selection activeCell="B22" sqref="B22"/>
    </sheetView>
  </sheetViews>
  <sheetFormatPr defaultRowHeight="15" x14ac:dyDescent="0.25"/>
  <cols>
    <col min="1" max="1" width="10.7109375" bestFit="1" customWidth="1"/>
    <col min="2" max="2" width="99" bestFit="1" customWidth="1"/>
  </cols>
  <sheetData>
    <row r="1" spans="1:2" x14ac:dyDescent="0.25">
      <c r="A1" t="s">
        <v>1188</v>
      </c>
      <c r="B1" t="s">
        <v>1189</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1190</v>
      </c>
    </row>
    <row r="8" spans="1:2" x14ac:dyDescent="0.25">
      <c r="A8">
        <v>50</v>
      </c>
      <c r="B8" t="s">
        <v>1169</v>
      </c>
    </row>
    <row r="9" spans="1:2" x14ac:dyDescent="0.25">
      <c r="A9">
        <v>60</v>
      </c>
      <c r="B9" t="s">
        <v>1182</v>
      </c>
    </row>
    <row r="10" spans="1:2" x14ac:dyDescent="0.25">
      <c r="A10">
        <v>70</v>
      </c>
      <c r="B10" t="s">
        <v>1183</v>
      </c>
    </row>
    <row r="11" spans="1:2" x14ac:dyDescent="0.25">
      <c r="A11">
        <v>80</v>
      </c>
      <c r="B11" t="s">
        <v>1191</v>
      </c>
    </row>
    <row r="12" spans="1:2" x14ac:dyDescent="0.25">
      <c r="A12">
        <v>90</v>
      </c>
      <c r="B12" t="s">
        <v>1192</v>
      </c>
    </row>
    <row r="13" spans="1:2" x14ac:dyDescent="0.25">
      <c r="A13">
        <v>100</v>
      </c>
      <c r="B13" t="s">
        <v>1185</v>
      </c>
    </row>
    <row r="14" spans="1:2" x14ac:dyDescent="0.25">
      <c r="A14">
        <v>110</v>
      </c>
      <c r="B14" t="s">
        <v>1122</v>
      </c>
    </row>
    <row r="15" spans="1:2" x14ac:dyDescent="0.25">
      <c r="A15">
        <v>120</v>
      </c>
      <c r="B15" t="s">
        <v>1186</v>
      </c>
    </row>
    <row r="16" spans="1:2" x14ac:dyDescent="0.25">
      <c r="A16">
        <v>130</v>
      </c>
      <c r="B16" t="s">
        <v>1180</v>
      </c>
    </row>
    <row r="17" spans="1:2" x14ac:dyDescent="0.25">
      <c r="A17">
        <v>140</v>
      </c>
      <c r="B17" t="s">
        <v>1143</v>
      </c>
    </row>
    <row r="18" spans="1:2" x14ac:dyDescent="0.25">
      <c r="A18">
        <v>150</v>
      </c>
      <c r="B18" t="s">
        <v>207</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104"/>
  <dimension ref="A1:B18"/>
  <sheetViews>
    <sheetView workbookViewId="0">
      <selection sqref="A1:B18"/>
    </sheetView>
  </sheetViews>
  <sheetFormatPr defaultRowHeight="15" x14ac:dyDescent="0.25"/>
  <cols>
    <col min="1" max="1" width="11.5703125" bestFit="1" customWidth="1"/>
    <col min="2" max="2" width="89.28515625" bestFit="1" customWidth="1"/>
  </cols>
  <sheetData>
    <row r="1" spans="1:2" x14ac:dyDescent="0.25">
      <c r="A1" t="s">
        <v>1242</v>
      </c>
      <c r="B1" t="s">
        <v>1243</v>
      </c>
    </row>
    <row r="3" spans="1:2" x14ac:dyDescent="0.25">
      <c r="A3" s="13" t="s">
        <v>130</v>
      </c>
      <c r="B3" s="13" t="s">
        <v>128</v>
      </c>
    </row>
    <row r="4" spans="1:2" x14ac:dyDescent="0.25">
      <c r="A4">
        <v>10</v>
      </c>
      <c r="B4" t="s">
        <v>175</v>
      </c>
    </row>
    <row r="5" spans="1:2" x14ac:dyDescent="0.25">
      <c r="A5">
        <v>20</v>
      </c>
      <c r="B5" t="s">
        <v>1111</v>
      </c>
    </row>
    <row r="6" spans="1:2" x14ac:dyDescent="0.25">
      <c r="A6">
        <v>30</v>
      </c>
      <c r="B6" t="s">
        <v>1112</v>
      </c>
    </row>
    <row r="7" spans="1:2" x14ac:dyDescent="0.25">
      <c r="A7">
        <v>40</v>
      </c>
      <c r="B7" t="s">
        <v>1245</v>
      </c>
    </row>
    <row r="8" spans="1:2" x14ac:dyDescent="0.25">
      <c r="A8">
        <v>50</v>
      </c>
      <c r="B8" t="s">
        <v>1237</v>
      </c>
    </row>
    <row r="9" spans="1:2" x14ac:dyDescent="0.25">
      <c r="A9">
        <v>60</v>
      </c>
      <c r="B9" t="s">
        <v>1238</v>
      </c>
    </row>
    <row r="10" spans="1:2" x14ac:dyDescent="0.25">
      <c r="A10">
        <v>70</v>
      </c>
      <c r="B10" t="s">
        <v>1239</v>
      </c>
    </row>
    <row r="11" spans="1:2" x14ac:dyDescent="0.25">
      <c r="A11">
        <v>80</v>
      </c>
      <c r="B11" t="s">
        <v>1122</v>
      </c>
    </row>
    <row r="12" spans="1:2" x14ac:dyDescent="0.25">
      <c r="A12">
        <v>90</v>
      </c>
      <c r="B12" t="s">
        <v>1246</v>
      </c>
    </row>
    <row r="13" spans="1:2" x14ac:dyDescent="0.25">
      <c r="A13">
        <v>100</v>
      </c>
      <c r="B13" t="s">
        <v>1123</v>
      </c>
    </row>
    <row r="14" spans="1:2" x14ac:dyDescent="0.25">
      <c r="A14">
        <v>110</v>
      </c>
      <c r="B14" t="s">
        <v>1247</v>
      </c>
    </row>
    <row r="15" spans="1:2" x14ac:dyDescent="0.25">
      <c r="A15">
        <v>120</v>
      </c>
      <c r="B15" t="s">
        <v>1244</v>
      </c>
    </row>
    <row r="16" spans="1:2" x14ac:dyDescent="0.25">
      <c r="A16">
        <v>130</v>
      </c>
      <c r="B16" t="s">
        <v>1240</v>
      </c>
    </row>
    <row r="17" spans="1:2" x14ac:dyDescent="0.25">
      <c r="A17">
        <v>140</v>
      </c>
      <c r="B17" t="s">
        <v>1241</v>
      </c>
    </row>
    <row r="18" spans="1:2" x14ac:dyDescent="0.25">
      <c r="A18">
        <v>150</v>
      </c>
      <c r="B18" t="s">
        <v>207</v>
      </c>
    </row>
  </sheetData>
  <pageMargins left="0.7" right="0.7" top="0.75" bottom="0.75" header="0.3" footer="0.3"/>
  <pageSetup orientation="portrait" r:id="rId1"/>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05"/>
  <dimension ref="A1:B20"/>
  <sheetViews>
    <sheetView workbookViewId="0">
      <selection activeCell="A21" sqref="A21"/>
    </sheetView>
  </sheetViews>
  <sheetFormatPr defaultRowHeight="15" x14ac:dyDescent="0.25"/>
  <cols>
    <col min="1" max="1" width="18.7109375" customWidth="1"/>
    <col min="2" max="2" width="82.5703125" bestFit="1" customWidth="1"/>
  </cols>
  <sheetData>
    <row r="1" spans="1:2" x14ac:dyDescent="0.25">
      <c r="A1" t="s">
        <v>1287</v>
      </c>
      <c r="B1" t="s">
        <v>1288</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1289</v>
      </c>
    </row>
    <row r="8" spans="1:2" x14ac:dyDescent="0.25">
      <c r="A8">
        <v>50</v>
      </c>
      <c r="B8" t="s">
        <v>1290</v>
      </c>
    </row>
    <row r="9" spans="1:2" x14ac:dyDescent="0.25">
      <c r="A9">
        <v>60</v>
      </c>
      <c r="B9" t="s">
        <v>1291</v>
      </c>
    </row>
    <row r="10" spans="1:2" x14ac:dyDescent="0.25">
      <c r="A10">
        <v>70</v>
      </c>
      <c r="B10" t="s">
        <v>1292</v>
      </c>
    </row>
    <row r="11" spans="1:2" x14ac:dyDescent="0.25">
      <c r="A11">
        <v>80</v>
      </c>
      <c r="B11" t="s">
        <v>1293</v>
      </c>
    </row>
    <row r="12" spans="1:2" x14ac:dyDescent="0.25">
      <c r="A12">
        <v>90</v>
      </c>
      <c r="B12" t="s">
        <v>1294</v>
      </c>
    </row>
    <row r="13" spans="1:2" x14ac:dyDescent="0.25">
      <c r="A13">
        <v>100</v>
      </c>
      <c r="B13" t="s">
        <v>1122</v>
      </c>
    </row>
    <row r="14" spans="1:2" x14ac:dyDescent="0.25">
      <c r="A14">
        <v>110</v>
      </c>
      <c r="B14" t="s">
        <v>1295</v>
      </c>
    </row>
    <row r="15" spans="1:2" x14ac:dyDescent="0.25">
      <c r="A15">
        <v>120</v>
      </c>
      <c r="B15" t="s">
        <v>1296</v>
      </c>
    </row>
    <row r="16" spans="1:2" x14ac:dyDescent="0.25">
      <c r="A16">
        <v>130</v>
      </c>
      <c r="B16" t="s">
        <v>1297</v>
      </c>
    </row>
    <row r="17" spans="1:2" x14ac:dyDescent="0.25">
      <c r="A17">
        <v>140</v>
      </c>
      <c r="B17" t="s">
        <v>1298</v>
      </c>
    </row>
    <row r="18" spans="1:2" x14ac:dyDescent="0.25">
      <c r="A18">
        <v>150</v>
      </c>
      <c r="B18" t="s">
        <v>1299</v>
      </c>
    </row>
    <row r="19" spans="1:2" x14ac:dyDescent="0.25">
      <c r="A19">
        <v>160</v>
      </c>
      <c r="B19" t="s">
        <v>1123</v>
      </c>
    </row>
    <row r="20" spans="1:2" x14ac:dyDescent="0.25">
      <c r="A20">
        <v>170</v>
      </c>
      <c r="B20" t="s">
        <v>207</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06"/>
  <dimension ref="A1:B16"/>
  <sheetViews>
    <sheetView workbookViewId="0">
      <selection activeCell="A2" sqref="A2"/>
    </sheetView>
  </sheetViews>
  <sheetFormatPr defaultRowHeight="15" x14ac:dyDescent="0.25"/>
  <cols>
    <col min="1" max="1" width="16" customWidth="1"/>
    <col min="2" max="2" width="83" bestFit="1" customWidth="1"/>
  </cols>
  <sheetData>
    <row r="1" spans="1:2" x14ac:dyDescent="0.25">
      <c r="A1" t="s">
        <v>1386</v>
      </c>
      <c r="B1" t="s">
        <v>1380</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1381</v>
      </c>
    </row>
    <row r="8" spans="1:2" x14ac:dyDescent="0.25">
      <c r="A8">
        <v>50</v>
      </c>
      <c r="B8" t="s">
        <v>1169</v>
      </c>
    </row>
    <row r="9" spans="1:2" x14ac:dyDescent="0.25">
      <c r="A9">
        <v>60</v>
      </c>
      <c r="B9" t="s">
        <v>1382</v>
      </c>
    </row>
    <row r="10" spans="1:2" x14ac:dyDescent="0.25">
      <c r="A10">
        <v>70</v>
      </c>
      <c r="B10" t="s">
        <v>1183</v>
      </c>
    </row>
    <row r="11" spans="1:2" x14ac:dyDescent="0.25">
      <c r="A11">
        <v>80</v>
      </c>
      <c r="B11" t="s">
        <v>1383</v>
      </c>
    </row>
    <row r="12" spans="1:2" x14ac:dyDescent="0.25">
      <c r="A12">
        <v>90</v>
      </c>
      <c r="B12" t="s">
        <v>1122</v>
      </c>
    </row>
    <row r="13" spans="1:2" x14ac:dyDescent="0.25">
      <c r="A13">
        <v>100</v>
      </c>
      <c r="B13" t="s">
        <v>1164</v>
      </c>
    </row>
    <row r="14" spans="1:2" x14ac:dyDescent="0.25">
      <c r="A14">
        <v>110</v>
      </c>
      <c r="B14" t="s">
        <v>1384</v>
      </c>
    </row>
    <row r="15" spans="1:2" x14ac:dyDescent="0.25">
      <c r="A15">
        <v>120</v>
      </c>
      <c r="B15" t="s">
        <v>1385</v>
      </c>
    </row>
    <row r="16" spans="1:2" x14ac:dyDescent="0.25">
      <c r="A16">
        <v>130</v>
      </c>
      <c r="B16" t="s">
        <v>207</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07"/>
  <dimension ref="A1:B22"/>
  <sheetViews>
    <sheetView workbookViewId="0">
      <selection activeCell="B22" sqref="B22"/>
    </sheetView>
  </sheetViews>
  <sheetFormatPr defaultRowHeight="15" x14ac:dyDescent="0.25"/>
  <cols>
    <col min="1" max="1" width="13.5703125" customWidth="1"/>
    <col min="2" max="2" width="85" customWidth="1"/>
  </cols>
  <sheetData>
    <row r="1" spans="1:2" x14ac:dyDescent="0.25">
      <c r="A1" t="s">
        <v>1276</v>
      </c>
      <c r="B1" t="s">
        <v>1277</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1212</v>
      </c>
    </row>
    <row r="8" spans="1:2" x14ac:dyDescent="0.25">
      <c r="A8">
        <v>50</v>
      </c>
      <c r="B8" t="s">
        <v>1278</v>
      </c>
    </row>
    <row r="9" spans="1:2" x14ac:dyDescent="0.25">
      <c r="A9">
        <v>60</v>
      </c>
      <c r="B9" t="s">
        <v>1279</v>
      </c>
    </row>
    <row r="10" spans="1:2" x14ac:dyDescent="0.25">
      <c r="A10">
        <v>70</v>
      </c>
      <c r="B10" t="s">
        <v>1280</v>
      </c>
    </row>
    <row r="11" spans="1:2" x14ac:dyDescent="0.25">
      <c r="A11">
        <v>80</v>
      </c>
      <c r="B11" t="s">
        <v>1281</v>
      </c>
    </row>
    <row r="12" spans="1:2" x14ac:dyDescent="0.25">
      <c r="A12">
        <v>90</v>
      </c>
      <c r="B12" t="s">
        <v>1282</v>
      </c>
    </row>
    <row r="13" spans="1:2" x14ac:dyDescent="0.25">
      <c r="A13">
        <v>100</v>
      </c>
      <c r="B13" t="s">
        <v>1283</v>
      </c>
    </row>
    <row r="14" spans="1:2" x14ac:dyDescent="0.25">
      <c r="A14">
        <v>110</v>
      </c>
      <c r="B14" t="s">
        <v>1284</v>
      </c>
    </row>
    <row r="15" spans="1:2" x14ac:dyDescent="0.25">
      <c r="A15">
        <v>120</v>
      </c>
      <c r="B15" t="s">
        <v>1120</v>
      </c>
    </row>
    <row r="16" spans="1:2" x14ac:dyDescent="0.25">
      <c r="A16">
        <v>130</v>
      </c>
      <c r="B16" t="s">
        <v>1122</v>
      </c>
    </row>
    <row r="17" spans="1:2" x14ac:dyDescent="0.25">
      <c r="A17">
        <v>140</v>
      </c>
      <c r="B17" t="s">
        <v>1123</v>
      </c>
    </row>
    <row r="18" spans="1:2" x14ac:dyDescent="0.25">
      <c r="A18">
        <v>150</v>
      </c>
      <c r="B18" t="s">
        <v>1247</v>
      </c>
    </row>
    <row r="19" spans="1:2" x14ac:dyDescent="0.25">
      <c r="A19">
        <v>160</v>
      </c>
      <c r="B19" t="s">
        <v>1285</v>
      </c>
    </row>
    <row r="20" spans="1:2" x14ac:dyDescent="0.25">
      <c r="A20">
        <v>170</v>
      </c>
      <c r="B20" t="s">
        <v>1286</v>
      </c>
    </row>
    <row r="21" spans="1:2" x14ac:dyDescent="0.25">
      <c r="A21">
        <v>180</v>
      </c>
      <c r="B21" t="s">
        <v>207</v>
      </c>
    </row>
    <row r="22" spans="1:2" x14ac:dyDescent="0.25">
      <c r="A22">
        <v>190</v>
      </c>
      <c r="B22" t="s">
        <v>2477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8DB30-4707-4A0F-8357-89EA20123DE5}">
  <dimension ref="A1:B35"/>
  <sheetViews>
    <sheetView workbookViewId="0">
      <selection sqref="A1:XFD1048576"/>
    </sheetView>
  </sheetViews>
  <sheetFormatPr defaultColWidth="9" defaultRowHeight="15" x14ac:dyDescent="0.25"/>
  <cols>
    <col min="1" max="1" width="12" style="329" customWidth="1"/>
    <col min="2" max="2" width="78.140625" style="329" customWidth="1"/>
    <col min="3" max="16384" width="9" style="329"/>
  </cols>
  <sheetData>
    <row r="1" spans="1:2" x14ac:dyDescent="0.25">
      <c r="A1" s="329" t="s">
        <v>4486</v>
      </c>
      <c r="B1" s="329" t="s">
        <v>4487</v>
      </c>
    </row>
    <row r="3" spans="1:2" x14ac:dyDescent="0.25">
      <c r="A3" s="218" t="s">
        <v>130</v>
      </c>
      <c r="B3" s="218" t="s">
        <v>128</v>
      </c>
    </row>
    <row r="4" spans="1:2" x14ac:dyDescent="0.25">
      <c r="A4" s="219">
        <v>10</v>
      </c>
      <c r="B4" s="219" t="s">
        <v>175</v>
      </c>
    </row>
    <row r="5" spans="1:2" x14ac:dyDescent="0.25">
      <c r="A5" s="219">
        <v>20</v>
      </c>
      <c r="B5" s="219" t="s">
        <v>4463</v>
      </c>
    </row>
    <row r="6" spans="1:2" x14ac:dyDescent="0.25">
      <c r="A6" s="219">
        <v>30</v>
      </c>
      <c r="B6" s="219" t="s">
        <v>4464</v>
      </c>
    </row>
    <row r="7" spans="1:2" x14ac:dyDescent="0.25">
      <c r="A7" s="219">
        <v>40</v>
      </c>
      <c r="B7" s="219" t="s">
        <v>4465</v>
      </c>
    </row>
    <row r="8" spans="1:2" x14ac:dyDescent="0.25">
      <c r="A8" s="219">
        <v>50</v>
      </c>
      <c r="B8" s="219" t="s">
        <v>4466</v>
      </c>
    </row>
    <row r="9" spans="1:2" x14ac:dyDescent="0.25">
      <c r="A9" s="219">
        <v>60</v>
      </c>
      <c r="B9" s="219" t="s">
        <v>4488</v>
      </c>
    </row>
    <row r="10" spans="1:2" x14ac:dyDescent="0.25">
      <c r="A10" s="219">
        <v>70</v>
      </c>
      <c r="B10" s="219" t="s">
        <v>4489</v>
      </c>
    </row>
    <row r="11" spans="1:2" x14ac:dyDescent="0.25">
      <c r="A11" s="219">
        <v>80</v>
      </c>
      <c r="B11" s="219" t="s">
        <v>4490</v>
      </c>
    </row>
    <row r="12" spans="1:2" x14ac:dyDescent="0.25">
      <c r="A12" s="219">
        <v>90</v>
      </c>
      <c r="B12" s="219" t="s">
        <v>4491</v>
      </c>
    </row>
    <row r="13" spans="1:2" x14ac:dyDescent="0.25">
      <c r="A13" s="219">
        <v>100</v>
      </c>
      <c r="B13" s="219" t="s">
        <v>4492</v>
      </c>
    </row>
    <row r="14" spans="1:2" x14ac:dyDescent="0.25">
      <c r="A14" s="219">
        <v>110</v>
      </c>
      <c r="B14" s="219" t="s">
        <v>4493</v>
      </c>
    </row>
    <row r="15" spans="1:2" x14ac:dyDescent="0.25">
      <c r="A15" s="219">
        <v>120</v>
      </c>
      <c r="B15" s="219" t="s">
        <v>4494</v>
      </c>
    </row>
    <row r="16" spans="1:2" x14ac:dyDescent="0.25">
      <c r="A16" s="219">
        <v>130</v>
      </c>
      <c r="B16" s="219" t="s">
        <v>4495</v>
      </c>
    </row>
    <row r="17" spans="1:2" x14ac:dyDescent="0.25">
      <c r="A17" s="219">
        <v>140</v>
      </c>
      <c r="B17" s="219" t="s">
        <v>4496</v>
      </c>
    </row>
    <row r="18" spans="1:2" x14ac:dyDescent="0.25">
      <c r="A18" s="219">
        <v>150</v>
      </c>
      <c r="B18" s="219" t="s">
        <v>4497</v>
      </c>
    </row>
    <row r="19" spans="1:2" x14ac:dyDescent="0.25">
      <c r="A19" s="219">
        <v>160</v>
      </c>
      <c r="B19" s="219" t="s">
        <v>4498</v>
      </c>
    </row>
    <row r="20" spans="1:2" x14ac:dyDescent="0.25">
      <c r="A20" s="219">
        <v>170</v>
      </c>
      <c r="B20" s="219" t="s">
        <v>4499</v>
      </c>
    </row>
    <row r="21" spans="1:2" x14ac:dyDescent="0.25">
      <c r="A21" s="219">
        <v>180</v>
      </c>
      <c r="B21" s="219" t="s">
        <v>4500</v>
      </c>
    </row>
    <row r="22" spans="1:2" x14ac:dyDescent="0.25">
      <c r="A22" s="219">
        <v>190</v>
      </c>
      <c r="B22" s="219" t="s">
        <v>4501</v>
      </c>
    </row>
    <row r="23" spans="1:2" x14ac:dyDescent="0.25">
      <c r="A23" s="219">
        <v>200</v>
      </c>
      <c r="B23" s="219" t="s">
        <v>4502</v>
      </c>
    </row>
    <row r="24" spans="1:2" x14ac:dyDescent="0.25">
      <c r="A24" s="219">
        <v>210</v>
      </c>
      <c r="B24" s="219" t="s">
        <v>4503</v>
      </c>
    </row>
    <row r="25" spans="1:2" x14ac:dyDescent="0.25">
      <c r="A25" s="219">
        <v>220</v>
      </c>
      <c r="B25" s="219" t="s">
        <v>4504</v>
      </c>
    </row>
    <row r="26" spans="1:2" x14ac:dyDescent="0.25">
      <c r="A26" s="219">
        <v>230</v>
      </c>
      <c r="B26" s="219" t="s">
        <v>4505</v>
      </c>
    </row>
    <row r="27" spans="1:2" x14ac:dyDescent="0.25">
      <c r="A27" s="219">
        <v>240</v>
      </c>
      <c r="B27" s="219" t="s">
        <v>4506</v>
      </c>
    </row>
    <row r="28" spans="1:2" x14ac:dyDescent="0.25">
      <c r="A28" s="219">
        <v>250</v>
      </c>
      <c r="B28" s="219" t="s">
        <v>4507</v>
      </c>
    </row>
    <row r="29" spans="1:2" x14ac:dyDescent="0.25">
      <c r="A29" s="219">
        <v>260</v>
      </c>
      <c r="B29" s="219" t="s">
        <v>4508</v>
      </c>
    </row>
    <row r="30" spans="1:2" x14ac:dyDescent="0.25">
      <c r="A30" s="219">
        <v>270</v>
      </c>
      <c r="B30" s="219" t="s">
        <v>4509</v>
      </c>
    </row>
    <row r="31" spans="1:2" x14ac:dyDescent="0.25">
      <c r="A31" s="219">
        <v>280</v>
      </c>
      <c r="B31" s="219" t="s">
        <v>4510</v>
      </c>
    </row>
    <row r="32" spans="1:2" x14ac:dyDescent="0.25">
      <c r="A32" s="219">
        <v>290</v>
      </c>
      <c r="B32" s="219" t="s">
        <v>4511</v>
      </c>
    </row>
    <row r="33" spans="1:2" x14ac:dyDescent="0.25">
      <c r="A33" s="219">
        <v>300</v>
      </c>
      <c r="B33" s="219" t="s">
        <v>4512</v>
      </c>
    </row>
    <row r="34" spans="1:2" x14ac:dyDescent="0.25">
      <c r="A34" s="219">
        <v>310</v>
      </c>
      <c r="B34" s="219" t="s">
        <v>4513</v>
      </c>
    </row>
    <row r="35" spans="1:2" x14ac:dyDescent="0.25">
      <c r="A35" s="219">
        <v>320</v>
      </c>
      <c r="B35" s="219" t="s">
        <v>735</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08"/>
  <dimension ref="A1:B20"/>
  <sheetViews>
    <sheetView workbookViewId="0">
      <selection activeCell="D24" sqref="D24"/>
    </sheetView>
  </sheetViews>
  <sheetFormatPr defaultRowHeight="15" x14ac:dyDescent="0.25"/>
  <cols>
    <col min="1" max="1" width="13" customWidth="1"/>
    <col min="2" max="2" width="88" bestFit="1" customWidth="1"/>
  </cols>
  <sheetData>
    <row r="1" spans="1:2" x14ac:dyDescent="0.25">
      <c r="A1" t="s">
        <v>1482</v>
      </c>
      <c r="B1" t="s">
        <v>1494</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1483</v>
      </c>
    </row>
    <row r="8" spans="1:2" x14ac:dyDescent="0.25">
      <c r="A8">
        <v>50</v>
      </c>
      <c r="B8" t="s">
        <v>1484</v>
      </c>
    </row>
    <row r="9" spans="1:2" x14ac:dyDescent="0.25">
      <c r="A9">
        <v>60</v>
      </c>
      <c r="B9" t="s">
        <v>1485</v>
      </c>
    </row>
    <row r="10" spans="1:2" x14ac:dyDescent="0.25">
      <c r="A10">
        <v>70</v>
      </c>
      <c r="B10" t="s">
        <v>1486</v>
      </c>
    </row>
    <row r="11" spans="1:2" x14ac:dyDescent="0.25">
      <c r="A11">
        <v>80</v>
      </c>
      <c r="B11" t="s">
        <v>1487</v>
      </c>
    </row>
    <row r="12" spans="1:2" x14ac:dyDescent="0.25">
      <c r="A12">
        <v>90</v>
      </c>
      <c r="B12" t="s">
        <v>1488</v>
      </c>
    </row>
    <row r="13" spans="1:2" x14ac:dyDescent="0.25">
      <c r="A13">
        <v>100</v>
      </c>
      <c r="B13" t="s">
        <v>1489</v>
      </c>
    </row>
    <row r="14" spans="1:2" x14ac:dyDescent="0.25">
      <c r="A14">
        <v>110</v>
      </c>
      <c r="B14" t="s">
        <v>1490</v>
      </c>
    </row>
    <row r="15" spans="1:2" x14ac:dyDescent="0.25">
      <c r="A15">
        <v>120</v>
      </c>
      <c r="B15" t="s">
        <v>1122</v>
      </c>
    </row>
    <row r="16" spans="1:2" x14ac:dyDescent="0.25">
      <c r="A16">
        <v>130</v>
      </c>
      <c r="B16" t="s">
        <v>1491</v>
      </c>
    </row>
    <row r="17" spans="1:2" x14ac:dyDescent="0.25">
      <c r="A17">
        <v>140</v>
      </c>
      <c r="B17" t="s">
        <v>1492</v>
      </c>
    </row>
    <row r="18" spans="1:2" x14ac:dyDescent="0.25">
      <c r="A18">
        <v>150</v>
      </c>
      <c r="B18" t="s">
        <v>1493</v>
      </c>
    </row>
    <row r="19" spans="1:2" x14ac:dyDescent="0.25">
      <c r="A19">
        <v>160</v>
      </c>
      <c r="B19" t="s">
        <v>1123</v>
      </c>
    </row>
    <row r="20" spans="1:2" x14ac:dyDescent="0.25">
      <c r="A20">
        <v>170</v>
      </c>
      <c r="B20" t="s">
        <v>207</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109"/>
  <dimension ref="A1:B22"/>
  <sheetViews>
    <sheetView workbookViewId="0">
      <selection activeCell="B25" sqref="B25"/>
    </sheetView>
  </sheetViews>
  <sheetFormatPr defaultRowHeight="15" x14ac:dyDescent="0.25"/>
  <cols>
    <col min="1" max="1" width="15.5703125" customWidth="1"/>
    <col min="2" max="2" width="90.5703125" bestFit="1" customWidth="1"/>
  </cols>
  <sheetData>
    <row r="1" spans="1:2" x14ac:dyDescent="0.25">
      <c r="A1" t="s">
        <v>1275</v>
      </c>
      <c r="B1" t="s">
        <v>1265</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1245</v>
      </c>
    </row>
    <row r="8" spans="1:2" x14ac:dyDescent="0.25">
      <c r="A8">
        <v>50</v>
      </c>
      <c r="B8" t="s">
        <v>1266</v>
      </c>
    </row>
    <row r="9" spans="1:2" x14ac:dyDescent="0.25">
      <c r="A9">
        <v>60</v>
      </c>
      <c r="B9" t="s">
        <v>1478</v>
      </c>
    </row>
    <row r="10" spans="1:2" x14ac:dyDescent="0.25">
      <c r="A10">
        <v>70</v>
      </c>
      <c r="B10" t="s">
        <v>1267</v>
      </c>
    </row>
    <row r="11" spans="1:2" x14ac:dyDescent="0.25">
      <c r="A11">
        <v>80</v>
      </c>
      <c r="B11" t="s">
        <v>1268</v>
      </c>
    </row>
    <row r="12" spans="1:2" x14ac:dyDescent="0.25">
      <c r="A12">
        <v>90</v>
      </c>
      <c r="B12" t="s">
        <v>1477</v>
      </c>
    </row>
    <row r="13" spans="1:2" x14ac:dyDescent="0.25">
      <c r="A13">
        <v>100</v>
      </c>
      <c r="B13" t="s">
        <v>1122</v>
      </c>
    </row>
    <row r="14" spans="1:2" x14ac:dyDescent="0.25">
      <c r="A14">
        <v>110</v>
      </c>
      <c r="B14" t="s">
        <v>1269</v>
      </c>
    </row>
    <row r="15" spans="1:2" x14ac:dyDescent="0.25">
      <c r="A15">
        <v>120</v>
      </c>
      <c r="B15" t="s">
        <v>1164</v>
      </c>
    </row>
    <row r="16" spans="1:2" x14ac:dyDescent="0.25">
      <c r="A16">
        <v>130</v>
      </c>
      <c r="B16" t="s">
        <v>1271</v>
      </c>
    </row>
    <row r="17" spans="1:2" x14ac:dyDescent="0.25">
      <c r="A17">
        <v>140</v>
      </c>
      <c r="B17" t="s">
        <v>1270</v>
      </c>
    </row>
    <row r="18" spans="1:2" x14ac:dyDescent="0.25">
      <c r="A18">
        <v>150</v>
      </c>
      <c r="B18" t="s">
        <v>1272</v>
      </c>
    </row>
    <row r="19" spans="1:2" x14ac:dyDescent="0.25">
      <c r="A19">
        <v>160</v>
      </c>
      <c r="B19" t="s">
        <v>1274</v>
      </c>
    </row>
    <row r="20" spans="1:2" x14ac:dyDescent="0.25">
      <c r="A20">
        <v>170</v>
      </c>
      <c r="B20" t="s">
        <v>1273</v>
      </c>
    </row>
    <row r="21" spans="1:2" x14ac:dyDescent="0.25">
      <c r="A21">
        <v>180</v>
      </c>
      <c r="B21" t="s">
        <v>1479</v>
      </c>
    </row>
    <row r="22" spans="1:2" x14ac:dyDescent="0.25">
      <c r="A22">
        <v>190</v>
      </c>
      <c r="B22" t="s">
        <v>207</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110"/>
  <dimension ref="A1:B21"/>
  <sheetViews>
    <sheetView workbookViewId="0">
      <selection activeCell="F20" sqref="F20"/>
    </sheetView>
  </sheetViews>
  <sheetFormatPr defaultRowHeight="15" x14ac:dyDescent="0.25"/>
  <cols>
    <col min="1" max="1" width="18.42578125" customWidth="1"/>
    <col min="2" max="2" width="82.5703125" bestFit="1" customWidth="1"/>
  </cols>
  <sheetData>
    <row r="1" spans="1:2" x14ac:dyDescent="0.25">
      <c r="A1" t="s">
        <v>1263</v>
      </c>
      <c r="B1" t="s">
        <v>1264</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1245</v>
      </c>
    </row>
    <row r="8" spans="1:2" x14ac:dyDescent="0.25">
      <c r="A8">
        <v>50</v>
      </c>
      <c r="B8" t="s">
        <v>1213</v>
      </c>
    </row>
    <row r="9" spans="1:2" x14ac:dyDescent="0.25">
      <c r="A9">
        <v>60</v>
      </c>
      <c r="B9" t="s">
        <v>1214</v>
      </c>
    </row>
    <row r="10" spans="1:2" x14ac:dyDescent="0.25">
      <c r="A10">
        <v>70</v>
      </c>
      <c r="B10" t="s">
        <v>1215</v>
      </c>
    </row>
    <row r="11" spans="1:2" x14ac:dyDescent="0.25">
      <c r="A11">
        <v>80</v>
      </c>
      <c r="B11" t="s">
        <v>1216</v>
      </c>
    </row>
    <row r="12" spans="1:2" x14ac:dyDescent="0.25">
      <c r="A12">
        <v>90</v>
      </c>
      <c r="B12" t="s">
        <v>1217</v>
      </c>
    </row>
    <row r="13" spans="1:2" x14ac:dyDescent="0.25">
      <c r="A13">
        <v>100</v>
      </c>
      <c r="B13" t="s">
        <v>1218</v>
      </c>
    </row>
    <row r="14" spans="1:2" x14ac:dyDescent="0.25">
      <c r="A14">
        <v>110</v>
      </c>
      <c r="B14" t="s">
        <v>1249</v>
      </c>
    </row>
    <row r="15" spans="1:2" x14ac:dyDescent="0.25">
      <c r="A15">
        <v>120</v>
      </c>
      <c r="B15" t="s">
        <v>1222</v>
      </c>
    </row>
    <row r="16" spans="1:2" x14ac:dyDescent="0.25">
      <c r="A16">
        <v>130</v>
      </c>
      <c r="B16" t="s">
        <v>1122</v>
      </c>
    </row>
    <row r="17" spans="1:2" x14ac:dyDescent="0.25">
      <c r="A17">
        <v>140</v>
      </c>
      <c r="B17" t="s">
        <v>1223</v>
      </c>
    </row>
    <row r="18" spans="1:2" x14ac:dyDescent="0.25">
      <c r="A18">
        <v>150</v>
      </c>
      <c r="B18" t="s">
        <v>1262</v>
      </c>
    </row>
    <row r="19" spans="1:2" x14ac:dyDescent="0.25">
      <c r="A19">
        <v>160</v>
      </c>
      <c r="B19" t="s">
        <v>1227</v>
      </c>
    </row>
    <row r="20" spans="1:2" x14ac:dyDescent="0.25">
      <c r="A20">
        <v>170</v>
      </c>
      <c r="B20" t="s">
        <v>1228</v>
      </c>
    </row>
    <row r="21" spans="1:2" x14ac:dyDescent="0.25">
      <c r="A21">
        <v>180</v>
      </c>
      <c r="B21" t="s">
        <v>207</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Sheet111"/>
  <dimension ref="A1:B12"/>
  <sheetViews>
    <sheetView workbookViewId="0">
      <selection activeCell="B4" sqref="B4:B5"/>
    </sheetView>
  </sheetViews>
  <sheetFormatPr defaultRowHeight="15" x14ac:dyDescent="0.25"/>
  <cols>
    <col min="1" max="1" width="14.28515625" customWidth="1"/>
    <col min="2" max="2" width="79.42578125" bestFit="1" customWidth="1"/>
  </cols>
  <sheetData>
    <row r="1" spans="1:2" x14ac:dyDescent="0.25">
      <c r="A1" t="s">
        <v>1256</v>
      </c>
      <c r="B1" t="s">
        <v>1257</v>
      </c>
    </row>
    <row r="3" spans="1:2" x14ac:dyDescent="0.25">
      <c r="A3" s="13" t="s">
        <v>130</v>
      </c>
      <c r="B3" s="13" t="s">
        <v>128</v>
      </c>
    </row>
    <row r="4" spans="1:2" x14ac:dyDescent="0.25">
      <c r="A4">
        <v>10</v>
      </c>
      <c r="B4" t="s">
        <v>175</v>
      </c>
    </row>
    <row r="5" spans="1:2" x14ac:dyDescent="0.25">
      <c r="A5">
        <v>20</v>
      </c>
      <c r="B5" t="s">
        <v>1111</v>
      </c>
    </row>
    <row r="6" spans="1:2" x14ac:dyDescent="0.25">
      <c r="A6">
        <v>30</v>
      </c>
      <c r="B6" t="s">
        <v>1112</v>
      </c>
    </row>
    <row r="7" spans="1:2" x14ac:dyDescent="0.25">
      <c r="A7">
        <v>40</v>
      </c>
      <c r="B7" t="s">
        <v>1258</v>
      </c>
    </row>
    <row r="8" spans="1:2" x14ac:dyDescent="0.25">
      <c r="A8">
        <v>50</v>
      </c>
      <c r="B8" t="s">
        <v>1261</v>
      </c>
    </row>
    <row r="9" spans="1:2" x14ac:dyDescent="0.25">
      <c r="A9">
        <v>60</v>
      </c>
      <c r="B9" t="s">
        <v>1122</v>
      </c>
    </row>
    <row r="10" spans="1:2" x14ac:dyDescent="0.25">
      <c r="A10">
        <v>70</v>
      </c>
      <c r="B10" t="s">
        <v>1259</v>
      </c>
    </row>
    <row r="11" spans="1:2" x14ac:dyDescent="0.25">
      <c r="A11">
        <v>80</v>
      </c>
      <c r="B11" t="s">
        <v>1260</v>
      </c>
    </row>
    <row r="12" spans="1:2" x14ac:dyDescent="0.25">
      <c r="A12">
        <v>90</v>
      </c>
      <c r="B12" t="s">
        <v>207</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B26"/>
  <sheetViews>
    <sheetView workbookViewId="0"/>
  </sheetViews>
  <sheetFormatPr defaultRowHeight="15" x14ac:dyDescent="0.25"/>
  <cols>
    <col min="1" max="1" width="19.5703125" bestFit="1" customWidth="1"/>
    <col min="2" max="2" width="94.85546875" customWidth="1"/>
  </cols>
  <sheetData>
    <row r="1" spans="1:2" x14ac:dyDescent="0.25">
      <c r="A1" t="s">
        <v>3144</v>
      </c>
      <c r="B1" t="s">
        <v>815</v>
      </c>
    </row>
    <row r="3" spans="1:2" x14ac:dyDescent="0.25">
      <c r="A3" t="s">
        <v>130</v>
      </c>
      <c r="B3" t="s">
        <v>128</v>
      </c>
    </row>
    <row r="4" spans="1:2" x14ac:dyDescent="0.25">
      <c r="A4">
        <v>10</v>
      </c>
      <c r="B4" t="s">
        <v>175</v>
      </c>
    </row>
    <row r="5" spans="1:2" x14ac:dyDescent="0.25">
      <c r="A5">
        <v>20</v>
      </c>
      <c r="B5" t="s">
        <v>816</v>
      </c>
    </row>
    <row r="6" spans="1:2" x14ac:dyDescent="0.25">
      <c r="A6">
        <v>30</v>
      </c>
      <c r="B6" t="s">
        <v>812</v>
      </c>
    </row>
    <row r="7" spans="1:2" x14ac:dyDescent="0.25">
      <c r="A7">
        <v>40</v>
      </c>
      <c r="B7" t="s">
        <v>814</v>
      </c>
    </row>
    <row r="8" spans="1:2" x14ac:dyDescent="0.25">
      <c r="A8">
        <v>50</v>
      </c>
      <c r="B8" t="s">
        <v>810</v>
      </c>
    </row>
    <row r="9" spans="1:2" x14ac:dyDescent="0.25">
      <c r="A9">
        <v>60</v>
      </c>
      <c r="B9" s="32" t="s">
        <v>1610</v>
      </c>
    </row>
    <row r="10" spans="1:2" x14ac:dyDescent="0.25">
      <c r="A10">
        <v>70</v>
      </c>
      <c r="B10" s="32" t="s">
        <v>1611</v>
      </c>
    </row>
    <row r="11" spans="1:2" x14ac:dyDescent="0.25">
      <c r="A11">
        <v>80</v>
      </c>
      <c r="B11" t="s">
        <v>811</v>
      </c>
    </row>
    <row r="12" spans="1:2" x14ac:dyDescent="0.25">
      <c r="A12">
        <v>90</v>
      </c>
      <c r="B12" t="s">
        <v>813</v>
      </c>
    </row>
    <row r="13" spans="1:2" x14ac:dyDescent="0.25">
      <c r="A13">
        <v>100</v>
      </c>
      <c r="B13" t="s">
        <v>818</v>
      </c>
    </row>
    <row r="14" spans="1:2" x14ac:dyDescent="0.25">
      <c r="A14">
        <v>110</v>
      </c>
      <c r="B14" t="s">
        <v>817</v>
      </c>
    </row>
    <row r="15" spans="1:2" x14ac:dyDescent="0.25">
      <c r="A15">
        <v>120</v>
      </c>
      <c r="B15" t="s">
        <v>820</v>
      </c>
    </row>
    <row r="16" spans="1:2" x14ac:dyDescent="0.25">
      <c r="A16">
        <v>130</v>
      </c>
      <c r="B16" t="s">
        <v>819</v>
      </c>
    </row>
    <row r="17" spans="1:2" x14ac:dyDescent="0.25">
      <c r="A17">
        <v>140</v>
      </c>
      <c r="B17" t="s">
        <v>207</v>
      </c>
    </row>
    <row r="21" spans="1:2" x14ac:dyDescent="0.25">
      <c r="A21" t="s">
        <v>1556</v>
      </c>
    </row>
    <row r="22" spans="1:2" x14ac:dyDescent="0.25">
      <c r="A22" s="28" t="s">
        <v>130</v>
      </c>
      <c r="B22" s="28" t="s">
        <v>128</v>
      </c>
    </row>
    <row r="23" spans="1:2" x14ac:dyDescent="0.25">
      <c r="A23" s="29">
        <v>10</v>
      </c>
      <c r="B23" s="29" t="s">
        <v>1539</v>
      </c>
    </row>
    <row r="24" spans="1:2" x14ac:dyDescent="0.25">
      <c r="A24" s="29">
        <v>20</v>
      </c>
      <c r="B24" s="29" t="s">
        <v>827</v>
      </c>
    </row>
    <row r="25" spans="1:2" x14ac:dyDescent="0.25">
      <c r="A25" s="29">
        <v>30</v>
      </c>
      <c r="B25" s="29" t="s">
        <v>173</v>
      </c>
    </row>
    <row r="26" spans="1:2" x14ac:dyDescent="0.25">
      <c r="A26" s="29">
        <v>40</v>
      </c>
      <c r="B26" s="29" t="s">
        <v>175</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112"/>
  <dimension ref="A1:B18"/>
  <sheetViews>
    <sheetView workbookViewId="0">
      <selection activeCell="B15" sqref="B15"/>
    </sheetView>
  </sheetViews>
  <sheetFormatPr defaultRowHeight="15" x14ac:dyDescent="0.25"/>
  <cols>
    <col min="1" max="1" width="14.5703125" customWidth="1"/>
    <col min="2" max="2" width="86.7109375" bestFit="1" customWidth="1"/>
  </cols>
  <sheetData>
    <row r="1" spans="1:2" x14ac:dyDescent="0.25">
      <c r="A1" t="s">
        <v>1250</v>
      </c>
      <c r="B1" t="s">
        <v>1251</v>
      </c>
    </row>
    <row r="3" spans="1:2" x14ac:dyDescent="0.25">
      <c r="A3" s="13" t="s">
        <v>130</v>
      </c>
      <c r="B3" s="13" t="s">
        <v>128</v>
      </c>
    </row>
    <row r="4" spans="1:2" x14ac:dyDescent="0.25">
      <c r="A4">
        <v>10</v>
      </c>
      <c r="B4" t="s">
        <v>175</v>
      </c>
    </row>
    <row r="5" spans="1:2" x14ac:dyDescent="0.25">
      <c r="A5">
        <v>20</v>
      </c>
      <c r="B5" t="s">
        <v>1111</v>
      </c>
    </row>
    <row r="6" spans="1:2" x14ac:dyDescent="0.25">
      <c r="A6">
        <v>30</v>
      </c>
      <c r="B6" t="s">
        <v>1112</v>
      </c>
    </row>
    <row r="7" spans="1:2" x14ac:dyDescent="0.25">
      <c r="A7">
        <v>40</v>
      </c>
      <c r="B7" t="s">
        <v>1245</v>
      </c>
    </row>
    <row r="8" spans="1:2" x14ac:dyDescent="0.25">
      <c r="A8">
        <v>50</v>
      </c>
      <c r="B8" t="s">
        <v>1254</v>
      </c>
    </row>
    <row r="9" spans="1:2" x14ac:dyDescent="0.25">
      <c r="A9">
        <v>60</v>
      </c>
      <c r="B9" t="s">
        <v>1252</v>
      </c>
    </row>
    <row r="10" spans="1:2" x14ac:dyDescent="0.25">
      <c r="A10">
        <v>70</v>
      </c>
      <c r="B10" t="s">
        <v>1255</v>
      </c>
    </row>
    <row r="11" spans="1:2" x14ac:dyDescent="0.25">
      <c r="A11">
        <v>80</v>
      </c>
      <c r="B11" t="s">
        <v>1253</v>
      </c>
    </row>
    <row r="12" spans="1:2" x14ac:dyDescent="0.25">
      <c r="A12">
        <v>90</v>
      </c>
      <c r="B12" t="s">
        <v>1238</v>
      </c>
    </row>
    <row r="13" spans="1:2" x14ac:dyDescent="0.25">
      <c r="A13">
        <v>100</v>
      </c>
      <c r="B13" t="s">
        <v>1122</v>
      </c>
    </row>
    <row r="14" spans="1:2" x14ac:dyDescent="0.25">
      <c r="A14">
        <v>110</v>
      </c>
      <c r="B14" t="s">
        <v>1123</v>
      </c>
    </row>
    <row r="15" spans="1:2" x14ac:dyDescent="0.25">
      <c r="A15">
        <v>120</v>
      </c>
      <c r="B15" t="s">
        <v>1247</v>
      </c>
    </row>
    <row r="16" spans="1:2" x14ac:dyDescent="0.25">
      <c r="A16">
        <v>130</v>
      </c>
      <c r="B16" t="s">
        <v>1244</v>
      </c>
    </row>
    <row r="17" spans="1:2" x14ac:dyDescent="0.25">
      <c r="A17">
        <v>140</v>
      </c>
      <c r="B17" t="s">
        <v>1240</v>
      </c>
    </row>
    <row r="18" spans="1:2" x14ac:dyDescent="0.25">
      <c r="A18">
        <v>150</v>
      </c>
      <c r="B18" t="s">
        <v>207</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113"/>
  <dimension ref="A1:B28"/>
  <sheetViews>
    <sheetView workbookViewId="0">
      <selection activeCell="C32" sqref="C32"/>
    </sheetView>
  </sheetViews>
  <sheetFormatPr defaultRowHeight="15" x14ac:dyDescent="0.25"/>
  <cols>
    <col min="1" max="1" width="11.5703125" bestFit="1" customWidth="1"/>
    <col min="2" max="2" width="89.28515625" bestFit="1" customWidth="1"/>
  </cols>
  <sheetData>
    <row r="1" spans="1:2" x14ac:dyDescent="0.25">
      <c r="A1" t="s">
        <v>1210</v>
      </c>
      <c r="B1" t="s">
        <v>1211</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1245</v>
      </c>
    </row>
    <row r="8" spans="1:2" x14ac:dyDescent="0.25">
      <c r="A8">
        <v>50</v>
      </c>
      <c r="B8" t="s">
        <v>1213</v>
      </c>
    </row>
    <row r="9" spans="1:2" x14ac:dyDescent="0.25">
      <c r="A9">
        <v>60</v>
      </c>
      <c r="B9" t="s">
        <v>1214</v>
      </c>
    </row>
    <row r="10" spans="1:2" x14ac:dyDescent="0.25">
      <c r="A10">
        <v>70</v>
      </c>
      <c r="B10" t="s">
        <v>1248</v>
      </c>
    </row>
    <row r="11" spans="1:2" x14ac:dyDescent="0.25">
      <c r="A11">
        <v>80</v>
      </c>
      <c r="B11" t="s">
        <v>1215</v>
      </c>
    </row>
    <row r="12" spans="1:2" x14ac:dyDescent="0.25">
      <c r="A12">
        <v>90</v>
      </c>
      <c r="B12" t="s">
        <v>1216</v>
      </c>
    </row>
    <row r="13" spans="1:2" x14ac:dyDescent="0.25">
      <c r="A13">
        <v>100</v>
      </c>
      <c r="B13" t="s">
        <v>1217</v>
      </c>
    </row>
    <row r="14" spans="1:2" x14ac:dyDescent="0.25">
      <c r="A14">
        <v>110</v>
      </c>
      <c r="B14" t="s">
        <v>1218</v>
      </c>
    </row>
    <row r="15" spans="1:2" x14ac:dyDescent="0.25">
      <c r="A15">
        <v>120</v>
      </c>
      <c r="B15" t="s">
        <v>1249</v>
      </c>
    </row>
    <row r="16" spans="1:2" x14ac:dyDescent="0.25">
      <c r="A16">
        <v>130</v>
      </c>
      <c r="B16" t="s">
        <v>1219</v>
      </c>
    </row>
    <row r="17" spans="1:2" x14ac:dyDescent="0.25">
      <c r="A17">
        <v>140</v>
      </c>
      <c r="B17" t="s">
        <v>1220</v>
      </c>
    </row>
    <row r="18" spans="1:2" x14ac:dyDescent="0.25">
      <c r="A18">
        <v>150</v>
      </c>
      <c r="B18" t="s">
        <v>1221</v>
      </c>
    </row>
    <row r="19" spans="1:2" x14ac:dyDescent="0.25">
      <c r="A19">
        <v>160</v>
      </c>
      <c r="B19" t="s">
        <v>1222</v>
      </c>
    </row>
    <row r="20" spans="1:2" x14ac:dyDescent="0.25">
      <c r="A20">
        <v>170</v>
      </c>
      <c r="B20" t="s">
        <v>1122</v>
      </c>
    </row>
    <row r="21" spans="1:2" x14ac:dyDescent="0.25">
      <c r="A21">
        <v>180</v>
      </c>
      <c r="B21" t="s">
        <v>1223</v>
      </c>
    </row>
    <row r="22" spans="1:2" x14ac:dyDescent="0.25">
      <c r="A22">
        <v>190</v>
      </c>
      <c r="B22" t="s">
        <v>1224</v>
      </c>
    </row>
    <row r="23" spans="1:2" x14ac:dyDescent="0.25">
      <c r="A23">
        <v>200</v>
      </c>
      <c r="B23" t="s">
        <v>1225</v>
      </c>
    </row>
    <row r="24" spans="1:2" x14ac:dyDescent="0.25">
      <c r="A24">
        <v>210</v>
      </c>
      <c r="B24" t="s">
        <v>1226</v>
      </c>
    </row>
    <row r="25" spans="1:2" x14ac:dyDescent="0.25">
      <c r="A25">
        <v>220</v>
      </c>
      <c r="B25" t="s">
        <v>1227</v>
      </c>
    </row>
    <row r="26" spans="1:2" x14ac:dyDescent="0.25">
      <c r="A26">
        <v>230</v>
      </c>
      <c r="B26" t="s">
        <v>1228</v>
      </c>
    </row>
    <row r="27" spans="1:2" x14ac:dyDescent="0.25">
      <c r="A27">
        <v>240</v>
      </c>
      <c r="B27" t="s">
        <v>1229</v>
      </c>
    </row>
    <row r="28" spans="1:2" x14ac:dyDescent="0.25">
      <c r="A28">
        <v>250</v>
      </c>
      <c r="B28" t="s">
        <v>207</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114"/>
  <dimension ref="A1:B24"/>
  <sheetViews>
    <sheetView workbookViewId="0">
      <selection activeCell="B8" sqref="B8"/>
    </sheetView>
  </sheetViews>
  <sheetFormatPr defaultRowHeight="15" x14ac:dyDescent="0.25"/>
  <cols>
    <col min="1" max="1" width="15.85546875" customWidth="1"/>
    <col min="2" max="2" width="89.28515625" bestFit="1" customWidth="1"/>
  </cols>
  <sheetData>
    <row r="1" spans="1:2" x14ac:dyDescent="0.25">
      <c r="A1" t="s">
        <v>1200</v>
      </c>
      <c r="B1" t="s">
        <v>1201</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1496</v>
      </c>
    </row>
    <row r="8" spans="1:2" x14ac:dyDescent="0.25">
      <c r="A8">
        <v>50</v>
      </c>
      <c r="B8" t="s">
        <v>1182</v>
      </c>
    </row>
    <row r="9" spans="1:2" x14ac:dyDescent="0.25">
      <c r="A9">
        <v>60</v>
      </c>
      <c r="B9" t="s">
        <v>1202</v>
      </c>
    </row>
    <row r="10" spans="1:2" x14ac:dyDescent="0.25">
      <c r="A10">
        <v>70</v>
      </c>
      <c r="B10" t="s">
        <v>1203</v>
      </c>
    </row>
    <row r="11" spans="1:2" x14ac:dyDescent="0.25">
      <c r="A11">
        <v>80</v>
      </c>
      <c r="B11" t="s">
        <v>1204</v>
      </c>
    </row>
    <row r="12" spans="1:2" x14ac:dyDescent="0.25">
      <c r="A12">
        <v>90</v>
      </c>
      <c r="B12" t="s">
        <v>1205</v>
      </c>
    </row>
    <row r="13" spans="1:2" x14ac:dyDescent="0.25">
      <c r="A13">
        <v>100</v>
      </c>
      <c r="B13" t="s">
        <v>1206</v>
      </c>
    </row>
    <row r="14" spans="1:2" x14ac:dyDescent="0.25">
      <c r="A14">
        <v>110</v>
      </c>
      <c r="B14" t="s">
        <v>1196</v>
      </c>
    </row>
    <row r="15" spans="1:2" x14ac:dyDescent="0.25">
      <c r="A15">
        <v>120</v>
      </c>
      <c r="B15" t="s">
        <v>1197</v>
      </c>
    </row>
    <row r="16" spans="1:2" x14ac:dyDescent="0.25">
      <c r="A16">
        <v>130</v>
      </c>
      <c r="B16" t="s">
        <v>1207</v>
      </c>
    </row>
    <row r="17" spans="1:2" x14ac:dyDescent="0.25">
      <c r="A17">
        <v>140</v>
      </c>
      <c r="B17" t="s">
        <v>1208</v>
      </c>
    </row>
    <row r="18" spans="1:2" x14ac:dyDescent="0.25">
      <c r="A18">
        <v>150</v>
      </c>
      <c r="B18" t="s">
        <v>1122</v>
      </c>
    </row>
    <row r="19" spans="1:2" x14ac:dyDescent="0.25">
      <c r="A19">
        <v>160</v>
      </c>
      <c r="B19" t="s">
        <v>1186</v>
      </c>
    </row>
    <row r="20" spans="1:2" x14ac:dyDescent="0.25">
      <c r="A20">
        <v>170</v>
      </c>
      <c r="B20" t="s">
        <v>1198</v>
      </c>
    </row>
    <row r="21" spans="1:2" x14ac:dyDescent="0.25">
      <c r="A21">
        <v>180</v>
      </c>
      <c r="B21" t="s">
        <v>1199</v>
      </c>
    </row>
    <row r="22" spans="1:2" x14ac:dyDescent="0.25">
      <c r="A22">
        <v>190</v>
      </c>
      <c r="B22" t="s">
        <v>1209</v>
      </c>
    </row>
    <row r="23" spans="1:2" x14ac:dyDescent="0.25">
      <c r="A23">
        <v>200</v>
      </c>
      <c r="B23" t="s">
        <v>1123</v>
      </c>
    </row>
    <row r="24" spans="1:2" x14ac:dyDescent="0.25">
      <c r="A24">
        <v>210</v>
      </c>
      <c r="B24" t="s">
        <v>207</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115"/>
  <dimension ref="A1:B13"/>
  <sheetViews>
    <sheetView workbookViewId="0">
      <selection activeCell="B1" sqref="B1"/>
    </sheetView>
  </sheetViews>
  <sheetFormatPr defaultRowHeight="15" x14ac:dyDescent="0.25"/>
  <cols>
    <col min="1" max="1" width="16.5703125" customWidth="1"/>
    <col min="2" max="2" width="81.42578125" customWidth="1"/>
  </cols>
  <sheetData>
    <row r="1" spans="1:2" x14ac:dyDescent="0.25">
      <c r="A1" t="s">
        <v>4164</v>
      </c>
      <c r="B1" t="s">
        <v>4165</v>
      </c>
    </row>
    <row r="3" spans="1:2" x14ac:dyDescent="0.25">
      <c r="A3" s="218" t="s">
        <v>130</v>
      </c>
      <c r="B3" s="218" t="s">
        <v>128</v>
      </c>
    </row>
    <row r="4" spans="1:2" ht="15" customHeight="1" x14ac:dyDescent="0.25">
      <c r="A4" s="219">
        <v>10</v>
      </c>
      <c r="B4" s="219" t="s">
        <v>175</v>
      </c>
    </row>
    <row r="5" spans="1:2" ht="15" customHeight="1" x14ac:dyDescent="0.25">
      <c r="A5" s="219">
        <v>20</v>
      </c>
      <c r="B5" s="219" t="s">
        <v>4158</v>
      </c>
    </row>
    <row r="6" spans="1:2" ht="15" customHeight="1" x14ac:dyDescent="0.25">
      <c r="A6" s="219">
        <v>30</v>
      </c>
      <c r="B6" s="219" t="s">
        <v>3704</v>
      </c>
    </row>
    <row r="7" spans="1:2" ht="15" customHeight="1" x14ac:dyDescent="0.25">
      <c r="A7" s="219">
        <v>40</v>
      </c>
      <c r="B7" s="219" t="s">
        <v>4071</v>
      </c>
    </row>
    <row r="8" spans="1:2" ht="15" customHeight="1" x14ac:dyDescent="0.25">
      <c r="A8" s="219">
        <v>50</v>
      </c>
      <c r="B8" s="219" t="s">
        <v>4159</v>
      </c>
    </row>
    <row r="9" spans="1:2" ht="15" customHeight="1" x14ac:dyDescent="0.25">
      <c r="A9" s="219">
        <v>60</v>
      </c>
      <c r="B9" s="219" t="s">
        <v>4160</v>
      </c>
    </row>
    <row r="10" spans="1:2" ht="15" customHeight="1" x14ac:dyDescent="0.25">
      <c r="A10" s="219">
        <v>70</v>
      </c>
      <c r="B10" s="219" t="s">
        <v>4161</v>
      </c>
    </row>
    <row r="11" spans="1:2" ht="15" customHeight="1" x14ac:dyDescent="0.25">
      <c r="A11" s="219">
        <v>80</v>
      </c>
      <c r="B11" s="219" t="s">
        <v>4162</v>
      </c>
    </row>
    <row r="12" spans="1:2" ht="15" customHeight="1" x14ac:dyDescent="0.25">
      <c r="A12" s="219">
        <v>90</v>
      </c>
      <c r="B12" s="219" t="s">
        <v>4163</v>
      </c>
    </row>
    <row r="13" spans="1:2" ht="15" customHeight="1" x14ac:dyDescent="0.25">
      <c r="A13" s="219">
        <v>100</v>
      </c>
      <c r="B13" s="219" t="s">
        <v>923</v>
      </c>
    </row>
  </sheetData>
  <pageMargins left="0.7" right="0.7" top="0.75" bottom="0.75" header="0.3" footer="0.3"/>
  <pageSetup orientation="portrait" r:id="rId1"/>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7545-F64A-4B53-8CFA-4EE25853AE76}">
  <dimension ref="A1"/>
  <sheetViews>
    <sheetView workbookViewId="0"/>
  </sheetViews>
  <sheetFormatPr defaultRowHeight="15" x14ac:dyDescent="0.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B23"/>
  <sheetViews>
    <sheetView workbookViewId="0">
      <selection activeCell="A2" sqref="A2"/>
    </sheetView>
  </sheetViews>
  <sheetFormatPr defaultRowHeight="15" x14ac:dyDescent="0.25"/>
  <cols>
    <col min="1" max="1" width="14.85546875" customWidth="1"/>
    <col min="2" max="2" width="91.28515625" customWidth="1"/>
    <col min="3" max="3" width="11.85546875" customWidth="1"/>
  </cols>
  <sheetData>
    <row r="1" spans="1:2" x14ac:dyDescent="0.25">
      <c r="A1" t="s">
        <v>2599</v>
      </c>
      <c r="B1" t="s">
        <v>1035</v>
      </c>
    </row>
    <row r="3" spans="1:2" x14ac:dyDescent="0.25">
      <c r="A3" s="13" t="s">
        <v>130</v>
      </c>
      <c r="B3" s="13" t="s">
        <v>128</v>
      </c>
    </row>
    <row r="4" spans="1:2" x14ac:dyDescent="0.25">
      <c r="A4">
        <v>10</v>
      </c>
      <c r="B4" t="s">
        <v>1015</v>
      </c>
    </row>
    <row r="5" spans="1:2" x14ac:dyDescent="0.25">
      <c r="A5">
        <v>20</v>
      </c>
      <c r="B5" t="s">
        <v>1033</v>
      </c>
    </row>
    <row r="6" spans="1:2" x14ac:dyDescent="0.25">
      <c r="A6">
        <v>30</v>
      </c>
      <c r="B6" t="s">
        <v>1016</v>
      </c>
    </row>
    <row r="7" spans="1:2" x14ac:dyDescent="0.25">
      <c r="A7">
        <v>40</v>
      </c>
      <c r="B7" t="s">
        <v>1017</v>
      </c>
    </row>
    <row r="8" spans="1:2" x14ac:dyDescent="0.25">
      <c r="A8">
        <v>50</v>
      </c>
      <c r="B8" t="s">
        <v>1018</v>
      </c>
    </row>
    <row r="9" spans="1:2" x14ac:dyDescent="0.25">
      <c r="A9">
        <v>60</v>
      </c>
      <c r="B9" t="s">
        <v>1019</v>
      </c>
    </row>
    <row r="10" spans="1:2" x14ac:dyDescent="0.25">
      <c r="A10">
        <v>70</v>
      </c>
      <c r="B10" t="s">
        <v>1020</v>
      </c>
    </row>
    <row r="11" spans="1:2" x14ac:dyDescent="0.25">
      <c r="A11">
        <v>80</v>
      </c>
      <c r="B11" t="s">
        <v>1021</v>
      </c>
    </row>
    <row r="12" spans="1:2" x14ac:dyDescent="0.25">
      <c r="A12">
        <v>90</v>
      </c>
      <c r="B12" t="s">
        <v>1022</v>
      </c>
    </row>
    <row r="13" spans="1:2" x14ac:dyDescent="0.25">
      <c r="A13">
        <v>100</v>
      </c>
      <c r="B13" t="s">
        <v>1023</v>
      </c>
    </row>
    <row r="14" spans="1:2" x14ac:dyDescent="0.25">
      <c r="A14">
        <v>110</v>
      </c>
      <c r="B14" t="s">
        <v>1024</v>
      </c>
    </row>
    <row r="15" spans="1:2" x14ac:dyDescent="0.25">
      <c r="A15">
        <v>120</v>
      </c>
      <c r="B15" t="s">
        <v>1025</v>
      </c>
    </row>
    <row r="16" spans="1:2" x14ac:dyDescent="0.25">
      <c r="A16">
        <v>130</v>
      </c>
      <c r="B16" t="s">
        <v>1026</v>
      </c>
    </row>
    <row r="17" spans="1:2" x14ac:dyDescent="0.25">
      <c r="A17">
        <v>140</v>
      </c>
      <c r="B17" t="s">
        <v>1027</v>
      </c>
    </row>
    <row r="18" spans="1:2" x14ac:dyDescent="0.25">
      <c r="A18">
        <v>150</v>
      </c>
      <c r="B18" t="s">
        <v>1028</v>
      </c>
    </row>
    <row r="19" spans="1:2" x14ac:dyDescent="0.25">
      <c r="A19">
        <v>160</v>
      </c>
      <c r="B19" t="s">
        <v>1029</v>
      </c>
    </row>
    <row r="20" spans="1:2" x14ac:dyDescent="0.25">
      <c r="A20">
        <v>170</v>
      </c>
      <c r="B20" t="s">
        <v>1030</v>
      </c>
    </row>
    <row r="21" spans="1:2" x14ac:dyDescent="0.25">
      <c r="A21">
        <v>180</v>
      </c>
      <c r="B21" t="s">
        <v>1031</v>
      </c>
    </row>
    <row r="22" spans="1:2" x14ac:dyDescent="0.25">
      <c r="A22">
        <v>190</v>
      </c>
      <c r="B22" t="s">
        <v>1032</v>
      </c>
    </row>
    <row r="23" spans="1:2" x14ac:dyDescent="0.25">
      <c r="A23">
        <v>200</v>
      </c>
      <c r="B23" t="s">
        <v>1036</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116"/>
  <dimension ref="A1:B63"/>
  <sheetViews>
    <sheetView workbookViewId="0"/>
  </sheetViews>
  <sheetFormatPr defaultRowHeight="15" customHeight="1" x14ac:dyDescent="0.25"/>
  <cols>
    <col min="1" max="1" width="17.85546875" customWidth="1"/>
    <col min="2" max="2" width="87.140625" customWidth="1"/>
    <col min="5" max="5" width="103.85546875" bestFit="1" customWidth="1"/>
  </cols>
  <sheetData>
    <row r="1" spans="1:2" ht="15" customHeight="1" x14ac:dyDescent="0.25">
      <c r="A1" t="s">
        <v>4156</v>
      </c>
      <c r="B1" t="s">
        <v>4157</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4145</v>
      </c>
    </row>
    <row r="6" spans="1:2" ht="15" customHeight="1" x14ac:dyDescent="0.25">
      <c r="A6" s="219">
        <v>30</v>
      </c>
      <c r="B6" s="219" t="s">
        <v>4065</v>
      </c>
    </row>
    <row r="7" spans="1:2" ht="15" customHeight="1" x14ac:dyDescent="0.25">
      <c r="A7" s="219">
        <v>40</v>
      </c>
      <c r="B7" s="219" t="s">
        <v>4066</v>
      </c>
    </row>
    <row r="8" spans="1:2" ht="15" customHeight="1" x14ac:dyDescent="0.25">
      <c r="A8" s="219">
        <v>50</v>
      </c>
      <c r="B8" s="219" t="s">
        <v>4067</v>
      </c>
    </row>
    <row r="9" spans="1:2" ht="15" customHeight="1" x14ac:dyDescent="0.25">
      <c r="A9" s="219">
        <v>60</v>
      </c>
      <c r="B9" s="219" t="s">
        <v>4068</v>
      </c>
    </row>
    <row r="10" spans="1:2" ht="15" customHeight="1" x14ac:dyDescent="0.25">
      <c r="A10" s="219">
        <v>70</v>
      </c>
      <c r="B10" s="219" t="s">
        <v>4069</v>
      </c>
    </row>
    <row r="11" spans="1:2" ht="15" customHeight="1" x14ac:dyDescent="0.25">
      <c r="A11" s="219">
        <v>80</v>
      </c>
      <c r="B11" s="219" t="s">
        <v>4070</v>
      </c>
    </row>
    <row r="12" spans="1:2" ht="15" customHeight="1" x14ac:dyDescent="0.25">
      <c r="A12" s="219">
        <v>90</v>
      </c>
      <c r="B12" s="219" t="s">
        <v>4071</v>
      </c>
    </row>
    <row r="13" spans="1:2" ht="15" customHeight="1" x14ac:dyDescent="0.25">
      <c r="A13" s="219">
        <v>100</v>
      </c>
      <c r="B13" s="219" t="s">
        <v>4072</v>
      </c>
    </row>
    <row r="14" spans="1:2" ht="15" customHeight="1" x14ac:dyDescent="0.25">
      <c r="A14" s="219">
        <v>110</v>
      </c>
      <c r="B14" s="219" t="s">
        <v>4073</v>
      </c>
    </row>
    <row r="15" spans="1:2" ht="15" customHeight="1" x14ac:dyDescent="0.25">
      <c r="A15" s="219">
        <v>120</v>
      </c>
      <c r="B15" s="219" t="s">
        <v>4074</v>
      </c>
    </row>
    <row r="16" spans="1:2" ht="15" customHeight="1" x14ac:dyDescent="0.25">
      <c r="A16" s="219">
        <v>130</v>
      </c>
      <c r="B16" s="219" t="s">
        <v>4075</v>
      </c>
    </row>
    <row r="17" spans="1:2" ht="15" customHeight="1" x14ac:dyDescent="0.25">
      <c r="A17" s="219">
        <v>140</v>
      </c>
      <c r="B17" s="219" t="s">
        <v>4076</v>
      </c>
    </row>
    <row r="18" spans="1:2" ht="15" customHeight="1" x14ac:dyDescent="0.25">
      <c r="A18" s="219">
        <v>150</v>
      </c>
      <c r="B18" s="219" t="s">
        <v>4077</v>
      </c>
    </row>
    <row r="19" spans="1:2" ht="15" customHeight="1" x14ac:dyDescent="0.25">
      <c r="A19" s="219">
        <v>160</v>
      </c>
      <c r="B19" s="219" t="s">
        <v>4146</v>
      </c>
    </row>
    <row r="20" spans="1:2" ht="15" customHeight="1" x14ac:dyDescent="0.25">
      <c r="A20" s="219">
        <v>170</v>
      </c>
      <c r="B20" s="219" t="s">
        <v>4147</v>
      </c>
    </row>
    <row r="21" spans="1:2" ht="15" customHeight="1" x14ac:dyDescent="0.25">
      <c r="A21" s="219">
        <v>180</v>
      </c>
      <c r="B21" s="219" t="s">
        <v>4080</v>
      </c>
    </row>
    <row r="22" spans="1:2" ht="15" customHeight="1" x14ac:dyDescent="0.25">
      <c r="A22" s="219">
        <v>190</v>
      </c>
      <c r="B22" s="219" t="s">
        <v>4081</v>
      </c>
    </row>
    <row r="23" spans="1:2" ht="15" customHeight="1" x14ac:dyDescent="0.25">
      <c r="A23" s="219">
        <v>200</v>
      </c>
      <c r="B23" s="219" t="s">
        <v>4082</v>
      </c>
    </row>
    <row r="24" spans="1:2" ht="15" customHeight="1" x14ac:dyDescent="0.25">
      <c r="A24" s="219">
        <v>210</v>
      </c>
      <c r="B24" s="219" t="s">
        <v>4083</v>
      </c>
    </row>
    <row r="25" spans="1:2" ht="15" customHeight="1" x14ac:dyDescent="0.25">
      <c r="A25" s="219">
        <v>215</v>
      </c>
      <c r="B25" s="219" t="s">
        <v>4148</v>
      </c>
    </row>
    <row r="26" spans="1:2" ht="15" customHeight="1" x14ac:dyDescent="0.25">
      <c r="A26" s="219">
        <v>220</v>
      </c>
      <c r="B26" s="219" t="s">
        <v>4084</v>
      </c>
    </row>
    <row r="27" spans="1:2" ht="15" customHeight="1" x14ac:dyDescent="0.25">
      <c r="A27" s="219">
        <v>230</v>
      </c>
      <c r="B27" s="219" t="s">
        <v>4149</v>
      </c>
    </row>
    <row r="28" spans="1:2" ht="15" customHeight="1" x14ac:dyDescent="0.25">
      <c r="A28" s="219">
        <v>240</v>
      </c>
      <c r="B28" s="219" t="s">
        <v>1503</v>
      </c>
    </row>
    <row r="29" spans="1:2" ht="15" customHeight="1" x14ac:dyDescent="0.25">
      <c r="A29" s="219">
        <v>250</v>
      </c>
      <c r="B29" s="219" t="s">
        <v>4087</v>
      </c>
    </row>
    <row r="30" spans="1:2" ht="15" customHeight="1" x14ac:dyDescent="0.25">
      <c r="A30" s="219">
        <v>260</v>
      </c>
      <c r="B30" s="219" t="s">
        <v>1504</v>
      </c>
    </row>
    <row r="31" spans="1:2" ht="15" customHeight="1" x14ac:dyDescent="0.25">
      <c r="A31" s="219">
        <v>270</v>
      </c>
      <c r="B31" s="219" t="s">
        <v>1499</v>
      </c>
    </row>
    <row r="32" spans="1:2" ht="15" customHeight="1" x14ac:dyDescent="0.25">
      <c r="A32" s="219">
        <v>280</v>
      </c>
      <c r="B32" s="219" t="s">
        <v>4150</v>
      </c>
    </row>
    <row r="33" spans="1:2" ht="15" customHeight="1" x14ac:dyDescent="0.25">
      <c r="A33" s="219">
        <v>290</v>
      </c>
      <c r="B33" s="219" t="s">
        <v>4089</v>
      </c>
    </row>
    <row r="34" spans="1:2" ht="15" customHeight="1" x14ac:dyDescent="0.25">
      <c r="A34" s="219">
        <v>300</v>
      </c>
      <c r="B34" s="219" t="s">
        <v>4090</v>
      </c>
    </row>
    <row r="35" spans="1:2" ht="15" customHeight="1" x14ac:dyDescent="0.25">
      <c r="A35" s="219">
        <v>310</v>
      </c>
      <c r="B35" s="219" t="s">
        <v>4091</v>
      </c>
    </row>
    <row r="36" spans="1:2" ht="15" customHeight="1" x14ac:dyDescent="0.25">
      <c r="A36" s="219">
        <v>320</v>
      </c>
      <c r="B36" s="219" t="s">
        <v>4092</v>
      </c>
    </row>
    <row r="37" spans="1:2" ht="15" customHeight="1" x14ac:dyDescent="0.25">
      <c r="A37" s="219">
        <v>330</v>
      </c>
      <c r="B37" s="219" t="s">
        <v>1502</v>
      </c>
    </row>
    <row r="38" spans="1:2" ht="15" customHeight="1" x14ac:dyDescent="0.25">
      <c r="A38" s="219">
        <v>340</v>
      </c>
      <c r="B38" s="219" t="s">
        <v>4151</v>
      </c>
    </row>
    <row r="39" spans="1:2" ht="15" customHeight="1" x14ac:dyDescent="0.25">
      <c r="A39" s="219">
        <v>350</v>
      </c>
      <c r="B39" s="219" t="s">
        <v>1500</v>
      </c>
    </row>
    <row r="40" spans="1:2" ht="15" customHeight="1" x14ac:dyDescent="0.25">
      <c r="A40" s="219">
        <v>360</v>
      </c>
      <c r="B40" s="219" t="s">
        <v>4152</v>
      </c>
    </row>
    <row r="41" spans="1:2" ht="15" customHeight="1" x14ac:dyDescent="0.25">
      <c r="A41" s="219">
        <v>370</v>
      </c>
      <c r="B41" s="219" t="s">
        <v>4153</v>
      </c>
    </row>
    <row r="42" spans="1:2" ht="15" customHeight="1" x14ac:dyDescent="0.25">
      <c r="A42" s="219">
        <v>380</v>
      </c>
      <c r="B42" s="219" t="s">
        <v>1501</v>
      </c>
    </row>
    <row r="43" spans="1:2" ht="15" customHeight="1" x14ac:dyDescent="0.25">
      <c r="A43" s="219">
        <v>390</v>
      </c>
      <c r="B43" s="219" t="s">
        <v>4097</v>
      </c>
    </row>
    <row r="44" spans="1:2" ht="15" customHeight="1" x14ac:dyDescent="0.25">
      <c r="A44" s="219">
        <v>400</v>
      </c>
      <c r="B44" s="219" t="s">
        <v>4154</v>
      </c>
    </row>
    <row r="45" spans="1:2" ht="15" customHeight="1" x14ac:dyDescent="0.25">
      <c r="A45" s="219">
        <v>410</v>
      </c>
      <c r="B45" s="219" t="s">
        <v>4096</v>
      </c>
    </row>
    <row r="46" spans="1:2" ht="15" customHeight="1" x14ac:dyDescent="0.25">
      <c r="A46" s="219">
        <v>420</v>
      </c>
      <c r="B46" s="219" t="s">
        <v>4099</v>
      </c>
    </row>
    <row r="47" spans="1:2" ht="15" customHeight="1" x14ac:dyDescent="0.25">
      <c r="A47" s="219">
        <v>430</v>
      </c>
      <c r="B47" s="219" t="s">
        <v>4100</v>
      </c>
    </row>
    <row r="48" spans="1:2" ht="15" customHeight="1" x14ac:dyDescent="0.25">
      <c r="A48" s="219">
        <v>440</v>
      </c>
      <c r="B48" s="219" t="s">
        <v>4101</v>
      </c>
    </row>
    <row r="49" spans="1:2" ht="15" customHeight="1" x14ac:dyDescent="0.25">
      <c r="A49" s="219">
        <v>450</v>
      </c>
      <c r="B49" s="219" t="s">
        <v>2763</v>
      </c>
    </row>
    <row r="50" spans="1:2" ht="15" customHeight="1" x14ac:dyDescent="0.25">
      <c r="A50" s="219">
        <v>460</v>
      </c>
      <c r="B50" s="219" t="s">
        <v>4136</v>
      </c>
    </row>
    <row r="51" spans="1:2" ht="15" customHeight="1" x14ac:dyDescent="0.25">
      <c r="A51" s="219">
        <v>470</v>
      </c>
      <c r="B51" s="219" t="s">
        <v>4137</v>
      </c>
    </row>
    <row r="52" spans="1:2" ht="15" customHeight="1" x14ac:dyDescent="0.25">
      <c r="A52" s="219">
        <v>480</v>
      </c>
      <c r="B52" s="219" t="s">
        <v>4138</v>
      </c>
    </row>
    <row r="53" spans="1:2" ht="15" customHeight="1" x14ac:dyDescent="0.25">
      <c r="A53" s="219">
        <v>490</v>
      </c>
      <c r="B53" s="219" t="s">
        <v>4139</v>
      </c>
    </row>
    <row r="54" spans="1:2" ht="15" customHeight="1" x14ac:dyDescent="0.25">
      <c r="A54" s="219">
        <v>500</v>
      </c>
      <c r="B54" s="219" t="s">
        <v>4140</v>
      </c>
    </row>
    <row r="55" spans="1:2" ht="15" customHeight="1" x14ac:dyDescent="0.25">
      <c r="A55" s="219">
        <v>510</v>
      </c>
      <c r="B55" s="219" t="s">
        <v>1506</v>
      </c>
    </row>
    <row r="56" spans="1:2" ht="15" customHeight="1" x14ac:dyDescent="0.25">
      <c r="A56" s="219">
        <v>520</v>
      </c>
      <c r="B56" s="219" t="s">
        <v>4141</v>
      </c>
    </row>
    <row r="57" spans="1:2" ht="15" customHeight="1" x14ac:dyDescent="0.25">
      <c r="A57" s="219">
        <v>530</v>
      </c>
      <c r="B57" s="219" t="s">
        <v>201</v>
      </c>
    </row>
    <row r="58" spans="1:2" ht="15" customHeight="1" x14ac:dyDescent="0.25">
      <c r="A58" s="219">
        <v>540</v>
      </c>
      <c r="B58" s="219" t="s">
        <v>3703</v>
      </c>
    </row>
    <row r="59" spans="1:2" ht="15" customHeight="1" x14ac:dyDescent="0.25">
      <c r="A59" s="219">
        <v>550</v>
      </c>
      <c r="B59" s="219" t="s">
        <v>4155</v>
      </c>
    </row>
    <row r="60" spans="1:2" ht="15" customHeight="1" x14ac:dyDescent="0.25">
      <c r="A60" s="219">
        <v>560</v>
      </c>
      <c r="B60" s="219" t="s">
        <v>4143</v>
      </c>
    </row>
    <row r="61" spans="1:2" ht="15" customHeight="1" x14ac:dyDescent="0.25">
      <c r="A61" s="219">
        <v>570</v>
      </c>
      <c r="B61" s="219" t="s">
        <v>4144</v>
      </c>
    </row>
    <row r="62" spans="1:2" ht="15" customHeight="1" x14ac:dyDescent="0.25">
      <c r="A62" s="219">
        <v>580</v>
      </c>
      <c r="B62" s="219" t="s">
        <v>1505</v>
      </c>
    </row>
    <row r="63" spans="1:2" ht="15" customHeight="1" x14ac:dyDescent="0.25">
      <c r="A63" s="219">
        <v>590</v>
      </c>
      <c r="B63" s="219" t="s">
        <v>923</v>
      </c>
    </row>
  </sheetData>
  <pageMargins left="0.7" right="0.7" top="0.75" bottom="0.75" header="0.3" footer="0.3"/>
  <pageSetup orientation="portrait" r:id="rId1"/>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49A1-B074-4315-AE2D-BD1F391CC0B9}">
  <dimension ref="A1:B35"/>
  <sheetViews>
    <sheetView workbookViewId="0">
      <selection sqref="A1:XFD1048576"/>
    </sheetView>
  </sheetViews>
  <sheetFormatPr defaultRowHeight="15" x14ac:dyDescent="0.25"/>
  <cols>
    <col min="1" max="1" width="21.7109375" customWidth="1"/>
    <col min="2" max="2" width="78.140625" customWidth="1"/>
  </cols>
  <sheetData>
    <row r="1" spans="1:2" x14ac:dyDescent="0.25">
      <c r="A1" t="s">
        <v>4166</v>
      </c>
      <c r="B1" t="s">
        <v>4167</v>
      </c>
    </row>
    <row r="4" spans="1:2" x14ac:dyDescent="0.25">
      <c r="A4" s="218" t="s">
        <v>130</v>
      </c>
      <c r="B4" s="218" t="s">
        <v>128</v>
      </c>
    </row>
    <row r="5" spans="1:2" x14ac:dyDescent="0.25">
      <c r="A5" s="219">
        <v>10</v>
      </c>
      <c r="B5" s="219" t="s">
        <v>175</v>
      </c>
    </row>
    <row r="6" spans="1:2" x14ac:dyDescent="0.25">
      <c r="A6" s="219">
        <v>20</v>
      </c>
      <c r="B6" s="219" t="s">
        <v>4080</v>
      </c>
    </row>
    <row r="7" spans="1:2" x14ac:dyDescent="0.25">
      <c r="A7" s="219">
        <v>30</v>
      </c>
      <c r="B7" s="219" t="s">
        <v>4081</v>
      </c>
    </row>
    <row r="8" spans="1:2" x14ac:dyDescent="0.25">
      <c r="A8" s="219">
        <v>40</v>
      </c>
      <c r="B8" s="219" t="s">
        <v>4082</v>
      </c>
    </row>
    <row r="9" spans="1:2" x14ac:dyDescent="0.25">
      <c r="A9" s="219">
        <v>50</v>
      </c>
      <c r="B9" s="219" t="s">
        <v>4083</v>
      </c>
    </row>
    <row r="10" spans="1:2" x14ac:dyDescent="0.25">
      <c r="A10" s="219">
        <v>60</v>
      </c>
      <c r="B10" s="219" t="s">
        <v>4084</v>
      </c>
    </row>
    <row r="11" spans="1:2" x14ac:dyDescent="0.25">
      <c r="A11" s="219">
        <v>70</v>
      </c>
      <c r="B11" s="219" t="s">
        <v>4149</v>
      </c>
    </row>
    <row r="12" spans="1:2" x14ac:dyDescent="0.25">
      <c r="A12" s="219">
        <v>80</v>
      </c>
      <c r="B12" s="219" t="s">
        <v>1503</v>
      </c>
    </row>
    <row r="13" spans="1:2" x14ac:dyDescent="0.25">
      <c r="A13" s="219">
        <v>90</v>
      </c>
      <c r="B13" s="219" t="s">
        <v>1499</v>
      </c>
    </row>
    <row r="14" spans="1:2" x14ac:dyDescent="0.25">
      <c r="A14" s="219">
        <v>100</v>
      </c>
      <c r="B14" s="219" t="s">
        <v>4092</v>
      </c>
    </row>
    <row r="15" spans="1:2" x14ac:dyDescent="0.25">
      <c r="A15" s="219">
        <v>110</v>
      </c>
      <c r="B15" s="219" t="s">
        <v>4168</v>
      </c>
    </row>
    <row r="16" spans="1:2" x14ac:dyDescent="0.25">
      <c r="A16" s="219">
        <v>120</v>
      </c>
      <c r="B16" s="219" t="s">
        <v>4169</v>
      </c>
    </row>
    <row r="17" spans="1:2" x14ac:dyDescent="0.25">
      <c r="A17" s="219">
        <v>130</v>
      </c>
      <c r="B17" s="219" t="s">
        <v>4153</v>
      </c>
    </row>
    <row r="18" spans="1:2" x14ac:dyDescent="0.25">
      <c r="A18" s="219">
        <v>140</v>
      </c>
      <c r="B18" s="219" t="s">
        <v>1501</v>
      </c>
    </row>
    <row r="19" spans="1:2" x14ac:dyDescent="0.25">
      <c r="A19" s="219">
        <v>150</v>
      </c>
      <c r="B19" s="219" t="s">
        <v>4099</v>
      </c>
    </row>
    <row r="20" spans="1:2" x14ac:dyDescent="0.25">
      <c r="A20" s="219">
        <v>160</v>
      </c>
      <c r="B20" s="219" t="s">
        <v>4100</v>
      </c>
    </row>
    <row r="21" spans="1:2" x14ac:dyDescent="0.25">
      <c r="A21" s="219">
        <v>170</v>
      </c>
      <c r="B21" s="219" t="s">
        <v>2763</v>
      </c>
    </row>
    <row r="22" spans="1:2" x14ac:dyDescent="0.25">
      <c r="A22" s="219">
        <v>180</v>
      </c>
      <c r="B22" s="219" t="s">
        <v>4139</v>
      </c>
    </row>
    <row r="23" spans="1:2" x14ac:dyDescent="0.25">
      <c r="A23" s="219">
        <v>190</v>
      </c>
      <c r="B23" s="219" t="s">
        <v>201</v>
      </c>
    </row>
    <row r="24" spans="1:2" x14ac:dyDescent="0.25">
      <c r="A24" s="219">
        <v>200</v>
      </c>
      <c r="B24" s="219" t="s">
        <v>3704</v>
      </c>
    </row>
    <row r="25" spans="1:2" x14ac:dyDescent="0.25">
      <c r="A25" s="219">
        <v>210</v>
      </c>
      <c r="B25" s="219" t="s">
        <v>3703</v>
      </c>
    </row>
    <row r="26" spans="1:2" x14ac:dyDescent="0.25">
      <c r="A26" s="219">
        <v>220</v>
      </c>
      <c r="B26" s="219" t="s">
        <v>4067</v>
      </c>
    </row>
    <row r="27" spans="1:2" x14ac:dyDescent="0.25">
      <c r="A27" s="219">
        <v>230</v>
      </c>
      <c r="B27" s="219" t="s">
        <v>4070</v>
      </c>
    </row>
    <row r="28" spans="1:2" x14ac:dyDescent="0.25">
      <c r="A28" s="219">
        <v>240</v>
      </c>
      <c r="B28" s="219" t="s">
        <v>4071</v>
      </c>
    </row>
    <row r="29" spans="1:2" x14ac:dyDescent="0.25">
      <c r="A29" s="219">
        <v>250</v>
      </c>
      <c r="B29" s="219" t="s">
        <v>4170</v>
      </c>
    </row>
    <row r="30" spans="1:2" x14ac:dyDescent="0.25">
      <c r="A30" s="219">
        <v>260</v>
      </c>
      <c r="B30" s="219" t="s">
        <v>4073</v>
      </c>
    </row>
    <row r="31" spans="1:2" x14ac:dyDescent="0.25">
      <c r="A31" s="219">
        <v>270</v>
      </c>
      <c r="B31" s="219" t="s">
        <v>4171</v>
      </c>
    </row>
    <row r="32" spans="1:2" x14ac:dyDescent="0.25">
      <c r="A32" s="219">
        <v>280</v>
      </c>
      <c r="B32" s="219" t="s">
        <v>4159</v>
      </c>
    </row>
    <row r="33" spans="1:2" x14ac:dyDescent="0.25">
      <c r="A33" s="219">
        <v>290</v>
      </c>
      <c r="B33" s="219" t="s">
        <v>4172</v>
      </c>
    </row>
    <row r="34" spans="1:2" x14ac:dyDescent="0.25">
      <c r="A34" s="219">
        <v>300</v>
      </c>
      <c r="B34" s="219" t="s">
        <v>4173</v>
      </c>
    </row>
    <row r="35" spans="1:2" x14ac:dyDescent="0.25">
      <c r="A35" s="219">
        <v>310</v>
      </c>
      <c r="B35" s="219" t="s">
        <v>923</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Sheet117"/>
  <dimension ref="A1:B25"/>
  <sheetViews>
    <sheetView workbookViewId="0">
      <selection activeCell="B1" sqref="B1"/>
    </sheetView>
  </sheetViews>
  <sheetFormatPr defaultRowHeight="15" x14ac:dyDescent="0.25"/>
  <cols>
    <col min="1" max="1" width="13.7109375" bestFit="1" customWidth="1"/>
    <col min="2" max="2" width="98.5703125" customWidth="1"/>
  </cols>
  <sheetData>
    <row r="1" spans="1:2" x14ac:dyDescent="0.25">
      <c r="A1" t="s">
        <v>4178</v>
      </c>
      <c r="B1" t="s">
        <v>4179</v>
      </c>
    </row>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4158</v>
      </c>
    </row>
    <row r="6" spans="1:2" ht="15" customHeight="1" x14ac:dyDescent="0.25">
      <c r="A6" s="219">
        <v>30</v>
      </c>
      <c r="B6" s="219" t="s">
        <v>3704</v>
      </c>
    </row>
    <row r="7" spans="1:2" ht="15" customHeight="1" x14ac:dyDescent="0.25">
      <c r="A7" s="219">
        <v>40</v>
      </c>
      <c r="B7" s="219" t="s">
        <v>4071</v>
      </c>
    </row>
    <row r="8" spans="1:2" ht="15" customHeight="1" x14ac:dyDescent="0.25">
      <c r="A8" s="219">
        <v>50</v>
      </c>
      <c r="B8" s="219" t="s">
        <v>4159</v>
      </c>
    </row>
    <row r="9" spans="1:2" ht="15" customHeight="1" x14ac:dyDescent="0.25">
      <c r="A9" s="219">
        <v>60</v>
      </c>
      <c r="B9" s="219" t="s">
        <v>4160</v>
      </c>
    </row>
    <row r="10" spans="1:2" ht="15" customHeight="1" x14ac:dyDescent="0.25">
      <c r="A10" s="219">
        <v>70</v>
      </c>
      <c r="B10" s="219" t="s">
        <v>4161</v>
      </c>
    </row>
    <row r="11" spans="1:2" ht="15" customHeight="1" x14ac:dyDescent="0.25">
      <c r="A11" s="219">
        <v>80</v>
      </c>
      <c r="B11" s="219" t="s">
        <v>4176</v>
      </c>
    </row>
    <row r="12" spans="1:2" ht="15" customHeight="1" x14ac:dyDescent="0.25">
      <c r="A12" s="219">
        <v>90</v>
      </c>
      <c r="B12" s="219" t="s">
        <v>4177</v>
      </c>
    </row>
    <row r="13" spans="1:2" ht="15" customHeight="1" x14ac:dyDescent="0.25">
      <c r="A13" s="219">
        <v>100</v>
      </c>
      <c r="B13" s="219" t="s">
        <v>923</v>
      </c>
    </row>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sheetData>
  <pageMargins left="0.7" right="0.7" top="0.75" bottom="0.75" header="0.3" footer="0.3"/>
  <pageSetup orientation="portrait" r:id="rId1"/>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118"/>
  <dimension ref="A1:G94"/>
  <sheetViews>
    <sheetView topLeftCell="A10" workbookViewId="0"/>
  </sheetViews>
  <sheetFormatPr defaultRowHeight="15" x14ac:dyDescent="0.25"/>
  <cols>
    <col min="1" max="1" width="16.42578125" customWidth="1"/>
    <col min="2" max="2" width="82.140625" bestFit="1" customWidth="1"/>
    <col min="7" max="7" width="80.28515625" bestFit="1" customWidth="1"/>
  </cols>
  <sheetData>
    <row r="1" spans="1:7" x14ac:dyDescent="0.25">
      <c r="A1" t="s">
        <v>4174</v>
      </c>
      <c r="B1" t="s">
        <v>4175</v>
      </c>
    </row>
    <row r="3" spans="1:7" ht="15" customHeight="1" x14ac:dyDescent="0.25">
      <c r="A3" s="218" t="s">
        <v>130</v>
      </c>
      <c r="B3" s="218" t="s">
        <v>128</v>
      </c>
    </row>
    <row r="4" spans="1:7" ht="15" customHeight="1" x14ac:dyDescent="0.25">
      <c r="A4" s="219">
        <v>10</v>
      </c>
      <c r="B4" s="219" t="s">
        <v>175</v>
      </c>
    </row>
    <row r="5" spans="1:7" ht="15" customHeight="1" x14ac:dyDescent="0.25">
      <c r="A5" s="219">
        <v>20</v>
      </c>
      <c r="B5" s="219" t="s">
        <v>4064</v>
      </c>
      <c r="F5" s="29"/>
      <c r="G5" s="29"/>
    </row>
    <row r="6" spans="1:7" ht="15" customHeight="1" x14ac:dyDescent="0.25">
      <c r="A6" s="219">
        <v>30</v>
      </c>
      <c r="B6" s="219" t="s">
        <v>4065</v>
      </c>
      <c r="F6" s="29"/>
      <c r="G6" s="29"/>
    </row>
    <row r="7" spans="1:7" ht="15" customHeight="1" x14ac:dyDescent="0.25">
      <c r="A7" s="219">
        <v>40</v>
      </c>
      <c r="B7" s="219" t="s">
        <v>4066</v>
      </c>
      <c r="F7" s="29"/>
      <c r="G7" s="25"/>
    </row>
    <row r="8" spans="1:7" ht="15" customHeight="1" x14ac:dyDescent="0.25">
      <c r="A8" s="219">
        <v>50</v>
      </c>
      <c r="B8" s="219" t="s">
        <v>4067</v>
      </c>
      <c r="F8" s="29"/>
      <c r="G8" s="29"/>
    </row>
    <row r="9" spans="1:7" ht="15" customHeight="1" x14ac:dyDescent="0.25">
      <c r="A9" s="219">
        <v>60</v>
      </c>
      <c r="B9" s="219" t="s">
        <v>4068</v>
      </c>
      <c r="F9" s="29"/>
      <c r="G9" s="29"/>
    </row>
    <row r="10" spans="1:7" ht="15" customHeight="1" x14ac:dyDescent="0.25">
      <c r="A10" s="219">
        <v>70</v>
      </c>
      <c r="B10" s="219" t="s">
        <v>4069</v>
      </c>
      <c r="F10" s="29"/>
      <c r="G10" s="29"/>
    </row>
    <row r="11" spans="1:7" ht="15" customHeight="1" x14ac:dyDescent="0.25">
      <c r="A11" s="219">
        <v>80</v>
      </c>
      <c r="B11" s="219" t="s">
        <v>4070</v>
      </c>
      <c r="F11" s="29"/>
      <c r="G11" s="29"/>
    </row>
    <row r="12" spans="1:7" ht="15" customHeight="1" x14ac:dyDescent="0.25">
      <c r="A12" s="219">
        <v>90</v>
      </c>
      <c r="B12" s="219" t="s">
        <v>4071</v>
      </c>
      <c r="F12" s="29"/>
      <c r="G12" s="29"/>
    </row>
    <row r="13" spans="1:7" ht="15" customHeight="1" x14ac:dyDescent="0.25">
      <c r="A13" s="219">
        <v>100</v>
      </c>
      <c r="B13" s="219" t="s">
        <v>4072</v>
      </c>
      <c r="F13" s="29"/>
      <c r="G13" s="29"/>
    </row>
    <row r="14" spans="1:7" ht="15" customHeight="1" x14ac:dyDescent="0.25">
      <c r="A14" s="219">
        <v>110</v>
      </c>
      <c r="B14" s="219" t="s">
        <v>4073</v>
      </c>
      <c r="F14" s="29"/>
      <c r="G14" s="29"/>
    </row>
    <row r="15" spans="1:7" ht="15" customHeight="1" x14ac:dyDescent="0.25">
      <c r="A15" s="219">
        <v>120</v>
      </c>
      <c r="B15" s="219" t="s">
        <v>4074</v>
      </c>
      <c r="F15" s="29"/>
      <c r="G15" s="29"/>
    </row>
    <row r="16" spans="1:7" ht="15" customHeight="1" x14ac:dyDescent="0.25">
      <c r="A16" s="219">
        <v>130</v>
      </c>
      <c r="B16" s="219" t="s">
        <v>4075</v>
      </c>
      <c r="F16" s="29"/>
      <c r="G16" s="29"/>
    </row>
    <row r="17" spans="1:7" ht="15" customHeight="1" x14ac:dyDescent="0.25">
      <c r="A17" s="219">
        <v>140</v>
      </c>
      <c r="B17" s="219" t="s">
        <v>4076</v>
      </c>
      <c r="F17" s="29"/>
      <c r="G17" s="29"/>
    </row>
    <row r="18" spans="1:7" ht="15" customHeight="1" x14ac:dyDescent="0.25">
      <c r="A18" s="219">
        <v>150</v>
      </c>
      <c r="B18" s="219" t="s">
        <v>4077</v>
      </c>
      <c r="F18" s="29"/>
      <c r="G18" s="29"/>
    </row>
    <row r="19" spans="1:7" ht="15" customHeight="1" x14ac:dyDescent="0.25">
      <c r="A19" s="219">
        <v>160</v>
      </c>
      <c r="B19" s="219" t="s">
        <v>4078</v>
      </c>
      <c r="F19" s="29"/>
      <c r="G19" s="29"/>
    </row>
    <row r="20" spans="1:7" ht="15" customHeight="1" x14ac:dyDescent="0.25">
      <c r="A20" s="219">
        <v>170</v>
      </c>
      <c r="B20" s="219" t="s">
        <v>4079</v>
      </c>
      <c r="F20" s="29"/>
      <c r="G20" s="29"/>
    </row>
    <row r="21" spans="1:7" ht="15" customHeight="1" x14ac:dyDescent="0.25">
      <c r="A21" s="219">
        <v>180</v>
      </c>
      <c r="B21" s="219" t="s">
        <v>4080</v>
      </c>
      <c r="F21" s="29"/>
      <c r="G21" s="29"/>
    </row>
    <row r="22" spans="1:7" ht="15" customHeight="1" x14ac:dyDescent="0.25">
      <c r="A22" s="219">
        <v>190</v>
      </c>
      <c r="B22" s="219" t="s">
        <v>4081</v>
      </c>
      <c r="F22" s="29"/>
      <c r="G22" s="29"/>
    </row>
    <row r="23" spans="1:7" ht="15" customHeight="1" x14ac:dyDescent="0.25">
      <c r="A23" s="219">
        <v>200</v>
      </c>
      <c r="B23" s="219" t="s">
        <v>4082</v>
      </c>
      <c r="F23" s="29"/>
      <c r="G23" s="29"/>
    </row>
    <row r="24" spans="1:7" ht="15" customHeight="1" x14ac:dyDescent="0.25">
      <c r="A24" s="219">
        <v>210</v>
      </c>
      <c r="B24" s="219" t="s">
        <v>4083</v>
      </c>
      <c r="F24" s="29"/>
      <c r="G24" s="29"/>
    </row>
    <row r="25" spans="1:7" ht="15" customHeight="1" x14ac:dyDescent="0.25">
      <c r="A25" s="219">
        <v>220</v>
      </c>
      <c r="B25" s="219" t="s">
        <v>4084</v>
      </c>
      <c r="F25" s="29"/>
      <c r="G25" s="29"/>
    </row>
    <row r="26" spans="1:7" ht="15" customHeight="1" x14ac:dyDescent="0.25">
      <c r="A26" s="219">
        <v>220</v>
      </c>
      <c r="B26" s="219" t="s">
        <v>4085</v>
      </c>
      <c r="F26" s="29"/>
      <c r="G26" s="29"/>
    </row>
    <row r="27" spans="1:7" ht="15" customHeight="1" x14ac:dyDescent="0.25">
      <c r="A27" s="219">
        <v>230</v>
      </c>
      <c r="B27" s="219" t="s">
        <v>4086</v>
      </c>
      <c r="F27" s="29"/>
      <c r="G27" s="29"/>
    </row>
    <row r="28" spans="1:7" ht="15" customHeight="1" x14ac:dyDescent="0.25">
      <c r="A28" s="219">
        <v>240</v>
      </c>
      <c r="B28" s="219" t="s">
        <v>1503</v>
      </c>
      <c r="F28" s="29"/>
      <c r="G28" s="29"/>
    </row>
    <row r="29" spans="1:7" x14ac:dyDescent="0.25">
      <c r="A29" s="219">
        <v>250</v>
      </c>
      <c r="B29" s="219" t="s">
        <v>4087</v>
      </c>
    </row>
    <row r="30" spans="1:7" x14ac:dyDescent="0.25">
      <c r="A30" s="219">
        <v>260</v>
      </c>
      <c r="B30" s="219" t="s">
        <v>1504</v>
      </c>
    </row>
    <row r="31" spans="1:7" x14ac:dyDescent="0.25">
      <c r="A31" s="219">
        <v>270</v>
      </c>
      <c r="B31" s="219" t="s">
        <v>1499</v>
      </c>
    </row>
    <row r="32" spans="1:7" x14ac:dyDescent="0.25">
      <c r="A32" s="219">
        <v>280</v>
      </c>
      <c r="B32" s="219" t="s">
        <v>4088</v>
      </c>
    </row>
    <row r="33" spans="1:2" x14ac:dyDescent="0.25">
      <c r="A33" s="219">
        <v>290</v>
      </c>
      <c r="B33" s="219" t="s">
        <v>4089</v>
      </c>
    </row>
    <row r="34" spans="1:2" x14ac:dyDescent="0.25">
      <c r="A34" s="219">
        <v>300</v>
      </c>
      <c r="B34" s="219" t="s">
        <v>4090</v>
      </c>
    </row>
    <row r="35" spans="1:2" x14ac:dyDescent="0.25">
      <c r="A35" s="219">
        <v>310</v>
      </c>
      <c r="B35" s="219" t="s">
        <v>4091</v>
      </c>
    </row>
    <row r="36" spans="1:2" x14ac:dyDescent="0.25">
      <c r="A36" s="219">
        <v>320</v>
      </c>
      <c r="B36" s="219" t="s">
        <v>4092</v>
      </c>
    </row>
    <row r="37" spans="1:2" x14ac:dyDescent="0.25">
      <c r="A37" s="219">
        <v>330</v>
      </c>
      <c r="B37" s="219" t="s">
        <v>4093</v>
      </c>
    </row>
    <row r="38" spans="1:2" x14ac:dyDescent="0.25">
      <c r="A38" s="219">
        <v>340</v>
      </c>
      <c r="B38" s="219" t="s">
        <v>4094</v>
      </c>
    </row>
    <row r="39" spans="1:2" x14ac:dyDescent="0.25">
      <c r="A39" s="219">
        <v>350</v>
      </c>
      <c r="B39" s="219" t="s">
        <v>4095</v>
      </c>
    </row>
    <row r="40" spans="1:2" x14ac:dyDescent="0.25">
      <c r="A40" s="219">
        <v>360</v>
      </c>
      <c r="B40" s="219" t="s">
        <v>4096</v>
      </c>
    </row>
    <row r="41" spans="1:2" x14ac:dyDescent="0.25">
      <c r="A41" s="219">
        <v>370</v>
      </c>
      <c r="B41" s="219" t="s">
        <v>4097</v>
      </c>
    </row>
    <row r="42" spans="1:2" x14ac:dyDescent="0.25">
      <c r="A42" s="219">
        <v>390</v>
      </c>
      <c r="B42" s="219" t="s">
        <v>4098</v>
      </c>
    </row>
    <row r="43" spans="1:2" x14ac:dyDescent="0.25">
      <c r="A43" s="219">
        <v>400</v>
      </c>
      <c r="B43" s="219" t="s">
        <v>4099</v>
      </c>
    </row>
    <row r="44" spans="1:2" x14ac:dyDescent="0.25">
      <c r="A44" s="219">
        <v>410</v>
      </c>
      <c r="B44" s="219" t="s">
        <v>4100</v>
      </c>
    </row>
    <row r="45" spans="1:2" x14ac:dyDescent="0.25">
      <c r="A45" s="219">
        <v>420</v>
      </c>
      <c r="B45" s="219" t="s">
        <v>4101</v>
      </c>
    </row>
    <row r="46" spans="1:2" x14ac:dyDescent="0.25">
      <c r="A46" s="219">
        <v>430</v>
      </c>
      <c r="B46" s="219" t="s">
        <v>4102</v>
      </c>
    </row>
    <row r="47" spans="1:2" x14ac:dyDescent="0.25">
      <c r="A47" s="219">
        <v>440</v>
      </c>
      <c r="B47" s="219" t="s">
        <v>4103</v>
      </c>
    </row>
    <row r="48" spans="1:2" x14ac:dyDescent="0.25">
      <c r="A48" s="219">
        <v>450</v>
      </c>
      <c r="B48" s="219" t="s">
        <v>4104</v>
      </c>
    </row>
    <row r="49" spans="1:2" x14ac:dyDescent="0.25">
      <c r="A49" s="219">
        <v>460</v>
      </c>
      <c r="B49" s="219" t="s">
        <v>4105</v>
      </c>
    </row>
    <row r="50" spans="1:2" x14ac:dyDescent="0.25">
      <c r="A50" s="219">
        <v>470</v>
      </c>
      <c r="B50" s="219" t="s">
        <v>4106</v>
      </c>
    </row>
    <row r="51" spans="1:2" x14ac:dyDescent="0.25">
      <c r="A51" s="219">
        <v>480</v>
      </c>
      <c r="B51" s="219" t="s">
        <v>4107</v>
      </c>
    </row>
    <row r="52" spans="1:2" x14ac:dyDescent="0.25">
      <c r="A52" s="219">
        <v>490</v>
      </c>
      <c r="B52" s="219" t="s">
        <v>4108</v>
      </c>
    </row>
    <row r="53" spans="1:2" x14ac:dyDescent="0.25">
      <c r="A53" s="219">
        <v>500</v>
      </c>
      <c r="B53" s="219" t="s">
        <v>4109</v>
      </c>
    </row>
    <row r="54" spans="1:2" x14ac:dyDescent="0.25">
      <c r="A54" s="219">
        <v>510</v>
      </c>
      <c r="B54" s="219" t="s">
        <v>4110</v>
      </c>
    </row>
    <row r="55" spans="1:2" x14ac:dyDescent="0.25">
      <c r="A55" s="219">
        <v>520</v>
      </c>
      <c r="B55" s="219" t="s">
        <v>4111</v>
      </c>
    </row>
    <row r="56" spans="1:2" x14ac:dyDescent="0.25">
      <c r="A56" s="219">
        <v>530</v>
      </c>
      <c r="B56" s="219" t="s">
        <v>4112</v>
      </c>
    </row>
    <row r="57" spans="1:2" x14ac:dyDescent="0.25">
      <c r="A57" s="219">
        <v>540</v>
      </c>
      <c r="B57" s="219" t="s">
        <v>4113</v>
      </c>
    </row>
    <row r="58" spans="1:2" x14ac:dyDescent="0.25">
      <c r="A58" s="219">
        <v>550</v>
      </c>
      <c r="B58" s="219" t="s">
        <v>4114</v>
      </c>
    </row>
    <row r="59" spans="1:2" x14ac:dyDescent="0.25">
      <c r="A59" s="219">
        <v>560</v>
      </c>
      <c r="B59" s="219" t="s">
        <v>4115</v>
      </c>
    </row>
    <row r="60" spans="1:2" x14ac:dyDescent="0.25">
      <c r="A60" s="219">
        <v>570</v>
      </c>
      <c r="B60" s="219" t="s">
        <v>4116</v>
      </c>
    </row>
    <row r="61" spans="1:2" x14ac:dyDescent="0.25">
      <c r="A61" s="219">
        <v>580</v>
      </c>
      <c r="B61" s="219" t="s">
        <v>4117</v>
      </c>
    </row>
    <row r="62" spans="1:2" x14ac:dyDescent="0.25">
      <c r="A62" s="219">
        <v>590</v>
      </c>
      <c r="B62" s="219" t="s">
        <v>4118</v>
      </c>
    </row>
    <row r="63" spans="1:2" x14ac:dyDescent="0.25">
      <c r="A63" s="219">
        <v>600</v>
      </c>
      <c r="B63" s="219" t="s">
        <v>4119</v>
      </c>
    </row>
    <row r="64" spans="1:2" x14ac:dyDescent="0.25">
      <c r="A64" s="219">
        <v>610</v>
      </c>
      <c r="B64" s="219" t="s">
        <v>4120</v>
      </c>
    </row>
    <row r="65" spans="1:2" x14ac:dyDescent="0.25">
      <c r="A65" s="219">
        <v>620</v>
      </c>
      <c r="B65" s="219" t="s">
        <v>4121</v>
      </c>
    </row>
    <row r="66" spans="1:2" x14ac:dyDescent="0.25">
      <c r="A66" s="219">
        <v>630</v>
      </c>
      <c r="B66" s="219" t="s">
        <v>4122</v>
      </c>
    </row>
    <row r="67" spans="1:2" x14ac:dyDescent="0.25">
      <c r="A67" s="219">
        <v>640</v>
      </c>
      <c r="B67" s="219" t="s">
        <v>4123</v>
      </c>
    </row>
    <row r="68" spans="1:2" x14ac:dyDescent="0.25">
      <c r="A68" s="219">
        <v>650</v>
      </c>
      <c r="B68" s="219" t="s">
        <v>4124</v>
      </c>
    </row>
    <row r="69" spans="1:2" x14ac:dyDescent="0.25">
      <c r="A69" s="219">
        <v>660</v>
      </c>
      <c r="B69" s="219" t="s">
        <v>4125</v>
      </c>
    </row>
    <row r="70" spans="1:2" x14ac:dyDescent="0.25">
      <c r="A70" s="219">
        <v>670</v>
      </c>
      <c r="B70" s="219" t="s">
        <v>4126</v>
      </c>
    </row>
    <row r="71" spans="1:2" x14ac:dyDescent="0.25">
      <c r="A71" s="219">
        <v>680</v>
      </c>
      <c r="B71" s="219" t="s">
        <v>4127</v>
      </c>
    </row>
    <row r="72" spans="1:2" x14ac:dyDescent="0.25">
      <c r="A72" s="219">
        <v>690</v>
      </c>
      <c r="B72" s="219" t="s">
        <v>4128</v>
      </c>
    </row>
    <row r="73" spans="1:2" x14ac:dyDescent="0.25">
      <c r="A73" s="219">
        <v>700</v>
      </c>
      <c r="B73" s="219" t="s">
        <v>4129</v>
      </c>
    </row>
    <row r="74" spans="1:2" x14ac:dyDescent="0.25">
      <c r="A74" s="219">
        <v>710</v>
      </c>
      <c r="B74" s="219" t="s">
        <v>4130</v>
      </c>
    </row>
    <row r="75" spans="1:2" x14ac:dyDescent="0.25">
      <c r="A75" s="219">
        <v>720</v>
      </c>
      <c r="B75" s="219" t="s">
        <v>4131</v>
      </c>
    </row>
    <row r="76" spans="1:2" x14ac:dyDescent="0.25">
      <c r="A76" s="219">
        <v>730</v>
      </c>
      <c r="B76" s="219" t="s">
        <v>4132</v>
      </c>
    </row>
    <row r="77" spans="1:2" x14ac:dyDescent="0.25">
      <c r="A77" s="219">
        <v>740</v>
      </c>
      <c r="B77" s="219" t="s">
        <v>4133</v>
      </c>
    </row>
    <row r="78" spans="1:2" x14ac:dyDescent="0.25">
      <c r="A78" s="219">
        <v>750</v>
      </c>
      <c r="B78" s="219" t="s">
        <v>4134</v>
      </c>
    </row>
    <row r="79" spans="1:2" x14ac:dyDescent="0.25">
      <c r="A79" s="219">
        <v>760</v>
      </c>
      <c r="B79" s="219" t="s">
        <v>4135</v>
      </c>
    </row>
    <row r="80" spans="1:2" x14ac:dyDescent="0.25">
      <c r="A80" s="219">
        <v>770</v>
      </c>
      <c r="B80" s="219" t="s">
        <v>2763</v>
      </c>
    </row>
    <row r="81" spans="1:2" x14ac:dyDescent="0.25">
      <c r="A81" s="219">
        <v>780</v>
      </c>
      <c r="B81" s="219" t="s">
        <v>4136</v>
      </c>
    </row>
    <row r="82" spans="1:2" x14ac:dyDescent="0.25">
      <c r="A82" s="219">
        <v>790</v>
      </c>
      <c r="B82" s="219" t="s">
        <v>4137</v>
      </c>
    </row>
    <row r="83" spans="1:2" x14ac:dyDescent="0.25">
      <c r="A83" s="219">
        <v>800</v>
      </c>
      <c r="B83" s="219" t="s">
        <v>4138</v>
      </c>
    </row>
    <row r="84" spans="1:2" x14ac:dyDescent="0.25">
      <c r="A84" s="219">
        <v>810</v>
      </c>
      <c r="B84" s="219" t="s">
        <v>4139</v>
      </c>
    </row>
    <row r="85" spans="1:2" x14ac:dyDescent="0.25">
      <c r="A85" s="219">
        <v>820</v>
      </c>
      <c r="B85" s="219" t="s">
        <v>4140</v>
      </c>
    </row>
    <row r="86" spans="1:2" x14ac:dyDescent="0.25">
      <c r="A86" s="219">
        <v>830</v>
      </c>
      <c r="B86" s="219" t="s">
        <v>1506</v>
      </c>
    </row>
    <row r="87" spans="1:2" x14ac:dyDescent="0.25">
      <c r="A87" s="219">
        <v>840</v>
      </c>
      <c r="B87" s="219" t="s">
        <v>4141</v>
      </c>
    </row>
    <row r="88" spans="1:2" x14ac:dyDescent="0.25">
      <c r="A88" s="219">
        <v>850</v>
      </c>
      <c r="B88" s="219" t="s">
        <v>201</v>
      </c>
    </row>
    <row r="89" spans="1:2" x14ac:dyDescent="0.25">
      <c r="A89" s="219">
        <v>860</v>
      </c>
      <c r="B89" s="219" t="s">
        <v>3703</v>
      </c>
    </row>
    <row r="90" spans="1:2" x14ac:dyDescent="0.25">
      <c r="A90" s="219">
        <v>870</v>
      </c>
      <c r="B90" s="219" t="s">
        <v>4142</v>
      </c>
    </row>
    <row r="91" spans="1:2" x14ac:dyDescent="0.25">
      <c r="A91" s="219">
        <v>880</v>
      </c>
      <c r="B91" s="219" t="s">
        <v>4143</v>
      </c>
    </row>
    <row r="92" spans="1:2" x14ac:dyDescent="0.25">
      <c r="A92" s="219">
        <v>890</v>
      </c>
      <c r="B92" s="219" t="s">
        <v>4144</v>
      </c>
    </row>
    <row r="93" spans="1:2" x14ac:dyDescent="0.25">
      <c r="A93" s="219">
        <v>900</v>
      </c>
      <c r="B93" s="219" t="s">
        <v>1505</v>
      </c>
    </row>
    <row r="94" spans="1:2" x14ac:dyDescent="0.25">
      <c r="A94" s="219">
        <v>910</v>
      </c>
      <c r="B94" s="219" t="s">
        <v>923</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094A4-F37D-4D5E-9894-CF6F1A7C9DF7}">
  <dimension ref="A1:B56"/>
  <sheetViews>
    <sheetView topLeftCell="A34" workbookViewId="0">
      <selection activeCell="C12" sqref="C12"/>
    </sheetView>
  </sheetViews>
  <sheetFormatPr defaultRowHeight="15" x14ac:dyDescent="0.25"/>
  <cols>
    <col min="1" max="1" width="19" customWidth="1"/>
    <col min="2" max="2" width="89.140625" customWidth="1"/>
  </cols>
  <sheetData>
    <row r="1" spans="1:2" x14ac:dyDescent="0.25">
      <c r="A1" t="s">
        <v>4180</v>
      </c>
      <c r="B1" t="s">
        <v>4181</v>
      </c>
    </row>
    <row r="4" spans="1:2" x14ac:dyDescent="0.25">
      <c r="A4" s="218" t="s">
        <v>130</v>
      </c>
      <c r="B4" s="218" t="s">
        <v>128</v>
      </c>
    </row>
    <row r="5" spans="1:2" x14ac:dyDescent="0.25">
      <c r="A5" s="219">
        <v>10</v>
      </c>
      <c r="B5" s="219" t="s">
        <v>175</v>
      </c>
    </row>
    <row r="6" spans="1:2" x14ac:dyDescent="0.25">
      <c r="A6" s="219">
        <v>20</v>
      </c>
      <c r="B6" s="219" t="s">
        <v>4080</v>
      </c>
    </row>
    <row r="7" spans="1:2" x14ac:dyDescent="0.25">
      <c r="A7" s="219">
        <v>30</v>
      </c>
      <c r="B7" s="219" t="s">
        <v>4081</v>
      </c>
    </row>
    <row r="8" spans="1:2" x14ac:dyDescent="0.25">
      <c r="A8" s="219">
        <v>40</v>
      </c>
      <c r="B8" s="219" t="s">
        <v>4082</v>
      </c>
    </row>
    <row r="9" spans="1:2" x14ac:dyDescent="0.25">
      <c r="A9" s="219">
        <v>50</v>
      </c>
      <c r="B9" s="219" t="s">
        <v>4083</v>
      </c>
    </row>
    <row r="10" spans="1:2" x14ac:dyDescent="0.25">
      <c r="A10" s="219">
        <v>60</v>
      </c>
      <c r="B10" s="219" t="s">
        <v>4084</v>
      </c>
    </row>
    <row r="11" spans="1:2" x14ac:dyDescent="0.25">
      <c r="A11" s="219">
        <v>70</v>
      </c>
      <c r="B11" s="219" t="s">
        <v>4149</v>
      </c>
    </row>
    <row r="12" spans="1:2" x14ac:dyDescent="0.25">
      <c r="A12" s="219">
        <v>80</v>
      </c>
      <c r="B12" s="219" t="s">
        <v>1503</v>
      </c>
    </row>
    <row r="13" spans="1:2" x14ac:dyDescent="0.25">
      <c r="A13" s="219">
        <v>90</v>
      </c>
      <c r="B13" s="219" t="s">
        <v>4087</v>
      </c>
    </row>
    <row r="14" spans="1:2" x14ac:dyDescent="0.25">
      <c r="A14" s="219">
        <v>100</v>
      </c>
      <c r="B14" s="219" t="s">
        <v>1504</v>
      </c>
    </row>
    <row r="15" spans="1:2" x14ac:dyDescent="0.25">
      <c r="A15" s="219">
        <v>110</v>
      </c>
      <c r="B15" s="219" t="s">
        <v>1499</v>
      </c>
    </row>
    <row r="16" spans="1:2" x14ac:dyDescent="0.25">
      <c r="A16" s="219">
        <v>120</v>
      </c>
      <c r="B16" s="219" t="s">
        <v>4182</v>
      </c>
    </row>
    <row r="17" spans="1:2" x14ac:dyDescent="0.25">
      <c r="A17" s="219">
        <v>130</v>
      </c>
      <c r="B17" s="219" t="s">
        <v>4183</v>
      </c>
    </row>
    <row r="18" spans="1:2" x14ac:dyDescent="0.25">
      <c r="A18" s="219">
        <v>140</v>
      </c>
      <c r="B18" s="219" t="s">
        <v>4097</v>
      </c>
    </row>
    <row r="19" spans="1:2" x14ac:dyDescent="0.25">
      <c r="A19" s="219">
        <v>150</v>
      </c>
      <c r="B19" s="219" t="s">
        <v>4184</v>
      </c>
    </row>
    <row r="20" spans="1:2" x14ac:dyDescent="0.25">
      <c r="A20" s="219">
        <v>160</v>
      </c>
      <c r="B20" s="219" t="s">
        <v>4099</v>
      </c>
    </row>
    <row r="21" spans="1:2" x14ac:dyDescent="0.25">
      <c r="A21" s="219">
        <v>170</v>
      </c>
      <c r="B21" s="219" t="s">
        <v>4100</v>
      </c>
    </row>
    <row r="22" spans="1:2" x14ac:dyDescent="0.25">
      <c r="A22" s="219">
        <v>180</v>
      </c>
      <c r="B22" s="219" t="s">
        <v>4102</v>
      </c>
    </row>
    <row r="23" spans="1:2" x14ac:dyDescent="0.25">
      <c r="A23" s="219">
        <v>190</v>
      </c>
      <c r="B23" s="219" t="s">
        <v>4185</v>
      </c>
    </row>
    <row r="24" spans="1:2" x14ac:dyDescent="0.25">
      <c r="A24" s="219">
        <v>200</v>
      </c>
      <c r="B24" s="219" t="s">
        <v>4104</v>
      </c>
    </row>
    <row r="25" spans="1:2" x14ac:dyDescent="0.25">
      <c r="A25" s="219">
        <v>210</v>
      </c>
      <c r="B25" s="219" t="s">
        <v>4105</v>
      </c>
    </row>
    <row r="26" spans="1:2" x14ac:dyDescent="0.25">
      <c r="A26" s="219">
        <v>220</v>
      </c>
      <c r="B26" s="219" t="s">
        <v>4106</v>
      </c>
    </row>
    <row r="27" spans="1:2" x14ac:dyDescent="0.25">
      <c r="A27" s="219">
        <v>230</v>
      </c>
      <c r="B27" s="219" t="s">
        <v>4107</v>
      </c>
    </row>
    <row r="28" spans="1:2" x14ac:dyDescent="0.25">
      <c r="A28" s="219">
        <v>240</v>
      </c>
      <c r="B28" s="219" t="s">
        <v>4108</v>
      </c>
    </row>
    <row r="29" spans="1:2" x14ac:dyDescent="0.25">
      <c r="A29" s="219">
        <v>250</v>
      </c>
      <c r="B29" s="219" t="s">
        <v>4109</v>
      </c>
    </row>
    <row r="30" spans="1:2" x14ac:dyDescent="0.25">
      <c r="A30" s="219">
        <v>260</v>
      </c>
      <c r="B30" s="219" t="s">
        <v>4110</v>
      </c>
    </row>
    <row r="31" spans="1:2" x14ac:dyDescent="0.25">
      <c r="A31" s="219">
        <v>270</v>
      </c>
      <c r="B31" s="219" t="s">
        <v>4111</v>
      </c>
    </row>
    <row r="32" spans="1:2" x14ac:dyDescent="0.25">
      <c r="A32" s="219">
        <v>280</v>
      </c>
      <c r="B32" s="219" t="s">
        <v>4112</v>
      </c>
    </row>
    <row r="33" spans="1:2" x14ac:dyDescent="0.25">
      <c r="A33" s="219">
        <v>290</v>
      </c>
      <c r="B33" s="219" t="s">
        <v>4113</v>
      </c>
    </row>
    <row r="34" spans="1:2" x14ac:dyDescent="0.25">
      <c r="A34" s="219">
        <v>300</v>
      </c>
      <c r="B34" s="219" t="s">
        <v>4114</v>
      </c>
    </row>
    <row r="35" spans="1:2" x14ac:dyDescent="0.25">
      <c r="A35" s="219">
        <v>310</v>
      </c>
      <c r="B35" s="219" t="s">
        <v>4115</v>
      </c>
    </row>
    <row r="36" spans="1:2" x14ac:dyDescent="0.25">
      <c r="A36" s="219">
        <v>320</v>
      </c>
      <c r="B36" s="219" t="s">
        <v>4116</v>
      </c>
    </row>
    <row r="37" spans="1:2" x14ac:dyDescent="0.25">
      <c r="A37" s="219">
        <v>330</v>
      </c>
      <c r="B37" s="219" t="s">
        <v>4186</v>
      </c>
    </row>
    <row r="38" spans="1:2" x14ac:dyDescent="0.25">
      <c r="A38" s="219">
        <v>340</v>
      </c>
      <c r="B38" s="219" t="s">
        <v>4118</v>
      </c>
    </row>
    <row r="39" spans="1:2" x14ac:dyDescent="0.25">
      <c r="A39" s="219">
        <v>350</v>
      </c>
      <c r="B39" s="219" t="s">
        <v>4124</v>
      </c>
    </row>
    <row r="40" spans="1:2" x14ac:dyDescent="0.25">
      <c r="A40" s="219">
        <v>360</v>
      </c>
      <c r="B40" s="219" t="s">
        <v>4187</v>
      </c>
    </row>
    <row r="41" spans="1:2" x14ac:dyDescent="0.25">
      <c r="A41" s="219">
        <v>370</v>
      </c>
      <c r="B41" s="219" t="s">
        <v>4126</v>
      </c>
    </row>
    <row r="42" spans="1:2" x14ac:dyDescent="0.25">
      <c r="A42" s="219">
        <v>380</v>
      </c>
      <c r="B42" s="219" t="s">
        <v>2763</v>
      </c>
    </row>
    <row r="43" spans="1:2" x14ac:dyDescent="0.25">
      <c r="A43" s="219">
        <v>390</v>
      </c>
      <c r="B43" s="219" t="s">
        <v>4139</v>
      </c>
    </row>
    <row r="44" spans="1:2" x14ac:dyDescent="0.25">
      <c r="A44" s="219">
        <v>400</v>
      </c>
      <c r="B44" s="219" t="s">
        <v>1506</v>
      </c>
    </row>
    <row r="45" spans="1:2" x14ac:dyDescent="0.25">
      <c r="A45" s="219">
        <v>410</v>
      </c>
      <c r="B45" s="219" t="s">
        <v>4141</v>
      </c>
    </row>
    <row r="46" spans="1:2" x14ac:dyDescent="0.25">
      <c r="A46" s="219">
        <v>420</v>
      </c>
      <c r="B46" s="219" t="s">
        <v>201</v>
      </c>
    </row>
    <row r="47" spans="1:2" x14ac:dyDescent="0.25">
      <c r="A47" s="219">
        <v>430</v>
      </c>
      <c r="B47" s="219" t="s">
        <v>3704</v>
      </c>
    </row>
    <row r="48" spans="1:2" x14ac:dyDescent="0.25">
      <c r="A48" s="219">
        <v>440</v>
      </c>
      <c r="B48" s="219" t="s">
        <v>3703</v>
      </c>
    </row>
    <row r="49" spans="1:2" x14ac:dyDescent="0.25">
      <c r="A49" s="219">
        <v>450</v>
      </c>
      <c r="B49" s="219" t="s">
        <v>4067</v>
      </c>
    </row>
    <row r="50" spans="1:2" x14ac:dyDescent="0.25">
      <c r="A50" s="219">
        <v>460</v>
      </c>
      <c r="B50" s="219" t="s">
        <v>4188</v>
      </c>
    </row>
    <row r="51" spans="1:2" x14ac:dyDescent="0.25">
      <c r="A51" s="219">
        <v>470</v>
      </c>
      <c r="B51" s="219" t="s">
        <v>4071</v>
      </c>
    </row>
    <row r="52" spans="1:2" x14ac:dyDescent="0.25">
      <c r="A52" s="219">
        <v>480</v>
      </c>
      <c r="B52" s="219" t="s">
        <v>4170</v>
      </c>
    </row>
    <row r="53" spans="1:2" x14ac:dyDescent="0.25">
      <c r="A53" s="219">
        <v>490</v>
      </c>
      <c r="B53" s="219" t="s">
        <v>4073</v>
      </c>
    </row>
    <row r="54" spans="1:2" x14ac:dyDescent="0.25">
      <c r="A54" s="219">
        <v>500</v>
      </c>
      <c r="B54" s="219" t="s">
        <v>4171</v>
      </c>
    </row>
    <row r="55" spans="1:2" x14ac:dyDescent="0.25">
      <c r="A55" s="219">
        <v>510</v>
      </c>
      <c r="B55" s="219" t="s">
        <v>4159</v>
      </c>
    </row>
    <row r="56" spans="1:2" x14ac:dyDescent="0.25">
      <c r="A56" s="219">
        <v>520</v>
      </c>
      <c r="B56" s="219" t="s">
        <v>923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84E5F-3E33-48C0-B3D8-9572D3FF5D39}">
  <dimension ref="A1:B16"/>
  <sheetViews>
    <sheetView workbookViewId="0">
      <selection activeCell="B1" sqref="B1"/>
    </sheetView>
  </sheetViews>
  <sheetFormatPr defaultRowHeight="15" x14ac:dyDescent="0.25"/>
  <cols>
    <col min="1" max="1" width="15.28515625" customWidth="1"/>
    <col min="2" max="2" width="78.140625" customWidth="1"/>
  </cols>
  <sheetData>
    <row r="1" spans="1:2" x14ac:dyDescent="0.25">
      <c r="A1" t="s">
        <v>4198</v>
      </c>
      <c r="B1" t="s">
        <v>4199</v>
      </c>
    </row>
    <row r="4" spans="1:2" x14ac:dyDescent="0.25">
      <c r="A4" s="218" t="s">
        <v>130</v>
      </c>
      <c r="B4" s="218" t="s">
        <v>128</v>
      </c>
    </row>
    <row r="5" spans="1:2" x14ac:dyDescent="0.25">
      <c r="A5" s="219">
        <v>10</v>
      </c>
      <c r="B5" s="219" t="s">
        <v>4189</v>
      </c>
    </row>
    <row r="6" spans="1:2" x14ac:dyDescent="0.25">
      <c r="A6" s="219">
        <v>20</v>
      </c>
      <c r="B6" s="219" t="s">
        <v>4190</v>
      </c>
    </row>
    <row r="7" spans="1:2" x14ac:dyDescent="0.25">
      <c r="A7" s="219">
        <v>30</v>
      </c>
      <c r="B7" s="219" t="s">
        <v>1815</v>
      </c>
    </row>
    <row r="8" spans="1:2" x14ac:dyDescent="0.25">
      <c r="A8" s="219">
        <v>40</v>
      </c>
      <c r="B8" s="219" t="s">
        <v>4191</v>
      </c>
    </row>
    <row r="9" spans="1:2" x14ac:dyDescent="0.25">
      <c r="A9" s="219">
        <v>50</v>
      </c>
      <c r="B9" s="219" t="s">
        <v>1816</v>
      </c>
    </row>
    <row r="10" spans="1:2" x14ac:dyDescent="0.25">
      <c r="A10" s="219">
        <v>60</v>
      </c>
      <c r="B10" s="219" t="s">
        <v>1817</v>
      </c>
    </row>
    <row r="11" spans="1:2" x14ac:dyDescent="0.25">
      <c r="A11" s="219">
        <v>70</v>
      </c>
      <c r="B11" s="219" t="s">
        <v>4192</v>
      </c>
    </row>
    <row r="12" spans="1:2" x14ac:dyDescent="0.25">
      <c r="A12" s="219">
        <v>80</v>
      </c>
      <c r="B12" s="219" t="s">
        <v>4193</v>
      </c>
    </row>
    <row r="13" spans="1:2" x14ac:dyDescent="0.25">
      <c r="A13" s="219">
        <v>90</v>
      </c>
      <c r="B13" s="219" t="s">
        <v>4194</v>
      </c>
    </row>
    <row r="14" spans="1:2" x14ac:dyDescent="0.25">
      <c r="A14" s="219">
        <v>100</v>
      </c>
      <c r="B14" s="219" t="s">
        <v>4195</v>
      </c>
    </row>
    <row r="15" spans="1:2" x14ac:dyDescent="0.25">
      <c r="A15" s="219">
        <v>110</v>
      </c>
      <c r="B15" s="219" t="s">
        <v>4196</v>
      </c>
    </row>
    <row r="16" spans="1:2" x14ac:dyDescent="0.25">
      <c r="A16" s="219">
        <v>120</v>
      </c>
      <c r="B16" s="219" t="s">
        <v>4197</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8916A-B7FF-4F5C-882C-881564FE379F}">
  <dimension ref="A1:B10"/>
  <sheetViews>
    <sheetView workbookViewId="0"/>
  </sheetViews>
  <sheetFormatPr defaultRowHeight="15" x14ac:dyDescent="0.25"/>
  <cols>
    <col min="1" max="1" width="12" customWidth="1"/>
    <col min="2" max="2" width="78.140625" customWidth="1"/>
  </cols>
  <sheetData>
    <row r="1" spans="1:2" x14ac:dyDescent="0.25">
      <c r="A1" t="s">
        <v>4200</v>
      </c>
      <c r="B1" t="s">
        <v>4201</v>
      </c>
    </row>
    <row r="4" spans="1:2" x14ac:dyDescent="0.25">
      <c r="A4" s="218" t="s">
        <v>130</v>
      </c>
      <c r="B4" s="218" t="s">
        <v>128</v>
      </c>
    </row>
    <row r="5" spans="1:2" x14ac:dyDescent="0.25">
      <c r="A5" s="219">
        <v>10</v>
      </c>
      <c r="B5" s="219" t="s">
        <v>175</v>
      </c>
    </row>
    <row r="6" spans="1:2" x14ac:dyDescent="0.25">
      <c r="A6" s="219">
        <v>20</v>
      </c>
      <c r="B6" s="219" t="s">
        <v>4202</v>
      </c>
    </row>
    <row r="7" spans="1:2" x14ac:dyDescent="0.25">
      <c r="A7" s="219">
        <v>30</v>
      </c>
      <c r="B7" s="219" t="s">
        <v>4203</v>
      </c>
    </row>
    <row r="8" spans="1:2" x14ac:dyDescent="0.25">
      <c r="A8" s="219">
        <v>40</v>
      </c>
      <c r="B8" s="219" t="s">
        <v>4204</v>
      </c>
    </row>
    <row r="9" spans="1:2" x14ac:dyDescent="0.25">
      <c r="A9" s="219">
        <v>50</v>
      </c>
      <c r="B9" s="219" t="s">
        <v>4205</v>
      </c>
    </row>
    <row r="10" spans="1:2" x14ac:dyDescent="0.25">
      <c r="A10" s="219">
        <v>60</v>
      </c>
      <c r="B10" s="219" t="s">
        <v>3856</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Sheet119"/>
  <dimension ref="A1:B19"/>
  <sheetViews>
    <sheetView workbookViewId="0">
      <selection activeCell="E11" sqref="E11"/>
    </sheetView>
  </sheetViews>
  <sheetFormatPr defaultRowHeight="15" x14ac:dyDescent="0.25"/>
  <cols>
    <col min="1" max="1" width="13.85546875" customWidth="1"/>
    <col min="2" max="2" width="99" bestFit="1" customWidth="1"/>
  </cols>
  <sheetData>
    <row r="1" spans="1:2" x14ac:dyDescent="0.25">
      <c r="A1" t="s">
        <v>1193</v>
      </c>
      <c r="B1" t="s">
        <v>1194</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1190</v>
      </c>
    </row>
    <row r="8" spans="1:2" x14ac:dyDescent="0.25">
      <c r="A8">
        <v>50</v>
      </c>
      <c r="B8" t="s">
        <v>1169</v>
      </c>
    </row>
    <row r="9" spans="1:2" x14ac:dyDescent="0.25">
      <c r="A9">
        <v>60</v>
      </c>
      <c r="B9" t="s">
        <v>1182</v>
      </c>
    </row>
    <row r="10" spans="1:2" x14ac:dyDescent="0.25">
      <c r="A10">
        <v>70</v>
      </c>
      <c r="B10" t="s">
        <v>1183</v>
      </c>
    </row>
    <row r="11" spans="1:2" x14ac:dyDescent="0.25">
      <c r="A11">
        <v>80</v>
      </c>
      <c r="B11" t="s">
        <v>1195</v>
      </c>
    </row>
    <row r="12" spans="1:2" x14ac:dyDescent="0.25">
      <c r="A12">
        <v>90</v>
      </c>
      <c r="B12" t="s">
        <v>1196</v>
      </c>
    </row>
    <row r="13" spans="1:2" x14ac:dyDescent="0.25">
      <c r="A13">
        <v>100</v>
      </c>
      <c r="B13" t="s">
        <v>1197</v>
      </c>
    </row>
    <row r="14" spans="1:2" x14ac:dyDescent="0.25">
      <c r="A14">
        <v>110</v>
      </c>
      <c r="B14" t="s">
        <v>1122</v>
      </c>
    </row>
    <row r="15" spans="1:2" x14ac:dyDescent="0.25">
      <c r="A15">
        <v>120</v>
      </c>
      <c r="B15" t="s">
        <v>1186</v>
      </c>
    </row>
    <row r="16" spans="1:2" x14ac:dyDescent="0.25">
      <c r="A16">
        <v>130</v>
      </c>
      <c r="B16" t="s">
        <v>1198</v>
      </c>
    </row>
    <row r="17" spans="1:2" x14ac:dyDescent="0.25">
      <c r="A17">
        <v>140</v>
      </c>
      <c r="B17" t="s">
        <v>1199</v>
      </c>
    </row>
    <row r="18" spans="1:2" x14ac:dyDescent="0.25">
      <c r="A18">
        <v>150</v>
      </c>
      <c r="B18" t="s">
        <v>1123</v>
      </c>
    </row>
    <row r="19" spans="1:2" x14ac:dyDescent="0.25">
      <c r="A19">
        <v>160</v>
      </c>
      <c r="B19" t="s">
        <v>207</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120"/>
  <dimension ref="A1:B19"/>
  <sheetViews>
    <sheetView workbookViewId="0"/>
  </sheetViews>
  <sheetFormatPr defaultRowHeight="15" x14ac:dyDescent="0.25"/>
  <cols>
    <col min="1" max="1" width="15" bestFit="1" customWidth="1"/>
    <col min="2" max="2" width="98.85546875" bestFit="1" customWidth="1"/>
  </cols>
  <sheetData>
    <row r="1" spans="1:2" x14ac:dyDescent="0.25">
      <c r="A1" t="s">
        <v>1157</v>
      </c>
      <c r="B1" t="s">
        <v>1158</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1170</v>
      </c>
    </row>
    <row r="8" spans="1:2" x14ac:dyDescent="0.25">
      <c r="A8">
        <v>50</v>
      </c>
      <c r="B8" t="s">
        <v>1159</v>
      </c>
    </row>
    <row r="9" spans="1:2" x14ac:dyDescent="0.25">
      <c r="A9">
        <v>60</v>
      </c>
      <c r="B9" t="s">
        <v>1160</v>
      </c>
    </row>
    <row r="10" spans="1:2" x14ac:dyDescent="0.25">
      <c r="A10">
        <v>70</v>
      </c>
      <c r="B10" t="s">
        <v>1171</v>
      </c>
    </row>
    <row r="11" spans="1:2" x14ac:dyDescent="0.25">
      <c r="A11">
        <v>80</v>
      </c>
      <c r="B11" t="s">
        <v>1161</v>
      </c>
    </row>
    <row r="12" spans="1:2" x14ac:dyDescent="0.25">
      <c r="A12">
        <v>90</v>
      </c>
      <c r="B12" t="s">
        <v>1162</v>
      </c>
    </row>
    <row r="13" spans="1:2" x14ac:dyDescent="0.25">
      <c r="A13">
        <v>100</v>
      </c>
      <c r="B13" t="s">
        <v>1172</v>
      </c>
    </row>
    <row r="14" spans="1:2" x14ac:dyDescent="0.25">
      <c r="A14">
        <v>110</v>
      </c>
      <c r="B14" t="s">
        <v>1163</v>
      </c>
    </row>
    <row r="15" spans="1:2" x14ac:dyDescent="0.25">
      <c r="A15">
        <v>120</v>
      </c>
      <c r="B15" t="s">
        <v>1122</v>
      </c>
    </row>
    <row r="16" spans="1:2" x14ac:dyDescent="0.25">
      <c r="A16">
        <v>130</v>
      </c>
      <c r="B16" t="s">
        <v>1164</v>
      </c>
    </row>
    <row r="17" spans="1:2" x14ac:dyDescent="0.25">
      <c r="A17">
        <v>140</v>
      </c>
      <c r="B17" t="s">
        <v>1165</v>
      </c>
    </row>
    <row r="18" spans="1:2" x14ac:dyDescent="0.25">
      <c r="A18">
        <v>150</v>
      </c>
      <c r="B18" t="s">
        <v>1143</v>
      </c>
    </row>
    <row r="19" spans="1:2" x14ac:dyDescent="0.25">
      <c r="A19">
        <v>160</v>
      </c>
      <c r="B19" t="s">
        <v>207</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Sheet121"/>
  <dimension ref="A1:B19"/>
  <sheetViews>
    <sheetView workbookViewId="0">
      <selection activeCell="B26" sqref="B26"/>
    </sheetView>
  </sheetViews>
  <sheetFormatPr defaultRowHeight="15" x14ac:dyDescent="0.25"/>
  <cols>
    <col min="1" max="1" width="16.140625" bestFit="1" customWidth="1"/>
    <col min="2" max="2" width="98.85546875" bestFit="1" customWidth="1"/>
  </cols>
  <sheetData>
    <row r="1" spans="1:2" x14ac:dyDescent="0.25">
      <c r="A1" t="s">
        <v>1155</v>
      </c>
      <c r="B1" t="s">
        <v>1152</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1129</v>
      </c>
    </row>
    <row r="8" spans="1:2" x14ac:dyDescent="0.25">
      <c r="A8">
        <v>50</v>
      </c>
      <c r="B8" t="s">
        <v>1132</v>
      </c>
    </row>
    <row r="9" spans="1:2" x14ac:dyDescent="0.25">
      <c r="A9">
        <v>60</v>
      </c>
      <c r="B9" t="s">
        <v>1153</v>
      </c>
    </row>
    <row r="10" spans="1:2" x14ac:dyDescent="0.25">
      <c r="A10">
        <v>70</v>
      </c>
      <c r="B10" t="s">
        <v>1154</v>
      </c>
    </row>
    <row r="11" spans="1:2" x14ac:dyDescent="0.25">
      <c r="A11">
        <v>80</v>
      </c>
      <c r="B11" t="s">
        <v>1145</v>
      </c>
    </row>
    <row r="12" spans="1:2" x14ac:dyDescent="0.25">
      <c r="A12">
        <v>90</v>
      </c>
      <c r="B12" t="s">
        <v>1146</v>
      </c>
    </row>
    <row r="13" spans="1:2" x14ac:dyDescent="0.25">
      <c r="A13">
        <v>100</v>
      </c>
      <c r="B13" t="s">
        <v>1122</v>
      </c>
    </row>
    <row r="14" spans="1:2" x14ac:dyDescent="0.25">
      <c r="A14">
        <v>110</v>
      </c>
      <c r="B14" t="s">
        <v>1138</v>
      </c>
    </row>
    <row r="15" spans="1:2" x14ac:dyDescent="0.25">
      <c r="A15">
        <v>120</v>
      </c>
      <c r="B15" t="s">
        <v>1139</v>
      </c>
    </row>
    <row r="16" spans="1:2" x14ac:dyDescent="0.25">
      <c r="A16">
        <v>130</v>
      </c>
      <c r="B16" t="s">
        <v>1140</v>
      </c>
    </row>
    <row r="17" spans="1:2" x14ac:dyDescent="0.25">
      <c r="A17">
        <v>140</v>
      </c>
      <c r="B17" t="s">
        <v>1142</v>
      </c>
    </row>
    <row r="18" spans="1:2" x14ac:dyDescent="0.25">
      <c r="A18">
        <v>150</v>
      </c>
      <c r="B18" t="s">
        <v>1143</v>
      </c>
    </row>
    <row r="19" spans="1:2" x14ac:dyDescent="0.25">
      <c r="A19">
        <v>160</v>
      </c>
      <c r="B19" t="s">
        <v>207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
  <dimension ref="A1:B20"/>
  <sheetViews>
    <sheetView workbookViewId="0">
      <selection activeCell="A16" sqref="A16:XFD16"/>
    </sheetView>
  </sheetViews>
  <sheetFormatPr defaultRowHeight="15" x14ac:dyDescent="0.25"/>
  <cols>
    <col min="1" max="1" width="13.28515625" customWidth="1"/>
    <col min="2" max="2" width="68.5703125" bestFit="1" customWidth="1"/>
  </cols>
  <sheetData>
    <row r="1" spans="1:2" s="20" customFormat="1" x14ac:dyDescent="0.25">
      <c r="A1" s="20" t="s">
        <v>3305</v>
      </c>
      <c r="B1" s="164" t="s">
        <v>3306</v>
      </c>
    </row>
    <row r="2" spans="1:2" s="20" customFormat="1" x14ac:dyDescent="0.25">
      <c r="B2" s="160"/>
    </row>
    <row r="3" spans="1:2" x14ac:dyDescent="0.25">
      <c r="A3" s="161" t="s">
        <v>130</v>
      </c>
      <c r="B3" s="161" t="s">
        <v>128</v>
      </c>
    </row>
    <row r="4" spans="1:2" x14ac:dyDescent="0.25">
      <c r="A4" s="162">
        <v>10</v>
      </c>
      <c r="B4" s="162" t="s">
        <v>175</v>
      </c>
    </row>
    <row r="5" spans="1:2" x14ac:dyDescent="0.25">
      <c r="A5" s="162">
        <v>20</v>
      </c>
      <c r="B5" s="162" t="s">
        <v>133</v>
      </c>
    </row>
    <row r="6" spans="1:2" x14ac:dyDescent="0.25">
      <c r="A6" s="162">
        <v>30</v>
      </c>
      <c r="B6" s="162" t="s">
        <v>134</v>
      </c>
    </row>
    <row r="7" spans="1:2" x14ac:dyDescent="0.25">
      <c r="A7" s="162">
        <v>40</v>
      </c>
      <c r="B7" s="162" t="s">
        <v>135</v>
      </c>
    </row>
    <row r="8" spans="1:2" x14ac:dyDescent="0.25">
      <c r="A8" s="162">
        <v>50</v>
      </c>
      <c r="B8" s="162" t="s">
        <v>136</v>
      </c>
    </row>
    <row r="9" spans="1:2" x14ac:dyDescent="0.25">
      <c r="A9" s="162">
        <v>60</v>
      </c>
      <c r="B9" s="162" t="s">
        <v>137</v>
      </c>
    </row>
    <row r="10" spans="1:2" x14ac:dyDescent="0.25">
      <c r="A10" s="162">
        <v>70</v>
      </c>
      <c r="B10" s="162" t="s">
        <v>138</v>
      </c>
    </row>
    <row r="11" spans="1:2" x14ac:dyDescent="0.25">
      <c r="A11" s="162">
        <v>80</v>
      </c>
      <c r="B11" s="162" t="s">
        <v>139</v>
      </c>
    </row>
    <row r="12" spans="1:2" x14ac:dyDescent="0.25">
      <c r="A12" s="162">
        <v>90</v>
      </c>
      <c r="B12" s="162" t="s">
        <v>140</v>
      </c>
    </row>
    <row r="13" spans="1:2" x14ac:dyDescent="0.25">
      <c r="A13" s="162">
        <v>100</v>
      </c>
      <c r="B13" s="162" t="s">
        <v>141</v>
      </c>
    </row>
    <row r="14" spans="1:2" x14ac:dyDescent="0.25">
      <c r="A14" s="162">
        <v>110</v>
      </c>
      <c r="B14" s="162" t="s">
        <v>136</v>
      </c>
    </row>
    <row r="15" spans="1:2" x14ac:dyDescent="0.25">
      <c r="A15" s="162">
        <v>120</v>
      </c>
      <c r="B15" s="162" t="s">
        <v>207</v>
      </c>
    </row>
    <row r="16" spans="1:2" x14ac:dyDescent="0.25">
      <c r="A16" s="163"/>
      <c r="B16" s="163"/>
    </row>
    <row r="17" spans="1:2" x14ac:dyDescent="0.25">
      <c r="A17" s="79"/>
      <c r="B17" s="79"/>
    </row>
    <row r="18" spans="1:2" x14ac:dyDescent="0.25">
      <c r="A18" s="79"/>
      <c r="B18" s="79"/>
    </row>
    <row r="19" spans="1:2" x14ac:dyDescent="0.25">
      <c r="A19" s="79"/>
      <c r="B19" s="79"/>
    </row>
    <row r="20" spans="1:2" x14ac:dyDescent="0.25">
      <c r="A20" s="79"/>
      <c r="B20" s="79"/>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codeName="Sheet122"/>
  <dimension ref="A1:B27"/>
  <sheetViews>
    <sheetView workbookViewId="0"/>
  </sheetViews>
  <sheetFormatPr defaultRowHeight="15" x14ac:dyDescent="0.25"/>
  <cols>
    <col min="1" max="1" width="15.85546875" bestFit="1" customWidth="1"/>
    <col min="2" max="2" width="98.7109375" bestFit="1" customWidth="1"/>
  </cols>
  <sheetData>
    <row r="1" spans="1:2" x14ac:dyDescent="0.25">
      <c r="A1" t="s">
        <v>1156</v>
      </c>
      <c r="B1" t="s">
        <v>1151</v>
      </c>
    </row>
    <row r="3" spans="1:2" x14ac:dyDescent="0.25">
      <c r="A3" t="s">
        <v>130</v>
      </c>
      <c r="B3" t="s">
        <v>128</v>
      </c>
    </row>
    <row r="4" spans="1:2" x14ac:dyDescent="0.25">
      <c r="A4">
        <v>10</v>
      </c>
      <c r="B4" t="s">
        <v>175</v>
      </c>
    </row>
    <row r="5" spans="1:2" x14ac:dyDescent="0.25">
      <c r="A5">
        <v>20</v>
      </c>
      <c r="B5" t="s">
        <v>1111</v>
      </c>
    </row>
    <row r="6" spans="1:2" x14ac:dyDescent="0.25">
      <c r="A6">
        <v>30</v>
      </c>
      <c r="B6" t="s">
        <v>1112</v>
      </c>
    </row>
    <row r="7" spans="1:2" x14ac:dyDescent="0.25">
      <c r="A7">
        <v>40</v>
      </c>
      <c r="B7" t="s">
        <v>1129</v>
      </c>
    </row>
    <row r="8" spans="1:2" x14ac:dyDescent="0.25">
      <c r="A8">
        <v>50</v>
      </c>
      <c r="B8" t="s">
        <v>1147</v>
      </c>
    </row>
    <row r="9" spans="1:2" x14ac:dyDescent="0.25">
      <c r="A9">
        <v>60</v>
      </c>
      <c r="B9" t="s">
        <v>1130</v>
      </c>
    </row>
    <row r="10" spans="1:2" x14ac:dyDescent="0.25">
      <c r="A10">
        <v>70</v>
      </c>
      <c r="B10" t="s">
        <v>1131</v>
      </c>
    </row>
    <row r="11" spans="1:2" x14ac:dyDescent="0.25">
      <c r="A11">
        <v>80</v>
      </c>
      <c r="B11" t="s">
        <v>1132</v>
      </c>
    </row>
    <row r="12" spans="1:2" x14ac:dyDescent="0.25">
      <c r="A12">
        <v>90</v>
      </c>
      <c r="B12" t="s">
        <v>1133</v>
      </c>
    </row>
    <row r="13" spans="1:2" x14ac:dyDescent="0.25">
      <c r="A13">
        <v>100</v>
      </c>
      <c r="B13" t="s">
        <v>1144</v>
      </c>
    </row>
    <row r="14" spans="1:2" x14ac:dyDescent="0.25">
      <c r="A14">
        <v>110</v>
      </c>
      <c r="B14" t="s">
        <v>1134</v>
      </c>
    </row>
    <row r="15" spans="1:2" x14ac:dyDescent="0.25">
      <c r="A15">
        <v>120</v>
      </c>
      <c r="B15" t="s">
        <v>1135</v>
      </c>
    </row>
    <row r="16" spans="1:2" x14ac:dyDescent="0.25">
      <c r="A16">
        <v>130</v>
      </c>
      <c r="B16" t="s">
        <v>1145</v>
      </c>
    </row>
    <row r="17" spans="1:2" x14ac:dyDescent="0.25">
      <c r="A17">
        <v>140</v>
      </c>
      <c r="B17" t="s">
        <v>1146</v>
      </c>
    </row>
    <row r="18" spans="1:2" x14ac:dyDescent="0.25">
      <c r="A18">
        <v>150</v>
      </c>
      <c r="B18" t="s">
        <v>1137</v>
      </c>
    </row>
    <row r="19" spans="1:2" x14ac:dyDescent="0.25">
      <c r="A19">
        <v>160</v>
      </c>
      <c r="B19" t="s">
        <v>1136</v>
      </c>
    </row>
    <row r="20" spans="1:2" x14ac:dyDescent="0.25">
      <c r="A20">
        <v>150</v>
      </c>
      <c r="B20" t="s">
        <v>1122</v>
      </c>
    </row>
    <row r="21" spans="1:2" x14ac:dyDescent="0.25">
      <c r="A21">
        <v>160</v>
      </c>
      <c r="B21" t="s">
        <v>1138</v>
      </c>
    </row>
    <row r="22" spans="1:2" x14ac:dyDescent="0.25">
      <c r="A22">
        <v>170</v>
      </c>
      <c r="B22" t="s">
        <v>1139</v>
      </c>
    </row>
    <row r="23" spans="1:2" x14ac:dyDescent="0.25">
      <c r="A23">
        <v>180</v>
      </c>
      <c r="B23" t="s">
        <v>1140</v>
      </c>
    </row>
    <row r="24" spans="1:2" x14ac:dyDescent="0.25">
      <c r="A24">
        <v>190</v>
      </c>
      <c r="B24" t="s">
        <v>1141</v>
      </c>
    </row>
    <row r="25" spans="1:2" x14ac:dyDescent="0.25">
      <c r="A25">
        <v>200</v>
      </c>
      <c r="B25" t="s">
        <v>1142</v>
      </c>
    </row>
    <row r="26" spans="1:2" x14ac:dyDescent="0.25">
      <c r="A26">
        <v>210</v>
      </c>
      <c r="B26" t="s">
        <v>1143</v>
      </c>
    </row>
    <row r="27" spans="1:2" x14ac:dyDescent="0.25">
      <c r="A27">
        <v>220</v>
      </c>
      <c r="B27" t="s">
        <v>207</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codeName="Sheet123"/>
  <dimension ref="A1:B183"/>
  <sheetViews>
    <sheetView workbookViewId="0"/>
  </sheetViews>
  <sheetFormatPr defaultRowHeight="15" x14ac:dyDescent="0.25"/>
  <cols>
    <col min="1" max="1" width="14.7109375" customWidth="1"/>
    <col min="2" max="2" width="117.7109375" bestFit="1" customWidth="1"/>
  </cols>
  <sheetData>
    <row r="1" spans="1:2" x14ac:dyDescent="0.25">
      <c r="A1" t="s">
        <v>543</v>
      </c>
      <c r="B1" t="s">
        <v>544</v>
      </c>
    </row>
    <row r="2" spans="1:2" x14ac:dyDescent="0.25">
      <c r="A2" t="s">
        <v>130</v>
      </c>
      <c r="B2" t="s">
        <v>128</v>
      </c>
    </row>
    <row r="3" spans="1:2" x14ac:dyDescent="0.25">
      <c r="A3">
        <v>10</v>
      </c>
      <c r="B3" t="s">
        <v>175</v>
      </c>
    </row>
    <row r="4" spans="1:2" x14ac:dyDescent="0.25">
      <c r="A4">
        <v>20</v>
      </c>
      <c r="B4" t="s">
        <v>3289</v>
      </c>
    </row>
    <row r="5" spans="1:2" x14ac:dyDescent="0.25">
      <c r="A5">
        <v>30</v>
      </c>
      <c r="B5" t="s">
        <v>596</v>
      </c>
    </row>
    <row r="6" spans="1:2" x14ac:dyDescent="0.25">
      <c r="A6">
        <v>31</v>
      </c>
      <c r="B6" t="s">
        <v>545</v>
      </c>
    </row>
    <row r="7" spans="1:2" x14ac:dyDescent="0.25">
      <c r="A7">
        <v>32</v>
      </c>
      <c r="B7" s="32" t="s">
        <v>567</v>
      </c>
    </row>
    <row r="8" spans="1:2" x14ac:dyDescent="0.25">
      <c r="A8">
        <v>33</v>
      </c>
      <c r="B8" t="s">
        <v>568</v>
      </c>
    </row>
    <row r="9" spans="1:2" x14ac:dyDescent="0.25">
      <c r="A9">
        <v>34</v>
      </c>
      <c r="B9" t="s">
        <v>568</v>
      </c>
    </row>
    <row r="10" spans="1:2" x14ac:dyDescent="0.25">
      <c r="A10">
        <v>35</v>
      </c>
      <c r="B10" t="s">
        <v>547</v>
      </c>
    </row>
    <row r="11" spans="1:2" x14ac:dyDescent="0.25">
      <c r="A11">
        <v>36</v>
      </c>
      <c r="B11" t="s">
        <v>569</v>
      </c>
    </row>
    <row r="12" spans="1:2" x14ac:dyDescent="0.25">
      <c r="A12">
        <v>37</v>
      </c>
      <c r="B12" t="s">
        <v>548</v>
      </c>
    </row>
    <row r="13" spans="1:2" x14ac:dyDescent="0.25">
      <c r="A13">
        <v>38</v>
      </c>
      <c r="B13" t="s">
        <v>549</v>
      </c>
    </row>
    <row r="14" spans="1:2" x14ac:dyDescent="0.25">
      <c r="A14">
        <v>39</v>
      </c>
      <c r="B14" t="s">
        <v>550</v>
      </c>
    </row>
    <row r="15" spans="1:2" x14ac:dyDescent="0.25">
      <c r="A15">
        <v>40</v>
      </c>
      <c r="B15" t="s">
        <v>551</v>
      </c>
    </row>
    <row r="16" spans="1:2" x14ac:dyDescent="0.25">
      <c r="A16">
        <v>41</v>
      </c>
      <c r="B16" t="s">
        <v>552</v>
      </c>
    </row>
    <row r="17" spans="1:2" x14ac:dyDescent="0.25">
      <c r="A17">
        <v>42</v>
      </c>
      <c r="B17" t="s">
        <v>553</v>
      </c>
    </row>
    <row r="18" spans="1:2" x14ac:dyDescent="0.25">
      <c r="A18">
        <v>43</v>
      </c>
      <c r="B18" t="s">
        <v>554</v>
      </c>
    </row>
    <row r="19" spans="1:2" x14ac:dyDescent="0.25">
      <c r="A19">
        <v>44</v>
      </c>
      <c r="B19" t="s">
        <v>555</v>
      </c>
    </row>
    <row r="20" spans="1:2" x14ac:dyDescent="0.25">
      <c r="A20">
        <v>45</v>
      </c>
      <c r="B20" t="s">
        <v>556</v>
      </c>
    </row>
    <row r="21" spans="1:2" x14ac:dyDescent="0.25">
      <c r="A21">
        <v>46</v>
      </c>
      <c r="B21" t="s">
        <v>557</v>
      </c>
    </row>
    <row r="22" spans="1:2" x14ac:dyDescent="0.25">
      <c r="A22">
        <v>47</v>
      </c>
      <c r="B22" t="s">
        <v>570</v>
      </c>
    </row>
    <row r="23" spans="1:2" x14ac:dyDescent="0.25">
      <c r="A23">
        <v>48</v>
      </c>
      <c r="B23" t="s">
        <v>571</v>
      </c>
    </row>
    <row r="24" spans="1:2" x14ac:dyDescent="0.25">
      <c r="A24">
        <v>49</v>
      </c>
      <c r="B24" t="s">
        <v>558</v>
      </c>
    </row>
    <row r="25" spans="1:2" x14ac:dyDescent="0.25">
      <c r="A25">
        <v>50</v>
      </c>
      <c r="B25" t="s">
        <v>560</v>
      </c>
    </row>
    <row r="26" spans="1:2" x14ac:dyDescent="0.25">
      <c r="A26">
        <v>51</v>
      </c>
      <c r="B26" t="s">
        <v>572</v>
      </c>
    </row>
    <row r="27" spans="1:2" x14ac:dyDescent="0.25">
      <c r="A27">
        <v>52</v>
      </c>
      <c r="B27" t="s">
        <v>561</v>
      </c>
    </row>
    <row r="28" spans="1:2" x14ac:dyDescent="0.25">
      <c r="A28">
        <v>53</v>
      </c>
      <c r="B28" s="29" t="s">
        <v>562</v>
      </c>
    </row>
    <row r="29" spans="1:2" x14ac:dyDescent="0.25">
      <c r="A29">
        <v>54</v>
      </c>
      <c r="B29" t="s">
        <v>573</v>
      </c>
    </row>
    <row r="30" spans="1:2" x14ac:dyDescent="0.25">
      <c r="A30">
        <v>55</v>
      </c>
      <c r="B30" t="s">
        <v>574</v>
      </c>
    </row>
    <row r="31" spans="1:2" x14ac:dyDescent="0.25">
      <c r="A31">
        <v>56</v>
      </c>
      <c r="B31" t="s">
        <v>575</v>
      </c>
    </row>
    <row r="32" spans="1:2" ht="30" x14ac:dyDescent="0.25">
      <c r="A32">
        <v>57</v>
      </c>
      <c r="B32" s="29" t="s">
        <v>564</v>
      </c>
    </row>
    <row r="33" spans="1:2" x14ac:dyDescent="0.25">
      <c r="A33">
        <v>58</v>
      </c>
      <c r="B33" t="s">
        <v>565</v>
      </c>
    </row>
    <row r="34" spans="1:2" x14ac:dyDescent="0.25">
      <c r="A34">
        <v>59</v>
      </c>
      <c r="B34" t="s">
        <v>566</v>
      </c>
    </row>
    <row r="35" spans="1:2" x14ac:dyDescent="0.25">
      <c r="A35">
        <v>60</v>
      </c>
      <c r="B35" t="s">
        <v>577</v>
      </c>
    </row>
    <row r="36" spans="1:2" x14ac:dyDescent="0.25">
      <c r="A36">
        <v>61</v>
      </c>
      <c r="B36" t="s">
        <v>576</v>
      </c>
    </row>
    <row r="37" spans="1:2" x14ac:dyDescent="0.25">
      <c r="A37">
        <v>62</v>
      </c>
      <c r="B37" t="s">
        <v>578</v>
      </c>
    </row>
    <row r="38" spans="1:2" x14ac:dyDescent="0.25">
      <c r="A38">
        <v>63</v>
      </c>
      <c r="B38" t="s">
        <v>636</v>
      </c>
    </row>
    <row r="39" spans="1:2" x14ac:dyDescent="0.25">
      <c r="A39">
        <v>64</v>
      </c>
      <c r="B39" t="s">
        <v>579</v>
      </c>
    </row>
    <row r="40" spans="1:2" x14ac:dyDescent="0.25">
      <c r="A40">
        <v>65</v>
      </c>
      <c r="B40" t="s">
        <v>637</v>
      </c>
    </row>
    <row r="41" spans="1:2" ht="30" x14ac:dyDescent="0.25">
      <c r="A41">
        <v>66</v>
      </c>
      <c r="B41" s="29" t="s">
        <v>580</v>
      </c>
    </row>
    <row r="42" spans="1:2" x14ac:dyDescent="0.25">
      <c r="A42">
        <v>67</v>
      </c>
      <c r="B42" t="s">
        <v>582</v>
      </c>
    </row>
    <row r="43" spans="1:2" x14ac:dyDescent="0.25">
      <c r="A43">
        <v>68</v>
      </c>
      <c r="B43" t="s">
        <v>581</v>
      </c>
    </row>
    <row r="44" spans="1:2" x14ac:dyDescent="0.25">
      <c r="A44">
        <v>69</v>
      </c>
      <c r="B44" t="s">
        <v>567</v>
      </c>
    </row>
    <row r="45" spans="1:2" x14ac:dyDescent="0.25">
      <c r="A45">
        <v>70</v>
      </c>
      <c r="B45" t="s">
        <v>546</v>
      </c>
    </row>
    <row r="46" spans="1:2" x14ac:dyDescent="0.25">
      <c r="A46">
        <v>71</v>
      </c>
      <c r="B46" t="s">
        <v>568</v>
      </c>
    </row>
    <row r="47" spans="1:2" x14ac:dyDescent="0.25">
      <c r="A47">
        <v>72</v>
      </c>
      <c r="B47" t="s">
        <v>583</v>
      </c>
    </row>
    <row r="48" spans="1:2" x14ac:dyDescent="0.25">
      <c r="A48">
        <v>73</v>
      </c>
      <c r="B48" t="s">
        <v>584</v>
      </c>
    </row>
    <row r="49" spans="1:2" x14ac:dyDescent="0.25">
      <c r="A49">
        <v>74</v>
      </c>
      <c r="B49" t="s">
        <v>585</v>
      </c>
    </row>
    <row r="50" spans="1:2" x14ac:dyDescent="0.25">
      <c r="A50">
        <v>75</v>
      </c>
      <c r="B50" t="s">
        <v>586</v>
      </c>
    </row>
    <row r="51" spans="1:2" x14ac:dyDescent="0.25">
      <c r="A51">
        <v>76</v>
      </c>
      <c r="B51" t="s">
        <v>587</v>
      </c>
    </row>
    <row r="52" spans="1:2" x14ac:dyDescent="0.25">
      <c r="A52">
        <v>77</v>
      </c>
      <c r="B52" t="s">
        <v>638</v>
      </c>
    </row>
    <row r="53" spans="1:2" x14ac:dyDescent="0.25">
      <c r="A53">
        <v>78</v>
      </c>
      <c r="B53" t="s">
        <v>588</v>
      </c>
    </row>
    <row r="54" spans="1:2" x14ac:dyDescent="0.25">
      <c r="A54">
        <v>79</v>
      </c>
      <c r="B54" t="s">
        <v>589</v>
      </c>
    </row>
    <row r="55" spans="1:2" x14ac:dyDescent="0.25">
      <c r="A55">
        <v>80</v>
      </c>
      <c r="B55" t="s">
        <v>590</v>
      </c>
    </row>
    <row r="56" spans="1:2" x14ac:dyDescent="0.25">
      <c r="A56">
        <v>81</v>
      </c>
      <c r="B56" t="s">
        <v>591</v>
      </c>
    </row>
    <row r="57" spans="1:2" x14ac:dyDescent="0.25">
      <c r="A57">
        <v>82</v>
      </c>
      <c r="B57" t="s">
        <v>592</v>
      </c>
    </row>
    <row r="58" spans="1:2" x14ac:dyDescent="0.25">
      <c r="A58">
        <v>83</v>
      </c>
      <c r="B58" t="s">
        <v>593</v>
      </c>
    </row>
    <row r="59" spans="1:2" x14ac:dyDescent="0.25">
      <c r="A59">
        <v>84</v>
      </c>
      <c r="B59" t="s">
        <v>594</v>
      </c>
    </row>
    <row r="60" spans="1:2" x14ac:dyDescent="0.25">
      <c r="A60">
        <v>85</v>
      </c>
      <c r="B60" t="s">
        <v>595</v>
      </c>
    </row>
    <row r="61" spans="1:2" x14ac:dyDescent="0.25">
      <c r="A61">
        <v>86</v>
      </c>
      <c r="B61" t="s">
        <v>597</v>
      </c>
    </row>
    <row r="62" spans="1:2" x14ac:dyDescent="0.25">
      <c r="A62">
        <v>87</v>
      </c>
      <c r="B62" t="s">
        <v>598</v>
      </c>
    </row>
    <row r="63" spans="1:2" x14ac:dyDescent="0.25">
      <c r="A63">
        <v>88</v>
      </c>
      <c r="B63" t="s">
        <v>599</v>
      </c>
    </row>
    <row r="64" spans="1:2" x14ac:dyDescent="0.25">
      <c r="A64">
        <v>89</v>
      </c>
      <c r="B64" t="s">
        <v>600</v>
      </c>
    </row>
    <row r="65" spans="1:2" x14ac:dyDescent="0.25">
      <c r="A65">
        <v>90</v>
      </c>
      <c r="B65" t="s">
        <v>601</v>
      </c>
    </row>
    <row r="66" spans="1:2" x14ac:dyDescent="0.25">
      <c r="A66">
        <v>91</v>
      </c>
      <c r="B66" t="s">
        <v>602</v>
      </c>
    </row>
    <row r="67" spans="1:2" x14ac:dyDescent="0.25">
      <c r="A67">
        <v>92</v>
      </c>
      <c r="B67" t="s">
        <v>603</v>
      </c>
    </row>
    <row r="68" spans="1:2" x14ac:dyDescent="0.25">
      <c r="A68">
        <v>93</v>
      </c>
      <c r="B68" t="s">
        <v>604</v>
      </c>
    </row>
    <row r="69" spans="1:2" x14ac:dyDescent="0.25">
      <c r="A69">
        <v>94</v>
      </c>
      <c r="B69" t="s">
        <v>605</v>
      </c>
    </row>
    <row r="70" spans="1:2" x14ac:dyDescent="0.25">
      <c r="A70">
        <v>95</v>
      </c>
      <c r="B70" t="s">
        <v>606</v>
      </c>
    </row>
    <row r="71" spans="1:2" x14ac:dyDescent="0.25">
      <c r="A71">
        <v>96</v>
      </c>
      <c r="B71" t="s">
        <v>607</v>
      </c>
    </row>
    <row r="72" spans="1:2" x14ac:dyDescent="0.25">
      <c r="A72">
        <v>97</v>
      </c>
      <c r="B72" t="s">
        <v>608</v>
      </c>
    </row>
    <row r="73" spans="1:2" x14ac:dyDescent="0.25">
      <c r="A73">
        <v>98</v>
      </c>
      <c r="B73" t="s">
        <v>609</v>
      </c>
    </row>
    <row r="74" spans="1:2" x14ac:dyDescent="0.25">
      <c r="A74">
        <v>99</v>
      </c>
      <c r="B74" t="s">
        <v>597</v>
      </c>
    </row>
    <row r="75" spans="1:2" x14ac:dyDescent="0.25">
      <c r="A75">
        <v>100</v>
      </c>
      <c r="B75" t="s">
        <v>598</v>
      </c>
    </row>
    <row r="76" spans="1:2" x14ac:dyDescent="0.25">
      <c r="A76">
        <v>101</v>
      </c>
      <c r="B76" t="s">
        <v>606</v>
      </c>
    </row>
    <row r="77" spans="1:2" x14ac:dyDescent="0.25">
      <c r="A77">
        <v>102</v>
      </c>
      <c r="B77" t="s">
        <v>610</v>
      </c>
    </row>
    <row r="78" spans="1:2" x14ac:dyDescent="0.25">
      <c r="A78">
        <v>103</v>
      </c>
      <c r="B78" t="s">
        <v>611</v>
      </c>
    </row>
    <row r="79" spans="1:2" x14ac:dyDescent="0.25">
      <c r="A79">
        <v>104</v>
      </c>
      <c r="B79" t="s">
        <v>597</v>
      </c>
    </row>
    <row r="80" spans="1:2" x14ac:dyDescent="0.25">
      <c r="A80">
        <v>105</v>
      </c>
      <c r="B80" t="s">
        <v>598</v>
      </c>
    </row>
    <row r="81" spans="1:2" x14ac:dyDescent="0.25">
      <c r="A81">
        <v>106</v>
      </c>
      <c r="B81" t="s">
        <v>639</v>
      </c>
    </row>
    <row r="82" spans="1:2" x14ac:dyDescent="0.25">
      <c r="A82">
        <v>107</v>
      </c>
      <c r="B82" t="s">
        <v>612</v>
      </c>
    </row>
    <row r="83" spans="1:2" x14ac:dyDescent="0.25">
      <c r="A83">
        <v>108</v>
      </c>
      <c r="B83" t="s">
        <v>613</v>
      </c>
    </row>
    <row r="84" spans="1:2" x14ac:dyDescent="0.25">
      <c r="A84">
        <v>109</v>
      </c>
      <c r="B84" t="s">
        <v>640</v>
      </c>
    </row>
    <row r="85" spans="1:2" x14ac:dyDescent="0.25">
      <c r="A85">
        <v>110</v>
      </c>
      <c r="B85" t="s">
        <v>615</v>
      </c>
    </row>
    <row r="86" spans="1:2" x14ac:dyDescent="0.25">
      <c r="A86">
        <v>111</v>
      </c>
      <c r="B86" t="s">
        <v>616</v>
      </c>
    </row>
    <row r="87" spans="1:2" x14ac:dyDescent="0.25">
      <c r="A87">
        <v>112</v>
      </c>
      <c r="B87" t="s">
        <v>614</v>
      </c>
    </row>
    <row r="88" spans="1:2" x14ac:dyDescent="0.25">
      <c r="A88">
        <v>113</v>
      </c>
      <c r="B88" t="s">
        <v>615</v>
      </c>
    </row>
    <row r="89" spans="1:2" x14ac:dyDescent="0.25">
      <c r="A89">
        <v>114</v>
      </c>
      <c r="B89" t="s">
        <v>616</v>
      </c>
    </row>
    <row r="90" spans="1:2" x14ac:dyDescent="0.25">
      <c r="A90">
        <v>115</v>
      </c>
      <c r="B90" t="s">
        <v>617</v>
      </c>
    </row>
    <row r="91" spans="1:2" x14ac:dyDescent="0.25">
      <c r="A91">
        <v>116</v>
      </c>
      <c r="B91" t="s">
        <v>618</v>
      </c>
    </row>
    <row r="92" spans="1:2" x14ac:dyDescent="0.25">
      <c r="A92">
        <v>117</v>
      </c>
      <c r="B92" t="s">
        <v>619</v>
      </c>
    </row>
    <row r="93" spans="1:2" x14ac:dyDescent="0.25">
      <c r="A93">
        <v>118</v>
      </c>
      <c r="B93" t="s">
        <v>620</v>
      </c>
    </row>
    <row r="94" spans="1:2" x14ac:dyDescent="0.25">
      <c r="A94">
        <v>119</v>
      </c>
      <c r="B94" t="s">
        <v>621</v>
      </c>
    </row>
    <row r="95" spans="1:2" x14ac:dyDescent="0.25">
      <c r="A95">
        <v>120</v>
      </c>
      <c r="B95" t="s">
        <v>622</v>
      </c>
    </row>
    <row r="96" spans="1:2" x14ac:dyDescent="0.25">
      <c r="A96">
        <v>121</v>
      </c>
      <c r="B96" t="s">
        <v>623</v>
      </c>
    </row>
    <row r="97" spans="1:2" x14ac:dyDescent="0.25">
      <c r="A97">
        <v>122</v>
      </c>
      <c r="B97" t="s">
        <v>624</v>
      </c>
    </row>
    <row r="98" spans="1:2" x14ac:dyDescent="0.25">
      <c r="A98">
        <v>123</v>
      </c>
      <c r="B98" t="s">
        <v>625</v>
      </c>
    </row>
    <row r="99" spans="1:2" x14ac:dyDescent="0.25">
      <c r="A99">
        <v>124</v>
      </c>
      <c r="B99" t="s">
        <v>626</v>
      </c>
    </row>
    <row r="100" spans="1:2" x14ac:dyDescent="0.25">
      <c r="A100">
        <v>125</v>
      </c>
      <c r="B100" t="s">
        <v>627</v>
      </c>
    </row>
    <row r="101" spans="1:2" x14ac:dyDescent="0.25">
      <c r="A101">
        <v>126</v>
      </c>
      <c r="B101" t="s">
        <v>628</v>
      </c>
    </row>
    <row r="102" spans="1:2" x14ac:dyDescent="0.25">
      <c r="A102">
        <v>127</v>
      </c>
      <c r="B102" t="s">
        <v>629</v>
      </c>
    </row>
    <row r="103" spans="1:2" x14ac:dyDescent="0.25">
      <c r="A103">
        <v>128</v>
      </c>
      <c r="B103" t="s">
        <v>630</v>
      </c>
    </row>
    <row r="104" spans="1:2" x14ac:dyDescent="0.25">
      <c r="A104">
        <v>129</v>
      </c>
      <c r="B104" s="29" t="s">
        <v>631</v>
      </c>
    </row>
    <row r="105" spans="1:2" x14ac:dyDescent="0.25">
      <c r="A105">
        <v>130</v>
      </c>
      <c r="B105" t="s">
        <v>632</v>
      </c>
    </row>
    <row r="106" spans="1:2" x14ac:dyDescent="0.25">
      <c r="A106">
        <v>131</v>
      </c>
      <c r="B106" t="s">
        <v>633</v>
      </c>
    </row>
    <row r="107" spans="1:2" x14ac:dyDescent="0.25">
      <c r="A107">
        <v>132</v>
      </c>
      <c r="B107" t="s">
        <v>634</v>
      </c>
    </row>
    <row r="108" spans="1:2" x14ac:dyDescent="0.25">
      <c r="A108">
        <v>133</v>
      </c>
      <c r="B108" t="s">
        <v>635</v>
      </c>
    </row>
    <row r="109" spans="1:2" x14ac:dyDescent="0.25">
      <c r="A109">
        <v>134</v>
      </c>
      <c r="B109" t="s">
        <v>641</v>
      </c>
    </row>
    <row r="110" spans="1:2" x14ac:dyDescent="0.25">
      <c r="A110">
        <v>135</v>
      </c>
      <c r="B110" t="s">
        <v>642</v>
      </c>
    </row>
    <row r="111" spans="1:2" x14ac:dyDescent="0.25">
      <c r="A111">
        <v>136</v>
      </c>
      <c r="B111" t="s">
        <v>643</v>
      </c>
    </row>
    <row r="112" spans="1:2" x14ac:dyDescent="0.25">
      <c r="A112">
        <v>137</v>
      </c>
      <c r="B112" t="s">
        <v>644</v>
      </c>
    </row>
    <row r="113" spans="1:2" x14ac:dyDescent="0.25">
      <c r="A113">
        <v>138</v>
      </c>
      <c r="B113" t="s">
        <v>581</v>
      </c>
    </row>
    <row r="114" spans="1:2" x14ac:dyDescent="0.25">
      <c r="A114">
        <v>139</v>
      </c>
      <c r="B114" t="s">
        <v>645</v>
      </c>
    </row>
    <row r="115" spans="1:2" x14ac:dyDescent="0.25">
      <c r="A115">
        <v>140</v>
      </c>
      <c r="B115" t="s">
        <v>646</v>
      </c>
    </row>
    <row r="116" spans="1:2" x14ac:dyDescent="0.25">
      <c r="A116">
        <v>141</v>
      </c>
      <c r="B116" t="s">
        <v>647</v>
      </c>
    </row>
    <row r="117" spans="1:2" x14ac:dyDescent="0.25">
      <c r="A117">
        <v>142</v>
      </c>
      <c r="B117" t="s">
        <v>648</v>
      </c>
    </row>
    <row r="118" spans="1:2" x14ac:dyDescent="0.25">
      <c r="A118">
        <v>143</v>
      </c>
      <c r="B118" t="s">
        <v>649</v>
      </c>
    </row>
    <row r="119" spans="1:2" x14ac:dyDescent="0.25">
      <c r="A119">
        <v>144</v>
      </c>
      <c r="B119" t="s">
        <v>555</v>
      </c>
    </row>
    <row r="120" spans="1:2" x14ac:dyDescent="0.25">
      <c r="A120">
        <v>145</v>
      </c>
      <c r="B120" t="s">
        <v>650</v>
      </c>
    </row>
    <row r="121" spans="1:2" x14ac:dyDescent="0.25">
      <c r="A121">
        <v>146</v>
      </c>
      <c r="B121" t="s">
        <v>654</v>
      </c>
    </row>
    <row r="122" spans="1:2" x14ac:dyDescent="0.25">
      <c r="A122">
        <v>147</v>
      </c>
      <c r="B122" t="s">
        <v>651</v>
      </c>
    </row>
    <row r="123" spans="1:2" x14ac:dyDescent="0.25">
      <c r="A123">
        <v>148</v>
      </c>
      <c r="B123" t="s">
        <v>652</v>
      </c>
    </row>
    <row r="124" spans="1:2" x14ac:dyDescent="0.25">
      <c r="A124">
        <v>149</v>
      </c>
      <c r="B124" t="s">
        <v>653</v>
      </c>
    </row>
    <row r="125" spans="1:2" x14ac:dyDescent="0.25">
      <c r="A125">
        <v>150</v>
      </c>
      <c r="B125" t="s">
        <v>655</v>
      </c>
    </row>
    <row r="126" spans="1:2" x14ac:dyDescent="0.25">
      <c r="A126">
        <v>151</v>
      </c>
      <c r="B126" t="s">
        <v>643</v>
      </c>
    </row>
    <row r="127" spans="1:2" x14ac:dyDescent="0.25">
      <c r="A127">
        <v>152</v>
      </c>
      <c r="B127" t="s">
        <v>644</v>
      </c>
    </row>
    <row r="128" spans="1:2" x14ac:dyDescent="0.25">
      <c r="A128">
        <v>153</v>
      </c>
      <c r="B128" t="s">
        <v>581</v>
      </c>
    </row>
    <row r="129" spans="1:2" x14ac:dyDescent="0.25">
      <c r="A129">
        <v>154</v>
      </c>
      <c r="B129" t="s">
        <v>656</v>
      </c>
    </row>
    <row r="130" spans="1:2" x14ac:dyDescent="0.25">
      <c r="A130">
        <v>155</v>
      </c>
      <c r="B130" t="s">
        <v>824</v>
      </c>
    </row>
    <row r="131" spans="1:2" x14ac:dyDescent="0.25">
      <c r="A131">
        <v>156</v>
      </c>
      <c r="B131" t="s">
        <v>657</v>
      </c>
    </row>
    <row r="132" spans="1:2" x14ac:dyDescent="0.25">
      <c r="A132">
        <v>157</v>
      </c>
      <c r="B132" t="s">
        <v>825</v>
      </c>
    </row>
    <row r="133" spans="1:2" x14ac:dyDescent="0.25">
      <c r="A133">
        <v>158</v>
      </c>
      <c r="B133" t="s">
        <v>658</v>
      </c>
    </row>
    <row r="134" spans="1:2" x14ac:dyDescent="0.25">
      <c r="A134">
        <v>159</v>
      </c>
      <c r="B134" t="s">
        <v>647</v>
      </c>
    </row>
    <row r="135" spans="1:2" x14ac:dyDescent="0.25">
      <c r="A135">
        <v>160</v>
      </c>
      <c r="B135" t="s">
        <v>648</v>
      </c>
    </row>
    <row r="136" spans="1:2" x14ac:dyDescent="0.25">
      <c r="A136">
        <v>161</v>
      </c>
      <c r="B136" t="s">
        <v>649</v>
      </c>
    </row>
    <row r="137" spans="1:2" x14ac:dyDescent="0.25">
      <c r="A137">
        <v>162</v>
      </c>
      <c r="B137" t="s">
        <v>555</v>
      </c>
    </row>
    <row r="138" spans="1:2" x14ac:dyDescent="0.25">
      <c r="A138">
        <v>163</v>
      </c>
      <c r="B138" t="s">
        <v>650</v>
      </c>
    </row>
    <row r="139" spans="1:2" x14ac:dyDescent="0.25">
      <c r="A139">
        <v>164</v>
      </c>
      <c r="B139" t="s">
        <v>654</v>
      </c>
    </row>
    <row r="140" spans="1:2" x14ac:dyDescent="0.25">
      <c r="A140">
        <v>165</v>
      </c>
      <c r="B140" t="s">
        <v>651</v>
      </c>
    </row>
    <row r="141" spans="1:2" x14ac:dyDescent="0.25">
      <c r="A141">
        <v>166</v>
      </c>
      <c r="B141" t="s">
        <v>652</v>
      </c>
    </row>
    <row r="142" spans="1:2" x14ac:dyDescent="0.25">
      <c r="A142">
        <v>167</v>
      </c>
      <c r="B142" t="s">
        <v>659</v>
      </c>
    </row>
    <row r="143" spans="1:2" x14ac:dyDescent="0.25">
      <c r="A143">
        <v>168</v>
      </c>
      <c r="B143" t="s">
        <v>649</v>
      </c>
    </row>
    <row r="144" spans="1:2" x14ac:dyDescent="0.25">
      <c r="A144">
        <v>169</v>
      </c>
      <c r="B144" t="s">
        <v>660</v>
      </c>
    </row>
    <row r="145" spans="1:2" x14ac:dyDescent="0.25">
      <c r="A145">
        <v>170</v>
      </c>
      <c r="B145" t="s">
        <v>661</v>
      </c>
    </row>
    <row r="146" spans="1:2" x14ac:dyDescent="0.25">
      <c r="A146">
        <v>171</v>
      </c>
      <c r="B146" t="s">
        <v>662</v>
      </c>
    </row>
    <row r="147" spans="1:2" x14ac:dyDescent="0.25">
      <c r="A147">
        <v>172</v>
      </c>
      <c r="B147" t="s">
        <v>663</v>
      </c>
    </row>
    <row r="148" spans="1:2" x14ac:dyDescent="0.25">
      <c r="A148">
        <v>173</v>
      </c>
      <c r="B148" t="s">
        <v>664</v>
      </c>
    </row>
    <row r="149" spans="1:2" x14ac:dyDescent="0.25">
      <c r="A149">
        <v>174</v>
      </c>
      <c r="B149" t="s">
        <v>665</v>
      </c>
    </row>
    <row r="150" spans="1:2" x14ac:dyDescent="0.25">
      <c r="A150">
        <v>175</v>
      </c>
      <c r="B150" t="s">
        <v>666</v>
      </c>
    </row>
    <row r="151" spans="1:2" x14ac:dyDescent="0.25">
      <c r="A151">
        <v>176</v>
      </c>
      <c r="B151" t="s">
        <v>667</v>
      </c>
    </row>
    <row r="152" spans="1:2" x14ac:dyDescent="0.25">
      <c r="A152">
        <v>177</v>
      </c>
      <c r="B152" t="s">
        <v>597</v>
      </c>
    </row>
    <row r="153" spans="1:2" x14ac:dyDescent="0.25">
      <c r="A153">
        <v>178</v>
      </c>
      <c r="B153" t="s">
        <v>598</v>
      </c>
    </row>
    <row r="154" spans="1:2" x14ac:dyDescent="0.25">
      <c r="A154">
        <v>179</v>
      </c>
      <c r="B154" t="s">
        <v>668</v>
      </c>
    </row>
    <row r="155" spans="1:2" x14ac:dyDescent="0.25">
      <c r="A155">
        <v>180</v>
      </c>
      <c r="B155" t="s">
        <v>669</v>
      </c>
    </row>
    <row r="156" spans="1:2" x14ac:dyDescent="0.25">
      <c r="A156">
        <v>181</v>
      </c>
      <c r="B156" t="s">
        <v>670</v>
      </c>
    </row>
    <row r="157" spans="1:2" x14ac:dyDescent="0.25">
      <c r="A157">
        <v>182</v>
      </c>
      <c r="B157" t="s">
        <v>671</v>
      </c>
    </row>
    <row r="158" spans="1:2" x14ac:dyDescent="0.25">
      <c r="A158">
        <v>183</v>
      </c>
      <c r="B158" t="s">
        <v>672</v>
      </c>
    </row>
    <row r="159" spans="1:2" x14ac:dyDescent="0.25">
      <c r="A159">
        <v>184</v>
      </c>
      <c r="B159" t="s">
        <v>673</v>
      </c>
    </row>
    <row r="160" spans="1:2" x14ac:dyDescent="0.25">
      <c r="A160">
        <v>185</v>
      </c>
      <c r="B160" t="s">
        <v>3705</v>
      </c>
    </row>
    <row r="161" spans="1:2" x14ac:dyDescent="0.25">
      <c r="A161">
        <v>186</v>
      </c>
      <c r="B161" t="s">
        <v>3706</v>
      </c>
    </row>
    <row r="162" spans="1:2" x14ac:dyDescent="0.25">
      <c r="A162">
        <v>187</v>
      </c>
      <c r="B162" t="s">
        <v>3707</v>
      </c>
    </row>
    <row r="163" spans="1:2" x14ac:dyDescent="0.25">
      <c r="A163">
        <v>188</v>
      </c>
      <c r="B163" t="s">
        <v>3708</v>
      </c>
    </row>
    <row r="164" spans="1:2" x14ac:dyDescent="0.25">
      <c r="A164">
        <v>189</v>
      </c>
      <c r="B164" t="s">
        <v>3709</v>
      </c>
    </row>
    <row r="165" spans="1:2" x14ac:dyDescent="0.25">
      <c r="A165">
        <v>190</v>
      </c>
      <c r="B165" t="s">
        <v>3710</v>
      </c>
    </row>
    <row r="166" spans="1:2" x14ac:dyDescent="0.25">
      <c r="A166">
        <v>191</v>
      </c>
      <c r="B166" t="s">
        <v>3711</v>
      </c>
    </row>
    <row r="167" spans="1:2" x14ac:dyDescent="0.25">
      <c r="A167">
        <v>192</v>
      </c>
      <c r="B167" t="s">
        <v>3712</v>
      </c>
    </row>
    <row r="168" spans="1:2" x14ac:dyDescent="0.25">
      <c r="A168">
        <v>193</v>
      </c>
      <c r="B168" t="s">
        <v>3713</v>
      </c>
    </row>
    <row r="169" spans="1:2" x14ac:dyDescent="0.25">
      <c r="A169">
        <v>194</v>
      </c>
      <c r="B169" t="s">
        <v>3714</v>
      </c>
    </row>
    <row r="170" spans="1:2" x14ac:dyDescent="0.25">
      <c r="A170">
        <v>195</v>
      </c>
      <c r="B170" t="s">
        <v>3715</v>
      </c>
    </row>
    <row r="171" spans="1:2" x14ac:dyDescent="0.25">
      <c r="A171">
        <v>196</v>
      </c>
      <c r="B171" t="s">
        <v>3716</v>
      </c>
    </row>
    <row r="172" spans="1:2" x14ac:dyDescent="0.25">
      <c r="A172">
        <v>197</v>
      </c>
      <c r="B172" t="s">
        <v>3717</v>
      </c>
    </row>
    <row r="173" spans="1:2" x14ac:dyDescent="0.25">
      <c r="A173">
        <v>198</v>
      </c>
      <c r="B173" t="s">
        <v>3718</v>
      </c>
    </row>
    <row r="174" spans="1:2" x14ac:dyDescent="0.25">
      <c r="A174">
        <v>199</v>
      </c>
      <c r="B174" t="s">
        <v>637</v>
      </c>
    </row>
    <row r="175" spans="1:2" x14ac:dyDescent="0.25">
      <c r="A175">
        <v>200</v>
      </c>
      <c r="B175" t="s">
        <v>674</v>
      </c>
    </row>
    <row r="176" spans="1:2" x14ac:dyDescent="0.25">
      <c r="A176">
        <v>201</v>
      </c>
      <c r="B176" t="s">
        <v>207</v>
      </c>
    </row>
    <row r="179" spans="1:2" x14ac:dyDescent="0.25">
      <c r="A179" s="32" t="s">
        <v>2072</v>
      </c>
    </row>
    <row r="180" spans="1:2" x14ac:dyDescent="0.25">
      <c r="A180" s="28" t="s">
        <v>130</v>
      </c>
      <c r="B180" s="28" t="s">
        <v>128</v>
      </c>
    </row>
    <row r="181" spans="1:2" x14ac:dyDescent="0.25">
      <c r="A181" s="29">
        <v>10</v>
      </c>
      <c r="B181" s="29" t="s">
        <v>3230</v>
      </c>
    </row>
    <row r="182" spans="1:2" x14ac:dyDescent="0.25">
      <c r="A182" s="29">
        <v>20</v>
      </c>
      <c r="B182" s="29" t="s">
        <v>173</v>
      </c>
    </row>
    <row r="183" spans="1:2" x14ac:dyDescent="0.25">
      <c r="A183" s="29">
        <v>30</v>
      </c>
      <c r="B183" s="29" t="s">
        <v>175</v>
      </c>
    </row>
  </sheetData>
  <pageMargins left="0.7" right="0.7" top="0.75" bottom="0.75" header="0.3" footer="0.3"/>
  <pageSetup orientation="portrait" r:id="rId1"/>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Sheet124"/>
  <dimension ref="A1:E70"/>
  <sheetViews>
    <sheetView topLeftCell="A52" workbookViewId="0">
      <selection activeCell="C15" sqref="C15"/>
    </sheetView>
  </sheetViews>
  <sheetFormatPr defaultRowHeight="15" x14ac:dyDescent="0.25"/>
  <cols>
    <col min="1" max="1" width="20" style="65" customWidth="1"/>
    <col min="2" max="2" width="93.5703125" style="65" customWidth="1"/>
    <col min="3" max="3" width="26.5703125" customWidth="1"/>
    <col min="4" max="4" width="27.7109375" customWidth="1"/>
    <col min="5" max="5" width="16.42578125" customWidth="1"/>
  </cols>
  <sheetData>
    <row r="1" spans="1:5" x14ac:dyDescent="0.25">
      <c r="A1" s="65" t="s">
        <v>250</v>
      </c>
      <c r="B1" s="65" t="s">
        <v>2208</v>
      </c>
    </row>
    <row r="3" spans="1:5" ht="15" customHeight="1" x14ac:dyDescent="0.25">
      <c r="A3" s="66" t="s">
        <v>774</v>
      </c>
      <c r="B3" s="66" t="s">
        <v>128</v>
      </c>
      <c r="C3" s="29"/>
      <c r="D3" s="29"/>
      <c r="E3" s="29"/>
    </row>
    <row r="4" spans="1:5" s="65" customFormat="1" x14ac:dyDescent="0.25">
      <c r="A4" s="65">
        <v>10</v>
      </c>
      <c r="B4" s="66" t="s">
        <v>175</v>
      </c>
      <c r="C4" s="66"/>
      <c r="D4" s="66"/>
      <c r="E4" s="66"/>
    </row>
    <row r="5" spans="1:5" ht="15" customHeight="1" x14ac:dyDescent="0.25">
      <c r="A5" s="66">
        <v>20</v>
      </c>
      <c r="B5" s="66" t="s">
        <v>3370</v>
      </c>
      <c r="C5" s="29"/>
      <c r="D5" s="29"/>
      <c r="E5" s="29"/>
    </row>
    <row r="6" spans="1:5" ht="15" customHeight="1" x14ac:dyDescent="0.25">
      <c r="A6" s="66">
        <v>30</v>
      </c>
      <c r="B6" s="66" t="s">
        <v>259</v>
      </c>
      <c r="C6" s="29"/>
      <c r="D6" s="29"/>
      <c r="E6" s="29"/>
    </row>
    <row r="7" spans="1:5" ht="15" customHeight="1" x14ac:dyDescent="0.25">
      <c r="A7" s="66">
        <v>40</v>
      </c>
      <c r="B7" s="66" t="s">
        <v>197</v>
      </c>
      <c r="C7" s="31"/>
      <c r="D7" s="31"/>
      <c r="E7" s="31"/>
    </row>
    <row r="8" spans="1:5" x14ac:dyDescent="0.25">
      <c r="A8" s="66">
        <v>50</v>
      </c>
      <c r="B8" s="65" t="s">
        <v>260</v>
      </c>
      <c r="C8" s="31"/>
      <c r="D8" s="31"/>
      <c r="E8" s="31"/>
    </row>
    <row r="9" spans="1:5" x14ac:dyDescent="0.25">
      <c r="A9" s="66">
        <v>60</v>
      </c>
      <c r="B9" s="65" t="s">
        <v>261</v>
      </c>
      <c r="C9" s="31"/>
      <c r="D9" s="31"/>
      <c r="E9" s="31"/>
    </row>
    <row r="10" spans="1:5" x14ac:dyDescent="0.25">
      <c r="A10" s="66">
        <v>70</v>
      </c>
      <c r="B10" s="65" t="s">
        <v>262</v>
      </c>
      <c r="C10" s="31"/>
      <c r="D10" s="31"/>
      <c r="E10" s="31"/>
    </row>
    <row r="11" spans="1:5" x14ac:dyDescent="0.25">
      <c r="A11" s="66">
        <v>80</v>
      </c>
      <c r="B11" s="65" t="s">
        <v>263</v>
      </c>
      <c r="C11" s="31"/>
      <c r="D11" s="31"/>
      <c r="E11" s="31"/>
    </row>
    <row r="12" spans="1:5" x14ac:dyDescent="0.25">
      <c r="A12" s="66">
        <v>90</v>
      </c>
      <c r="B12" s="65" t="s">
        <v>264</v>
      </c>
      <c r="C12" s="31"/>
      <c r="D12" s="31"/>
      <c r="E12" s="31"/>
    </row>
    <row r="13" spans="1:5" x14ac:dyDescent="0.25">
      <c r="A13" s="66">
        <v>100</v>
      </c>
      <c r="B13" s="65" t="s">
        <v>265</v>
      </c>
      <c r="C13" s="31"/>
      <c r="D13" s="31"/>
      <c r="E13" s="31"/>
    </row>
    <row r="14" spans="1:5" x14ac:dyDescent="0.25">
      <c r="A14" s="66">
        <v>110</v>
      </c>
      <c r="B14" s="65" t="s">
        <v>266</v>
      </c>
      <c r="C14" s="31"/>
      <c r="D14" s="31"/>
      <c r="E14" s="31"/>
    </row>
    <row r="15" spans="1:5" x14ac:dyDescent="0.25">
      <c r="A15" s="66">
        <v>120</v>
      </c>
      <c r="B15" s="65" t="s">
        <v>3371</v>
      </c>
      <c r="C15" s="31"/>
      <c r="D15" s="31"/>
      <c r="E15" s="31"/>
    </row>
    <row r="16" spans="1:5" x14ac:dyDescent="0.25">
      <c r="A16" s="66">
        <v>130</v>
      </c>
      <c r="B16" s="65" t="s">
        <v>3372</v>
      </c>
      <c r="C16" s="31"/>
      <c r="D16" s="31"/>
      <c r="E16" s="31"/>
    </row>
    <row r="17" spans="1:5" x14ac:dyDescent="0.25">
      <c r="A17" s="66">
        <v>140</v>
      </c>
      <c r="B17" s="65" t="s">
        <v>192</v>
      </c>
      <c r="C17" s="31"/>
      <c r="D17" s="31"/>
      <c r="E17" s="31"/>
    </row>
    <row r="18" spans="1:5" x14ac:dyDescent="0.25">
      <c r="A18" s="66">
        <v>150</v>
      </c>
      <c r="B18" s="65" t="s">
        <v>267</v>
      </c>
      <c r="C18" s="31"/>
      <c r="D18" s="31"/>
      <c r="E18" s="31"/>
    </row>
    <row r="19" spans="1:5" x14ac:dyDescent="0.25">
      <c r="A19" s="66">
        <v>160</v>
      </c>
      <c r="B19" s="65" t="s">
        <v>268</v>
      </c>
      <c r="C19" s="31"/>
      <c r="D19" s="31"/>
      <c r="E19" s="31"/>
    </row>
    <row r="20" spans="1:5" x14ac:dyDescent="0.25">
      <c r="A20" s="66">
        <v>170</v>
      </c>
      <c r="B20" s="65" t="s">
        <v>269</v>
      </c>
      <c r="C20" s="31"/>
      <c r="D20" s="31"/>
      <c r="E20" s="31"/>
    </row>
    <row r="21" spans="1:5" x14ac:dyDescent="0.25">
      <c r="A21" s="66">
        <v>180</v>
      </c>
      <c r="B21" s="65" t="s">
        <v>3373</v>
      </c>
      <c r="C21" s="31"/>
      <c r="D21" s="31"/>
      <c r="E21" s="31"/>
    </row>
    <row r="22" spans="1:5" x14ac:dyDescent="0.25">
      <c r="A22" s="66">
        <v>190</v>
      </c>
      <c r="B22" s="65" t="s">
        <v>270</v>
      </c>
      <c r="C22" s="31"/>
      <c r="D22" s="31"/>
      <c r="E22" s="31"/>
    </row>
    <row r="23" spans="1:5" x14ac:dyDescent="0.25">
      <c r="A23" s="66">
        <v>200</v>
      </c>
      <c r="B23" s="65" t="s">
        <v>271</v>
      </c>
      <c r="C23" s="31"/>
      <c r="D23" s="31"/>
      <c r="E23" s="31"/>
    </row>
    <row r="24" spans="1:5" x14ac:dyDescent="0.25">
      <c r="A24" s="66">
        <v>210</v>
      </c>
      <c r="B24" s="65" t="s">
        <v>272</v>
      </c>
      <c r="C24" s="31"/>
      <c r="D24" s="31"/>
      <c r="E24" s="31"/>
    </row>
    <row r="25" spans="1:5" x14ac:dyDescent="0.25">
      <c r="A25" s="66">
        <v>220</v>
      </c>
      <c r="B25" s="65" t="s">
        <v>273</v>
      </c>
      <c r="C25" s="31"/>
      <c r="D25" s="31"/>
      <c r="E25" s="31"/>
    </row>
    <row r="26" spans="1:5" x14ac:dyDescent="0.25">
      <c r="A26" s="66">
        <v>230</v>
      </c>
      <c r="B26" s="65" t="s">
        <v>274</v>
      </c>
      <c r="C26" s="31"/>
      <c r="D26" s="31"/>
      <c r="E26" s="31"/>
    </row>
    <row r="27" spans="1:5" x14ac:dyDescent="0.25">
      <c r="A27" s="66">
        <v>240</v>
      </c>
      <c r="B27" s="65" t="s">
        <v>275</v>
      </c>
      <c r="C27" s="31"/>
      <c r="D27" s="31"/>
      <c r="E27" s="31"/>
    </row>
    <row r="28" spans="1:5" x14ac:dyDescent="0.25">
      <c r="A28" s="66">
        <v>250</v>
      </c>
      <c r="B28" s="65" t="s">
        <v>276</v>
      </c>
      <c r="C28" s="31"/>
      <c r="D28" s="31"/>
      <c r="E28" s="31"/>
    </row>
    <row r="29" spans="1:5" x14ac:dyDescent="0.25">
      <c r="A29" s="66">
        <v>260</v>
      </c>
      <c r="B29" s="65" t="s">
        <v>277</v>
      </c>
      <c r="C29" s="31"/>
      <c r="D29" s="31"/>
      <c r="E29" s="31"/>
    </row>
    <row r="30" spans="1:5" x14ac:dyDescent="0.25">
      <c r="A30" s="66">
        <v>270</v>
      </c>
      <c r="B30" s="65" t="s">
        <v>278</v>
      </c>
      <c r="C30" s="31"/>
      <c r="D30" s="31"/>
      <c r="E30" s="31"/>
    </row>
    <row r="31" spans="1:5" x14ac:dyDescent="0.25">
      <c r="A31" s="66">
        <v>280</v>
      </c>
      <c r="B31" s="65" t="s">
        <v>3374</v>
      </c>
      <c r="C31" s="31"/>
      <c r="D31" s="31"/>
      <c r="E31" s="31"/>
    </row>
    <row r="32" spans="1:5" x14ac:dyDescent="0.25">
      <c r="A32" s="66">
        <v>290</v>
      </c>
      <c r="B32" s="66" t="s">
        <v>3375</v>
      </c>
      <c r="C32" s="31"/>
      <c r="D32" s="31"/>
      <c r="E32" s="31"/>
    </row>
    <row r="33" spans="1:5" x14ac:dyDescent="0.25">
      <c r="A33" s="66">
        <v>300</v>
      </c>
      <c r="B33" s="66" t="s">
        <v>279</v>
      </c>
      <c r="C33" s="31"/>
      <c r="D33" s="31"/>
      <c r="E33" s="31"/>
    </row>
    <row r="34" spans="1:5" x14ac:dyDescent="0.25">
      <c r="A34" s="66">
        <v>310</v>
      </c>
      <c r="B34" s="65" t="s">
        <v>280</v>
      </c>
      <c r="C34" s="31"/>
      <c r="D34" s="31"/>
      <c r="E34" s="31"/>
    </row>
    <row r="35" spans="1:5" x14ac:dyDescent="0.25">
      <c r="A35" s="66">
        <v>320</v>
      </c>
      <c r="B35" s="65" t="s">
        <v>281</v>
      </c>
      <c r="C35" s="31"/>
      <c r="D35" s="31"/>
      <c r="E35" s="31"/>
    </row>
    <row r="36" spans="1:5" x14ac:dyDescent="0.25">
      <c r="A36" s="66">
        <v>330</v>
      </c>
      <c r="B36" s="65" t="s">
        <v>282</v>
      </c>
      <c r="C36" s="31"/>
      <c r="D36" s="31"/>
      <c r="E36" s="31"/>
    </row>
    <row r="37" spans="1:5" x14ac:dyDescent="0.25">
      <c r="A37" s="66">
        <v>340</v>
      </c>
      <c r="B37" s="65" t="s">
        <v>283</v>
      </c>
      <c r="C37" s="31"/>
      <c r="D37" s="31"/>
      <c r="E37" s="31"/>
    </row>
    <row r="38" spans="1:5" x14ac:dyDescent="0.25">
      <c r="A38" s="66">
        <v>350</v>
      </c>
      <c r="B38" s="65" t="s">
        <v>284</v>
      </c>
      <c r="C38" s="31"/>
      <c r="D38" s="31"/>
      <c r="E38" s="31"/>
    </row>
    <row r="39" spans="1:5" x14ac:dyDescent="0.25">
      <c r="A39" s="66">
        <v>360</v>
      </c>
      <c r="B39" s="65" t="s">
        <v>285</v>
      </c>
      <c r="C39" s="31"/>
      <c r="D39" s="31"/>
      <c r="E39" s="31"/>
    </row>
    <row r="40" spans="1:5" x14ac:dyDescent="0.25">
      <c r="A40" s="66">
        <v>370</v>
      </c>
      <c r="B40" s="65" t="s">
        <v>286</v>
      </c>
      <c r="C40" s="31"/>
      <c r="D40" s="31"/>
      <c r="E40" s="31"/>
    </row>
    <row r="41" spans="1:5" x14ac:dyDescent="0.25">
      <c r="A41" s="66">
        <v>380</v>
      </c>
      <c r="B41" s="65" t="s">
        <v>287</v>
      </c>
      <c r="C41" s="31"/>
      <c r="D41" s="31"/>
      <c r="E41" s="31"/>
    </row>
    <row r="42" spans="1:5" x14ac:dyDescent="0.25">
      <c r="A42" s="66">
        <v>390</v>
      </c>
      <c r="B42" s="65" t="s">
        <v>273</v>
      </c>
      <c r="C42" s="31"/>
      <c r="D42" s="31"/>
      <c r="E42" s="31"/>
    </row>
    <row r="43" spans="1:5" x14ac:dyDescent="0.25">
      <c r="A43" s="66">
        <v>400</v>
      </c>
      <c r="B43" s="65" t="s">
        <v>288</v>
      </c>
      <c r="C43" s="31"/>
      <c r="D43" s="31"/>
      <c r="E43" s="31"/>
    </row>
    <row r="44" spans="1:5" x14ac:dyDescent="0.25">
      <c r="A44" s="66">
        <v>410</v>
      </c>
      <c r="B44" s="65" t="s">
        <v>289</v>
      </c>
      <c r="C44" s="31"/>
      <c r="D44" s="31"/>
      <c r="E44" s="31"/>
    </row>
    <row r="45" spans="1:5" x14ac:dyDescent="0.25">
      <c r="A45" s="66">
        <v>420</v>
      </c>
      <c r="B45" s="65" t="s">
        <v>266</v>
      </c>
      <c r="C45" s="31"/>
      <c r="D45" s="31"/>
      <c r="E45" s="31"/>
    </row>
    <row r="46" spans="1:5" x14ac:dyDescent="0.25">
      <c r="A46" s="66">
        <v>430</v>
      </c>
      <c r="B46" s="65" t="s">
        <v>290</v>
      </c>
      <c r="C46" s="31"/>
      <c r="D46" s="31"/>
      <c r="E46" s="31"/>
    </row>
    <row r="47" spans="1:5" x14ac:dyDescent="0.25">
      <c r="A47" s="66">
        <v>440</v>
      </c>
      <c r="B47" s="65" t="s">
        <v>291</v>
      </c>
      <c r="C47" s="31"/>
      <c r="D47" s="31"/>
      <c r="E47" s="31"/>
    </row>
    <row r="48" spans="1:5" x14ac:dyDescent="0.25">
      <c r="A48" s="66">
        <v>450</v>
      </c>
      <c r="B48" s="65" t="s">
        <v>3376</v>
      </c>
      <c r="C48" s="31"/>
      <c r="D48" s="31"/>
      <c r="E48" s="31"/>
    </row>
    <row r="49" spans="1:5" x14ac:dyDescent="0.25">
      <c r="A49" s="66">
        <v>460</v>
      </c>
      <c r="B49" s="65" t="s">
        <v>264</v>
      </c>
      <c r="C49" s="31"/>
      <c r="D49" s="31"/>
      <c r="E49" s="31"/>
    </row>
    <row r="50" spans="1:5" x14ac:dyDescent="0.25">
      <c r="A50" s="66">
        <v>470</v>
      </c>
      <c r="B50" s="65" t="s">
        <v>293</v>
      </c>
      <c r="C50" s="31"/>
      <c r="D50" s="31"/>
      <c r="E50" s="31"/>
    </row>
    <row r="51" spans="1:5" x14ac:dyDescent="0.25">
      <c r="A51" s="66">
        <v>480</v>
      </c>
      <c r="B51" s="65" t="s">
        <v>266</v>
      </c>
      <c r="C51" s="31"/>
      <c r="D51" s="31"/>
      <c r="E51" s="31"/>
    </row>
    <row r="52" spans="1:5" x14ac:dyDescent="0.25">
      <c r="A52" s="66">
        <v>490</v>
      </c>
      <c r="B52" s="65" t="s">
        <v>270</v>
      </c>
      <c r="C52" s="31"/>
      <c r="D52" s="31"/>
      <c r="E52" s="31"/>
    </row>
    <row r="53" spans="1:5" x14ac:dyDescent="0.25">
      <c r="A53" s="66">
        <v>500</v>
      </c>
      <c r="B53" s="65" t="s">
        <v>201</v>
      </c>
      <c r="C53" s="31"/>
      <c r="D53" s="31"/>
      <c r="E53" s="31"/>
    </row>
    <row r="54" spans="1:5" x14ac:dyDescent="0.25">
      <c r="A54" s="66">
        <v>510</v>
      </c>
      <c r="B54" s="65" t="s">
        <v>3377</v>
      </c>
      <c r="C54" s="31"/>
      <c r="D54" s="31"/>
      <c r="E54" s="31"/>
    </row>
    <row r="55" spans="1:5" x14ac:dyDescent="0.25">
      <c r="A55" s="66">
        <v>520</v>
      </c>
      <c r="B55" s="65" t="s">
        <v>294</v>
      </c>
      <c r="C55" s="31"/>
      <c r="D55" s="31"/>
      <c r="E55" s="31"/>
    </row>
    <row r="56" spans="1:5" x14ac:dyDescent="0.25">
      <c r="A56" s="66">
        <v>530</v>
      </c>
      <c r="B56" s="66" t="s">
        <v>295</v>
      </c>
      <c r="C56" s="31"/>
      <c r="D56" s="31"/>
      <c r="E56" s="31"/>
    </row>
    <row r="57" spans="1:5" x14ac:dyDescent="0.25">
      <c r="A57" s="66">
        <v>540</v>
      </c>
      <c r="B57" s="66" t="s">
        <v>206</v>
      </c>
      <c r="C57" s="31"/>
      <c r="D57" s="31"/>
      <c r="E57" s="31"/>
    </row>
    <row r="58" spans="1:5" x14ac:dyDescent="0.25">
      <c r="A58" s="66">
        <v>550</v>
      </c>
      <c r="B58" s="65" t="s">
        <v>3378</v>
      </c>
      <c r="C58" s="31"/>
      <c r="D58" s="31"/>
      <c r="E58" s="31"/>
    </row>
    <row r="59" spans="1:5" x14ac:dyDescent="0.25">
      <c r="A59" s="66">
        <v>560</v>
      </c>
      <c r="B59" s="65" t="s">
        <v>758</v>
      </c>
      <c r="C59" s="31"/>
      <c r="D59" s="31"/>
      <c r="E59" s="31"/>
    </row>
    <row r="60" spans="1:5" x14ac:dyDescent="0.25">
      <c r="A60" s="66">
        <v>570</v>
      </c>
      <c r="B60" s="65" t="s">
        <v>3379</v>
      </c>
      <c r="C60" s="31"/>
      <c r="D60" s="31"/>
      <c r="E60" s="31"/>
    </row>
    <row r="61" spans="1:5" x14ac:dyDescent="0.25">
      <c r="A61" s="66">
        <v>580</v>
      </c>
      <c r="B61" s="65" t="s">
        <v>3338</v>
      </c>
      <c r="C61" s="31"/>
      <c r="D61" s="31"/>
      <c r="E61" s="31"/>
    </row>
    <row r="62" spans="1:5" x14ac:dyDescent="0.25">
      <c r="A62" s="66">
        <v>590</v>
      </c>
      <c r="B62" s="170" t="s">
        <v>207</v>
      </c>
      <c r="C62" s="31"/>
      <c r="D62" s="31"/>
      <c r="E62" s="31"/>
    </row>
    <row r="65" spans="1:5" hidden="1" x14ac:dyDescent="0.25">
      <c r="A65" s="28" t="s">
        <v>2072</v>
      </c>
      <c r="B65" s="28" t="s">
        <v>128</v>
      </c>
      <c r="C65" s="33"/>
      <c r="D65" s="33"/>
      <c r="E65" s="33"/>
    </row>
    <row r="66" spans="1:5" ht="15" hidden="1" customHeight="1" x14ac:dyDescent="0.25">
      <c r="A66" s="66">
        <v>10</v>
      </c>
      <c r="B66" s="66" t="s">
        <v>248</v>
      </c>
      <c r="C66" s="115"/>
      <c r="D66" s="115"/>
      <c r="E66" s="115"/>
    </row>
    <row r="67" spans="1:5" ht="15" hidden="1" customHeight="1" x14ac:dyDescent="0.25">
      <c r="A67" s="66">
        <v>20</v>
      </c>
      <c r="B67" s="66" t="s">
        <v>249</v>
      </c>
      <c r="C67" s="115"/>
      <c r="D67" s="115"/>
      <c r="E67" s="115"/>
    </row>
    <row r="68" spans="1:5" ht="15" hidden="1" customHeight="1" x14ac:dyDescent="0.25">
      <c r="A68" s="66">
        <v>30</v>
      </c>
      <c r="B68" s="66" t="s">
        <v>173</v>
      </c>
      <c r="C68" s="115"/>
      <c r="D68" s="115"/>
      <c r="E68" s="115"/>
    </row>
    <row r="69" spans="1:5" ht="15" hidden="1" customHeight="1" x14ac:dyDescent="0.25">
      <c r="A69" s="66">
        <v>40</v>
      </c>
      <c r="B69" s="66" t="s">
        <v>175</v>
      </c>
      <c r="C69" s="115"/>
      <c r="D69" s="115"/>
      <c r="E69" s="115"/>
    </row>
    <row r="70" spans="1:5" ht="15" hidden="1" customHeight="1" x14ac:dyDescent="0.25">
      <c r="A70" s="66"/>
      <c r="B70" s="66"/>
      <c r="C70" s="29"/>
      <c r="D70" s="29"/>
      <c r="E70" s="29"/>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codeName="Sheet125"/>
  <dimension ref="A1:E24"/>
  <sheetViews>
    <sheetView workbookViewId="0">
      <selection activeCell="C27" sqref="C27"/>
    </sheetView>
  </sheetViews>
  <sheetFormatPr defaultRowHeight="15" x14ac:dyDescent="0.25"/>
  <cols>
    <col min="1" max="1" width="21" style="65" customWidth="1"/>
    <col min="2" max="2" width="85.42578125" style="65" customWidth="1"/>
    <col min="3" max="3" width="18.85546875" customWidth="1"/>
    <col min="4" max="4" width="19.5703125" customWidth="1"/>
    <col min="5" max="5" width="20.85546875" customWidth="1"/>
  </cols>
  <sheetData>
    <row r="1" spans="1:5" x14ac:dyDescent="0.25">
      <c r="A1" s="65" t="s">
        <v>729</v>
      </c>
      <c r="B1" s="65" t="s">
        <v>2207</v>
      </c>
    </row>
    <row r="3" spans="1:5" x14ac:dyDescent="0.25">
      <c r="A3" s="28" t="s">
        <v>130</v>
      </c>
      <c r="B3" s="28" t="s">
        <v>128</v>
      </c>
      <c r="C3" s="33"/>
      <c r="D3" s="33"/>
      <c r="E3" s="33"/>
    </row>
    <row r="4" spans="1:5" x14ac:dyDescent="0.25">
      <c r="A4" s="66">
        <v>10</v>
      </c>
      <c r="B4" s="66" t="s">
        <v>175</v>
      </c>
      <c r="C4" s="29"/>
      <c r="D4" s="29"/>
      <c r="E4" s="29"/>
    </row>
    <row r="5" spans="1:5" x14ac:dyDescent="0.25">
      <c r="A5" s="66">
        <v>20</v>
      </c>
      <c r="B5" s="66" t="s">
        <v>3380</v>
      </c>
      <c r="C5" s="29"/>
      <c r="D5" s="29"/>
      <c r="E5" s="29"/>
    </row>
    <row r="6" spans="1:5" x14ac:dyDescent="0.25">
      <c r="A6" s="66">
        <v>30</v>
      </c>
      <c r="B6" s="66" t="s">
        <v>251</v>
      </c>
      <c r="C6" s="31"/>
      <c r="D6" s="31"/>
      <c r="E6" s="31"/>
    </row>
    <row r="7" spans="1:5" x14ac:dyDescent="0.25">
      <c r="A7" s="65">
        <v>40</v>
      </c>
      <c r="B7" s="65" t="s">
        <v>252</v>
      </c>
      <c r="C7" s="31"/>
      <c r="D7" s="31"/>
      <c r="E7" s="31"/>
    </row>
    <row r="8" spans="1:5" x14ac:dyDescent="0.25">
      <c r="A8" s="171">
        <v>50</v>
      </c>
      <c r="B8" s="171" t="s">
        <v>253</v>
      </c>
      <c r="C8" s="31"/>
      <c r="D8" s="31"/>
      <c r="E8" s="31"/>
    </row>
    <row r="9" spans="1:5" x14ac:dyDescent="0.25">
      <c r="A9" s="66">
        <v>60</v>
      </c>
      <c r="B9" s="65" t="s">
        <v>254</v>
      </c>
      <c r="C9" s="31"/>
      <c r="D9" s="31"/>
      <c r="E9" s="31"/>
    </row>
    <row r="10" spans="1:5" x14ac:dyDescent="0.25">
      <c r="A10" s="66">
        <v>70</v>
      </c>
      <c r="B10" s="65" t="s">
        <v>255</v>
      </c>
      <c r="C10" s="31"/>
      <c r="D10" s="31"/>
      <c r="E10" s="31"/>
    </row>
    <row r="11" spans="1:5" s="62" customFormat="1" x14ac:dyDescent="0.25">
      <c r="A11" s="172">
        <v>80</v>
      </c>
      <c r="B11" s="107" t="s">
        <v>2718</v>
      </c>
      <c r="C11" s="116"/>
      <c r="D11" s="116"/>
      <c r="E11" s="116"/>
    </row>
    <row r="12" spans="1:5" s="62" customFormat="1" x14ac:dyDescent="0.25">
      <c r="A12" s="173">
        <v>90</v>
      </c>
      <c r="B12" s="107" t="s">
        <v>3381</v>
      </c>
      <c r="C12" s="116"/>
      <c r="D12" s="116"/>
      <c r="E12" s="116"/>
    </row>
    <row r="13" spans="1:5" s="62" customFormat="1" x14ac:dyDescent="0.25">
      <c r="A13" s="173">
        <v>100</v>
      </c>
      <c r="B13" s="107" t="s">
        <v>3382</v>
      </c>
      <c r="C13" s="116"/>
      <c r="D13" s="116"/>
      <c r="E13" s="116"/>
    </row>
    <row r="14" spans="1:5" x14ac:dyDescent="0.25">
      <c r="A14" s="66">
        <v>110</v>
      </c>
      <c r="B14" s="65" t="s">
        <v>2719</v>
      </c>
      <c r="C14" s="31"/>
      <c r="D14" s="31"/>
      <c r="E14" s="31"/>
    </row>
    <row r="15" spans="1:5" x14ac:dyDescent="0.25">
      <c r="A15" s="66">
        <v>120</v>
      </c>
      <c r="B15" s="65" t="s">
        <v>256</v>
      </c>
      <c r="C15" s="31"/>
      <c r="D15" s="31"/>
      <c r="E15" s="31"/>
    </row>
    <row r="16" spans="1:5" x14ac:dyDescent="0.25">
      <c r="A16" s="66">
        <v>130</v>
      </c>
      <c r="B16" s="65" t="s">
        <v>205</v>
      </c>
      <c r="C16" s="31"/>
      <c r="D16" s="31"/>
      <c r="E16" s="31"/>
    </row>
    <row r="17" spans="1:5" x14ac:dyDescent="0.25">
      <c r="A17" s="66">
        <v>140</v>
      </c>
      <c r="B17" s="66" t="s">
        <v>3383</v>
      </c>
      <c r="C17" s="31"/>
      <c r="D17" s="31"/>
      <c r="E17" s="31"/>
    </row>
    <row r="18" spans="1:5" x14ac:dyDescent="0.25">
      <c r="A18" s="66">
        <v>150</v>
      </c>
      <c r="B18" s="66" t="s">
        <v>207</v>
      </c>
      <c r="C18" s="31"/>
      <c r="D18" s="31"/>
      <c r="E18" s="31"/>
    </row>
    <row r="19" spans="1:5" x14ac:dyDescent="0.25">
      <c r="A19" s="66"/>
      <c r="B19" s="66"/>
      <c r="C19" s="31"/>
      <c r="D19" s="31"/>
      <c r="E19" s="31"/>
    </row>
    <row r="20" spans="1:5" hidden="1" x14ac:dyDescent="0.25">
      <c r="A20" s="66" t="s">
        <v>2206</v>
      </c>
      <c r="B20" s="66"/>
      <c r="C20" s="31"/>
      <c r="D20" s="31"/>
      <c r="E20" s="31"/>
    </row>
    <row r="21" spans="1:5" hidden="1" x14ac:dyDescent="0.25">
      <c r="A21" s="66">
        <v>10</v>
      </c>
      <c r="B21" s="66" t="s">
        <v>248</v>
      </c>
      <c r="C21" s="115"/>
      <c r="D21" s="115"/>
      <c r="E21" s="115"/>
    </row>
    <row r="22" spans="1:5" hidden="1" x14ac:dyDescent="0.25">
      <c r="A22" s="66">
        <v>20</v>
      </c>
      <c r="B22" s="66" t="s">
        <v>249</v>
      </c>
      <c r="C22" s="115"/>
      <c r="D22" s="115"/>
      <c r="E22" s="115"/>
    </row>
    <row r="23" spans="1:5" hidden="1" x14ac:dyDescent="0.25">
      <c r="A23" s="66">
        <v>30</v>
      </c>
      <c r="B23" s="66" t="s">
        <v>173</v>
      </c>
      <c r="C23" s="115"/>
      <c r="D23" s="115"/>
      <c r="E23" s="115"/>
    </row>
    <row r="24" spans="1:5" hidden="1" x14ac:dyDescent="0.25">
      <c r="A24" s="66">
        <v>40</v>
      </c>
      <c r="B24" s="66" t="s">
        <v>175</v>
      </c>
      <c r="C24" s="115"/>
      <c r="D24" s="115"/>
      <c r="E24" s="115"/>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Sheet126"/>
  <dimension ref="A1:E60"/>
  <sheetViews>
    <sheetView workbookViewId="0"/>
  </sheetViews>
  <sheetFormatPr defaultRowHeight="15" x14ac:dyDescent="0.25"/>
  <cols>
    <col min="1" max="1" width="20.7109375" style="65" customWidth="1"/>
    <col min="2" max="2" width="92.28515625" style="65" customWidth="1"/>
    <col min="3" max="3" width="21.28515625" customWidth="1"/>
    <col min="4" max="4" width="21.42578125" customWidth="1"/>
    <col min="5" max="5" width="19.85546875" customWidth="1"/>
  </cols>
  <sheetData>
    <row r="1" spans="1:5" x14ac:dyDescent="0.25">
      <c r="A1" s="174" t="s">
        <v>2205</v>
      </c>
      <c r="B1" s="174" t="s">
        <v>2204</v>
      </c>
    </row>
    <row r="2" spans="1:5" x14ac:dyDescent="0.25">
      <c r="B2" s="174"/>
    </row>
    <row r="3" spans="1:5" ht="15" customHeight="1" x14ac:dyDescent="0.25">
      <c r="A3" s="28" t="s">
        <v>130</v>
      </c>
      <c r="B3" s="28" t="s">
        <v>128</v>
      </c>
      <c r="C3" s="33"/>
      <c r="D3" s="33"/>
      <c r="E3" s="33"/>
    </row>
    <row r="4" spans="1:5" ht="15" customHeight="1" x14ac:dyDescent="0.25">
      <c r="A4" s="66">
        <v>10</v>
      </c>
      <c r="B4" s="66" t="s">
        <v>175</v>
      </c>
      <c r="C4" s="31"/>
      <c r="D4" s="31"/>
      <c r="E4" s="31"/>
    </row>
    <row r="5" spans="1:5" ht="15" customHeight="1" x14ac:dyDescent="0.25">
      <c r="A5" s="66">
        <v>20</v>
      </c>
      <c r="B5" s="66" t="s">
        <v>3384</v>
      </c>
      <c r="C5" s="29"/>
      <c r="D5" s="29"/>
      <c r="E5" s="29"/>
    </row>
    <row r="6" spans="1:5" ht="15" customHeight="1" x14ac:dyDescent="0.25">
      <c r="A6" s="65">
        <v>30</v>
      </c>
      <c r="B6" s="66" t="s">
        <v>233</v>
      </c>
      <c r="C6" s="29"/>
      <c r="D6" s="29"/>
      <c r="E6" s="29"/>
    </row>
    <row r="7" spans="1:5" ht="15" customHeight="1" x14ac:dyDescent="0.25">
      <c r="A7" s="66">
        <v>40</v>
      </c>
      <c r="B7" s="65" t="s">
        <v>234</v>
      </c>
      <c r="C7" s="32"/>
      <c r="D7" s="32"/>
      <c r="E7" s="32"/>
    </row>
    <row r="8" spans="1:5" ht="15" customHeight="1" x14ac:dyDescent="0.25">
      <c r="A8" s="66">
        <v>50</v>
      </c>
      <c r="B8" s="65" t="s">
        <v>235</v>
      </c>
      <c r="C8" s="32"/>
      <c r="D8" s="32"/>
      <c r="E8" s="32"/>
    </row>
    <row r="9" spans="1:5" ht="15" customHeight="1" x14ac:dyDescent="0.25">
      <c r="A9" s="66">
        <v>60</v>
      </c>
      <c r="B9" s="65" t="s">
        <v>3385</v>
      </c>
      <c r="C9" s="32"/>
      <c r="D9" s="32"/>
      <c r="E9" s="32"/>
    </row>
    <row r="10" spans="1:5" ht="15" customHeight="1" x14ac:dyDescent="0.25">
      <c r="A10" s="66">
        <v>70</v>
      </c>
      <c r="B10" s="65" t="s">
        <v>236</v>
      </c>
      <c r="C10" s="32"/>
      <c r="D10" s="32"/>
      <c r="E10" s="32"/>
    </row>
    <row r="11" spans="1:5" ht="15" customHeight="1" x14ac:dyDescent="0.25">
      <c r="A11" s="66">
        <v>80</v>
      </c>
      <c r="B11" s="65" t="s">
        <v>237</v>
      </c>
      <c r="C11" s="32"/>
      <c r="D11" s="32"/>
      <c r="E11" s="32"/>
    </row>
    <row r="12" spans="1:5" ht="15" customHeight="1" x14ac:dyDescent="0.25">
      <c r="A12" s="66">
        <v>90</v>
      </c>
      <c r="B12" s="65" t="s">
        <v>238</v>
      </c>
      <c r="C12" s="32"/>
      <c r="D12" s="32"/>
      <c r="E12" s="32"/>
    </row>
    <row r="13" spans="1:5" ht="15" customHeight="1" x14ac:dyDescent="0.25">
      <c r="A13" s="66">
        <v>100</v>
      </c>
      <c r="B13" s="65" t="s">
        <v>239</v>
      </c>
      <c r="C13" s="32"/>
      <c r="D13" s="32"/>
      <c r="E13" s="32"/>
    </row>
    <row r="14" spans="1:5" ht="15" customHeight="1" x14ac:dyDescent="0.25">
      <c r="A14" s="66">
        <v>110</v>
      </c>
      <c r="B14" s="65" t="s">
        <v>3386</v>
      </c>
      <c r="C14" s="32"/>
      <c r="D14" s="32"/>
      <c r="E14" s="32"/>
    </row>
    <row r="15" spans="1:5" ht="15" customHeight="1" x14ac:dyDescent="0.25">
      <c r="A15" s="66">
        <v>120</v>
      </c>
      <c r="B15" s="65" t="s">
        <v>240</v>
      </c>
      <c r="C15" s="32"/>
      <c r="D15" s="32"/>
      <c r="E15" s="32"/>
    </row>
    <row r="16" spans="1:5" ht="15" customHeight="1" x14ac:dyDescent="0.25">
      <c r="A16" s="66">
        <v>130</v>
      </c>
      <c r="B16" s="65" t="s">
        <v>241</v>
      </c>
      <c r="C16" s="32"/>
      <c r="D16" s="32"/>
      <c r="E16" s="32"/>
    </row>
    <row r="17" spans="1:5" ht="15" customHeight="1" x14ac:dyDescent="0.25">
      <c r="A17" s="66">
        <v>140</v>
      </c>
      <c r="B17" s="65" t="s">
        <v>242</v>
      </c>
      <c r="C17" s="32"/>
      <c r="D17" s="32"/>
      <c r="E17" s="32"/>
    </row>
    <row r="18" spans="1:5" ht="15" customHeight="1" x14ac:dyDescent="0.25">
      <c r="A18" s="66">
        <v>150</v>
      </c>
      <c r="B18" s="65" t="s">
        <v>243</v>
      </c>
      <c r="C18" s="32"/>
      <c r="D18" s="32"/>
      <c r="E18" s="32"/>
    </row>
    <row r="19" spans="1:5" ht="15" customHeight="1" x14ac:dyDescent="0.25">
      <c r="A19" s="66">
        <v>160</v>
      </c>
      <c r="B19" s="65" t="s">
        <v>244</v>
      </c>
      <c r="C19" s="32"/>
      <c r="D19" s="32"/>
      <c r="E19" s="32"/>
    </row>
    <row r="20" spans="1:5" ht="15" customHeight="1" x14ac:dyDescent="0.25">
      <c r="A20" s="66">
        <v>170</v>
      </c>
      <c r="B20" s="65" t="s">
        <v>245</v>
      </c>
      <c r="C20" s="32"/>
      <c r="D20" s="32"/>
      <c r="E20" s="32"/>
    </row>
    <row r="21" spans="1:5" ht="15" customHeight="1" x14ac:dyDescent="0.25">
      <c r="A21" s="66">
        <v>180</v>
      </c>
      <c r="B21" s="65" t="s">
        <v>246</v>
      </c>
      <c r="C21" s="32"/>
      <c r="D21" s="32"/>
      <c r="E21" s="32"/>
    </row>
    <row r="22" spans="1:5" ht="15" customHeight="1" x14ac:dyDescent="0.25">
      <c r="A22" s="66">
        <v>190</v>
      </c>
      <c r="B22" s="65" t="s">
        <v>247</v>
      </c>
      <c r="C22" s="32"/>
      <c r="D22" s="32"/>
      <c r="E22" s="32"/>
    </row>
    <row r="23" spans="1:5" ht="15" customHeight="1" x14ac:dyDescent="0.25">
      <c r="A23" s="66">
        <v>200</v>
      </c>
      <c r="B23" s="65" t="s">
        <v>205</v>
      </c>
      <c r="C23" s="32"/>
      <c r="D23" s="32"/>
      <c r="E23" s="32"/>
    </row>
    <row r="24" spans="1:5" ht="15" customHeight="1" x14ac:dyDescent="0.25">
      <c r="A24" s="66">
        <v>210</v>
      </c>
      <c r="B24" s="66" t="s">
        <v>3387</v>
      </c>
      <c r="C24" s="31"/>
      <c r="D24" s="31"/>
      <c r="E24" s="31"/>
    </row>
    <row r="25" spans="1:5" s="61" customFormat="1" ht="15" customHeight="1" x14ac:dyDescent="0.25">
      <c r="A25" s="66">
        <v>220</v>
      </c>
      <c r="B25" s="117" t="s">
        <v>3388</v>
      </c>
      <c r="C25" s="117"/>
      <c r="D25" s="117"/>
      <c r="E25" s="117"/>
    </row>
    <row r="26" spans="1:5" s="61" customFormat="1" ht="15" customHeight="1" x14ac:dyDescent="0.25">
      <c r="A26" s="117">
        <v>230</v>
      </c>
      <c r="B26" s="117" t="s">
        <v>207</v>
      </c>
      <c r="C26" s="117"/>
      <c r="D26" s="117"/>
      <c r="E26" s="117"/>
    </row>
    <row r="27" spans="1:5" ht="15" customHeight="1" x14ac:dyDescent="0.25">
      <c r="A27" s="28"/>
      <c r="B27" s="28"/>
      <c r="C27" s="33"/>
      <c r="D27" s="33"/>
      <c r="E27" s="33"/>
    </row>
    <row r="28" spans="1:5" ht="15" hidden="1" customHeight="1" x14ac:dyDescent="0.25">
      <c r="A28" s="28" t="s">
        <v>2072</v>
      </c>
      <c r="B28" s="28"/>
      <c r="C28" s="33"/>
      <c r="D28" s="33"/>
      <c r="E28" s="33"/>
    </row>
    <row r="29" spans="1:5" ht="15" hidden="1" customHeight="1" x14ac:dyDescent="0.25">
      <c r="A29" s="66">
        <v>10</v>
      </c>
      <c r="B29" s="66" t="s">
        <v>208</v>
      </c>
      <c r="C29" s="115"/>
      <c r="D29" s="115"/>
      <c r="E29" s="115"/>
    </row>
    <row r="30" spans="1:5" ht="15" hidden="1" customHeight="1" x14ac:dyDescent="0.25">
      <c r="A30" s="66">
        <v>20</v>
      </c>
      <c r="B30" s="66" t="s">
        <v>147</v>
      </c>
      <c r="C30" s="115"/>
      <c r="D30" s="115"/>
      <c r="E30" s="115"/>
    </row>
    <row r="31" spans="1:5" ht="15" hidden="1" customHeight="1" x14ac:dyDescent="0.25">
      <c r="A31" s="66">
        <v>30</v>
      </c>
      <c r="B31" s="66" t="s">
        <v>209</v>
      </c>
      <c r="C31" s="115"/>
      <c r="D31" s="115"/>
      <c r="E31" s="115"/>
    </row>
    <row r="32" spans="1:5" ht="15" hidden="1" customHeight="1" x14ac:dyDescent="0.25">
      <c r="A32" s="66">
        <v>40</v>
      </c>
      <c r="B32" s="66" t="s">
        <v>210</v>
      </c>
      <c r="C32" s="115"/>
      <c r="D32" s="115"/>
      <c r="E32" s="115"/>
    </row>
    <row r="33" spans="1:5" ht="15" hidden="1" customHeight="1" x14ac:dyDescent="0.25">
      <c r="A33" s="66">
        <v>50</v>
      </c>
      <c r="B33" s="66" t="s">
        <v>211</v>
      </c>
      <c r="C33" s="115"/>
      <c r="D33" s="115"/>
      <c r="E33" s="115"/>
    </row>
    <row r="34" spans="1:5" ht="15" hidden="1" customHeight="1" x14ac:dyDescent="0.25">
      <c r="A34" s="66">
        <v>60</v>
      </c>
      <c r="B34" s="66" t="s">
        <v>212</v>
      </c>
      <c r="C34" s="115"/>
      <c r="D34" s="115"/>
      <c r="E34" s="115"/>
    </row>
    <row r="35" spans="1:5" ht="15" hidden="1" customHeight="1" x14ac:dyDescent="0.25">
      <c r="A35" s="66">
        <v>70</v>
      </c>
      <c r="B35" s="66" t="s">
        <v>213</v>
      </c>
      <c r="C35" s="115"/>
      <c r="D35" s="115"/>
      <c r="E35" s="115"/>
    </row>
    <row r="36" spans="1:5" ht="15" hidden="1" customHeight="1" x14ac:dyDescent="0.25">
      <c r="A36" s="66">
        <v>80</v>
      </c>
      <c r="B36" s="66" t="s">
        <v>214</v>
      </c>
      <c r="C36" s="115"/>
      <c r="D36" s="115"/>
      <c r="E36" s="115"/>
    </row>
    <row r="37" spans="1:5" hidden="1" x14ac:dyDescent="0.25">
      <c r="A37" s="66">
        <v>90</v>
      </c>
      <c r="B37" s="66" t="s">
        <v>215</v>
      </c>
      <c r="C37" s="115"/>
      <c r="D37" s="115"/>
      <c r="E37" s="115"/>
    </row>
    <row r="38" spans="1:5" hidden="1" x14ac:dyDescent="0.25">
      <c r="A38" s="66">
        <v>100</v>
      </c>
      <c r="B38" s="66" t="s">
        <v>216</v>
      </c>
      <c r="C38" s="115"/>
      <c r="D38" s="115"/>
      <c r="E38" s="115"/>
    </row>
    <row r="39" spans="1:5" ht="15" hidden="1" customHeight="1" x14ac:dyDescent="0.25">
      <c r="A39" s="66">
        <v>110</v>
      </c>
      <c r="B39" s="66" t="s">
        <v>217</v>
      </c>
      <c r="C39" s="115"/>
      <c r="D39" s="115"/>
      <c r="E39" s="115"/>
    </row>
    <row r="40" spans="1:5" ht="15" hidden="1" customHeight="1" x14ac:dyDescent="0.25">
      <c r="A40" s="66">
        <v>120</v>
      </c>
      <c r="B40" s="66" t="s">
        <v>218</v>
      </c>
      <c r="C40" s="115"/>
      <c r="D40" s="115"/>
      <c r="E40" s="115"/>
    </row>
    <row r="41" spans="1:5" ht="15" hidden="1" customHeight="1" x14ac:dyDescent="0.25">
      <c r="A41" s="66">
        <v>130</v>
      </c>
      <c r="B41" s="66" t="s">
        <v>219</v>
      </c>
      <c r="C41" s="115"/>
      <c r="D41" s="115"/>
      <c r="E41" s="115"/>
    </row>
    <row r="42" spans="1:5" hidden="1" x14ac:dyDescent="0.25">
      <c r="A42" s="66">
        <v>140</v>
      </c>
      <c r="B42" s="66" t="s">
        <v>220</v>
      </c>
      <c r="C42" s="115"/>
      <c r="D42" s="115"/>
      <c r="E42" s="115"/>
    </row>
    <row r="43" spans="1:5" hidden="1" x14ac:dyDescent="0.25">
      <c r="A43" s="66">
        <v>150</v>
      </c>
      <c r="B43" s="66" t="s">
        <v>221</v>
      </c>
      <c r="C43" s="115"/>
      <c r="D43" s="115"/>
      <c r="E43" s="115"/>
    </row>
    <row r="44" spans="1:5" hidden="1" x14ac:dyDescent="0.25">
      <c r="A44" s="66">
        <v>160</v>
      </c>
      <c r="B44" s="66" t="s">
        <v>222</v>
      </c>
      <c r="C44" s="115"/>
      <c r="D44" s="115"/>
      <c r="E44" s="115"/>
    </row>
    <row r="45" spans="1:5" hidden="1" x14ac:dyDescent="0.25">
      <c r="A45" s="66">
        <v>170</v>
      </c>
      <c r="B45" s="66" t="s">
        <v>223</v>
      </c>
      <c r="C45" s="115"/>
      <c r="D45" s="115"/>
      <c r="E45" s="115"/>
    </row>
    <row r="46" spans="1:5" hidden="1" x14ac:dyDescent="0.25">
      <c r="A46" s="66">
        <v>180</v>
      </c>
      <c r="B46" s="66" t="s">
        <v>224</v>
      </c>
      <c r="C46" s="115"/>
      <c r="D46" s="115"/>
      <c r="E46" s="115"/>
    </row>
    <row r="47" spans="1:5" hidden="1" x14ac:dyDescent="0.25">
      <c r="A47" s="66">
        <v>190</v>
      </c>
      <c r="B47" s="66" t="s">
        <v>225</v>
      </c>
      <c r="C47" s="115"/>
      <c r="D47" s="115"/>
      <c r="E47" s="115"/>
    </row>
    <row r="48" spans="1:5" hidden="1" x14ac:dyDescent="0.25">
      <c r="A48" s="66">
        <v>200</v>
      </c>
      <c r="B48" s="66" t="s">
        <v>226</v>
      </c>
      <c r="C48" s="115"/>
      <c r="D48" s="115"/>
      <c r="E48" s="115"/>
    </row>
    <row r="49" spans="1:5" hidden="1" x14ac:dyDescent="0.25">
      <c r="A49" s="66">
        <v>210</v>
      </c>
      <c r="B49" s="66" t="s">
        <v>168</v>
      </c>
      <c r="C49" s="115"/>
      <c r="D49" s="115"/>
      <c r="E49" s="115"/>
    </row>
    <row r="50" spans="1:5" hidden="1" x14ac:dyDescent="0.25">
      <c r="A50" s="66">
        <v>220</v>
      </c>
      <c r="B50" s="66" t="s">
        <v>227</v>
      </c>
      <c r="C50" s="115"/>
      <c r="D50" s="115"/>
      <c r="E50" s="115"/>
    </row>
    <row r="51" spans="1:5" hidden="1" x14ac:dyDescent="0.25">
      <c r="A51" s="66">
        <v>230</v>
      </c>
      <c r="B51" s="66" t="s">
        <v>169</v>
      </c>
      <c r="C51" s="115"/>
      <c r="D51" s="115"/>
      <c r="E51" s="115"/>
    </row>
    <row r="52" spans="1:5" hidden="1" x14ac:dyDescent="0.25">
      <c r="A52" s="66">
        <v>240</v>
      </c>
      <c r="B52" s="66" t="s">
        <v>228</v>
      </c>
      <c r="C52" s="115"/>
      <c r="D52" s="115"/>
      <c r="E52" s="115"/>
    </row>
    <row r="53" spans="1:5" hidden="1" x14ac:dyDescent="0.25">
      <c r="A53" s="66">
        <v>250</v>
      </c>
      <c r="B53" s="66" t="s">
        <v>229</v>
      </c>
      <c r="C53" s="115"/>
      <c r="D53" s="115"/>
      <c r="E53" s="115"/>
    </row>
    <row r="54" spans="1:5" hidden="1" x14ac:dyDescent="0.25">
      <c r="A54" s="66">
        <v>260</v>
      </c>
      <c r="B54" s="66" t="s">
        <v>230</v>
      </c>
      <c r="C54" s="115"/>
      <c r="D54" s="115"/>
      <c r="E54" s="115"/>
    </row>
    <row r="55" spans="1:5" hidden="1" x14ac:dyDescent="0.25">
      <c r="A55" s="66">
        <v>270</v>
      </c>
      <c r="B55" s="66" t="s">
        <v>231</v>
      </c>
      <c r="C55" s="115"/>
      <c r="D55" s="115"/>
      <c r="E55" s="115"/>
    </row>
    <row r="56" spans="1:5" hidden="1" x14ac:dyDescent="0.25">
      <c r="A56" s="66">
        <v>280</v>
      </c>
      <c r="B56" s="66" t="s">
        <v>232</v>
      </c>
      <c r="C56" s="115"/>
      <c r="D56" s="115"/>
      <c r="E56" s="115"/>
    </row>
    <row r="57" spans="1:5" hidden="1" x14ac:dyDescent="0.25">
      <c r="A57" s="66">
        <v>290</v>
      </c>
      <c r="B57" s="66" t="s">
        <v>173</v>
      </c>
      <c r="C57" s="115"/>
      <c r="D57" s="115"/>
      <c r="E57" s="115"/>
    </row>
    <row r="58" spans="1:5" hidden="1" x14ac:dyDescent="0.25">
      <c r="A58" s="66">
        <v>300</v>
      </c>
      <c r="B58" s="66" t="s">
        <v>175</v>
      </c>
      <c r="C58" s="115"/>
      <c r="D58" s="115"/>
      <c r="E58" s="115"/>
    </row>
    <row r="59" spans="1:5" ht="15" hidden="1" customHeight="1" x14ac:dyDescent="0.25"/>
    <row r="60" spans="1:5" ht="15" customHeight="1" x14ac:dyDescent="0.25"/>
  </sheetData>
  <pageMargins left="0.7" right="0.7" top="0.75" bottom="0.75" header="0.3" footer="0.3"/>
  <pageSetup orientation="portrait" r:id="rId1"/>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codeName="Sheet127"/>
  <dimension ref="A1:C58"/>
  <sheetViews>
    <sheetView topLeftCell="A37" workbookViewId="0">
      <selection activeCell="A37" sqref="A37:B58"/>
    </sheetView>
  </sheetViews>
  <sheetFormatPr defaultRowHeight="15" x14ac:dyDescent="0.25"/>
  <cols>
    <col min="1" max="1" width="18.5703125" customWidth="1"/>
    <col min="2" max="2" width="90.85546875" customWidth="1"/>
    <col min="3" max="3" width="13.42578125" customWidth="1"/>
  </cols>
  <sheetData>
    <row r="1" spans="1:3" x14ac:dyDescent="0.25">
      <c r="A1" t="s">
        <v>858</v>
      </c>
      <c r="B1" t="s">
        <v>855</v>
      </c>
    </row>
    <row r="3" spans="1:3" x14ac:dyDescent="0.25">
      <c r="A3" s="13" t="s">
        <v>130</v>
      </c>
      <c r="B3" s="13" t="s">
        <v>128</v>
      </c>
    </row>
    <row r="4" spans="1:3" x14ac:dyDescent="0.25">
      <c r="A4">
        <v>10</v>
      </c>
      <c r="B4" t="s">
        <v>175</v>
      </c>
    </row>
    <row r="5" spans="1:3" x14ac:dyDescent="0.25">
      <c r="A5">
        <v>20</v>
      </c>
      <c r="B5" t="s">
        <v>2705</v>
      </c>
    </row>
    <row r="6" spans="1:3" x14ac:dyDescent="0.25">
      <c r="A6">
        <v>30</v>
      </c>
      <c r="B6" t="s">
        <v>2680</v>
      </c>
    </row>
    <row r="7" spans="1:3" x14ac:dyDescent="0.25">
      <c r="A7">
        <v>40</v>
      </c>
      <c r="B7" t="s">
        <v>2686</v>
      </c>
      <c r="C7" t="s">
        <v>2660</v>
      </c>
    </row>
    <row r="8" spans="1:3" x14ac:dyDescent="0.25">
      <c r="A8">
        <v>50</v>
      </c>
      <c r="B8" t="s">
        <v>2654</v>
      </c>
      <c r="C8" t="s">
        <v>2661</v>
      </c>
    </row>
    <row r="9" spans="1:3" x14ac:dyDescent="0.25">
      <c r="A9">
        <v>60</v>
      </c>
      <c r="B9" t="s">
        <v>2655</v>
      </c>
      <c r="C9" t="s">
        <v>2662</v>
      </c>
    </row>
    <row r="10" spans="1:3" x14ac:dyDescent="0.25">
      <c r="A10">
        <v>70</v>
      </c>
      <c r="B10" t="s">
        <v>2656</v>
      </c>
      <c r="C10" t="s">
        <v>2663</v>
      </c>
    </row>
    <row r="11" spans="1:3" x14ac:dyDescent="0.25">
      <c r="A11">
        <v>80</v>
      </c>
      <c r="B11" t="s">
        <v>2657</v>
      </c>
      <c r="C11" t="s">
        <v>2664</v>
      </c>
    </row>
    <row r="12" spans="1:3" x14ac:dyDescent="0.25">
      <c r="A12">
        <v>90</v>
      </c>
      <c r="B12" t="s">
        <v>2658</v>
      </c>
      <c r="C12" t="s">
        <v>2665</v>
      </c>
    </row>
    <row r="13" spans="1:3" x14ac:dyDescent="0.25">
      <c r="A13">
        <v>100</v>
      </c>
      <c r="B13" t="s">
        <v>2659</v>
      </c>
      <c r="C13" t="s">
        <v>2666</v>
      </c>
    </row>
    <row r="14" spans="1:3" x14ac:dyDescent="0.25">
      <c r="A14">
        <v>110</v>
      </c>
      <c r="B14" t="s">
        <v>2706</v>
      </c>
    </row>
    <row r="15" spans="1:3" x14ac:dyDescent="0.25">
      <c r="A15">
        <v>120</v>
      </c>
      <c r="B15" t="s">
        <v>2667</v>
      </c>
      <c r="C15" t="s">
        <v>2668</v>
      </c>
    </row>
    <row r="16" spans="1:3" x14ac:dyDescent="0.25">
      <c r="A16">
        <v>130</v>
      </c>
      <c r="B16" t="s">
        <v>2678</v>
      </c>
      <c r="C16" t="s">
        <v>2669</v>
      </c>
    </row>
    <row r="17" spans="1:3" x14ac:dyDescent="0.25">
      <c r="A17">
        <v>140</v>
      </c>
      <c r="B17" t="s">
        <v>2670</v>
      </c>
      <c r="C17" t="s">
        <v>2671</v>
      </c>
    </row>
    <row r="18" spans="1:3" x14ac:dyDescent="0.25">
      <c r="A18">
        <v>150</v>
      </c>
      <c r="B18" t="s">
        <v>2672</v>
      </c>
      <c r="C18" t="s">
        <v>2673</v>
      </c>
    </row>
    <row r="19" spans="1:3" x14ac:dyDescent="0.25">
      <c r="A19">
        <v>160</v>
      </c>
      <c r="B19" t="s">
        <v>2674</v>
      </c>
      <c r="C19" t="s">
        <v>2675</v>
      </c>
    </row>
    <row r="20" spans="1:3" x14ac:dyDescent="0.25">
      <c r="A20">
        <v>170</v>
      </c>
      <c r="B20" t="s">
        <v>2677</v>
      </c>
      <c r="C20" t="s">
        <v>2676</v>
      </c>
    </row>
    <row r="21" spans="1:3" x14ac:dyDescent="0.25">
      <c r="A21">
        <v>180</v>
      </c>
      <c r="B21" t="s">
        <v>2703</v>
      </c>
      <c r="C21" t="s">
        <v>2701</v>
      </c>
    </row>
    <row r="22" spans="1:3" x14ac:dyDescent="0.25">
      <c r="A22">
        <v>190</v>
      </c>
      <c r="B22" t="s">
        <v>2704</v>
      </c>
      <c r="C22" t="s">
        <v>2702</v>
      </c>
    </row>
    <row r="23" spans="1:3" x14ac:dyDescent="0.25">
      <c r="A23">
        <v>200</v>
      </c>
      <c r="B23" t="s">
        <v>2681</v>
      </c>
    </row>
    <row r="24" spans="1:3" x14ac:dyDescent="0.25">
      <c r="A24">
        <v>210</v>
      </c>
      <c r="B24" t="s">
        <v>856</v>
      </c>
      <c r="C24" t="s">
        <v>2679</v>
      </c>
    </row>
    <row r="25" spans="1:3" x14ac:dyDescent="0.25">
      <c r="A25">
        <v>220</v>
      </c>
      <c r="B25" t="s">
        <v>2682</v>
      </c>
      <c r="C25" t="s">
        <v>2683</v>
      </c>
    </row>
    <row r="26" spans="1:3" x14ac:dyDescent="0.25">
      <c r="A26">
        <v>230</v>
      </c>
      <c r="B26" t="s">
        <v>2684</v>
      </c>
      <c r="C26" t="s">
        <v>2685</v>
      </c>
    </row>
    <row r="27" spans="1:3" x14ac:dyDescent="0.25">
      <c r="A27">
        <v>240</v>
      </c>
      <c r="B27" t="s">
        <v>2687</v>
      </c>
      <c r="C27" t="s">
        <v>2688</v>
      </c>
    </row>
    <row r="28" spans="1:3" x14ac:dyDescent="0.25">
      <c r="A28">
        <v>250</v>
      </c>
      <c r="B28" t="s">
        <v>2689</v>
      </c>
      <c r="C28" t="s">
        <v>2690</v>
      </c>
    </row>
    <row r="29" spans="1:3" x14ac:dyDescent="0.25">
      <c r="A29">
        <v>260</v>
      </c>
      <c r="B29" t="s">
        <v>857</v>
      </c>
      <c r="C29" t="s">
        <v>2691</v>
      </c>
    </row>
    <row r="30" spans="1:3" x14ac:dyDescent="0.25">
      <c r="A30">
        <v>270</v>
      </c>
      <c r="B30" t="s">
        <v>2692</v>
      </c>
      <c r="C30" t="s">
        <v>2693</v>
      </c>
    </row>
    <row r="31" spans="1:3" x14ac:dyDescent="0.25">
      <c r="A31">
        <v>280</v>
      </c>
      <c r="B31" t="s">
        <v>2694</v>
      </c>
      <c r="C31" t="s">
        <v>2695</v>
      </c>
    </row>
    <row r="32" spans="1:3" x14ac:dyDescent="0.25">
      <c r="A32">
        <v>290</v>
      </c>
      <c r="B32" t="s">
        <v>2696</v>
      </c>
      <c r="C32" t="s">
        <v>2697</v>
      </c>
    </row>
    <row r="33" spans="1:3" x14ac:dyDescent="0.25">
      <c r="A33">
        <v>300</v>
      </c>
      <c r="B33" t="s">
        <v>2698</v>
      </c>
      <c r="C33" t="s">
        <v>2699</v>
      </c>
    </row>
    <row r="34" spans="1:3" x14ac:dyDescent="0.25">
      <c r="A34">
        <v>310</v>
      </c>
      <c r="B34" t="s">
        <v>2700</v>
      </c>
    </row>
    <row r="37" spans="1:3" x14ac:dyDescent="0.25">
      <c r="A37" s="32" t="s">
        <v>3640</v>
      </c>
      <c r="B37" s="32" t="s">
        <v>3675</v>
      </c>
    </row>
    <row r="38" spans="1:3" x14ac:dyDescent="0.25">
      <c r="A38">
        <v>10</v>
      </c>
      <c r="B38" t="s">
        <v>3149</v>
      </c>
    </row>
    <row r="39" spans="1:3" x14ac:dyDescent="0.25">
      <c r="A39">
        <v>20</v>
      </c>
      <c r="B39" t="s">
        <v>3150</v>
      </c>
    </row>
    <row r="40" spans="1:3" x14ac:dyDescent="0.25">
      <c r="A40">
        <v>30</v>
      </c>
      <c r="B40" t="s">
        <v>3151</v>
      </c>
    </row>
    <row r="41" spans="1:3" x14ac:dyDescent="0.25">
      <c r="A41">
        <v>40</v>
      </c>
      <c r="B41" t="s">
        <v>3152</v>
      </c>
    </row>
    <row r="42" spans="1:3" x14ac:dyDescent="0.25">
      <c r="A42">
        <v>50</v>
      </c>
      <c r="B42" t="s">
        <v>3153</v>
      </c>
    </row>
    <row r="43" spans="1:3" x14ac:dyDescent="0.25">
      <c r="A43">
        <v>60</v>
      </c>
      <c r="B43" t="s">
        <v>3154</v>
      </c>
    </row>
    <row r="44" spans="1:3" x14ac:dyDescent="0.25">
      <c r="A44">
        <v>70</v>
      </c>
      <c r="B44" t="s">
        <v>3155</v>
      </c>
    </row>
    <row r="45" spans="1:3" x14ac:dyDescent="0.25">
      <c r="A45">
        <v>80</v>
      </c>
      <c r="B45" t="s">
        <v>3156</v>
      </c>
    </row>
    <row r="46" spans="1:3" x14ac:dyDescent="0.25">
      <c r="A46">
        <v>90</v>
      </c>
      <c r="B46" t="s">
        <v>3157</v>
      </c>
    </row>
    <row r="47" spans="1:3" x14ac:dyDescent="0.25">
      <c r="A47">
        <v>100</v>
      </c>
      <c r="B47" t="s">
        <v>3158</v>
      </c>
    </row>
    <row r="48" spans="1:3" x14ac:dyDescent="0.25">
      <c r="A48">
        <v>110</v>
      </c>
      <c r="B48" t="s">
        <v>3159</v>
      </c>
    </row>
    <row r="49" spans="1:2" x14ac:dyDescent="0.25">
      <c r="A49">
        <v>120</v>
      </c>
      <c r="B49" t="s">
        <v>3160</v>
      </c>
    </row>
    <row r="50" spans="1:2" x14ac:dyDescent="0.25">
      <c r="A50">
        <v>130</v>
      </c>
      <c r="B50" t="s">
        <v>3161</v>
      </c>
    </row>
    <row r="51" spans="1:2" x14ac:dyDescent="0.25">
      <c r="A51">
        <v>140</v>
      </c>
      <c r="B51" t="s">
        <v>3162</v>
      </c>
    </row>
    <row r="52" spans="1:2" x14ac:dyDescent="0.25">
      <c r="A52">
        <v>150</v>
      </c>
      <c r="B52" t="s">
        <v>3163</v>
      </c>
    </row>
    <row r="53" spans="1:2" x14ac:dyDescent="0.25">
      <c r="A53">
        <v>160</v>
      </c>
      <c r="B53" t="s">
        <v>3164</v>
      </c>
    </row>
    <row r="54" spans="1:2" x14ac:dyDescent="0.25">
      <c r="A54">
        <v>170</v>
      </c>
      <c r="B54" t="s">
        <v>3165</v>
      </c>
    </row>
    <row r="55" spans="1:2" x14ac:dyDescent="0.25">
      <c r="A55">
        <v>180</v>
      </c>
      <c r="B55" t="s">
        <v>3166</v>
      </c>
    </row>
    <row r="56" spans="1:2" x14ac:dyDescent="0.25">
      <c r="A56">
        <v>190</v>
      </c>
      <c r="B56" t="s">
        <v>3167</v>
      </c>
    </row>
    <row r="57" spans="1:2" x14ac:dyDescent="0.25">
      <c r="A57">
        <v>200</v>
      </c>
      <c r="B57" t="s">
        <v>173</v>
      </c>
    </row>
    <row r="58" spans="1:2" x14ac:dyDescent="0.25">
      <c r="A58">
        <v>210</v>
      </c>
      <c r="B58" t="s">
        <v>175</v>
      </c>
    </row>
  </sheetData>
  <pageMargins left="0.7" right="0.7" top="0.75" bottom="0.75" header="0.3" footer="0.3"/>
  <pageSetup orientation="portrait" r:id="rId1"/>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Sheet128"/>
  <dimension ref="A1:B22"/>
  <sheetViews>
    <sheetView workbookViewId="0"/>
  </sheetViews>
  <sheetFormatPr defaultRowHeight="15" x14ac:dyDescent="0.25"/>
  <cols>
    <col min="1" max="1" width="14" customWidth="1"/>
    <col min="2" max="2" width="68.85546875" customWidth="1"/>
  </cols>
  <sheetData>
    <row r="1" spans="1:2" x14ac:dyDescent="0.25">
      <c r="A1" t="s">
        <v>3400</v>
      </c>
      <c r="B1" t="s">
        <v>895</v>
      </c>
    </row>
    <row r="3" spans="1:2" x14ac:dyDescent="0.25">
      <c r="A3" s="13" t="s">
        <v>130</v>
      </c>
      <c r="B3" s="13" t="s">
        <v>128</v>
      </c>
    </row>
    <row r="4" spans="1:2" x14ac:dyDescent="0.25">
      <c r="A4">
        <v>10</v>
      </c>
      <c r="B4" t="s">
        <v>175</v>
      </c>
    </row>
    <row r="5" spans="1:2" x14ac:dyDescent="0.25">
      <c r="A5">
        <v>20</v>
      </c>
      <c r="B5" t="s">
        <v>896</v>
      </c>
    </row>
    <row r="6" spans="1:2" x14ac:dyDescent="0.25">
      <c r="A6">
        <v>30</v>
      </c>
      <c r="B6" t="s">
        <v>897</v>
      </c>
    </row>
    <row r="7" spans="1:2" x14ac:dyDescent="0.25">
      <c r="A7">
        <v>40</v>
      </c>
      <c r="B7" t="s">
        <v>898</v>
      </c>
    </row>
    <row r="8" spans="1:2" x14ac:dyDescent="0.25">
      <c r="A8">
        <v>50</v>
      </c>
      <c r="B8" t="s">
        <v>914</v>
      </c>
    </row>
    <row r="9" spans="1:2" x14ac:dyDescent="0.25">
      <c r="A9">
        <v>60</v>
      </c>
      <c r="B9" t="s">
        <v>899</v>
      </c>
    </row>
    <row r="10" spans="1:2" x14ac:dyDescent="0.25">
      <c r="A10">
        <v>70</v>
      </c>
      <c r="B10" t="s">
        <v>915</v>
      </c>
    </row>
    <row r="11" spans="1:2" x14ac:dyDescent="0.25">
      <c r="A11">
        <v>80</v>
      </c>
      <c r="B11" t="s">
        <v>910</v>
      </c>
    </row>
    <row r="12" spans="1:2" x14ac:dyDescent="0.25">
      <c r="A12">
        <v>90</v>
      </c>
      <c r="B12" t="s">
        <v>911</v>
      </c>
    </row>
    <row r="13" spans="1:2" x14ac:dyDescent="0.25">
      <c r="A13">
        <v>100</v>
      </c>
      <c r="B13" t="s">
        <v>912</v>
      </c>
    </row>
    <row r="14" spans="1:2" x14ac:dyDescent="0.25">
      <c r="A14">
        <v>110</v>
      </c>
      <c r="B14" t="s">
        <v>913</v>
      </c>
    </row>
    <row r="15" spans="1:2" x14ac:dyDescent="0.25">
      <c r="A15">
        <v>120</v>
      </c>
      <c r="B15" t="s">
        <v>207</v>
      </c>
    </row>
    <row r="18" spans="1:2" hidden="1" x14ac:dyDescent="0.25">
      <c r="A18" s="32" t="s">
        <v>2072</v>
      </c>
    </row>
    <row r="19" spans="1:2" hidden="1" x14ac:dyDescent="0.25">
      <c r="A19" s="28" t="s">
        <v>130</v>
      </c>
      <c r="B19" s="28" t="s">
        <v>128</v>
      </c>
    </row>
    <row r="20" spans="1:2" hidden="1" x14ac:dyDescent="0.25">
      <c r="A20" s="29">
        <v>10</v>
      </c>
      <c r="B20" s="29" t="s">
        <v>3146</v>
      </c>
    </row>
    <row r="21" spans="1:2" ht="15" hidden="1" customHeight="1" x14ac:dyDescent="0.25">
      <c r="A21" s="29">
        <v>20</v>
      </c>
      <c r="B21" s="29" t="s">
        <v>173</v>
      </c>
    </row>
    <row r="22" spans="1:2" hidden="1" x14ac:dyDescent="0.25">
      <c r="A22" s="29">
        <v>30</v>
      </c>
      <c r="B22" s="29" t="s">
        <v>175</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868A-C5D5-41F1-8EF5-BDF11AF2D7AD}">
  <dimension ref="A1"/>
  <sheetViews>
    <sheetView workbookViewId="0">
      <selection activeCell="M49" sqref="M49"/>
    </sheetView>
  </sheetViews>
  <sheetFormatPr defaultRowHeight="15" x14ac:dyDescent="0.25"/>
  <sheetData/>
  <pageMargins left="0.7" right="0.7" top="0.75" bottom="0.75" header="0.3" footer="0.3"/>
  <drawing r:id="rId1"/>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codeName="Sheet129"/>
  <dimension ref="A1:B14"/>
  <sheetViews>
    <sheetView workbookViewId="0"/>
  </sheetViews>
  <sheetFormatPr defaultRowHeight="15" x14ac:dyDescent="0.25"/>
  <cols>
    <col min="1" max="1" width="13.85546875" customWidth="1"/>
    <col min="2" max="2" width="77.140625" customWidth="1"/>
  </cols>
  <sheetData>
    <row r="1" spans="1:2" x14ac:dyDescent="0.25">
      <c r="A1" t="s">
        <v>424</v>
      </c>
      <c r="B1" t="s">
        <v>1007</v>
      </c>
    </row>
    <row r="3" spans="1:2" ht="15" customHeight="1" x14ac:dyDescent="0.25">
      <c r="A3" s="28" t="s">
        <v>130</v>
      </c>
      <c r="B3" s="28" t="s">
        <v>128</v>
      </c>
    </row>
    <row r="4" spans="1:2" ht="15" customHeight="1" x14ac:dyDescent="0.25">
      <c r="A4" s="29">
        <v>10</v>
      </c>
      <c r="B4" s="29" t="s">
        <v>996</v>
      </c>
    </row>
    <row r="5" spans="1:2" ht="15" customHeight="1" x14ac:dyDescent="0.25">
      <c r="A5" s="29">
        <v>20</v>
      </c>
      <c r="B5" s="29" t="s">
        <v>997</v>
      </c>
    </row>
    <row r="6" spans="1:2" ht="15" customHeight="1" x14ac:dyDescent="0.25">
      <c r="A6" s="29">
        <v>30</v>
      </c>
      <c r="B6" s="29" t="s">
        <v>998</v>
      </c>
    </row>
    <row r="7" spans="1:2" ht="15" customHeight="1" x14ac:dyDescent="0.25">
      <c r="A7" s="29">
        <v>40</v>
      </c>
      <c r="B7" s="29" t="s">
        <v>999</v>
      </c>
    </row>
    <row r="8" spans="1:2" ht="15" customHeight="1" x14ac:dyDescent="0.25">
      <c r="A8" s="29">
        <v>50</v>
      </c>
      <c r="B8" s="29" t="s">
        <v>1000</v>
      </c>
    </row>
    <row r="9" spans="1:2" ht="15" customHeight="1" x14ac:dyDescent="0.25">
      <c r="A9" s="29">
        <v>60</v>
      </c>
      <c r="B9" s="29" t="s">
        <v>1001</v>
      </c>
    </row>
    <row r="10" spans="1:2" ht="15" customHeight="1" x14ac:dyDescent="0.25">
      <c r="A10" s="29">
        <v>70</v>
      </c>
      <c r="B10" s="29" t="s">
        <v>1002</v>
      </c>
    </row>
    <row r="11" spans="1:2" ht="15" customHeight="1" x14ac:dyDescent="0.25">
      <c r="A11" s="29">
        <v>80</v>
      </c>
      <c r="B11" s="29" t="s">
        <v>1003</v>
      </c>
    </row>
    <row r="12" spans="1:2" ht="15" customHeight="1" x14ac:dyDescent="0.25">
      <c r="A12" s="29">
        <v>90</v>
      </c>
      <c r="B12" s="29" t="s">
        <v>1004</v>
      </c>
    </row>
    <row r="13" spans="1:2" ht="15" customHeight="1" x14ac:dyDescent="0.25">
      <c r="A13" s="29">
        <v>100</v>
      </c>
      <c r="B13" s="29" t="s">
        <v>1005</v>
      </c>
    </row>
    <row r="14" spans="1:2" ht="15" customHeight="1" x14ac:dyDescent="0.25">
      <c r="A14" s="29">
        <v>110</v>
      </c>
      <c r="B14" s="29" t="s">
        <v>1006</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B13"/>
  <sheetViews>
    <sheetView workbookViewId="0"/>
  </sheetViews>
  <sheetFormatPr defaultRowHeight="15" x14ac:dyDescent="0.25"/>
  <cols>
    <col min="1" max="1" width="13" customWidth="1"/>
    <col min="2" max="2" width="69.5703125" bestFit="1" customWidth="1"/>
  </cols>
  <sheetData>
    <row r="1" spans="1:2" x14ac:dyDescent="0.25">
      <c r="A1" t="s">
        <v>3300</v>
      </c>
      <c r="B1" t="s">
        <v>3301</v>
      </c>
    </row>
    <row r="3" spans="1:2" x14ac:dyDescent="0.25">
      <c r="A3" t="s">
        <v>130</v>
      </c>
      <c r="B3" t="s">
        <v>128</v>
      </c>
    </row>
    <row r="4" spans="1:2" x14ac:dyDescent="0.25">
      <c r="A4">
        <v>10</v>
      </c>
      <c r="B4" t="s">
        <v>3290</v>
      </c>
    </row>
    <row r="5" spans="1:2" x14ac:dyDescent="0.25">
      <c r="A5">
        <v>20</v>
      </c>
      <c r="B5" t="s">
        <v>3291</v>
      </c>
    </row>
    <row r="6" spans="1:2" x14ac:dyDescent="0.25">
      <c r="A6">
        <v>30</v>
      </c>
      <c r="B6" t="s">
        <v>3292</v>
      </c>
    </row>
    <row r="7" spans="1:2" x14ac:dyDescent="0.25">
      <c r="A7">
        <v>40</v>
      </c>
      <c r="B7" t="s">
        <v>3293</v>
      </c>
    </row>
    <row r="8" spans="1:2" x14ac:dyDescent="0.25">
      <c r="A8">
        <v>50</v>
      </c>
      <c r="B8" t="s">
        <v>3294</v>
      </c>
    </row>
    <row r="9" spans="1:2" x14ac:dyDescent="0.25">
      <c r="A9">
        <v>60</v>
      </c>
      <c r="B9" t="s">
        <v>3295</v>
      </c>
    </row>
    <row r="10" spans="1:2" x14ac:dyDescent="0.25">
      <c r="A10">
        <v>70</v>
      </c>
      <c r="B10" t="s">
        <v>3296</v>
      </c>
    </row>
    <row r="11" spans="1:2" x14ac:dyDescent="0.25">
      <c r="A11">
        <v>80</v>
      </c>
      <c r="B11" t="s">
        <v>3297</v>
      </c>
    </row>
    <row r="12" spans="1:2" x14ac:dyDescent="0.25">
      <c r="A12">
        <v>90</v>
      </c>
      <c r="B12" t="s">
        <v>3298</v>
      </c>
    </row>
    <row r="13" spans="1:2" x14ac:dyDescent="0.25">
      <c r="A13">
        <v>100</v>
      </c>
      <c r="B13" t="s">
        <v>3299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B14"/>
  <sheetViews>
    <sheetView workbookViewId="0">
      <selection activeCell="A2" sqref="A2"/>
    </sheetView>
  </sheetViews>
  <sheetFormatPr defaultRowHeight="15" x14ac:dyDescent="0.25"/>
  <cols>
    <col min="1" max="1" width="17.5703125" customWidth="1"/>
    <col min="2" max="2" width="92.5703125" style="62" bestFit="1" customWidth="1"/>
  </cols>
  <sheetData>
    <row r="1" spans="1:2" x14ac:dyDescent="0.25">
      <c r="A1" t="s">
        <v>3452</v>
      </c>
      <c r="B1" s="62" t="s">
        <v>1921</v>
      </c>
    </row>
    <row r="3" spans="1:2" ht="15" customHeight="1" x14ac:dyDescent="0.25">
      <c r="A3" s="88" t="s">
        <v>130</v>
      </c>
      <c r="B3" s="106" t="s">
        <v>128</v>
      </c>
    </row>
    <row r="4" spans="1:2" ht="15" customHeight="1" x14ac:dyDescent="0.25">
      <c r="A4" s="66">
        <v>10</v>
      </c>
      <c r="B4" s="107" t="s">
        <v>175</v>
      </c>
    </row>
    <row r="5" spans="1:2" ht="15" customHeight="1" x14ac:dyDescent="0.25">
      <c r="A5" s="66">
        <v>20</v>
      </c>
      <c r="B5" s="107" t="s">
        <v>1922</v>
      </c>
    </row>
    <row r="6" spans="1:2" ht="15" customHeight="1" x14ac:dyDescent="0.25">
      <c r="A6" s="66">
        <v>30</v>
      </c>
      <c r="B6" s="107" t="s">
        <v>1923</v>
      </c>
    </row>
    <row r="7" spans="1:2" ht="15" customHeight="1" x14ac:dyDescent="0.25">
      <c r="A7" s="66">
        <v>40</v>
      </c>
      <c r="B7" s="107" t="s">
        <v>1924</v>
      </c>
    </row>
    <row r="8" spans="1:2" ht="15" customHeight="1" x14ac:dyDescent="0.25">
      <c r="A8" s="66">
        <v>50</v>
      </c>
      <c r="B8" s="107" t="s">
        <v>1925</v>
      </c>
    </row>
    <row r="9" spans="1:2" ht="15" customHeight="1" x14ac:dyDescent="0.25">
      <c r="A9" s="66">
        <v>60</v>
      </c>
      <c r="B9" s="107" t="s">
        <v>1926</v>
      </c>
    </row>
    <row r="10" spans="1:2" ht="15" customHeight="1" x14ac:dyDescent="0.25">
      <c r="A10" s="66">
        <v>70</v>
      </c>
      <c r="B10" s="107" t="s">
        <v>1927</v>
      </c>
    </row>
    <row r="11" spans="1:2" ht="15" customHeight="1" x14ac:dyDescent="0.25">
      <c r="A11" s="66">
        <v>80</v>
      </c>
      <c r="B11" s="107" t="s">
        <v>1928</v>
      </c>
    </row>
    <row r="12" spans="1:2" ht="15" customHeight="1" x14ac:dyDescent="0.25">
      <c r="A12" s="66">
        <v>90</v>
      </c>
      <c r="B12" s="107" t="s">
        <v>1929</v>
      </c>
    </row>
    <row r="13" spans="1:2" ht="15" customHeight="1" x14ac:dyDescent="0.25">
      <c r="A13" s="66">
        <v>100</v>
      </c>
      <c r="B13" s="107" t="s">
        <v>1930</v>
      </c>
    </row>
    <row r="14" spans="1:2" ht="15" customHeight="1" x14ac:dyDescent="0.25">
      <c r="A14" s="66">
        <v>110</v>
      </c>
      <c r="B14" s="107" t="s">
        <v>207</v>
      </c>
    </row>
  </sheetData>
  <pageMargins left="0.7" right="0.7" top="0.75" bottom="0.75" header="0.3" footer="0.3"/>
  <pageSetup orientation="portrait" r:id="rId1"/>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codeName="Sheet130"/>
  <dimension ref="A1:B46"/>
  <sheetViews>
    <sheetView workbookViewId="0">
      <selection activeCell="B56" sqref="B56"/>
    </sheetView>
  </sheetViews>
  <sheetFormatPr defaultRowHeight="15" x14ac:dyDescent="0.25"/>
  <cols>
    <col min="1" max="1" width="17" customWidth="1"/>
    <col min="2" max="2" width="99.5703125" bestFit="1" customWidth="1"/>
  </cols>
  <sheetData>
    <row r="1" spans="1:2" ht="15" customHeight="1" x14ac:dyDescent="0.25">
      <c r="A1" s="65" t="s">
        <v>3885</v>
      </c>
      <c r="B1" t="s">
        <v>3886</v>
      </c>
    </row>
    <row r="2" spans="1:2" ht="15" customHeight="1" x14ac:dyDescent="0.25"/>
    <row r="3" spans="1:2" ht="15" customHeight="1" x14ac:dyDescent="0.25">
      <c r="A3" s="218" t="s">
        <v>130</v>
      </c>
      <c r="B3" s="218" t="s">
        <v>128</v>
      </c>
    </row>
    <row r="4" spans="1:2" ht="15" customHeight="1" x14ac:dyDescent="0.25">
      <c r="A4" s="219">
        <v>10</v>
      </c>
      <c r="B4" s="219" t="s">
        <v>175</v>
      </c>
    </row>
    <row r="5" spans="1:2" ht="15" customHeight="1" x14ac:dyDescent="0.25">
      <c r="A5" s="219">
        <v>20</v>
      </c>
      <c r="B5" s="219" t="s">
        <v>3887</v>
      </c>
    </row>
    <row r="6" spans="1:2" ht="15" customHeight="1" x14ac:dyDescent="0.25">
      <c r="A6" s="219">
        <v>30</v>
      </c>
      <c r="B6" s="219" t="s">
        <v>3888</v>
      </c>
    </row>
    <row r="7" spans="1:2" ht="15" customHeight="1" x14ac:dyDescent="0.25">
      <c r="A7" s="219">
        <v>40</v>
      </c>
      <c r="B7" s="219" t="s">
        <v>3889</v>
      </c>
    </row>
    <row r="8" spans="1:2" ht="15" customHeight="1" x14ac:dyDescent="0.25">
      <c r="A8" s="219">
        <v>50</v>
      </c>
      <c r="B8" s="219" t="s">
        <v>3890</v>
      </c>
    </row>
    <row r="9" spans="1:2" ht="15" customHeight="1" x14ac:dyDescent="0.25">
      <c r="A9" s="219">
        <v>60</v>
      </c>
      <c r="B9" s="219" t="s">
        <v>3891</v>
      </c>
    </row>
    <row r="10" spans="1:2" ht="15" customHeight="1" x14ac:dyDescent="0.25">
      <c r="A10" s="219">
        <v>70</v>
      </c>
      <c r="B10" s="219" t="s">
        <v>3892</v>
      </c>
    </row>
    <row r="11" spans="1:2" ht="15" customHeight="1" x14ac:dyDescent="0.25">
      <c r="A11" s="219">
        <v>80</v>
      </c>
      <c r="B11" s="219" t="s">
        <v>3893</v>
      </c>
    </row>
    <row r="12" spans="1:2" ht="15" customHeight="1" x14ac:dyDescent="0.25">
      <c r="A12" s="219">
        <v>90</v>
      </c>
      <c r="B12" s="219" t="s">
        <v>3894</v>
      </c>
    </row>
    <row r="13" spans="1:2" ht="15" customHeight="1" x14ac:dyDescent="0.25">
      <c r="A13" s="219">
        <v>100</v>
      </c>
      <c r="B13" s="219" t="s">
        <v>3895</v>
      </c>
    </row>
    <row r="14" spans="1:2" ht="15" customHeight="1" x14ac:dyDescent="0.25">
      <c r="A14" s="219">
        <v>110</v>
      </c>
      <c r="B14" s="219" t="s">
        <v>3856</v>
      </c>
    </row>
    <row r="15" spans="1:2" ht="15" customHeight="1" x14ac:dyDescent="0.25">
      <c r="A15" s="211"/>
      <c r="B15" s="211"/>
    </row>
    <row r="16" spans="1:2" ht="15" customHeight="1" x14ac:dyDescent="0.25">
      <c r="A16" s="211"/>
      <c r="B16" s="211"/>
    </row>
    <row r="17" spans="1:2" ht="15" customHeight="1" x14ac:dyDescent="0.25">
      <c r="A17" s="211"/>
      <c r="B17" s="211"/>
    </row>
    <row r="18" spans="1:2" ht="15" customHeight="1" x14ac:dyDescent="0.25">
      <c r="A18" s="211"/>
      <c r="B18" s="211"/>
    </row>
    <row r="19" spans="1:2" ht="15" customHeight="1" x14ac:dyDescent="0.25">
      <c r="A19" s="211"/>
      <c r="B19" s="211"/>
    </row>
    <row r="20" spans="1:2" ht="15" customHeight="1" x14ac:dyDescent="0.25">
      <c r="A20" s="211"/>
      <c r="B20" s="211"/>
    </row>
    <row r="21" spans="1:2" ht="15" customHeight="1" x14ac:dyDescent="0.25">
      <c r="A21" s="211"/>
      <c r="B21" s="211"/>
    </row>
    <row r="22" spans="1:2" ht="15" customHeight="1" x14ac:dyDescent="0.25">
      <c r="A22" s="211"/>
      <c r="B22" s="211"/>
    </row>
    <row r="23" spans="1:2" ht="15" customHeight="1" x14ac:dyDescent="0.25">
      <c r="A23" s="211"/>
      <c r="B23" s="211"/>
    </row>
    <row r="24" spans="1:2" ht="15" customHeight="1" x14ac:dyDescent="0.25">
      <c r="A24" s="211"/>
      <c r="B24" s="211"/>
    </row>
    <row r="25" spans="1:2" hidden="1" x14ac:dyDescent="0.25">
      <c r="B25" t="s">
        <v>3277</v>
      </c>
    </row>
    <row r="26" spans="1:2" hidden="1" x14ac:dyDescent="0.25"/>
    <row r="27" spans="1:2" hidden="1" x14ac:dyDescent="0.25">
      <c r="A27" s="13" t="s">
        <v>130</v>
      </c>
      <c r="B27" s="13" t="s">
        <v>128</v>
      </c>
    </row>
    <row r="28" spans="1:2" hidden="1" x14ac:dyDescent="0.25">
      <c r="A28">
        <v>10</v>
      </c>
      <c r="B28" t="s">
        <v>175</v>
      </c>
    </row>
    <row r="29" spans="1:2" hidden="1" x14ac:dyDescent="0.25">
      <c r="A29">
        <v>20</v>
      </c>
      <c r="B29" t="s">
        <v>3278</v>
      </c>
    </row>
    <row r="30" spans="1:2" hidden="1" x14ac:dyDescent="0.25">
      <c r="A30">
        <v>30</v>
      </c>
      <c r="B30" t="s">
        <v>989</v>
      </c>
    </row>
    <row r="31" spans="1:2" hidden="1" x14ac:dyDescent="0.25">
      <c r="A31">
        <v>40</v>
      </c>
      <c r="B31" s="65" t="s">
        <v>292</v>
      </c>
    </row>
    <row r="32" spans="1:2" hidden="1" x14ac:dyDescent="0.25">
      <c r="A32">
        <v>50</v>
      </c>
      <c r="B32" s="65" t="s">
        <v>264</v>
      </c>
    </row>
    <row r="33" spans="1:2" hidden="1" x14ac:dyDescent="0.25">
      <c r="A33">
        <v>60</v>
      </c>
      <c r="B33" s="65" t="s">
        <v>293</v>
      </c>
    </row>
    <row r="34" spans="1:2" hidden="1" x14ac:dyDescent="0.25">
      <c r="A34">
        <v>70</v>
      </c>
      <c r="B34" s="65" t="s">
        <v>266</v>
      </c>
    </row>
    <row r="35" spans="1:2" hidden="1" x14ac:dyDescent="0.25">
      <c r="A35">
        <v>80</v>
      </c>
      <c r="B35" s="65" t="s">
        <v>270</v>
      </c>
    </row>
    <row r="36" spans="1:2" hidden="1" x14ac:dyDescent="0.25">
      <c r="A36">
        <v>90</v>
      </c>
      <c r="B36" t="s">
        <v>993</v>
      </c>
    </row>
    <row r="37" spans="1:2" hidden="1" x14ac:dyDescent="0.25">
      <c r="A37">
        <v>100</v>
      </c>
      <c r="B37" t="s">
        <v>994</v>
      </c>
    </row>
    <row r="38" spans="1:2" hidden="1" x14ac:dyDescent="0.25">
      <c r="A38">
        <v>110</v>
      </c>
      <c r="B38" t="s">
        <v>995</v>
      </c>
    </row>
    <row r="39" spans="1:2" hidden="1" x14ac:dyDescent="0.25">
      <c r="A39">
        <v>120</v>
      </c>
      <c r="B39" t="s">
        <v>3273</v>
      </c>
    </row>
    <row r="40" spans="1:2" hidden="1" x14ac:dyDescent="0.25">
      <c r="A40">
        <v>130</v>
      </c>
      <c r="B40" t="s">
        <v>3274</v>
      </c>
    </row>
    <row r="41" spans="1:2" hidden="1" x14ac:dyDescent="0.25">
      <c r="A41">
        <v>140</v>
      </c>
      <c r="B41" t="s">
        <v>3275</v>
      </c>
    </row>
    <row r="42" spans="1:2" hidden="1" x14ac:dyDescent="0.25">
      <c r="A42">
        <v>150</v>
      </c>
      <c r="B42" t="s">
        <v>3276</v>
      </c>
    </row>
    <row r="43" spans="1:2" hidden="1" x14ac:dyDescent="0.25">
      <c r="A43">
        <v>160</v>
      </c>
      <c r="B43" s="66" t="s">
        <v>990</v>
      </c>
    </row>
    <row r="44" spans="1:2" hidden="1" x14ac:dyDescent="0.25">
      <c r="A44">
        <v>170</v>
      </c>
      <c r="B44" s="29" t="s">
        <v>991</v>
      </c>
    </row>
    <row r="45" spans="1:2" hidden="1" x14ac:dyDescent="0.25">
      <c r="A45">
        <v>180</v>
      </c>
      <c r="B45" s="65" t="s">
        <v>992</v>
      </c>
    </row>
    <row r="46" spans="1:2" hidden="1" x14ac:dyDescent="0.25">
      <c r="A46">
        <v>190</v>
      </c>
      <c r="B46" s="29" t="s">
        <v>923</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Sheet131"/>
  <dimension ref="A1:B15"/>
  <sheetViews>
    <sheetView workbookViewId="0">
      <selection activeCell="F18" sqref="F18"/>
    </sheetView>
  </sheetViews>
  <sheetFormatPr defaultRowHeight="15" x14ac:dyDescent="0.25"/>
  <cols>
    <col min="1" max="1" width="18.85546875" customWidth="1"/>
    <col min="2" max="2" width="73.5703125" bestFit="1" customWidth="1"/>
  </cols>
  <sheetData>
    <row r="1" spans="1:2" x14ac:dyDescent="0.25">
      <c r="A1" t="s">
        <v>707</v>
      </c>
      <c r="B1" t="s">
        <v>979</v>
      </c>
    </row>
    <row r="3" spans="1:2" x14ac:dyDescent="0.25">
      <c r="A3" t="s">
        <v>130</v>
      </c>
      <c r="B3" t="s">
        <v>128</v>
      </c>
    </row>
    <row r="4" spans="1:2" x14ac:dyDescent="0.25">
      <c r="A4">
        <v>10</v>
      </c>
      <c r="B4" t="s">
        <v>175</v>
      </c>
    </row>
    <row r="5" spans="1:2" x14ac:dyDescent="0.25">
      <c r="A5">
        <v>20</v>
      </c>
      <c r="B5" t="s">
        <v>980</v>
      </c>
    </row>
    <row r="6" spans="1:2" x14ac:dyDescent="0.25">
      <c r="A6">
        <v>30</v>
      </c>
      <c r="B6" t="s">
        <v>989</v>
      </c>
    </row>
    <row r="7" spans="1:2" x14ac:dyDescent="0.25">
      <c r="A7">
        <v>40</v>
      </c>
      <c r="B7" t="s">
        <v>981</v>
      </c>
    </row>
    <row r="8" spans="1:2" x14ac:dyDescent="0.25">
      <c r="A8">
        <v>50</v>
      </c>
      <c r="B8" t="s">
        <v>982</v>
      </c>
    </row>
    <row r="9" spans="1:2" x14ac:dyDescent="0.25">
      <c r="A9">
        <v>60</v>
      </c>
      <c r="B9" t="s">
        <v>987</v>
      </c>
    </row>
    <row r="10" spans="1:2" x14ac:dyDescent="0.25">
      <c r="A10">
        <v>70</v>
      </c>
      <c r="B10" t="s">
        <v>988</v>
      </c>
    </row>
    <row r="11" spans="1:2" x14ac:dyDescent="0.25">
      <c r="A11">
        <v>80</v>
      </c>
      <c r="B11" t="s">
        <v>983</v>
      </c>
    </row>
    <row r="12" spans="1:2" x14ac:dyDescent="0.25">
      <c r="A12">
        <v>90</v>
      </c>
      <c r="B12" t="s">
        <v>985</v>
      </c>
    </row>
    <row r="13" spans="1:2" x14ac:dyDescent="0.25">
      <c r="A13">
        <v>100</v>
      </c>
      <c r="B13" t="s">
        <v>984</v>
      </c>
    </row>
    <row r="14" spans="1:2" x14ac:dyDescent="0.25">
      <c r="A14">
        <v>110</v>
      </c>
      <c r="B14" t="s">
        <v>986</v>
      </c>
    </row>
    <row r="15" spans="1:2" x14ac:dyDescent="0.25">
      <c r="A15">
        <v>120</v>
      </c>
      <c r="B15" t="s">
        <v>207</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B17"/>
  <sheetViews>
    <sheetView workbookViewId="0"/>
  </sheetViews>
  <sheetFormatPr defaultRowHeight="15" x14ac:dyDescent="0.25"/>
  <cols>
    <col min="1" max="1" width="17.5703125" customWidth="1"/>
    <col min="2" max="2" width="81.42578125" customWidth="1"/>
  </cols>
  <sheetData>
    <row r="1" spans="1:2" x14ac:dyDescent="0.25">
      <c r="A1" t="s">
        <v>2230</v>
      </c>
      <c r="B1" t="s">
        <v>2229</v>
      </c>
    </row>
    <row r="3" spans="1:2" x14ac:dyDescent="0.25">
      <c r="A3" s="88" t="s">
        <v>130</v>
      </c>
      <c r="B3" s="88" t="s">
        <v>128</v>
      </c>
    </row>
    <row r="4" spans="1:2" x14ac:dyDescent="0.25">
      <c r="A4" s="117">
        <v>10</v>
      </c>
      <c r="B4" s="29" t="s">
        <v>175</v>
      </c>
    </row>
    <row r="5" spans="1:2" ht="15" customHeight="1" x14ac:dyDescent="0.25">
      <c r="A5" s="29">
        <v>20</v>
      </c>
      <c r="B5" s="29" t="s">
        <v>2235</v>
      </c>
    </row>
    <row r="6" spans="1:2" x14ac:dyDescent="0.25">
      <c r="A6" s="29">
        <v>30</v>
      </c>
      <c r="B6" s="29" t="s">
        <v>2224</v>
      </c>
    </row>
    <row r="7" spans="1:2" x14ac:dyDescent="0.25">
      <c r="A7" s="29">
        <v>40</v>
      </c>
      <c r="B7" s="29" t="s">
        <v>2233</v>
      </c>
    </row>
    <row r="8" spans="1:2" x14ac:dyDescent="0.25">
      <c r="A8" s="29">
        <v>50</v>
      </c>
      <c r="B8" s="29" t="s">
        <v>2236</v>
      </c>
    </row>
    <row r="9" spans="1:2" x14ac:dyDescent="0.25">
      <c r="A9" s="29">
        <v>60</v>
      </c>
      <c r="B9" s="29" t="s">
        <v>2237</v>
      </c>
    </row>
    <row r="10" spans="1:2" x14ac:dyDescent="0.25">
      <c r="A10" s="29">
        <v>70</v>
      </c>
      <c r="B10" s="29" t="s">
        <v>2238</v>
      </c>
    </row>
    <row r="11" spans="1:2" x14ac:dyDescent="0.25">
      <c r="A11" s="29">
        <v>80</v>
      </c>
      <c r="B11" s="29" t="s">
        <v>2234</v>
      </c>
    </row>
    <row r="12" spans="1:2" x14ac:dyDescent="0.25">
      <c r="A12" s="29">
        <v>90</v>
      </c>
      <c r="B12" s="29" t="s">
        <v>2225</v>
      </c>
    </row>
    <row r="13" spans="1:2" x14ac:dyDescent="0.25">
      <c r="A13" s="29">
        <v>100</v>
      </c>
      <c r="B13" s="29" t="s">
        <v>2226</v>
      </c>
    </row>
    <row r="14" spans="1:2" x14ac:dyDescent="0.25">
      <c r="A14" s="29">
        <v>110</v>
      </c>
      <c r="B14" s="29" t="s">
        <v>2231</v>
      </c>
    </row>
    <row r="15" spans="1:2" x14ac:dyDescent="0.25">
      <c r="A15" s="29">
        <v>120</v>
      </c>
      <c r="B15" s="29" t="s">
        <v>2227</v>
      </c>
    </row>
    <row r="16" spans="1:2" x14ac:dyDescent="0.25">
      <c r="A16" s="29">
        <v>130</v>
      </c>
      <c r="B16" s="29" t="s">
        <v>2228</v>
      </c>
    </row>
    <row r="17" spans="1:2" x14ac:dyDescent="0.25">
      <c r="A17" s="29">
        <v>140</v>
      </c>
      <c r="B17" s="29" t="s">
        <v>2232</v>
      </c>
    </row>
  </sheetData>
  <pageMargins left="0.7" right="0.7" top="0.75" bottom="0.75" header="0.3" footer="0.3"/>
  <pageSetup orientation="portrait" r:id="rId1"/>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B15"/>
  <sheetViews>
    <sheetView workbookViewId="0"/>
  </sheetViews>
  <sheetFormatPr defaultRowHeight="15" x14ac:dyDescent="0.25"/>
  <cols>
    <col min="1" max="1" width="16.5703125" customWidth="1"/>
    <col min="2" max="2" width="101.42578125" customWidth="1"/>
  </cols>
  <sheetData>
    <row r="1" spans="1:2" x14ac:dyDescent="0.25">
      <c r="A1" t="s">
        <v>2254</v>
      </c>
      <c r="B1" t="s">
        <v>2255</v>
      </c>
    </row>
    <row r="3" spans="1:2" x14ac:dyDescent="0.25">
      <c r="A3" t="s">
        <v>774</v>
      </c>
      <c r="B3" t="s">
        <v>128</v>
      </c>
    </row>
    <row r="4" spans="1:2" x14ac:dyDescent="0.25">
      <c r="A4">
        <v>10</v>
      </c>
      <c r="B4" t="s">
        <v>175</v>
      </c>
    </row>
    <row r="5" spans="1:2" x14ac:dyDescent="0.25">
      <c r="A5">
        <v>20</v>
      </c>
      <c r="B5" t="s">
        <v>2246</v>
      </c>
    </row>
    <row r="6" spans="1:2" x14ac:dyDescent="0.25">
      <c r="A6">
        <v>30</v>
      </c>
      <c r="B6" t="s">
        <v>2253</v>
      </c>
    </row>
    <row r="7" spans="1:2" x14ac:dyDescent="0.25">
      <c r="A7">
        <v>40</v>
      </c>
      <c r="B7" t="s">
        <v>2247</v>
      </c>
    </row>
    <row r="8" spans="1:2" x14ac:dyDescent="0.25">
      <c r="A8">
        <v>50</v>
      </c>
      <c r="B8" t="s">
        <v>2248</v>
      </c>
    </row>
    <row r="9" spans="1:2" x14ac:dyDescent="0.25">
      <c r="A9">
        <v>60</v>
      </c>
      <c r="B9" t="s">
        <v>2249</v>
      </c>
    </row>
    <row r="10" spans="1:2" x14ac:dyDescent="0.25">
      <c r="A10">
        <v>70</v>
      </c>
      <c r="B10" t="s">
        <v>2250</v>
      </c>
    </row>
    <row r="11" spans="1:2" x14ac:dyDescent="0.25">
      <c r="A11">
        <v>80</v>
      </c>
      <c r="B11" t="s">
        <v>2251</v>
      </c>
    </row>
    <row r="12" spans="1:2" x14ac:dyDescent="0.25">
      <c r="A12">
        <v>90</v>
      </c>
      <c r="B12" t="s">
        <v>2245</v>
      </c>
    </row>
    <row r="13" spans="1:2" x14ac:dyDescent="0.25">
      <c r="A13">
        <v>100</v>
      </c>
      <c r="B13" t="s">
        <v>2252</v>
      </c>
    </row>
    <row r="14" spans="1:2" x14ac:dyDescent="0.25">
      <c r="A14">
        <v>110</v>
      </c>
      <c r="B14" t="s">
        <v>2256</v>
      </c>
    </row>
    <row r="15" spans="1:2" x14ac:dyDescent="0.25">
      <c r="A15">
        <v>120</v>
      </c>
      <c r="B15" t="s">
        <v>2488</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B8"/>
  <sheetViews>
    <sheetView workbookViewId="0">
      <selection activeCell="B19" sqref="B19"/>
    </sheetView>
  </sheetViews>
  <sheetFormatPr defaultRowHeight="15" x14ac:dyDescent="0.25"/>
  <cols>
    <col min="1" max="1" width="15.28515625" bestFit="1" customWidth="1"/>
    <col min="2" max="2" width="77.5703125" customWidth="1"/>
  </cols>
  <sheetData>
    <row r="1" spans="1:2" x14ac:dyDescent="0.25">
      <c r="A1" t="s">
        <v>2244</v>
      </c>
      <c r="B1" t="s">
        <v>2243</v>
      </c>
    </row>
    <row r="3" spans="1:2" ht="15" customHeight="1" x14ac:dyDescent="0.25">
      <c r="A3" s="28" t="s">
        <v>130</v>
      </c>
      <c r="B3" s="28" t="s">
        <v>128</v>
      </c>
    </row>
    <row r="4" spans="1:2" ht="15" customHeight="1" x14ac:dyDescent="0.25">
      <c r="A4" s="117">
        <v>10</v>
      </c>
      <c r="B4" s="29" t="s">
        <v>175</v>
      </c>
    </row>
    <row r="5" spans="1:2" ht="15" customHeight="1" x14ac:dyDescent="0.25">
      <c r="A5" s="29">
        <v>20</v>
      </c>
      <c r="B5" s="29" t="s">
        <v>2239</v>
      </c>
    </row>
    <row r="6" spans="1:2" ht="15" customHeight="1" x14ac:dyDescent="0.25">
      <c r="A6" s="29">
        <v>30</v>
      </c>
      <c r="B6" s="29" t="s">
        <v>2240</v>
      </c>
    </row>
    <row r="7" spans="1:2" ht="15" customHeight="1" x14ac:dyDescent="0.25">
      <c r="A7" s="29">
        <v>40</v>
      </c>
      <c r="B7" s="29" t="s">
        <v>2241</v>
      </c>
    </row>
    <row r="8" spans="1:2" ht="15" customHeight="1" x14ac:dyDescent="0.25">
      <c r="A8" s="29">
        <v>50</v>
      </c>
      <c r="B8" s="29" t="s">
        <v>2242</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B18"/>
  <sheetViews>
    <sheetView workbookViewId="0"/>
  </sheetViews>
  <sheetFormatPr defaultRowHeight="15" x14ac:dyDescent="0.25"/>
  <cols>
    <col min="1" max="1" width="15.28515625" customWidth="1"/>
    <col min="2" max="2" width="56.85546875" bestFit="1" customWidth="1"/>
  </cols>
  <sheetData>
    <row r="1" spans="1:2" x14ac:dyDescent="0.25">
      <c r="A1" t="s">
        <v>2219</v>
      </c>
      <c r="B1" t="s">
        <v>2220</v>
      </c>
    </row>
    <row r="3" spans="1:2" x14ac:dyDescent="0.25">
      <c r="A3" t="s">
        <v>774</v>
      </c>
      <c r="B3" t="s">
        <v>128</v>
      </c>
    </row>
    <row r="4" spans="1:2" x14ac:dyDescent="0.25">
      <c r="A4">
        <v>10</v>
      </c>
      <c r="B4" s="29" t="s">
        <v>175</v>
      </c>
    </row>
    <row r="5" spans="1:2" x14ac:dyDescent="0.25">
      <c r="A5">
        <v>20</v>
      </c>
      <c r="B5" t="s">
        <v>2210</v>
      </c>
    </row>
    <row r="6" spans="1:2" x14ac:dyDescent="0.25">
      <c r="A6">
        <v>30</v>
      </c>
      <c r="B6" t="s">
        <v>2211</v>
      </c>
    </row>
    <row r="7" spans="1:2" x14ac:dyDescent="0.25">
      <c r="A7">
        <v>40</v>
      </c>
      <c r="B7" t="s">
        <v>2209</v>
      </c>
    </row>
    <row r="8" spans="1:2" x14ac:dyDescent="0.25">
      <c r="A8">
        <v>50</v>
      </c>
      <c r="B8" t="s">
        <v>2212</v>
      </c>
    </row>
    <row r="9" spans="1:2" x14ac:dyDescent="0.25">
      <c r="A9">
        <v>60</v>
      </c>
      <c r="B9" t="s">
        <v>2213</v>
      </c>
    </row>
    <row r="10" spans="1:2" x14ac:dyDescent="0.25">
      <c r="A10">
        <v>70</v>
      </c>
      <c r="B10" t="s">
        <v>2214</v>
      </c>
    </row>
    <row r="11" spans="1:2" x14ac:dyDescent="0.25">
      <c r="A11">
        <v>80</v>
      </c>
      <c r="B11" t="s">
        <v>2215</v>
      </c>
    </row>
    <row r="12" spans="1:2" x14ac:dyDescent="0.25">
      <c r="A12">
        <v>90</v>
      </c>
      <c r="B12" t="s">
        <v>2216</v>
      </c>
    </row>
    <row r="13" spans="1:2" x14ac:dyDescent="0.25">
      <c r="A13">
        <v>100</v>
      </c>
      <c r="B13" t="s">
        <v>2217</v>
      </c>
    </row>
    <row r="14" spans="1:2" x14ac:dyDescent="0.25">
      <c r="A14">
        <v>110</v>
      </c>
      <c r="B14" t="s">
        <v>2218</v>
      </c>
    </row>
    <row r="15" spans="1:2" x14ac:dyDescent="0.25">
      <c r="A15">
        <v>120</v>
      </c>
      <c r="B15" t="s">
        <v>2221</v>
      </c>
    </row>
    <row r="16" spans="1:2" x14ac:dyDescent="0.25">
      <c r="A16">
        <v>130</v>
      </c>
      <c r="B16" t="s">
        <v>2222</v>
      </c>
    </row>
    <row r="17" spans="1:2" x14ac:dyDescent="0.25">
      <c r="A17">
        <v>140</v>
      </c>
      <c r="B17" t="s">
        <v>2223</v>
      </c>
    </row>
    <row r="18" spans="1:2" x14ac:dyDescent="0.25">
      <c r="A18">
        <v>150</v>
      </c>
      <c r="B18" s="29" t="s">
        <v>735</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123"/>
  <sheetViews>
    <sheetView workbookViewId="0">
      <selection activeCell="A18" sqref="A18"/>
    </sheetView>
  </sheetViews>
  <sheetFormatPr defaultRowHeight="15" x14ac:dyDescent="0.25"/>
  <cols>
    <col min="1" max="1" width="58.28515625" bestFit="1" customWidth="1"/>
    <col min="2" max="2" width="92.28515625" bestFit="1" customWidth="1"/>
    <col min="3" max="3" width="70.28515625" bestFit="1" customWidth="1"/>
    <col min="4" max="4" width="22.85546875" style="29" bestFit="1" customWidth="1"/>
  </cols>
  <sheetData>
    <row r="1" spans="1:4" ht="32.25" customHeight="1" x14ac:dyDescent="0.25">
      <c r="A1" s="186" t="s">
        <v>3736</v>
      </c>
      <c r="B1" s="187" t="s">
        <v>3737</v>
      </c>
      <c r="C1" s="187" t="s">
        <v>3738</v>
      </c>
      <c r="D1" s="188" t="s">
        <v>3739</v>
      </c>
    </row>
    <row r="2" spans="1:4" ht="22.5" customHeight="1" x14ac:dyDescent="0.25">
      <c r="A2" s="186"/>
      <c r="B2" s="187"/>
      <c r="C2" s="187"/>
      <c r="D2" s="188"/>
    </row>
    <row r="3" spans="1:4" x14ac:dyDescent="0.25">
      <c r="A3" s="189" t="s">
        <v>3740</v>
      </c>
      <c r="B3" s="190" t="s">
        <v>3741</v>
      </c>
      <c r="C3" s="191" t="s">
        <v>3742</v>
      </c>
      <c r="D3" s="190" t="s">
        <v>3743</v>
      </c>
    </row>
    <row r="4" spans="1:4" ht="15.75" thickBot="1" x14ac:dyDescent="0.3">
      <c r="A4" s="192"/>
      <c r="B4" s="193"/>
      <c r="C4" s="193"/>
      <c r="D4" s="194"/>
    </row>
    <row r="5" spans="1:4" ht="60.75" thickTop="1" x14ac:dyDescent="0.25">
      <c r="A5" s="189" t="s">
        <v>3744</v>
      </c>
      <c r="B5" s="190" t="s">
        <v>3745</v>
      </c>
      <c r="C5" s="191" t="s">
        <v>3746</v>
      </c>
      <c r="D5" s="190" t="s">
        <v>3747</v>
      </c>
    </row>
    <row r="6" spans="1:4" ht="15.75" thickBot="1" x14ac:dyDescent="0.3">
      <c r="A6" s="192"/>
      <c r="B6" s="193"/>
      <c r="C6" s="193"/>
      <c r="D6" s="194"/>
    </row>
    <row r="7" spans="1:4" ht="45.75" thickTop="1" x14ac:dyDescent="0.25">
      <c r="A7" s="189" t="s">
        <v>3748</v>
      </c>
      <c r="B7" s="190" t="s">
        <v>3749</v>
      </c>
      <c r="C7" s="191" t="s">
        <v>3750</v>
      </c>
      <c r="D7" s="190" t="s">
        <v>3751</v>
      </c>
    </row>
    <row r="8" spans="1:4" x14ac:dyDescent="0.25">
      <c r="A8" s="189"/>
      <c r="B8" s="190"/>
      <c r="C8" s="191"/>
      <c r="D8" s="190"/>
    </row>
    <row r="9" spans="1:4" ht="30" x14ac:dyDescent="0.25">
      <c r="A9" s="189"/>
      <c r="B9" s="190" t="s">
        <v>3752</v>
      </c>
      <c r="C9" s="191"/>
      <c r="D9" s="190"/>
    </row>
    <row r="10" spans="1:4" x14ac:dyDescent="0.25">
      <c r="A10" s="189"/>
      <c r="B10" s="191" t="s">
        <v>3753</v>
      </c>
      <c r="C10" s="191"/>
      <c r="D10" s="190"/>
    </row>
    <row r="11" spans="1:4" ht="15.75" thickBot="1" x14ac:dyDescent="0.3">
      <c r="A11" s="192"/>
      <c r="B11" s="193"/>
      <c r="C11" s="193"/>
      <c r="D11" s="194"/>
    </row>
    <row r="12" spans="1:4" ht="30.75" thickTop="1" x14ac:dyDescent="0.25">
      <c r="A12" s="189" t="s">
        <v>3754</v>
      </c>
      <c r="B12" s="191" t="s">
        <v>3755</v>
      </c>
      <c r="C12" s="191" t="s">
        <v>3756</v>
      </c>
      <c r="D12" s="190" t="s">
        <v>3747</v>
      </c>
    </row>
    <row r="13" spans="1:4" x14ac:dyDescent="0.25">
      <c r="A13" s="189"/>
      <c r="B13" s="191" t="s">
        <v>3757</v>
      </c>
      <c r="C13" s="191"/>
      <c r="D13" s="190"/>
    </row>
    <row r="14" spans="1:4" ht="45" x14ac:dyDescent="0.25">
      <c r="A14" s="189"/>
      <c r="B14" s="190" t="s">
        <v>3758</v>
      </c>
      <c r="C14" s="191"/>
      <c r="D14" s="190"/>
    </row>
    <row r="15" spans="1:4" ht="15.75" thickBot="1" x14ac:dyDescent="0.3">
      <c r="A15" s="192"/>
      <c r="B15" s="193"/>
      <c r="C15" s="193"/>
      <c r="D15" s="194"/>
    </row>
    <row r="16" spans="1:4" ht="15.75" thickTop="1" x14ac:dyDescent="0.25">
      <c r="A16" s="195" t="s">
        <v>3759</v>
      </c>
      <c r="B16" s="196" t="s">
        <v>3760</v>
      </c>
      <c r="C16" s="197" t="s">
        <v>3761</v>
      </c>
      <c r="D16" s="198"/>
    </row>
    <row r="17" spans="1:4" x14ac:dyDescent="0.25">
      <c r="A17" s="189"/>
      <c r="B17" s="196" t="s">
        <v>3762</v>
      </c>
      <c r="C17" s="199" t="s">
        <v>3763</v>
      </c>
      <c r="D17" s="190"/>
    </row>
    <row r="18" spans="1:4" x14ac:dyDescent="0.25">
      <c r="A18" s="189"/>
      <c r="B18" s="196" t="s">
        <v>3764</v>
      </c>
      <c r="C18" s="199"/>
      <c r="D18" s="190"/>
    </row>
    <row r="19" spans="1:4" x14ac:dyDescent="0.25">
      <c r="A19" s="189"/>
      <c r="B19" s="196" t="s">
        <v>3765</v>
      </c>
      <c r="C19" s="199"/>
      <c r="D19" s="190"/>
    </row>
    <row r="20" spans="1:4" x14ac:dyDescent="0.25">
      <c r="A20" s="189"/>
      <c r="B20" s="196" t="s">
        <v>3766</v>
      </c>
      <c r="C20" s="199"/>
      <c r="D20" s="190"/>
    </row>
    <row r="21" spans="1:4" x14ac:dyDescent="0.25">
      <c r="A21" s="189"/>
      <c r="B21" s="196" t="s">
        <v>3767</v>
      </c>
      <c r="C21" s="199"/>
      <c r="D21" s="190"/>
    </row>
    <row r="22" spans="1:4" x14ac:dyDescent="0.25">
      <c r="A22" s="189"/>
      <c r="B22" s="196" t="s">
        <v>3768</v>
      </c>
      <c r="C22" s="199"/>
      <c r="D22" s="190"/>
    </row>
    <row r="23" spans="1:4" x14ac:dyDescent="0.25">
      <c r="A23" s="189"/>
      <c r="B23" s="200"/>
      <c r="C23" s="199"/>
      <c r="D23" s="190"/>
    </row>
    <row r="24" spans="1:4" x14ac:dyDescent="0.25">
      <c r="A24" s="189"/>
      <c r="B24" t="s">
        <v>3769</v>
      </c>
      <c r="C24" s="199"/>
      <c r="D24" s="190"/>
    </row>
    <row r="25" spans="1:4" x14ac:dyDescent="0.25">
      <c r="A25" s="189"/>
      <c r="B25" t="s">
        <v>3770</v>
      </c>
      <c r="C25" s="199"/>
      <c r="D25" s="190"/>
    </row>
    <row r="26" spans="1:4" x14ac:dyDescent="0.25">
      <c r="A26" s="189"/>
      <c r="B26" t="s">
        <v>3771</v>
      </c>
      <c r="C26" s="199"/>
      <c r="D26" s="190"/>
    </row>
    <row r="27" spans="1:4" x14ac:dyDescent="0.25">
      <c r="A27" s="189"/>
      <c r="B27" t="s">
        <v>3772</v>
      </c>
      <c r="C27" s="199"/>
      <c r="D27" s="190"/>
    </row>
    <row r="28" spans="1:4" x14ac:dyDescent="0.25">
      <c r="A28" s="189"/>
      <c r="B28" t="s">
        <v>3773</v>
      </c>
      <c r="C28" s="199"/>
      <c r="D28" s="190"/>
    </row>
    <row r="29" spans="1:4" x14ac:dyDescent="0.25">
      <c r="A29" s="189"/>
      <c r="B29" t="s">
        <v>3774</v>
      </c>
      <c r="C29" s="199"/>
      <c r="D29" s="190"/>
    </row>
    <row r="30" spans="1:4" x14ac:dyDescent="0.25">
      <c r="A30" s="189"/>
      <c r="B30" t="s">
        <v>3775</v>
      </c>
      <c r="C30" s="199"/>
      <c r="D30" s="190"/>
    </row>
    <row r="31" spans="1:4" x14ac:dyDescent="0.25">
      <c r="A31" s="189"/>
      <c r="B31" t="s">
        <v>3776</v>
      </c>
      <c r="C31" s="199"/>
      <c r="D31" s="190"/>
    </row>
    <row r="32" spans="1:4" x14ac:dyDescent="0.25">
      <c r="A32" s="189"/>
      <c r="B32" t="s">
        <v>3777</v>
      </c>
      <c r="C32" s="199"/>
      <c r="D32" s="190"/>
    </row>
    <row r="33" spans="1:4" x14ac:dyDescent="0.25">
      <c r="A33" s="189"/>
      <c r="B33" t="s">
        <v>3778</v>
      </c>
      <c r="C33" s="199"/>
      <c r="D33" s="190"/>
    </row>
    <row r="34" spans="1:4" x14ac:dyDescent="0.25">
      <c r="A34" s="189"/>
      <c r="B34" t="s">
        <v>3779</v>
      </c>
      <c r="C34" s="199"/>
      <c r="D34" s="190"/>
    </row>
    <row r="35" spans="1:4" x14ac:dyDescent="0.25">
      <c r="A35" s="189"/>
      <c r="B35" t="s">
        <v>3780</v>
      </c>
      <c r="C35" s="199"/>
      <c r="D35" s="190"/>
    </row>
    <row r="36" spans="1:4" x14ac:dyDescent="0.25">
      <c r="A36" s="189"/>
      <c r="B36" t="s">
        <v>3781</v>
      </c>
      <c r="C36" s="199"/>
      <c r="D36" s="190"/>
    </row>
    <row r="37" spans="1:4" x14ac:dyDescent="0.25">
      <c r="A37" s="189"/>
      <c r="B37" t="s">
        <v>3782</v>
      </c>
      <c r="C37" s="199"/>
      <c r="D37" s="190"/>
    </row>
    <row r="38" spans="1:4" x14ac:dyDescent="0.25">
      <c r="A38" s="189"/>
      <c r="B38" t="s">
        <v>3783</v>
      </c>
      <c r="C38" s="199"/>
      <c r="D38" s="190"/>
    </row>
    <row r="39" spans="1:4" x14ac:dyDescent="0.25">
      <c r="A39" s="189"/>
      <c r="B39" t="s">
        <v>3784</v>
      </c>
      <c r="C39" s="199"/>
      <c r="D39" s="190"/>
    </row>
    <row r="40" spans="1:4" x14ac:dyDescent="0.25">
      <c r="A40" s="189"/>
      <c r="B40" t="s">
        <v>3785</v>
      </c>
      <c r="C40" s="199"/>
      <c r="D40" s="190"/>
    </row>
    <row r="41" spans="1:4" x14ac:dyDescent="0.25">
      <c r="A41" s="189"/>
      <c r="B41" t="s">
        <v>3782</v>
      </c>
      <c r="C41" s="199"/>
      <c r="D41" s="190"/>
    </row>
    <row r="42" spans="1:4" x14ac:dyDescent="0.25">
      <c r="A42" s="189"/>
      <c r="B42" t="s">
        <v>3786</v>
      </c>
      <c r="C42" s="199"/>
      <c r="D42" s="190"/>
    </row>
    <row r="43" spans="1:4" x14ac:dyDescent="0.25">
      <c r="A43" s="189"/>
      <c r="B43" s="42" t="s">
        <v>3787</v>
      </c>
      <c r="C43" s="201"/>
      <c r="D43" s="190"/>
    </row>
    <row r="44" spans="1:4" ht="30" x14ac:dyDescent="0.25">
      <c r="A44" s="189"/>
      <c r="B44" s="29" t="s">
        <v>3788</v>
      </c>
      <c r="C44" s="199" t="s">
        <v>3789</v>
      </c>
      <c r="D44" s="190"/>
    </row>
    <row r="45" spans="1:4" ht="30" x14ac:dyDescent="0.25">
      <c r="A45" s="189"/>
      <c r="B45" s="29" t="s">
        <v>3790</v>
      </c>
      <c r="C45" s="199"/>
      <c r="D45" s="190"/>
    </row>
    <row r="46" spans="1:4" ht="30" x14ac:dyDescent="0.25">
      <c r="A46" s="189"/>
      <c r="B46" s="29" t="s">
        <v>3791</v>
      </c>
      <c r="C46" s="199"/>
      <c r="D46" s="190"/>
    </row>
    <row r="47" spans="1:4" ht="30" x14ac:dyDescent="0.25">
      <c r="A47" s="189"/>
      <c r="B47" s="29" t="s">
        <v>3792</v>
      </c>
      <c r="C47" s="199"/>
      <c r="D47" s="190"/>
    </row>
    <row r="48" spans="1:4" ht="45" x14ac:dyDescent="0.25">
      <c r="A48" s="189"/>
      <c r="B48" s="29" t="s">
        <v>3793</v>
      </c>
      <c r="C48" s="199"/>
      <c r="D48" s="190"/>
    </row>
    <row r="49" spans="1:4" ht="30" x14ac:dyDescent="0.25">
      <c r="A49" s="189"/>
      <c r="B49" s="29" t="s">
        <v>3794</v>
      </c>
      <c r="C49" s="199"/>
      <c r="D49" s="190"/>
    </row>
    <row r="50" spans="1:4" ht="30" x14ac:dyDescent="0.25">
      <c r="A50" s="189"/>
      <c r="B50" s="29" t="s">
        <v>3795</v>
      </c>
      <c r="C50" s="199"/>
      <c r="D50" s="190"/>
    </row>
    <row r="51" spans="1:4" ht="15.75" thickBot="1" x14ac:dyDescent="0.3">
      <c r="A51" s="192"/>
      <c r="B51" s="193"/>
      <c r="C51" s="194"/>
      <c r="D51" s="194"/>
    </row>
    <row r="52" spans="1:4" ht="15.75" thickTop="1" x14ac:dyDescent="0.25">
      <c r="A52" s="202" t="s">
        <v>3796</v>
      </c>
      <c r="B52" s="191" t="s">
        <v>3797</v>
      </c>
      <c r="C52" s="190" t="s">
        <v>3798</v>
      </c>
      <c r="D52" s="190"/>
    </row>
    <row r="53" spans="1:4" x14ac:dyDescent="0.25">
      <c r="A53" s="189"/>
      <c r="B53" s="191" t="s">
        <v>3799</v>
      </c>
      <c r="C53" s="191"/>
      <c r="D53" s="190"/>
    </row>
    <row r="54" spans="1:4" x14ac:dyDescent="0.25">
      <c r="A54" s="189"/>
      <c r="B54" s="191" t="s">
        <v>3800</v>
      </c>
      <c r="C54" s="191"/>
      <c r="D54" s="190"/>
    </row>
    <row r="55" spans="1:4" x14ac:dyDescent="0.25">
      <c r="A55" s="189"/>
      <c r="B55" s="191" t="s">
        <v>3801</v>
      </c>
      <c r="C55" s="191"/>
      <c r="D55" s="190"/>
    </row>
    <row r="56" spans="1:4" ht="15.75" thickBot="1" x14ac:dyDescent="0.3">
      <c r="A56" s="192"/>
      <c r="B56" s="193"/>
      <c r="C56" s="193"/>
      <c r="D56" s="194"/>
    </row>
    <row r="57" spans="1:4" ht="15.75" thickTop="1" x14ac:dyDescent="0.25">
      <c r="A57" s="203" t="s">
        <v>3802</v>
      </c>
      <c r="B57" s="204" t="s">
        <v>3803</v>
      </c>
      <c r="C57" s="203" t="s">
        <v>3804</v>
      </c>
      <c r="D57" s="198"/>
    </row>
    <row r="58" spans="1:4" ht="45" x14ac:dyDescent="0.25">
      <c r="A58" s="191"/>
      <c r="B58" s="205" t="s">
        <v>3805</v>
      </c>
      <c r="C58" s="191"/>
      <c r="D58" s="190"/>
    </row>
    <row r="59" spans="1:4" ht="30" x14ac:dyDescent="0.25">
      <c r="A59" s="191"/>
      <c r="B59" s="205" t="s">
        <v>3806</v>
      </c>
      <c r="C59" s="191"/>
      <c r="D59" s="190"/>
    </row>
    <row r="60" spans="1:4" x14ac:dyDescent="0.25">
      <c r="A60" s="191"/>
      <c r="B60" s="205"/>
      <c r="C60" s="191"/>
      <c r="D60" s="190"/>
    </row>
    <row r="61" spans="1:4" x14ac:dyDescent="0.25">
      <c r="A61" s="191"/>
      <c r="B61" s="206" t="s">
        <v>3807</v>
      </c>
      <c r="C61" s="191"/>
      <c r="D61" s="190"/>
    </row>
    <row r="62" spans="1:4" x14ac:dyDescent="0.25">
      <c r="A62" s="191"/>
      <c r="B62" s="205" t="s">
        <v>3808</v>
      </c>
      <c r="C62" s="191"/>
      <c r="D62" s="190"/>
    </row>
    <row r="63" spans="1:4" x14ac:dyDescent="0.25">
      <c r="A63" s="191"/>
      <c r="B63" s="205" t="s">
        <v>3809</v>
      </c>
      <c r="C63" s="191"/>
      <c r="D63" s="190"/>
    </row>
    <row r="64" spans="1:4" x14ac:dyDescent="0.25">
      <c r="A64" s="191"/>
      <c r="B64" s="205" t="s">
        <v>3810</v>
      </c>
      <c r="C64" s="191"/>
      <c r="D64" s="190"/>
    </row>
    <row r="65" spans="1:4" x14ac:dyDescent="0.25">
      <c r="A65" s="191"/>
      <c r="B65" s="205" t="s">
        <v>3811</v>
      </c>
      <c r="C65" s="191"/>
      <c r="D65" s="190"/>
    </row>
    <row r="66" spans="1:4" x14ac:dyDescent="0.25">
      <c r="A66" s="191"/>
      <c r="B66" s="205"/>
      <c r="C66" s="191"/>
      <c r="D66" s="190"/>
    </row>
    <row r="67" spans="1:4" x14ac:dyDescent="0.25">
      <c r="A67" s="191"/>
      <c r="B67" s="206" t="s">
        <v>3812</v>
      </c>
      <c r="C67" s="191"/>
      <c r="D67" s="190"/>
    </row>
    <row r="68" spans="1:4" x14ac:dyDescent="0.25">
      <c r="A68" s="191"/>
      <c r="B68" s="205" t="s">
        <v>3813</v>
      </c>
      <c r="C68" s="191"/>
      <c r="D68" s="190"/>
    </row>
    <row r="69" spans="1:4" x14ac:dyDescent="0.25">
      <c r="A69" s="191"/>
      <c r="B69" s="205" t="s">
        <v>3814</v>
      </c>
      <c r="C69" s="191"/>
      <c r="D69" s="190"/>
    </row>
    <row r="70" spans="1:4" ht="30" x14ac:dyDescent="0.25">
      <c r="A70" s="191"/>
      <c r="B70" s="205" t="s">
        <v>3815</v>
      </c>
      <c r="C70" s="191"/>
      <c r="D70" s="190"/>
    </row>
    <row r="71" spans="1:4" x14ac:dyDescent="0.25">
      <c r="A71" s="191"/>
      <c r="B71" s="205" t="s">
        <v>3816</v>
      </c>
      <c r="C71" s="191"/>
      <c r="D71" s="190"/>
    </row>
    <row r="72" spans="1:4" x14ac:dyDescent="0.25">
      <c r="A72" s="191"/>
      <c r="B72" s="205" t="s">
        <v>3817</v>
      </c>
      <c r="C72" s="191"/>
      <c r="D72" s="190"/>
    </row>
    <row r="73" spans="1:4" ht="30" x14ac:dyDescent="0.25">
      <c r="A73" s="191"/>
      <c r="B73" s="205" t="s">
        <v>3818</v>
      </c>
      <c r="C73" s="191"/>
      <c r="D73" s="190"/>
    </row>
    <row r="74" spans="1:4" x14ac:dyDescent="0.25">
      <c r="A74" s="191"/>
      <c r="B74" s="205" t="s">
        <v>3819</v>
      </c>
      <c r="C74" s="191"/>
      <c r="D74" s="190"/>
    </row>
    <row r="75" spans="1:4" ht="30" x14ac:dyDescent="0.25">
      <c r="A75" s="191"/>
      <c r="B75" s="205" t="s">
        <v>3820</v>
      </c>
      <c r="C75" s="191"/>
      <c r="D75" s="190"/>
    </row>
    <row r="76" spans="1:4" x14ac:dyDescent="0.25">
      <c r="A76" s="191"/>
      <c r="B76" s="205" t="s">
        <v>3821</v>
      </c>
      <c r="C76" s="191"/>
      <c r="D76" s="190"/>
    </row>
    <row r="77" spans="1:4" ht="15.75" thickBot="1" x14ac:dyDescent="0.3">
      <c r="A77" s="193"/>
      <c r="B77" s="207" t="s">
        <v>3822</v>
      </c>
      <c r="C77" s="193"/>
      <c r="D77" s="194"/>
    </row>
    <row r="78" spans="1:4" ht="316.5" thickTop="1" thickBot="1" x14ac:dyDescent="0.3">
      <c r="A78" s="208" t="s">
        <v>3823</v>
      </c>
      <c r="B78" s="209" t="s">
        <v>3824</v>
      </c>
      <c r="C78" s="208" t="s">
        <v>3825</v>
      </c>
      <c r="D78" s="209"/>
    </row>
    <row r="79" spans="1:4" ht="15.75" thickTop="1" x14ac:dyDescent="0.25">
      <c r="A79" s="79"/>
      <c r="B79" s="210"/>
      <c r="C79" s="79"/>
      <c r="D79" s="211"/>
    </row>
    <row r="81" spans="1:3" x14ac:dyDescent="0.25">
      <c r="A81" s="212" t="s">
        <v>3826</v>
      </c>
    </row>
    <row r="82" spans="1:3" x14ac:dyDescent="0.25">
      <c r="A82" s="212"/>
    </row>
    <row r="83" spans="1:3" x14ac:dyDescent="0.25">
      <c r="A83" s="212" t="s">
        <v>3736</v>
      </c>
      <c r="B83" s="212" t="s">
        <v>3738</v>
      </c>
      <c r="C83" s="212" t="s">
        <v>3827</v>
      </c>
    </row>
    <row r="84" spans="1:3" ht="30" x14ac:dyDescent="0.25">
      <c r="A84" s="213" t="s">
        <v>28</v>
      </c>
      <c r="B84" s="214" t="s">
        <v>542</v>
      </c>
      <c r="C84" s="214" t="s">
        <v>3828</v>
      </c>
    </row>
    <row r="85" spans="1:3" ht="15.75" thickBot="1" x14ac:dyDescent="0.3">
      <c r="A85" s="193"/>
      <c r="B85" s="194"/>
      <c r="C85" s="194"/>
    </row>
    <row r="86" spans="1:3" ht="15.75" thickTop="1" x14ac:dyDescent="0.25">
      <c r="A86" s="203" t="s">
        <v>2</v>
      </c>
      <c r="B86" s="203" t="s">
        <v>47</v>
      </c>
      <c r="C86" s="203" t="s">
        <v>977</v>
      </c>
    </row>
    <row r="87" spans="1:3" x14ac:dyDescent="0.25">
      <c r="A87" s="191"/>
      <c r="B87" s="191"/>
      <c r="C87" s="191" t="s">
        <v>978</v>
      </c>
    </row>
    <row r="88" spans="1:3" ht="15.75" thickBot="1" x14ac:dyDescent="0.3">
      <c r="A88" s="193"/>
      <c r="B88" s="193"/>
      <c r="C88" s="193"/>
    </row>
    <row r="89" spans="1:3" ht="15.75" thickTop="1" x14ac:dyDescent="0.25">
      <c r="A89" s="203" t="s">
        <v>733</v>
      </c>
      <c r="B89" s="203" t="s">
        <v>47</v>
      </c>
      <c r="C89" s="203" t="s">
        <v>976</v>
      </c>
    </row>
    <row r="90" spans="1:3" ht="15.75" thickBot="1" x14ac:dyDescent="0.3">
      <c r="A90" s="193"/>
      <c r="B90" s="193"/>
      <c r="C90" s="193"/>
    </row>
    <row r="91" spans="1:3" ht="15.75" thickTop="1" x14ac:dyDescent="0.25">
      <c r="A91" s="203" t="s">
        <v>0</v>
      </c>
      <c r="B91" s="203" t="s">
        <v>69</v>
      </c>
      <c r="C91" s="203" t="s">
        <v>2468</v>
      </c>
    </row>
    <row r="92" spans="1:3" ht="15.75" thickBot="1" x14ac:dyDescent="0.3">
      <c r="A92" s="193"/>
      <c r="B92" s="193"/>
      <c r="C92" s="193"/>
    </row>
    <row r="93" spans="1:3" ht="15.75" thickTop="1" x14ac:dyDescent="0.25">
      <c r="A93" s="203" t="s">
        <v>31</v>
      </c>
      <c r="B93" s="203" t="s">
        <v>498</v>
      </c>
      <c r="C93" s="203" t="s">
        <v>1037</v>
      </c>
    </row>
    <row r="94" spans="1:3" ht="15.75" thickBot="1" x14ac:dyDescent="0.3">
      <c r="A94" s="193"/>
      <c r="B94" s="193"/>
      <c r="C94" s="193"/>
    </row>
    <row r="95" spans="1:3" ht="15.75" thickTop="1" x14ac:dyDescent="0.25">
      <c r="A95" s="203" t="s">
        <v>3829</v>
      </c>
      <c r="B95" s="203" t="s">
        <v>3830</v>
      </c>
      <c r="C95" s="203" t="s">
        <v>1008</v>
      </c>
    </row>
    <row r="96" spans="1:3" ht="15.75" thickBot="1" x14ac:dyDescent="0.3">
      <c r="A96" s="193"/>
      <c r="B96" s="193"/>
      <c r="C96" s="193" t="s">
        <v>2490</v>
      </c>
    </row>
    <row r="97" spans="1:3" ht="15.75" thickTop="1" x14ac:dyDescent="0.25">
      <c r="A97" s="203" t="s">
        <v>3169</v>
      </c>
      <c r="B97" s="203" t="s">
        <v>3279</v>
      </c>
      <c r="C97" s="203" t="s">
        <v>3831</v>
      </c>
    </row>
    <row r="98" spans="1:3" ht="15.75" thickBot="1" x14ac:dyDescent="0.3">
      <c r="A98" s="193"/>
      <c r="B98" s="193"/>
      <c r="C98" s="193"/>
    </row>
    <row r="99" spans="1:3" ht="15.75" thickTop="1" x14ac:dyDescent="0.25">
      <c r="A99" s="203" t="s">
        <v>70</v>
      </c>
      <c r="B99" s="203" t="s">
        <v>68</v>
      </c>
      <c r="C99" s="203" t="s">
        <v>2489</v>
      </c>
    </row>
    <row r="100" spans="1:3" ht="15.75" thickBot="1" x14ac:dyDescent="0.3">
      <c r="A100" s="193"/>
      <c r="B100" s="193"/>
      <c r="C100" s="193"/>
    </row>
    <row r="101" spans="1:3" ht="30.75" thickTop="1" x14ac:dyDescent="0.25">
      <c r="A101" s="198" t="s">
        <v>3832</v>
      </c>
      <c r="B101" s="203" t="s">
        <v>2600</v>
      </c>
      <c r="C101" s="203" t="s">
        <v>2601</v>
      </c>
    </row>
    <row r="102" spans="1:3" ht="15.75" thickBot="1" x14ac:dyDescent="0.3">
      <c r="A102" s="193"/>
      <c r="B102" s="193"/>
      <c r="C102" s="193" t="s">
        <v>2609</v>
      </c>
    </row>
    <row r="103" spans="1:3" ht="15.75" thickTop="1" x14ac:dyDescent="0.25">
      <c r="A103" s="203" t="s">
        <v>26</v>
      </c>
      <c r="B103" s="203" t="s">
        <v>3833</v>
      </c>
      <c r="C103" s="203" t="s">
        <v>3834</v>
      </c>
    </row>
    <row r="104" spans="1:3" ht="15.75" thickBot="1" x14ac:dyDescent="0.3">
      <c r="A104" s="193"/>
      <c r="B104" s="193"/>
      <c r="C104" s="193"/>
    </row>
    <row r="105" spans="1:3" ht="15.75" thickTop="1" x14ac:dyDescent="0.25">
      <c r="A105" s="203" t="s">
        <v>44</v>
      </c>
      <c r="B105" s="203" t="s">
        <v>64</v>
      </c>
      <c r="C105" s="203" t="s">
        <v>3835</v>
      </c>
    </row>
    <row r="106" spans="1:3" ht="15.75" thickBot="1" x14ac:dyDescent="0.3">
      <c r="A106" s="193"/>
      <c r="B106" s="193"/>
      <c r="C106" s="193"/>
    </row>
    <row r="107" spans="1:3" ht="30.75" thickTop="1" x14ac:dyDescent="0.25">
      <c r="A107" s="203" t="s">
        <v>1038</v>
      </c>
      <c r="B107" s="203" t="s">
        <v>65</v>
      </c>
      <c r="C107" s="198" t="s">
        <v>3836</v>
      </c>
    </row>
    <row r="108" spans="1:3" ht="15.75" thickBot="1" x14ac:dyDescent="0.3">
      <c r="A108" s="193"/>
      <c r="B108" s="193"/>
      <c r="C108" s="194"/>
    </row>
    <row r="109" spans="1:3" ht="15.75" thickTop="1" x14ac:dyDescent="0.25">
      <c r="A109" s="203" t="s">
        <v>32</v>
      </c>
      <c r="B109" s="203" t="s">
        <v>499</v>
      </c>
      <c r="C109" s="203" t="s">
        <v>1053</v>
      </c>
    </row>
    <row r="110" spans="1:3" ht="15.75" thickBot="1" x14ac:dyDescent="0.3">
      <c r="A110" s="193"/>
      <c r="B110" s="193"/>
      <c r="C110" s="193"/>
    </row>
    <row r="111" spans="1:3" ht="15.75" thickTop="1" x14ac:dyDescent="0.25">
      <c r="A111" s="203" t="s">
        <v>1</v>
      </c>
      <c r="B111" s="203" t="s">
        <v>47</v>
      </c>
      <c r="C111" s="203" t="s">
        <v>1054</v>
      </c>
    </row>
    <row r="112" spans="1:3" ht="15.75" thickBot="1" x14ac:dyDescent="0.3">
      <c r="A112" s="193"/>
      <c r="B112" s="193"/>
      <c r="C112" s="193"/>
    </row>
    <row r="113" spans="1:4" ht="45.75" thickTop="1" x14ac:dyDescent="0.25">
      <c r="A113" s="203" t="s">
        <v>38</v>
      </c>
      <c r="B113" s="198" t="s">
        <v>3837</v>
      </c>
      <c r="C113" s="203"/>
    </row>
    <row r="114" spans="1:4" ht="15.75" thickBot="1" x14ac:dyDescent="0.3">
      <c r="A114" s="193"/>
      <c r="B114" s="194"/>
      <c r="C114" s="193"/>
    </row>
    <row r="115" spans="1:4" ht="15.75" thickTop="1" x14ac:dyDescent="0.25">
      <c r="A115" s="203" t="s">
        <v>39</v>
      </c>
      <c r="B115" s="203" t="s">
        <v>932</v>
      </c>
      <c r="C115" s="203"/>
    </row>
    <row r="116" spans="1:4" ht="15.75" thickBot="1" x14ac:dyDescent="0.3">
      <c r="A116" s="193"/>
      <c r="B116" s="193"/>
      <c r="C116" s="193"/>
    </row>
    <row r="117" spans="1:4" ht="15.75" thickTop="1" x14ac:dyDescent="0.25">
      <c r="A117" s="203" t="s">
        <v>43</v>
      </c>
      <c r="B117" s="203" t="s">
        <v>47</v>
      </c>
      <c r="C117" s="203" t="s">
        <v>2516</v>
      </c>
    </row>
    <row r="118" spans="1:4" ht="15.75" thickBot="1" x14ac:dyDescent="0.3">
      <c r="A118" s="193"/>
      <c r="B118" s="193"/>
      <c r="C118" s="193"/>
    </row>
    <row r="119" spans="1:4" ht="30.75" thickTop="1" x14ac:dyDescent="0.25">
      <c r="A119" s="191" t="s">
        <v>854</v>
      </c>
      <c r="B119" s="190" t="s">
        <v>67</v>
      </c>
      <c r="C119" s="191" t="s">
        <v>1008</v>
      </c>
    </row>
    <row r="120" spans="1:4" x14ac:dyDescent="0.25">
      <c r="A120" s="189"/>
      <c r="B120" s="191"/>
      <c r="C120" s="191" t="s">
        <v>1039</v>
      </c>
    </row>
    <row r="121" spans="1:4" ht="15.75" thickBot="1" x14ac:dyDescent="0.3">
      <c r="A121" s="42"/>
      <c r="B121" s="42"/>
      <c r="C121" s="42"/>
    </row>
    <row r="122" spans="1:4" ht="16.5" thickTop="1" thickBot="1" x14ac:dyDescent="0.3">
      <c r="A122" s="208" t="s">
        <v>3823</v>
      </c>
      <c r="B122" s="209" t="s">
        <v>3838</v>
      </c>
      <c r="C122" s="208" t="s">
        <v>3839</v>
      </c>
      <c r="D122" s="215"/>
    </row>
    <row r="123" spans="1:4" ht="15.75" thickTop="1" x14ac:dyDescent="0.25"/>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Sheet132"/>
  <dimension ref="A1:B53"/>
  <sheetViews>
    <sheetView workbookViewId="0">
      <selection sqref="A1:XFD1048576"/>
    </sheetView>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4980</v>
      </c>
      <c r="B1" s="329" t="s">
        <v>4981</v>
      </c>
    </row>
    <row r="3" spans="1:2" x14ac:dyDescent="0.25">
      <c r="A3" s="218" t="s">
        <v>130</v>
      </c>
      <c r="B3" s="218" t="s">
        <v>128</v>
      </c>
    </row>
    <row r="4" spans="1:2" x14ac:dyDescent="0.25">
      <c r="A4" s="219">
        <v>10</v>
      </c>
      <c r="B4" s="219" t="s">
        <v>916</v>
      </c>
    </row>
    <row r="5" spans="1:2" x14ac:dyDescent="0.25">
      <c r="A5" s="219">
        <v>20</v>
      </c>
      <c r="B5" s="219" t="s">
        <v>933</v>
      </c>
    </row>
    <row r="6" spans="1:2" x14ac:dyDescent="0.25">
      <c r="A6" s="219">
        <v>30</v>
      </c>
      <c r="B6" s="219" t="s">
        <v>943</v>
      </c>
    </row>
    <row r="7" spans="1:2" x14ac:dyDescent="0.25">
      <c r="A7" s="219">
        <v>40</v>
      </c>
      <c r="B7" s="219" t="s">
        <v>934</v>
      </c>
    </row>
    <row r="8" spans="1:2" x14ac:dyDescent="0.25">
      <c r="A8" s="219">
        <v>50</v>
      </c>
      <c r="B8" s="219" t="s">
        <v>935</v>
      </c>
    </row>
    <row r="9" spans="1:2" x14ac:dyDescent="0.25">
      <c r="A9" s="219">
        <v>60</v>
      </c>
      <c r="B9" s="219" t="s">
        <v>936</v>
      </c>
    </row>
    <row r="10" spans="1:2" x14ac:dyDescent="0.25">
      <c r="A10" s="219">
        <v>70</v>
      </c>
      <c r="B10" s="219" t="s">
        <v>937</v>
      </c>
    </row>
    <row r="11" spans="1:2" x14ac:dyDescent="0.25">
      <c r="A11" s="219">
        <v>80</v>
      </c>
      <c r="B11" s="219" t="s">
        <v>938</v>
      </c>
    </row>
    <row r="12" spans="1:2" x14ac:dyDescent="0.25">
      <c r="A12" s="219">
        <v>90</v>
      </c>
      <c r="B12" s="219" t="s">
        <v>939</v>
      </c>
    </row>
    <row r="13" spans="1:2" x14ac:dyDescent="0.25">
      <c r="A13" s="219">
        <v>100</v>
      </c>
      <c r="B13" s="219" t="s">
        <v>940</v>
      </c>
    </row>
    <row r="14" spans="1:2" x14ac:dyDescent="0.25">
      <c r="A14" s="219">
        <v>110</v>
      </c>
      <c r="B14" s="219" t="s">
        <v>941</v>
      </c>
    </row>
    <row r="15" spans="1:2" x14ac:dyDescent="0.25">
      <c r="A15" s="219">
        <v>120</v>
      </c>
      <c r="B15" s="219" t="s">
        <v>942</v>
      </c>
    </row>
    <row r="16" spans="1:2" x14ac:dyDescent="0.25">
      <c r="A16" s="219">
        <v>130</v>
      </c>
      <c r="B16" s="219" t="s">
        <v>4982</v>
      </c>
    </row>
    <row r="17" spans="1:2" x14ac:dyDescent="0.25">
      <c r="A17" s="219">
        <v>140</v>
      </c>
      <c r="B17" s="219" t="s">
        <v>944</v>
      </c>
    </row>
    <row r="18" spans="1:2" x14ac:dyDescent="0.25">
      <c r="A18" s="219">
        <v>150</v>
      </c>
      <c r="B18" s="219" t="s">
        <v>945</v>
      </c>
    </row>
    <row r="19" spans="1:2" x14ac:dyDescent="0.25">
      <c r="A19" s="219">
        <v>160</v>
      </c>
      <c r="B19" s="219" t="s">
        <v>946</v>
      </c>
    </row>
    <row r="20" spans="1:2" x14ac:dyDescent="0.25">
      <c r="A20" s="219">
        <v>170</v>
      </c>
      <c r="B20" s="219" t="s">
        <v>947</v>
      </c>
    </row>
    <row r="21" spans="1:2" x14ac:dyDescent="0.25">
      <c r="A21" s="219">
        <v>180</v>
      </c>
      <c r="B21" s="219" t="s">
        <v>948</v>
      </c>
    </row>
    <row r="22" spans="1:2" x14ac:dyDescent="0.25">
      <c r="A22" s="219">
        <v>190</v>
      </c>
      <c r="B22" s="219" t="s">
        <v>949</v>
      </c>
    </row>
    <row r="23" spans="1:2" x14ac:dyDescent="0.25">
      <c r="A23" s="219">
        <v>200</v>
      </c>
      <c r="B23" s="219" t="s">
        <v>950</v>
      </c>
    </row>
    <row r="24" spans="1:2" x14ac:dyDescent="0.25">
      <c r="A24" s="219">
        <v>210</v>
      </c>
      <c r="B24" s="219" t="s">
        <v>951</v>
      </c>
    </row>
    <row r="25" spans="1:2" x14ac:dyDescent="0.25">
      <c r="A25" s="219">
        <v>220</v>
      </c>
      <c r="B25" s="219" t="s">
        <v>952</v>
      </c>
    </row>
    <row r="26" spans="1:2" x14ac:dyDescent="0.25">
      <c r="A26" s="219">
        <v>230</v>
      </c>
      <c r="B26" s="219" t="s">
        <v>953</v>
      </c>
    </row>
    <row r="27" spans="1:2" x14ac:dyDescent="0.25">
      <c r="A27" s="219">
        <v>240</v>
      </c>
      <c r="B27" s="219" t="s">
        <v>954</v>
      </c>
    </row>
    <row r="28" spans="1:2" x14ac:dyDescent="0.25">
      <c r="A28" s="219">
        <v>250</v>
      </c>
      <c r="B28" s="219" t="s">
        <v>955</v>
      </c>
    </row>
    <row r="29" spans="1:2" x14ac:dyDescent="0.25">
      <c r="A29" s="219">
        <v>260</v>
      </c>
      <c r="B29" s="219" t="s">
        <v>956</v>
      </c>
    </row>
    <row r="30" spans="1:2" x14ac:dyDescent="0.25">
      <c r="A30" s="219">
        <v>270</v>
      </c>
      <c r="B30" s="219" t="s">
        <v>957</v>
      </c>
    </row>
    <row r="31" spans="1:2" x14ac:dyDescent="0.25">
      <c r="A31" s="219">
        <v>280</v>
      </c>
      <c r="B31" s="219" t="s">
        <v>958</v>
      </c>
    </row>
    <row r="32" spans="1:2" x14ac:dyDescent="0.25">
      <c r="A32" s="219">
        <v>290</v>
      </c>
      <c r="B32" s="219" t="s">
        <v>959</v>
      </c>
    </row>
    <row r="33" spans="1:2" x14ac:dyDescent="0.25">
      <c r="A33" s="219">
        <v>300</v>
      </c>
      <c r="B33" s="219" t="s">
        <v>960</v>
      </c>
    </row>
    <row r="34" spans="1:2" x14ac:dyDescent="0.25">
      <c r="A34" s="219">
        <v>310</v>
      </c>
      <c r="B34" s="219" t="s">
        <v>4983</v>
      </c>
    </row>
    <row r="35" spans="1:2" x14ac:dyDescent="0.25">
      <c r="A35" s="219">
        <v>320</v>
      </c>
      <c r="B35" s="219" t="s">
        <v>961</v>
      </c>
    </row>
    <row r="36" spans="1:2" x14ac:dyDescent="0.25">
      <c r="A36" s="219">
        <v>330</v>
      </c>
      <c r="B36" s="219" t="s">
        <v>962</v>
      </c>
    </row>
    <row r="37" spans="1:2" x14ac:dyDescent="0.25">
      <c r="A37" s="219">
        <v>340</v>
      </c>
      <c r="B37" s="219" t="s">
        <v>963</v>
      </c>
    </row>
    <row r="38" spans="1:2" x14ac:dyDescent="0.25">
      <c r="A38" s="219">
        <v>350</v>
      </c>
      <c r="B38" s="219" t="s">
        <v>964</v>
      </c>
    </row>
    <row r="39" spans="1:2" x14ac:dyDescent="0.25">
      <c r="A39" s="219">
        <v>360</v>
      </c>
      <c r="B39" s="219" t="s">
        <v>965</v>
      </c>
    </row>
    <row r="40" spans="1:2" x14ac:dyDescent="0.25">
      <c r="A40" s="219">
        <v>370</v>
      </c>
      <c r="B40" s="219" t="s">
        <v>966</v>
      </c>
    </row>
    <row r="41" spans="1:2" x14ac:dyDescent="0.25">
      <c r="A41" s="219">
        <v>380</v>
      </c>
      <c r="B41" s="219" t="s">
        <v>967</v>
      </c>
    </row>
    <row r="42" spans="1:2" x14ac:dyDescent="0.25">
      <c r="A42" s="219">
        <v>390</v>
      </c>
      <c r="B42" s="219" t="s">
        <v>968</v>
      </c>
    </row>
    <row r="43" spans="1:2" x14ac:dyDescent="0.25">
      <c r="A43" s="219">
        <v>400</v>
      </c>
      <c r="B43" s="219" t="s">
        <v>969</v>
      </c>
    </row>
    <row r="44" spans="1:2" x14ac:dyDescent="0.25">
      <c r="A44" s="219">
        <v>410</v>
      </c>
      <c r="B44" s="219" t="s">
        <v>970</v>
      </c>
    </row>
    <row r="45" spans="1:2" x14ac:dyDescent="0.25">
      <c r="A45" s="219">
        <v>420</v>
      </c>
      <c r="B45" s="219" t="s">
        <v>971</v>
      </c>
    </row>
    <row r="46" spans="1:2" x14ac:dyDescent="0.25">
      <c r="A46" s="219">
        <v>430</v>
      </c>
      <c r="B46" s="219" t="s">
        <v>972</v>
      </c>
    </row>
    <row r="47" spans="1:2" x14ac:dyDescent="0.25">
      <c r="A47" s="219">
        <v>440</v>
      </c>
      <c r="B47" s="219" t="s">
        <v>973</v>
      </c>
    </row>
    <row r="48" spans="1:2" x14ac:dyDescent="0.25">
      <c r="A48" s="219">
        <v>450</v>
      </c>
      <c r="B48" s="219" t="s">
        <v>974</v>
      </c>
    </row>
    <row r="49" spans="1:2" x14ac:dyDescent="0.25">
      <c r="A49" s="219">
        <v>455</v>
      </c>
      <c r="B49" s="219" t="s">
        <v>4984</v>
      </c>
    </row>
    <row r="50" spans="1:2" x14ac:dyDescent="0.25">
      <c r="A50" s="219">
        <v>460</v>
      </c>
      <c r="B50" s="219" t="s">
        <v>4985</v>
      </c>
    </row>
    <row r="51" spans="1:2" x14ac:dyDescent="0.25">
      <c r="A51" s="219">
        <v>470</v>
      </c>
      <c r="B51" s="219" t="s">
        <v>4986</v>
      </c>
    </row>
    <row r="52" spans="1:2" x14ac:dyDescent="0.25">
      <c r="A52" s="219">
        <v>480</v>
      </c>
      <c r="B52" s="219" t="s">
        <v>4987</v>
      </c>
    </row>
    <row r="53" spans="1:2" x14ac:dyDescent="0.25">
      <c r="A53" s="219">
        <v>490</v>
      </c>
      <c r="B53" s="219" t="s">
        <v>207</v>
      </c>
    </row>
  </sheetData>
  <pageMargins left="0.7" right="0.7" top="0.75" bottom="0.75" header="0.3" footer="0.3"/>
  <pageSetup orientation="portrait" r:id="rId1"/>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sheetPr codeName="Sheet133"/>
  <dimension ref="A1:B11"/>
  <sheetViews>
    <sheetView zoomScaleNormal="100" workbookViewId="0">
      <selection sqref="A1:XFD1048576"/>
    </sheetView>
  </sheetViews>
  <sheetFormatPr defaultRowHeight="15" x14ac:dyDescent="0.25"/>
  <cols>
    <col min="1" max="1" width="15" customWidth="1"/>
    <col min="2" max="2" width="68.42578125" customWidth="1"/>
  </cols>
  <sheetData>
    <row r="1" spans="1:2" x14ac:dyDescent="0.25">
      <c r="A1" t="s">
        <v>3147</v>
      </c>
      <c r="B1" t="s">
        <v>924</v>
      </c>
    </row>
    <row r="3" spans="1:2" x14ac:dyDescent="0.25">
      <c r="A3" t="s">
        <v>130</v>
      </c>
      <c r="B3" t="s">
        <v>128</v>
      </c>
    </row>
    <row r="4" spans="1:2" ht="15" customHeight="1" x14ac:dyDescent="0.25">
      <c r="A4" s="29">
        <v>5</v>
      </c>
      <c r="B4" s="29" t="s">
        <v>916</v>
      </c>
    </row>
    <row r="5" spans="1:2" ht="15" customHeight="1" x14ac:dyDescent="0.25">
      <c r="A5" s="29">
        <v>10</v>
      </c>
      <c r="B5" s="29" t="s">
        <v>917</v>
      </c>
    </row>
    <row r="6" spans="1:2" ht="15" customHeight="1" x14ac:dyDescent="0.25">
      <c r="A6" s="29">
        <v>20</v>
      </c>
      <c r="B6" s="29" t="s">
        <v>918</v>
      </c>
    </row>
    <row r="7" spans="1:2" ht="15" customHeight="1" x14ac:dyDescent="0.25">
      <c r="A7" s="29">
        <v>30</v>
      </c>
      <c r="B7" s="29" t="s">
        <v>919</v>
      </c>
    </row>
    <row r="8" spans="1:2" ht="15" customHeight="1" x14ac:dyDescent="0.25">
      <c r="A8" s="29">
        <v>40</v>
      </c>
      <c r="B8" s="29" t="s">
        <v>920</v>
      </c>
    </row>
    <row r="9" spans="1:2" ht="15" customHeight="1" x14ac:dyDescent="0.25">
      <c r="A9" s="29">
        <v>50</v>
      </c>
      <c r="B9" s="29" t="s">
        <v>921</v>
      </c>
    </row>
    <row r="10" spans="1:2" ht="15" customHeight="1" x14ac:dyDescent="0.25">
      <c r="A10" s="29">
        <v>60</v>
      </c>
      <c r="B10" s="29" t="s">
        <v>922</v>
      </c>
    </row>
    <row r="11" spans="1:2" ht="15" customHeight="1" x14ac:dyDescent="0.25">
      <c r="A11" s="29">
        <v>70</v>
      </c>
      <c r="B11" s="29" t="s">
        <v>923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42EC-425E-4711-B9D4-A85B5FC02335}">
  <dimension ref="A1:B61"/>
  <sheetViews>
    <sheetView workbookViewId="0">
      <selection activeCell="E22" sqref="E22"/>
    </sheetView>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4950</v>
      </c>
      <c r="B1" s="329" t="s">
        <v>4951</v>
      </c>
    </row>
    <row r="3" spans="1:2" x14ac:dyDescent="0.25">
      <c r="A3" s="218" t="s">
        <v>130</v>
      </c>
      <c r="B3" s="218" t="s">
        <v>128</v>
      </c>
    </row>
    <row r="4" spans="1:2" x14ac:dyDescent="0.25">
      <c r="A4" s="219">
        <v>10</v>
      </c>
      <c r="B4" s="219" t="s">
        <v>916</v>
      </c>
    </row>
    <row r="5" spans="1:2" x14ac:dyDescent="0.25">
      <c r="A5" s="219">
        <v>20</v>
      </c>
      <c r="B5" s="219" t="s">
        <v>4952</v>
      </c>
    </row>
    <row r="6" spans="1:2" x14ac:dyDescent="0.25">
      <c r="A6" s="219">
        <v>30</v>
      </c>
      <c r="B6" s="219" t="s">
        <v>4953</v>
      </c>
    </row>
    <row r="7" spans="1:2" x14ac:dyDescent="0.25">
      <c r="A7" s="219">
        <v>40</v>
      </c>
      <c r="B7" s="219" t="s">
        <v>4954</v>
      </c>
    </row>
    <row r="8" spans="1:2" x14ac:dyDescent="0.25">
      <c r="A8" s="219">
        <v>50</v>
      </c>
      <c r="B8" s="219" t="s">
        <v>4933</v>
      </c>
    </row>
    <row r="9" spans="1:2" x14ac:dyDescent="0.25">
      <c r="A9" s="219">
        <v>60</v>
      </c>
      <c r="B9" s="219" t="s">
        <v>4934</v>
      </c>
    </row>
    <row r="10" spans="1:2" x14ac:dyDescent="0.25">
      <c r="A10" s="219">
        <v>70</v>
      </c>
      <c r="B10" s="219" t="s">
        <v>4935</v>
      </c>
    </row>
    <row r="11" spans="1:2" x14ac:dyDescent="0.25">
      <c r="A11" s="219">
        <v>80</v>
      </c>
      <c r="B11" s="219" t="s">
        <v>4955</v>
      </c>
    </row>
    <row r="12" spans="1:2" x14ac:dyDescent="0.25">
      <c r="A12" s="219">
        <v>90</v>
      </c>
      <c r="B12" s="219" t="s">
        <v>1527</v>
      </c>
    </row>
    <row r="13" spans="1:2" x14ac:dyDescent="0.25">
      <c r="A13" s="219">
        <v>100</v>
      </c>
      <c r="B13" s="219" t="s">
        <v>4956</v>
      </c>
    </row>
    <row r="14" spans="1:2" x14ac:dyDescent="0.25">
      <c r="A14" s="219">
        <v>110</v>
      </c>
      <c r="B14" s="219" t="s">
        <v>4939</v>
      </c>
    </row>
    <row r="15" spans="1:2" x14ac:dyDescent="0.25">
      <c r="A15" s="219">
        <v>120</v>
      </c>
      <c r="B15" s="219" t="s">
        <v>4957</v>
      </c>
    </row>
    <row r="16" spans="1:2" x14ac:dyDescent="0.25">
      <c r="A16" s="219">
        <v>130</v>
      </c>
      <c r="B16" s="219" t="s">
        <v>4958</v>
      </c>
    </row>
    <row r="17" spans="1:2" x14ac:dyDescent="0.25">
      <c r="A17" s="219">
        <v>140</v>
      </c>
      <c r="B17" s="219" t="s">
        <v>4959</v>
      </c>
    </row>
    <row r="18" spans="1:2" x14ac:dyDescent="0.25">
      <c r="A18" s="219">
        <v>150</v>
      </c>
      <c r="B18" s="219" t="s">
        <v>4960</v>
      </c>
    </row>
    <row r="19" spans="1:2" x14ac:dyDescent="0.25">
      <c r="A19" s="219">
        <v>160</v>
      </c>
      <c r="B19" s="219" t="s">
        <v>4961</v>
      </c>
    </row>
    <row r="20" spans="1:2" x14ac:dyDescent="0.25">
      <c r="A20" s="219">
        <v>170</v>
      </c>
      <c r="B20" s="219" t="s">
        <v>4962</v>
      </c>
    </row>
    <row r="21" spans="1:2" x14ac:dyDescent="0.25">
      <c r="A21" s="219">
        <v>180</v>
      </c>
      <c r="B21" s="219" t="s">
        <v>4963</v>
      </c>
    </row>
    <row r="22" spans="1:2" x14ac:dyDescent="0.25">
      <c r="A22" s="219">
        <v>190</v>
      </c>
      <c r="B22" s="219" t="s">
        <v>4964</v>
      </c>
    </row>
    <row r="23" spans="1:2" x14ac:dyDescent="0.25">
      <c r="A23" s="219">
        <v>200</v>
      </c>
      <c r="B23" s="219" t="s">
        <v>4965</v>
      </c>
    </row>
    <row r="24" spans="1:2" x14ac:dyDescent="0.25">
      <c r="A24" s="219">
        <v>210</v>
      </c>
      <c r="B24" s="219" t="s">
        <v>4956</v>
      </c>
    </row>
    <row r="25" spans="1:2" x14ac:dyDescent="0.25">
      <c r="A25" s="219">
        <v>220</v>
      </c>
      <c r="B25" s="219" t="s">
        <v>4939</v>
      </c>
    </row>
    <row r="26" spans="1:2" x14ac:dyDescent="0.25">
      <c r="A26" s="219">
        <v>230</v>
      </c>
      <c r="B26" s="219" t="s">
        <v>4966</v>
      </c>
    </row>
    <row r="27" spans="1:2" x14ac:dyDescent="0.25">
      <c r="A27" s="219">
        <v>240</v>
      </c>
      <c r="B27" s="219" t="s">
        <v>4967</v>
      </c>
    </row>
    <row r="28" spans="1:2" x14ac:dyDescent="0.25">
      <c r="A28" s="219">
        <v>250</v>
      </c>
      <c r="B28" s="219" t="s">
        <v>4968</v>
      </c>
    </row>
    <row r="29" spans="1:2" x14ac:dyDescent="0.25">
      <c r="A29" s="219">
        <v>260</v>
      </c>
      <c r="B29" s="219" t="s">
        <v>4969</v>
      </c>
    </row>
    <row r="30" spans="1:2" x14ac:dyDescent="0.25">
      <c r="A30" s="219">
        <v>270</v>
      </c>
      <c r="B30" s="219" t="s">
        <v>4970</v>
      </c>
    </row>
    <row r="31" spans="1:2" x14ac:dyDescent="0.25">
      <c r="A31" s="219">
        <v>280</v>
      </c>
      <c r="B31" s="219" t="s">
        <v>4971</v>
      </c>
    </row>
    <row r="32" spans="1:2" x14ac:dyDescent="0.25">
      <c r="A32" s="219">
        <v>290</v>
      </c>
      <c r="B32" s="219" t="s">
        <v>4936</v>
      </c>
    </row>
    <row r="33" spans="1:2" x14ac:dyDescent="0.25">
      <c r="A33" s="219">
        <v>300</v>
      </c>
      <c r="B33" s="219" t="s">
        <v>4937</v>
      </c>
    </row>
    <row r="34" spans="1:2" x14ac:dyDescent="0.25">
      <c r="A34" s="219">
        <v>310</v>
      </c>
      <c r="B34" s="219" t="s">
        <v>4934</v>
      </c>
    </row>
    <row r="35" spans="1:2" x14ac:dyDescent="0.25">
      <c r="A35" s="219">
        <v>320</v>
      </c>
      <c r="B35" s="219" t="s">
        <v>4935</v>
      </c>
    </row>
    <row r="36" spans="1:2" x14ac:dyDescent="0.25">
      <c r="A36" s="219">
        <v>330</v>
      </c>
      <c r="B36" s="219" t="s">
        <v>4938</v>
      </c>
    </row>
    <row r="37" spans="1:2" x14ac:dyDescent="0.25">
      <c r="A37" s="219">
        <v>340</v>
      </c>
      <c r="B37" s="219" t="s">
        <v>4939</v>
      </c>
    </row>
    <row r="38" spans="1:2" x14ac:dyDescent="0.25">
      <c r="A38" s="219">
        <v>350</v>
      </c>
      <c r="B38" s="219" t="s">
        <v>4934</v>
      </c>
    </row>
    <row r="39" spans="1:2" x14ac:dyDescent="0.25">
      <c r="A39" s="219">
        <v>360</v>
      </c>
      <c r="B39" s="219" t="s">
        <v>4940</v>
      </c>
    </row>
    <row r="40" spans="1:2" x14ac:dyDescent="0.25">
      <c r="A40" s="219">
        <v>370</v>
      </c>
      <c r="B40" s="219" t="s">
        <v>4972</v>
      </c>
    </row>
    <row r="41" spans="1:2" x14ac:dyDescent="0.25">
      <c r="A41" s="219">
        <v>380</v>
      </c>
      <c r="B41" s="219" t="s">
        <v>4973</v>
      </c>
    </row>
    <row r="42" spans="1:2" x14ac:dyDescent="0.25">
      <c r="A42" s="219">
        <v>390</v>
      </c>
      <c r="B42" s="219" t="s">
        <v>4974</v>
      </c>
    </row>
    <row r="43" spans="1:2" x14ac:dyDescent="0.25">
      <c r="A43" s="219">
        <v>400</v>
      </c>
      <c r="B43" s="219" t="s">
        <v>1512</v>
      </c>
    </row>
    <row r="44" spans="1:2" x14ac:dyDescent="0.25">
      <c r="A44" s="219">
        <v>410</v>
      </c>
      <c r="B44" s="219" t="s">
        <v>4975</v>
      </c>
    </row>
    <row r="45" spans="1:2" x14ac:dyDescent="0.25">
      <c r="A45" s="219">
        <v>420</v>
      </c>
      <c r="B45" s="219" t="s">
        <v>1513</v>
      </c>
    </row>
    <row r="46" spans="1:2" x14ac:dyDescent="0.25">
      <c r="A46" s="219">
        <v>430</v>
      </c>
      <c r="B46" s="219" t="s">
        <v>4976</v>
      </c>
    </row>
    <row r="47" spans="1:2" x14ac:dyDescent="0.25">
      <c r="A47" s="219">
        <v>440</v>
      </c>
      <c r="B47" s="219" t="s">
        <v>4941</v>
      </c>
    </row>
    <row r="48" spans="1:2" x14ac:dyDescent="0.25">
      <c r="A48" s="219">
        <v>450</v>
      </c>
      <c r="B48" s="219" t="s">
        <v>4942</v>
      </c>
    </row>
    <row r="49" spans="1:2" x14ac:dyDescent="0.25">
      <c r="A49" s="219">
        <v>460</v>
      </c>
      <c r="B49" s="219" t="s">
        <v>4943</v>
      </c>
    </row>
    <row r="50" spans="1:2" x14ac:dyDescent="0.25">
      <c r="A50" s="219">
        <v>470</v>
      </c>
      <c r="B50" s="219" t="s">
        <v>4944</v>
      </c>
    </row>
    <row r="51" spans="1:2" x14ac:dyDescent="0.25">
      <c r="A51" s="219">
        <v>480</v>
      </c>
      <c r="B51" s="219" t="s">
        <v>201</v>
      </c>
    </row>
    <row r="52" spans="1:2" x14ac:dyDescent="0.25">
      <c r="A52" s="219">
        <v>490</v>
      </c>
      <c r="B52" s="219" t="s">
        <v>4977</v>
      </c>
    </row>
    <row r="53" spans="1:2" x14ac:dyDescent="0.25">
      <c r="A53" s="219">
        <v>500</v>
      </c>
      <c r="B53" s="219" t="s">
        <v>4978</v>
      </c>
    </row>
    <row r="54" spans="1:2" x14ac:dyDescent="0.25">
      <c r="A54" s="219">
        <v>510</v>
      </c>
      <c r="B54" s="219" t="s">
        <v>4979</v>
      </c>
    </row>
    <row r="55" spans="1:2" x14ac:dyDescent="0.25">
      <c r="A55" s="219">
        <v>520</v>
      </c>
      <c r="B55" s="219" t="s">
        <v>4945</v>
      </c>
    </row>
    <row r="56" spans="1:2" x14ac:dyDescent="0.25">
      <c r="A56" s="219">
        <v>530</v>
      </c>
      <c r="B56" s="219" t="s">
        <v>4946</v>
      </c>
    </row>
    <row r="57" spans="1:2" x14ac:dyDescent="0.25">
      <c r="A57" s="219">
        <v>540</v>
      </c>
      <c r="B57" s="219" t="s">
        <v>4947</v>
      </c>
    </row>
    <row r="58" spans="1:2" x14ac:dyDescent="0.25">
      <c r="A58" s="219">
        <v>550</v>
      </c>
      <c r="B58" s="219" t="s">
        <v>4948</v>
      </c>
    </row>
    <row r="59" spans="1:2" x14ac:dyDescent="0.25">
      <c r="A59" s="219">
        <v>560</v>
      </c>
      <c r="B59" s="219" t="s">
        <v>4949</v>
      </c>
    </row>
    <row r="60" spans="1:2" x14ac:dyDescent="0.25">
      <c r="A60" s="219">
        <v>570</v>
      </c>
      <c r="B60" s="219" t="s">
        <v>3734</v>
      </c>
    </row>
    <row r="61" spans="1:2" x14ac:dyDescent="0.25">
      <c r="A61" s="219">
        <v>580</v>
      </c>
      <c r="B61" s="219" t="s">
        <v>4287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98AC8-0D94-48A0-9BA9-F5143049F40B}">
  <dimension ref="A2:B12"/>
  <sheetViews>
    <sheetView workbookViewId="0">
      <selection activeCell="A2" sqref="A2"/>
    </sheetView>
  </sheetViews>
  <sheetFormatPr defaultColWidth="9.140625" defaultRowHeight="15" x14ac:dyDescent="0.25"/>
  <cols>
    <col min="1" max="1" width="18.85546875" customWidth="1"/>
    <col min="2" max="2" width="75.7109375" customWidth="1"/>
    <col min="3" max="3" width="13.5703125" bestFit="1" customWidth="1"/>
  </cols>
  <sheetData>
    <row r="2" spans="1:2" s="124" customFormat="1" x14ac:dyDescent="0.25">
      <c r="A2" s="124" t="s">
        <v>4269</v>
      </c>
      <c r="B2" s="334" t="s">
        <v>4262</v>
      </c>
    </row>
    <row r="3" spans="1:2" s="124" customFormat="1" x14ac:dyDescent="0.25">
      <c r="A3" s="334"/>
      <c r="B3" s="335"/>
    </row>
    <row r="4" spans="1:2" x14ac:dyDescent="0.25">
      <c r="A4" s="327" t="s">
        <v>130</v>
      </c>
      <c r="B4" s="327" t="s">
        <v>128</v>
      </c>
    </row>
    <row r="5" spans="1:2" x14ac:dyDescent="0.25">
      <c r="A5" s="11">
        <v>10</v>
      </c>
      <c r="B5" s="11" t="s">
        <v>175</v>
      </c>
    </row>
    <row r="6" spans="1:2" x14ac:dyDescent="0.25">
      <c r="A6" s="11">
        <v>20</v>
      </c>
      <c r="B6" s="11" t="s">
        <v>4263</v>
      </c>
    </row>
    <row r="7" spans="1:2" x14ac:dyDescent="0.25">
      <c r="A7" s="11">
        <v>30</v>
      </c>
      <c r="B7" s="11" t="s">
        <v>4264</v>
      </c>
    </row>
    <row r="8" spans="1:2" x14ac:dyDescent="0.25">
      <c r="A8" s="11">
        <v>40</v>
      </c>
      <c r="B8" s="11" t="s">
        <v>4265</v>
      </c>
    </row>
    <row r="9" spans="1:2" x14ac:dyDescent="0.25">
      <c r="A9" s="11">
        <v>50</v>
      </c>
      <c r="B9" s="11" t="s">
        <v>4266</v>
      </c>
    </row>
    <row r="10" spans="1:2" x14ac:dyDescent="0.25">
      <c r="A10" s="11">
        <v>60</v>
      </c>
      <c r="B10" s="11" t="s">
        <v>4267</v>
      </c>
    </row>
    <row r="11" spans="1:2" x14ac:dyDescent="0.25">
      <c r="A11" s="11">
        <v>70</v>
      </c>
      <c r="B11" s="11" t="s">
        <v>4268</v>
      </c>
    </row>
    <row r="12" spans="1:2" x14ac:dyDescent="0.25">
      <c r="A12" s="11">
        <v>80</v>
      </c>
      <c r="B12" s="11" t="s">
        <v>207</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Sheet134"/>
  <dimension ref="A1:B38"/>
  <sheetViews>
    <sheetView zoomScale="130" zoomScaleNormal="130" workbookViewId="0">
      <selection sqref="A1:XFD1048576"/>
    </sheetView>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4929</v>
      </c>
      <c r="B1" s="329" t="s">
        <v>4930</v>
      </c>
    </row>
    <row r="3" spans="1:2" x14ac:dyDescent="0.25">
      <c r="A3" s="218" t="s">
        <v>130</v>
      </c>
      <c r="B3" s="218" t="s">
        <v>128</v>
      </c>
    </row>
    <row r="4" spans="1:2" x14ac:dyDescent="0.25">
      <c r="A4" s="219">
        <v>10</v>
      </c>
      <c r="B4" s="219" t="s">
        <v>916</v>
      </c>
    </row>
    <row r="5" spans="1:2" x14ac:dyDescent="0.25">
      <c r="A5" s="219">
        <v>20</v>
      </c>
      <c r="B5" s="219" t="s">
        <v>4931</v>
      </c>
    </row>
    <row r="6" spans="1:2" x14ac:dyDescent="0.25">
      <c r="A6" s="219">
        <v>30</v>
      </c>
      <c r="B6" s="219" t="s">
        <v>4932</v>
      </c>
    </row>
    <row r="7" spans="1:2" x14ac:dyDescent="0.25">
      <c r="A7" s="219">
        <v>40</v>
      </c>
      <c r="B7" s="219" t="s">
        <v>4933</v>
      </c>
    </row>
    <row r="8" spans="1:2" x14ac:dyDescent="0.25">
      <c r="A8" s="219">
        <v>50</v>
      </c>
      <c r="B8" s="219" t="s">
        <v>4934</v>
      </c>
    </row>
    <row r="9" spans="1:2" x14ac:dyDescent="0.25">
      <c r="A9" s="219">
        <v>60</v>
      </c>
      <c r="B9" s="219" t="s">
        <v>4935</v>
      </c>
    </row>
    <row r="10" spans="1:2" x14ac:dyDescent="0.25">
      <c r="A10" s="219">
        <v>70</v>
      </c>
      <c r="B10" s="219" t="s">
        <v>925</v>
      </c>
    </row>
    <row r="11" spans="1:2" x14ac:dyDescent="0.25">
      <c r="A11" s="219">
        <v>80</v>
      </c>
      <c r="B11" s="219" t="s">
        <v>929</v>
      </c>
    </row>
    <row r="12" spans="1:2" x14ac:dyDescent="0.25">
      <c r="A12" s="219">
        <v>90</v>
      </c>
      <c r="B12" s="219" t="s">
        <v>928</v>
      </c>
    </row>
    <row r="13" spans="1:2" x14ac:dyDescent="0.25">
      <c r="A13" s="219">
        <v>100</v>
      </c>
      <c r="B13" s="219" t="s">
        <v>2708</v>
      </c>
    </row>
    <row r="14" spans="1:2" x14ac:dyDescent="0.25">
      <c r="A14" s="219">
        <v>110</v>
      </c>
      <c r="B14" s="219" t="s">
        <v>920</v>
      </c>
    </row>
    <row r="15" spans="1:2" x14ac:dyDescent="0.25">
      <c r="A15" s="219">
        <v>120</v>
      </c>
      <c r="B15" s="219" t="s">
        <v>930</v>
      </c>
    </row>
    <row r="16" spans="1:2" x14ac:dyDescent="0.25">
      <c r="A16" s="219">
        <v>130</v>
      </c>
      <c r="B16" s="219" t="s">
        <v>926</v>
      </c>
    </row>
    <row r="17" spans="1:2" x14ac:dyDescent="0.25">
      <c r="A17" s="219">
        <v>140</v>
      </c>
      <c r="B17" s="219" t="s">
        <v>931</v>
      </c>
    </row>
    <row r="18" spans="1:2" x14ac:dyDescent="0.25">
      <c r="A18" s="219">
        <v>150</v>
      </c>
      <c r="B18" s="219" t="s">
        <v>927</v>
      </c>
    </row>
    <row r="19" spans="1:2" x14ac:dyDescent="0.25">
      <c r="A19" s="219">
        <v>160</v>
      </c>
      <c r="B19" s="219" t="s">
        <v>4936</v>
      </c>
    </row>
    <row r="20" spans="1:2" x14ac:dyDescent="0.25">
      <c r="A20" s="219">
        <v>170</v>
      </c>
      <c r="B20" s="219" t="s">
        <v>4937</v>
      </c>
    </row>
    <row r="21" spans="1:2" x14ac:dyDescent="0.25">
      <c r="A21" s="219">
        <v>180</v>
      </c>
      <c r="B21" s="219" t="s">
        <v>4934</v>
      </c>
    </row>
    <row r="22" spans="1:2" x14ac:dyDescent="0.25">
      <c r="A22" s="219">
        <v>190</v>
      </c>
      <c r="B22" s="219" t="s">
        <v>4935</v>
      </c>
    </row>
    <row r="23" spans="1:2" x14ac:dyDescent="0.25">
      <c r="A23" s="219">
        <v>200</v>
      </c>
      <c r="B23" s="219" t="s">
        <v>4938</v>
      </c>
    </row>
    <row r="24" spans="1:2" x14ac:dyDescent="0.25">
      <c r="A24" s="219">
        <v>210</v>
      </c>
      <c r="B24" s="219" t="s">
        <v>4939</v>
      </c>
    </row>
    <row r="25" spans="1:2" x14ac:dyDescent="0.25">
      <c r="A25" s="219">
        <v>220</v>
      </c>
      <c r="B25" s="219" t="s">
        <v>4934</v>
      </c>
    </row>
    <row r="26" spans="1:2" x14ac:dyDescent="0.25">
      <c r="A26" s="219">
        <v>230</v>
      </c>
      <c r="B26" s="219" t="s">
        <v>4940</v>
      </c>
    </row>
    <row r="27" spans="1:2" x14ac:dyDescent="0.25">
      <c r="A27" s="219">
        <v>240</v>
      </c>
      <c r="B27" s="219" t="s">
        <v>4941</v>
      </c>
    </row>
    <row r="28" spans="1:2" x14ac:dyDescent="0.25">
      <c r="A28" s="219">
        <v>250</v>
      </c>
      <c r="B28" s="219" t="s">
        <v>4942</v>
      </c>
    </row>
    <row r="29" spans="1:2" x14ac:dyDescent="0.25">
      <c r="A29" s="219">
        <v>260</v>
      </c>
      <c r="B29" s="219" t="s">
        <v>4943</v>
      </c>
    </row>
    <row r="30" spans="1:2" x14ac:dyDescent="0.25">
      <c r="A30" s="219">
        <v>270</v>
      </c>
      <c r="B30" s="219" t="s">
        <v>4944</v>
      </c>
    </row>
    <row r="31" spans="1:2" x14ac:dyDescent="0.25">
      <c r="A31" s="219">
        <v>280</v>
      </c>
      <c r="B31" s="219" t="s">
        <v>201</v>
      </c>
    </row>
    <row r="32" spans="1:2" x14ac:dyDescent="0.25">
      <c r="A32" s="219">
        <v>290</v>
      </c>
      <c r="B32" s="219" t="s">
        <v>4945</v>
      </c>
    </row>
    <row r="33" spans="1:2" x14ac:dyDescent="0.25">
      <c r="A33" s="219">
        <v>300</v>
      </c>
      <c r="B33" s="219" t="s">
        <v>4946</v>
      </c>
    </row>
    <row r="34" spans="1:2" x14ac:dyDescent="0.25">
      <c r="A34" s="219">
        <v>310</v>
      </c>
      <c r="B34" s="219" t="s">
        <v>4947</v>
      </c>
    </row>
    <row r="35" spans="1:2" x14ac:dyDescent="0.25">
      <c r="A35" s="219">
        <v>320</v>
      </c>
      <c r="B35" s="219" t="s">
        <v>4948</v>
      </c>
    </row>
    <row r="36" spans="1:2" x14ac:dyDescent="0.25">
      <c r="A36" s="219">
        <v>330</v>
      </c>
      <c r="B36" s="219" t="s">
        <v>4949</v>
      </c>
    </row>
    <row r="37" spans="1:2" x14ac:dyDescent="0.25">
      <c r="A37" s="219">
        <v>340</v>
      </c>
      <c r="B37" s="219" t="s">
        <v>3734</v>
      </c>
    </row>
    <row r="38" spans="1:2" x14ac:dyDescent="0.25">
      <c r="A38" s="219">
        <v>350</v>
      </c>
      <c r="B38" s="219" t="s">
        <v>4287</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sheetPr codeName="Sheet135"/>
  <dimension ref="A1:C43"/>
  <sheetViews>
    <sheetView workbookViewId="0">
      <selection activeCell="A2" sqref="A2"/>
    </sheetView>
  </sheetViews>
  <sheetFormatPr defaultRowHeight="15" x14ac:dyDescent="0.25"/>
  <cols>
    <col min="1" max="1" width="13.85546875" customWidth="1"/>
    <col min="2" max="2" width="120.42578125" bestFit="1" customWidth="1"/>
  </cols>
  <sheetData>
    <row r="1" spans="1:3" x14ac:dyDescent="0.25">
      <c r="A1" t="s">
        <v>1508</v>
      </c>
      <c r="B1" t="s">
        <v>1509</v>
      </c>
    </row>
    <row r="3" spans="1:3" ht="15" customHeight="1" x14ac:dyDescent="0.25">
      <c r="A3" s="13" t="s">
        <v>774</v>
      </c>
      <c r="B3" s="13" t="s">
        <v>128</v>
      </c>
    </row>
    <row r="4" spans="1:3" ht="15" customHeight="1" x14ac:dyDescent="0.25">
      <c r="A4" s="29">
        <v>5</v>
      </c>
      <c r="B4" s="29" t="s">
        <v>916</v>
      </c>
    </row>
    <row r="5" spans="1:3" ht="15" customHeight="1" x14ac:dyDescent="0.25">
      <c r="A5" s="29">
        <v>10</v>
      </c>
      <c r="B5" s="29" t="s">
        <v>1518</v>
      </c>
    </row>
    <row r="6" spans="1:3" ht="15" customHeight="1" x14ac:dyDescent="0.25">
      <c r="A6" s="29">
        <v>20</v>
      </c>
      <c r="B6" t="s">
        <v>1531</v>
      </c>
    </row>
    <row r="7" spans="1:3" ht="15" customHeight="1" x14ac:dyDescent="0.25">
      <c r="A7" s="29">
        <v>30</v>
      </c>
      <c r="B7" t="s">
        <v>1533</v>
      </c>
    </row>
    <row r="8" spans="1:3" ht="15" customHeight="1" x14ac:dyDescent="0.25">
      <c r="A8" s="29">
        <v>40</v>
      </c>
      <c r="B8" t="s">
        <v>1532</v>
      </c>
    </row>
    <row r="9" spans="1:3" ht="15" customHeight="1" x14ac:dyDescent="0.25">
      <c r="A9" s="29">
        <v>50</v>
      </c>
      <c r="B9" t="s">
        <v>1534</v>
      </c>
    </row>
    <row r="10" spans="1:3" ht="15" customHeight="1" x14ac:dyDescent="0.25">
      <c r="A10" s="29">
        <v>60</v>
      </c>
      <c r="B10" t="s">
        <v>1535</v>
      </c>
    </row>
    <row r="11" spans="1:3" ht="15" customHeight="1" x14ac:dyDescent="0.25">
      <c r="A11" s="29">
        <v>70</v>
      </c>
      <c r="B11" t="s">
        <v>1536</v>
      </c>
    </row>
    <row r="12" spans="1:3" ht="15" customHeight="1" x14ac:dyDescent="0.25">
      <c r="A12" s="29">
        <v>80</v>
      </c>
      <c r="B12" t="s">
        <v>1537</v>
      </c>
    </row>
    <row r="13" spans="1:3" ht="15" customHeight="1" x14ac:dyDescent="0.25">
      <c r="A13" s="29">
        <v>90</v>
      </c>
      <c r="B13" t="s">
        <v>1538</v>
      </c>
    </row>
    <row r="14" spans="1:3" ht="15" customHeight="1" x14ac:dyDescent="0.25">
      <c r="A14" s="29">
        <v>100</v>
      </c>
      <c r="B14" t="s">
        <v>1527</v>
      </c>
      <c r="C14" t="s">
        <v>2709</v>
      </c>
    </row>
    <row r="15" spans="1:3" ht="15" customHeight="1" x14ac:dyDescent="0.25">
      <c r="A15" s="29">
        <v>110</v>
      </c>
      <c r="B15" t="s">
        <v>1517</v>
      </c>
    </row>
    <row r="16" spans="1:3" ht="15" customHeight="1" x14ac:dyDescent="0.25">
      <c r="A16" s="29">
        <v>120</v>
      </c>
      <c r="B16" t="s">
        <v>1519</v>
      </c>
    </row>
    <row r="17" spans="1:3" ht="15" customHeight="1" x14ac:dyDescent="0.25">
      <c r="A17" s="29">
        <v>130</v>
      </c>
      <c r="B17" t="s">
        <v>1520</v>
      </c>
    </row>
    <row r="18" spans="1:3" ht="15" customHeight="1" x14ac:dyDescent="0.25">
      <c r="A18" s="29">
        <v>140</v>
      </c>
      <c r="B18" t="s">
        <v>1521</v>
      </c>
    </row>
    <row r="19" spans="1:3" ht="15" customHeight="1" x14ac:dyDescent="0.25">
      <c r="A19" s="29">
        <v>150</v>
      </c>
      <c r="B19" t="s">
        <v>1522</v>
      </c>
    </row>
    <row r="20" spans="1:3" ht="15" customHeight="1" x14ac:dyDescent="0.25">
      <c r="A20" s="29">
        <v>160</v>
      </c>
      <c r="B20" t="s">
        <v>1523</v>
      </c>
    </row>
    <row r="21" spans="1:3" ht="15" customHeight="1" x14ac:dyDescent="0.25">
      <c r="A21" s="29">
        <v>170</v>
      </c>
      <c r="B21" t="s">
        <v>1524</v>
      </c>
    </row>
    <row r="22" spans="1:3" ht="15" customHeight="1" x14ac:dyDescent="0.25">
      <c r="A22" s="29">
        <v>180</v>
      </c>
      <c r="B22" t="s">
        <v>1525</v>
      </c>
    </row>
    <row r="23" spans="1:3" ht="15" customHeight="1" x14ac:dyDescent="0.25">
      <c r="A23" s="29">
        <v>190</v>
      </c>
      <c r="B23" t="s">
        <v>1526</v>
      </c>
    </row>
    <row r="24" spans="1:3" ht="15" customHeight="1" x14ac:dyDescent="0.25">
      <c r="A24" s="29">
        <v>200</v>
      </c>
      <c r="B24" t="s">
        <v>1510</v>
      </c>
    </row>
    <row r="25" spans="1:3" ht="15" customHeight="1" x14ac:dyDescent="0.25">
      <c r="A25" s="29">
        <v>205</v>
      </c>
      <c r="B25" t="s">
        <v>1528</v>
      </c>
      <c r="C25" t="s">
        <v>2710</v>
      </c>
    </row>
    <row r="26" spans="1:3" ht="15" customHeight="1" x14ac:dyDescent="0.25">
      <c r="A26" s="29">
        <v>210</v>
      </c>
      <c r="B26" t="s">
        <v>1517</v>
      </c>
    </row>
    <row r="27" spans="1:3" ht="15" customHeight="1" x14ac:dyDescent="0.25">
      <c r="A27" s="29">
        <v>220</v>
      </c>
      <c r="B27" t="s">
        <v>1521</v>
      </c>
    </row>
    <row r="28" spans="1:3" ht="15" customHeight="1" x14ac:dyDescent="0.25">
      <c r="A28" s="29">
        <v>230</v>
      </c>
      <c r="B28" t="s">
        <v>1522</v>
      </c>
    </row>
    <row r="29" spans="1:3" ht="15" customHeight="1" x14ac:dyDescent="0.25">
      <c r="A29" s="29">
        <v>240</v>
      </c>
      <c r="B29" t="s">
        <v>1523</v>
      </c>
    </row>
    <row r="30" spans="1:3" ht="15" customHeight="1" x14ac:dyDescent="0.25">
      <c r="A30" s="29">
        <v>250</v>
      </c>
      <c r="B30" t="s">
        <v>1524</v>
      </c>
    </row>
    <row r="31" spans="1:3" ht="15" customHeight="1" x14ac:dyDescent="0.25">
      <c r="A31" s="29">
        <v>260</v>
      </c>
      <c r="B31" t="s">
        <v>1525</v>
      </c>
    </row>
    <row r="32" spans="1:3" ht="15" customHeight="1" x14ac:dyDescent="0.25">
      <c r="A32" s="29">
        <v>270</v>
      </c>
      <c r="B32" t="s">
        <v>1526</v>
      </c>
    </row>
    <row r="33" spans="1:3" ht="15" customHeight="1" x14ac:dyDescent="0.25">
      <c r="A33" s="29">
        <v>280</v>
      </c>
      <c r="B33" t="s">
        <v>2711</v>
      </c>
      <c r="C33" t="s">
        <v>2712</v>
      </c>
    </row>
    <row r="34" spans="1:3" ht="15" customHeight="1" x14ac:dyDescent="0.25">
      <c r="A34" s="29">
        <v>290</v>
      </c>
      <c r="B34" t="s">
        <v>1511</v>
      </c>
    </row>
    <row r="35" spans="1:3" x14ac:dyDescent="0.25">
      <c r="A35" s="29">
        <v>300</v>
      </c>
      <c r="B35" t="s">
        <v>1512</v>
      </c>
    </row>
    <row r="36" spans="1:3" x14ac:dyDescent="0.25">
      <c r="A36" s="29">
        <v>310</v>
      </c>
      <c r="B36" t="s">
        <v>1513</v>
      </c>
    </row>
    <row r="37" spans="1:3" x14ac:dyDescent="0.25">
      <c r="A37" s="29">
        <v>320</v>
      </c>
      <c r="B37" t="s">
        <v>1514</v>
      </c>
    </row>
    <row r="38" spans="1:3" x14ac:dyDescent="0.25">
      <c r="A38" s="29">
        <v>330</v>
      </c>
      <c r="B38" t="s">
        <v>1515</v>
      </c>
    </row>
    <row r="39" spans="1:3" x14ac:dyDescent="0.25">
      <c r="A39" s="29">
        <v>340</v>
      </c>
      <c r="B39" t="s">
        <v>1530</v>
      </c>
    </row>
    <row r="40" spans="1:3" x14ac:dyDescent="0.25">
      <c r="A40" s="29">
        <v>350</v>
      </c>
      <c r="B40" t="s">
        <v>1516</v>
      </c>
    </row>
    <row r="41" spans="1:3" x14ac:dyDescent="0.25">
      <c r="A41" s="29">
        <v>360</v>
      </c>
      <c r="B41" t="s">
        <v>1529</v>
      </c>
      <c r="C41" t="s">
        <v>2713</v>
      </c>
    </row>
    <row r="42" spans="1:3" x14ac:dyDescent="0.25">
      <c r="A42" s="29">
        <v>370</v>
      </c>
      <c r="B42" t="s">
        <v>2714</v>
      </c>
      <c r="C42" t="s">
        <v>2715</v>
      </c>
    </row>
    <row r="43" spans="1:3" x14ac:dyDescent="0.25">
      <c r="A43" s="29">
        <v>380</v>
      </c>
      <c r="B43" s="29" t="s">
        <v>923</v>
      </c>
    </row>
  </sheetData>
  <pageMargins left="0.7" right="0.7" top="0.75" bottom="0.75" header="0.3" footer="0.3"/>
  <pageSetup orientation="portrait" r:id="rId1"/>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Sheet136"/>
  <dimension ref="A1:E23"/>
  <sheetViews>
    <sheetView workbookViewId="0"/>
  </sheetViews>
  <sheetFormatPr defaultRowHeight="15" x14ac:dyDescent="0.25"/>
  <cols>
    <col min="1" max="1" width="16" customWidth="1"/>
    <col min="2" max="2" width="82.85546875" customWidth="1"/>
    <col min="4" max="4" width="0" hidden="1" customWidth="1"/>
    <col min="5" max="5" width="70.28515625" hidden="1" customWidth="1"/>
  </cols>
  <sheetData>
    <row r="1" spans="1:5" x14ac:dyDescent="0.25">
      <c r="A1" t="s">
        <v>3401</v>
      </c>
      <c r="B1" t="s">
        <v>900</v>
      </c>
    </row>
    <row r="3" spans="1:5" x14ac:dyDescent="0.25">
      <c r="A3" s="13" t="s">
        <v>130</v>
      </c>
      <c r="B3" s="13" t="s">
        <v>128</v>
      </c>
      <c r="D3" s="32" t="s">
        <v>3310</v>
      </c>
    </row>
    <row r="4" spans="1:5" x14ac:dyDescent="0.25">
      <c r="A4">
        <v>10</v>
      </c>
      <c r="B4" t="s">
        <v>175</v>
      </c>
      <c r="D4">
        <v>10</v>
      </c>
      <c r="E4" t="s">
        <v>901</v>
      </c>
    </row>
    <row r="5" spans="1:5" x14ac:dyDescent="0.25">
      <c r="A5">
        <v>20</v>
      </c>
      <c r="B5" t="s">
        <v>896</v>
      </c>
      <c r="D5">
        <v>20</v>
      </c>
      <c r="E5" t="s">
        <v>902</v>
      </c>
    </row>
    <row r="6" spans="1:5" x14ac:dyDescent="0.25">
      <c r="A6">
        <v>30</v>
      </c>
      <c r="B6" s="29" t="s">
        <v>901</v>
      </c>
      <c r="D6">
        <v>30</v>
      </c>
      <c r="E6" t="s">
        <v>903</v>
      </c>
    </row>
    <row r="7" spans="1:5" x14ac:dyDescent="0.25">
      <c r="A7">
        <v>40</v>
      </c>
      <c r="B7" s="29" t="s">
        <v>902</v>
      </c>
      <c r="D7">
        <v>40</v>
      </c>
      <c r="E7" t="s">
        <v>904</v>
      </c>
    </row>
    <row r="8" spans="1:5" x14ac:dyDescent="0.25">
      <c r="A8">
        <v>50</v>
      </c>
      <c r="B8" s="29" t="s">
        <v>903</v>
      </c>
      <c r="D8">
        <v>50</v>
      </c>
      <c r="E8" t="s">
        <v>905</v>
      </c>
    </row>
    <row r="9" spans="1:5" x14ac:dyDescent="0.25">
      <c r="A9">
        <v>60</v>
      </c>
      <c r="B9" s="29" t="s">
        <v>904</v>
      </c>
      <c r="D9">
        <v>60</v>
      </c>
      <c r="E9" t="s">
        <v>906</v>
      </c>
    </row>
    <row r="10" spans="1:5" x14ac:dyDescent="0.25">
      <c r="A10">
        <v>70</v>
      </c>
      <c r="B10" s="29" t="s">
        <v>905</v>
      </c>
      <c r="D10">
        <v>70</v>
      </c>
      <c r="E10" t="s">
        <v>907</v>
      </c>
    </row>
    <row r="11" spans="1:5" x14ac:dyDescent="0.25">
      <c r="A11">
        <v>80</v>
      </c>
      <c r="B11" s="29" t="s">
        <v>906</v>
      </c>
      <c r="D11">
        <v>80</v>
      </c>
      <c r="E11" t="s">
        <v>908</v>
      </c>
    </row>
    <row r="12" spans="1:5" x14ac:dyDescent="0.25">
      <c r="A12">
        <v>90</v>
      </c>
      <c r="B12" s="29" t="s">
        <v>907</v>
      </c>
      <c r="D12">
        <v>90</v>
      </c>
      <c r="E12" t="s">
        <v>909</v>
      </c>
    </row>
    <row r="13" spans="1:5" x14ac:dyDescent="0.25">
      <c r="A13">
        <v>100</v>
      </c>
      <c r="B13" s="29" t="s">
        <v>908</v>
      </c>
      <c r="D13">
        <v>100</v>
      </c>
      <c r="E13" t="s">
        <v>173</v>
      </c>
    </row>
    <row r="14" spans="1:5" x14ac:dyDescent="0.25">
      <c r="A14">
        <v>110</v>
      </c>
      <c r="B14" s="29" t="s">
        <v>909</v>
      </c>
      <c r="D14">
        <v>110</v>
      </c>
      <c r="E14" t="s">
        <v>175</v>
      </c>
    </row>
    <row r="15" spans="1:5" x14ac:dyDescent="0.25">
      <c r="A15">
        <v>120</v>
      </c>
      <c r="B15" t="s">
        <v>207</v>
      </c>
    </row>
    <row r="20" spans="4:5" x14ac:dyDescent="0.25">
      <c r="D20" s="32" t="s">
        <v>3310</v>
      </c>
    </row>
    <row r="21" spans="4:5" x14ac:dyDescent="0.25">
      <c r="D21">
        <v>10</v>
      </c>
      <c r="E21" t="s">
        <v>3146</v>
      </c>
    </row>
    <row r="22" spans="4:5" x14ac:dyDescent="0.25">
      <c r="D22">
        <v>20</v>
      </c>
      <c r="E22" t="s">
        <v>173</v>
      </c>
    </row>
    <row r="23" spans="4:5" x14ac:dyDescent="0.25">
      <c r="D23">
        <v>30</v>
      </c>
      <c r="E23" t="s">
        <v>175</v>
      </c>
    </row>
  </sheetData>
  <pageMargins left="0.7" right="0.7" top="0.75" bottom="0.75" header="0.3" footer="0.3"/>
  <pageSetup orientation="portrait" r:id="rId1"/>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codeName="Sheet137"/>
  <dimension ref="A1:C82"/>
  <sheetViews>
    <sheetView workbookViewId="0"/>
  </sheetViews>
  <sheetFormatPr defaultRowHeight="15" x14ac:dyDescent="0.25"/>
  <cols>
    <col min="1" max="1" width="21.140625" customWidth="1"/>
    <col min="2" max="2" width="80.42578125" customWidth="1"/>
    <col min="3" max="3" width="13.85546875" customWidth="1"/>
  </cols>
  <sheetData>
    <row r="1" spans="1:2" x14ac:dyDescent="0.25">
      <c r="A1" t="s">
        <v>894</v>
      </c>
      <c r="B1" t="s">
        <v>859</v>
      </c>
    </row>
    <row r="3" spans="1:2" x14ac:dyDescent="0.25">
      <c r="A3" s="13" t="s">
        <v>130</v>
      </c>
      <c r="B3" s="13" t="s">
        <v>128</v>
      </c>
    </row>
    <row r="4" spans="1:2" x14ac:dyDescent="0.25">
      <c r="A4">
        <v>10</v>
      </c>
      <c r="B4" t="s">
        <v>175</v>
      </c>
    </row>
    <row r="5" spans="1:2" x14ac:dyDescent="0.25">
      <c r="A5">
        <v>20</v>
      </c>
      <c r="B5" t="s">
        <v>2636</v>
      </c>
    </row>
    <row r="6" spans="1:2" x14ac:dyDescent="0.25">
      <c r="A6">
        <v>30</v>
      </c>
      <c r="B6" t="s">
        <v>860</v>
      </c>
    </row>
    <row r="7" spans="1:2" x14ac:dyDescent="0.25">
      <c r="A7">
        <v>40</v>
      </c>
      <c r="B7" t="s">
        <v>862</v>
      </c>
    </row>
    <row r="8" spans="1:2" x14ac:dyDescent="0.25">
      <c r="A8">
        <v>50</v>
      </c>
      <c r="B8" t="s">
        <v>861</v>
      </c>
    </row>
    <row r="9" spans="1:2" x14ac:dyDescent="0.25">
      <c r="A9">
        <v>60</v>
      </c>
      <c r="B9" t="s">
        <v>863</v>
      </c>
    </row>
    <row r="10" spans="1:2" x14ac:dyDescent="0.25">
      <c r="A10">
        <v>70</v>
      </c>
      <c r="B10" t="s">
        <v>864</v>
      </c>
    </row>
    <row r="11" spans="1:2" x14ac:dyDescent="0.25">
      <c r="A11">
        <v>80</v>
      </c>
      <c r="B11" t="s">
        <v>865</v>
      </c>
    </row>
    <row r="12" spans="1:2" x14ac:dyDescent="0.25">
      <c r="A12">
        <v>90</v>
      </c>
      <c r="B12" t="s">
        <v>866</v>
      </c>
    </row>
    <row r="13" spans="1:2" x14ac:dyDescent="0.25">
      <c r="A13">
        <v>100</v>
      </c>
      <c r="B13" t="s">
        <v>867</v>
      </c>
    </row>
    <row r="14" spans="1:2" x14ac:dyDescent="0.25">
      <c r="A14">
        <v>110</v>
      </c>
      <c r="B14" t="s">
        <v>868</v>
      </c>
    </row>
    <row r="15" spans="1:2" x14ac:dyDescent="0.25">
      <c r="A15">
        <v>120</v>
      </c>
      <c r="B15" t="s">
        <v>869</v>
      </c>
    </row>
    <row r="16" spans="1:2" x14ac:dyDescent="0.25">
      <c r="A16">
        <v>130</v>
      </c>
      <c r="B16" t="s">
        <v>870</v>
      </c>
    </row>
    <row r="17" spans="1:3" x14ac:dyDescent="0.25">
      <c r="A17">
        <v>140</v>
      </c>
      <c r="B17" t="s">
        <v>871</v>
      </c>
    </row>
    <row r="18" spans="1:3" x14ac:dyDescent="0.25">
      <c r="A18">
        <v>150</v>
      </c>
      <c r="B18" t="s">
        <v>872</v>
      </c>
    </row>
    <row r="19" spans="1:3" x14ac:dyDescent="0.25">
      <c r="A19">
        <v>160</v>
      </c>
      <c r="B19" t="s">
        <v>2517</v>
      </c>
    </row>
    <row r="20" spans="1:3" x14ac:dyDescent="0.25">
      <c r="A20">
        <v>170</v>
      </c>
      <c r="B20" t="s">
        <v>2518</v>
      </c>
    </row>
    <row r="21" spans="1:3" x14ac:dyDescent="0.25">
      <c r="A21">
        <v>180</v>
      </c>
      <c r="B21" t="s">
        <v>2644</v>
      </c>
      <c r="C21" t="s">
        <v>2653</v>
      </c>
    </row>
    <row r="22" spans="1:3" x14ac:dyDescent="0.25">
      <c r="A22">
        <v>190</v>
      </c>
      <c r="B22" t="s">
        <v>2637</v>
      </c>
      <c r="C22" t="s">
        <v>2653</v>
      </c>
    </row>
    <row r="23" spans="1:3" x14ac:dyDescent="0.25">
      <c r="A23">
        <v>200</v>
      </c>
      <c r="B23" t="s">
        <v>2638</v>
      </c>
      <c r="C23" t="s">
        <v>2653</v>
      </c>
    </row>
    <row r="24" spans="1:3" x14ac:dyDescent="0.25">
      <c r="A24">
        <v>210</v>
      </c>
      <c r="B24" t="s">
        <v>2639</v>
      </c>
      <c r="C24" t="s">
        <v>2653</v>
      </c>
    </row>
    <row r="25" spans="1:3" x14ac:dyDescent="0.25">
      <c r="A25">
        <v>220</v>
      </c>
      <c r="B25" t="s">
        <v>2640</v>
      </c>
      <c r="C25" t="s">
        <v>2653</v>
      </c>
    </row>
    <row r="26" spans="1:3" x14ac:dyDescent="0.25">
      <c r="A26">
        <v>230</v>
      </c>
      <c r="B26" t="s">
        <v>2641</v>
      </c>
      <c r="C26" t="s">
        <v>2653</v>
      </c>
    </row>
    <row r="27" spans="1:3" x14ac:dyDescent="0.25">
      <c r="A27">
        <v>240</v>
      </c>
      <c r="B27" t="s">
        <v>2642</v>
      </c>
      <c r="C27" t="s">
        <v>2653</v>
      </c>
    </row>
    <row r="28" spans="1:3" x14ac:dyDescent="0.25">
      <c r="A28">
        <v>250</v>
      </c>
      <c r="B28" t="s">
        <v>2643</v>
      </c>
      <c r="C28" t="s">
        <v>2653</v>
      </c>
    </row>
    <row r="29" spans="1:3" x14ac:dyDescent="0.25">
      <c r="A29">
        <v>260</v>
      </c>
      <c r="B29" t="s">
        <v>873</v>
      </c>
    </row>
    <row r="30" spans="1:3" x14ac:dyDescent="0.25">
      <c r="A30">
        <v>270</v>
      </c>
      <c r="B30" t="s">
        <v>874</v>
      </c>
    </row>
    <row r="31" spans="1:3" x14ac:dyDescent="0.25">
      <c r="A31">
        <v>280</v>
      </c>
      <c r="B31" t="s">
        <v>875</v>
      </c>
    </row>
    <row r="32" spans="1:3" x14ac:dyDescent="0.25">
      <c r="A32">
        <v>290</v>
      </c>
      <c r="B32" t="s">
        <v>876</v>
      </c>
    </row>
    <row r="33" spans="1:3" x14ac:dyDescent="0.25">
      <c r="A33">
        <v>300</v>
      </c>
      <c r="B33" t="s">
        <v>877</v>
      </c>
    </row>
    <row r="34" spans="1:3" x14ac:dyDescent="0.25">
      <c r="A34">
        <v>310</v>
      </c>
      <c r="B34" t="s">
        <v>878</v>
      </c>
    </row>
    <row r="35" spans="1:3" x14ac:dyDescent="0.25">
      <c r="A35">
        <v>320</v>
      </c>
      <c r="B35" t="s">
        <v>879</v>
      </c>
    </row>
    <row r="36" spans="1:3" x14ac:dyDescent="0.25">
      <c r="A36">
        <v>330</v>
      </c>
      <c r="B36" t="s">
        <v>2645</v>
      </c>
      <c r="C36" t="s">
        <v>2653</v>
      </c>
    </row>
    <row r="37" spans="1:3" x14ac:dyDescent="0.25">
      <c r="A37">
        <v>340</v>
      </c>
      <c r="B37" t="s">
        <v>2646</v>
      </c>
      <c r="C37" t="s">
        <v>2653</v>
      </c>
    </row>
    <row r="38" spans="1:3" x14ac:dyDescent="0.25">
      <c r="A38">
        <v>350</v>
      </c>
      <c r="B38" t="s">
        <v>2652</v>
      </c>
    </row>
    <row r="39" spans="1:3" x14ac:dyDescent="0.25">
      <c r="A39">
        <v>360</v>
      </c>
      <c r="B39" t="s">
        <v>880</v>
      </c>
    </row>
    <row r="40" spans="1:3" x14ac:dyDescent="0.25">
      <c r="A40">
        <v>370</v>
      </c>
      <c r="B40" t="s">
        <v>881</v>
      </c>
    </row>
    <row r="41" spans="1:3" x14ac:dyDescent="0.25">
      <c r="A41">
        <v>380</v>
      </c>
      <c r="B41" t="s">
        <v>882</v>
      </c>
    </row>
    <row r="42" spans="1:3" x14ac:dyDescent="0.25">
      <c r="A42">
        <v>390</v>
      </c>
      <c r="B42" t="s">
        <v>883</v>
      </c>
    </row>
    <row r="43" spans="1:3" x14ac:dyDescent="0.25">
      <c r="A43">
        <v>400</v>
      </c>
      <c r="B43" t="s">
        <v>884</v>
      </c>
    </row>
    <row r="44" spans="1:3" x14ac:dyDescent="0.25">
      <c r="A44">
        <v>410</v>
      </c>
      <c r="B44" t="s">
        <v>885</v>
      </c>
    </row>
    <row r="45" spans="1:3" x14ac:dyDescent="0.25">
      <c r="A45">
        <v>420</v>
      </c>
      <c r="B45" t="s">
        <v>886</v>
      </c>
    </row>
    <row r="46" spans="1:3" x14ac:dyDescent="0.25">
      <c r="A46">
        <v>430</v>
      </c>
      <c r="B46" t="s">
        <v>887</v>
      </c>
    </row>
    <row r="47" spans="1:3" x14ac:dyDescent="0.25">
      <c r="A47">
        <v>440</v>
      </c>
      <c r="B47" t="s">
        <v>888</v>
      </c>
    </row>
    <row r="48" spans="1:3" x14ac:dyDescent="0.25">
      <c r="A48">
        <v>450</v>
      </c>
      <c r="B48" t="s">
        <v>889</v>
      </c>
    </row>
    <row r="49" spans="1:3" x14ac:dyDescent="0.25">
      <c r="A49">
        <v>460</v>
      </c>
      <c r="B49" t="s">
        <v>890</v>
      </c>
    </row>
    <row r="50" spans="1:3" x14ac:dyDescent="0.25">
      <c r="A50">
        <v>470</v>
      </c>
      <c r="B50" t="s">
        <v>891</v>
      </c>
    </row>
    <row r="51" spans="1:3" x14ac:dyDescent="0.25">
      <c r="A51">
        <v>480</v>
      </c>
      <c r="B51" t="s">
        <v>892</v>
      </c>
    </row>
    <row r="52" spans="1:3" x14ac:dyDescent="0.25">
      <c r="A52">
        <v>490</v>
      </c>
      <c r="B52" t="s">
        <v>893</v>
      </c>
    </row>
    <row r="53" spans="1:3" x14ac:dyDescent="0.25">
      <c r="A53">
        <v>500</v>
      </c>
      <c r="B53" t="s">
        <v>2647</v>
      </c>
      <c r="C53" t="s">
        <v>2653</v>
      </c>
    </row>
    <row r="54" spans="1:3" x14ac:dyDescent="0.25">
      <c r="A54">
        <v>510</v>
      </c>
      <c r="B54" t="s">
        <v>2648</v>
      </c>
      <c r="C54" t="s">
        <v>2653</v>
      </c>
    </row>
    <row r="55" spans="1:3" x14ac:dyDescent="0.25">
      <c r="A55">
        <v>520</v>
      </c>
      <c r="B55" t="s">
        <v>2649</v>
      </c>
      <c r="C55" t="s">
        <v>2653</v>
      </c>
    </row>
    <row r="56" spans="1:3" x14ac:dyDescent="0.25">
      <c r="A56">
        <v>530</v>
      </c>
      <c r="B56" t="s">
        <v>2650</v>
      </c>
      <c r="C56" t="s">
        <v>2653</v>
      </c>
    </row>
    <row r="57" spans="1:3" x14ac:dyDescent="0.25">
      <c r="A57">
        <v>540</v>
      </c>
      <c r="B57" t="s">
        <v>2651</v>
      </c>
      <c r="C57" t="s">
        <v>2653</v>
      </c>
    </row>
    <row r="60" spans="1:3" x14ac:dyDescent="0.25">
      <c r="A60" s="32" t="s">
        <v>3168</v>
      </c>
    </row>
    <row r="61" spans="1:3" x14ac:dyDescent="0.25">
      <c r="A61" s="28" t="s">
        <v>130</v>
      </c>
      <c r="B61" s="28" t="s">
        <v>128</v>
      </c>
    </row>
    <row r="62" spans="1:3" x14ac:dyDescent="0.25">
      <c r="A62" s="29">
        <v>10</v>
      </c>
      <c r="B62" s="29" t="s">
        <v>3149</v>
      </c>
    </row>
    <row r="63" spans="1:3" x14ac:dyDescent="0.25">
      <c r="A63" s="29">
        <v>20</v>
      </c>
      <c r="B63" s="29" t="s">
        <v>3150</v>
      </c>
    </row>
    <row r="64" spans="1:3" x14ac:dyDescent="0.25">
      <c r="A64" s="29">
        <v>30</v>
      </c>
      <c r="B64" s="29" t="s">
        <v>3151</v>
      </c>
    </row>
    <row r="65" spans="1:2" x14ac:dyDescent="0.25">
      <c r="A65" s="29">
        <v>40</v>
      </c>
      <c r="B65" s="29" t="s">
        <v>3152</v>
      </c>
    </row>
    <row r="66" spans="1:2" x14ac:dyDescent="0.25">
      <c r="A66" s="29">
        <v>50</v>
      </c>
      <c r="B66" s="29" t="s">
        <v>3153</v>
      </c>
    </row>
    <row r="67" spans="1:2" x14ac:dyDescent="0.25">
      <c r="A67" s="29">
        <v>60</v>
      </c>
      <c r="B67" s="29" t="s">
        <v>3154</v>
      </c>
    </row>
    <row r="68" spans="1:2" x14ac:dyDescent="0.25">
      <c r="A68" s="29">
        <v>70</v>
      </c>
      <c r="B68" s="29" t="s">
        <v>3155</v>
      </c>
    </row>
    <row r="69" spans="1:2" x14ac:dyDescent="0.25">
      <c r="A69" s="29">
        <v>80</v>
      </c>
      <c r="B69" s="29" t="s">
        <v>3156</v>
      </c>
    </row>
    <row r="70" spans="1:2" x14ac:dyDescent="0.25">
      <c r="A70" s="29">
        <v>90</v>
      </c>
      <c r="B70" s="29" t="s">
        <v>3157</v>
      </c>
    </row>
    <row r="71" spans="1:2" x14ac:dyDescent="0.25">
      <c r="A71" s="29">
        <v>100</v>
      </c>
      <c r="B71" s="29" t="s">
        <v>3158</v>
      </c>
    </row>
    <row r="72" spans="1:2" x14ac:dyDescent="0.25">
      <c r="A72" s="29">
        <v>110</v>
      </c>
      <c r="B72" s="29" t="s">
        <v>3159</v>
      </c>
    </row>
    <row r="73" spans="1:2" x14ac:dyDescent="0.25">
      <c r="A73" s="29">
        <v>120</v>
      </c>
      <c r="B73" s="29" t="s">
        <v>3160</v>
      </c>
    </row>
    <row r="74" spans="1:2" x14ac:dyDescent="0.25">
      <c r="A74" s="29">
        <v>130</v>
      </c>
      <c r="B74" s="29" t="s">
        <v>3161</v>
      </c>
    </row>
    <row r="75" spans="1:2" x14ac:dyDescent="0.25">
      <c r="A75" s="29">
        <v>140</v>
      </c>
      <c r="B75" s="29" t="s">
        <v>3162</v>
      </c>
    </row>
    <row r="76" spans="1:2" x14ac:dyDescent="0.25">
      <c r="A76" s="29">
        <v>150</v>
      </c>
      <c r="B76" s="29" t="s">
        <v>3163</v>
      </c>
    </row>
    <row r="77" spans="1:2" x14ac:dyDescent="0.25">
      <c r="A77" s="29">
        <v>160</v>
      </c>
      <c r="B77" s="29" t="s">
        <v>3164</v>
      </c>
    </row>
    <row r="78" spans="1:2" x14ac:dyDescent="0.25">
      <c r="A78" s="29">
        <v>170</v>
      </c>
      <c r="B78" s="29" t="s">
        <v>3165</v>
      </c>
    </row>
    <row r="79" spans="1:2" x14ac:dyDescent="0.25">
      <c r="A79" s="29">
        <v>180</v>
      </c>
      <c r="B79" s="29" t="s">
        <v>3166</v>
      </c>
    </row>
    <row r="80" spans="1:2" x14ac:dyDescent="0.25">
      <c r="A80" s="29">
        <v>190</v>
      </c>
      <c r="B80" s="29" t="s">
        <v>3167</v>
      </c>
    </row>
    <row r="81" spans="1:2" x14ac:dyDescent="0.25">
      <c r="A81" s="29">
        <v>200</v>
      </c>
      <c r="B81" s="29" t="s">
        <v>173</v>
      </c>
    </row>
    <row r="82" spans="1:2" x14ac:dyDescent="0.25">
      <c r="A82" s="29">
        <v>210</v>
      </c>
      <c r="B82" s="29" t="s">
        <v>175</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Sheet138"/>
  <dimension ref="A1:B46"/>
  <sheetViews>
    <sheetView workbookViewId="0"/>
  </sheetViews>
  <sheetFormatPr defaultRowHeight="15" x14ac:dyDescent="0.25"/>
  <cols>
    <col min="1" max="1" width="22.28515625" bestFit="1" customWidth="1"/>
    <col min="2" max="2" width="99.140625" bestFit="1" customWidth="1"/>
    <col min="3" max="3" width="10.28515625" bestFit="1" customWidth="1"/>
  </cols>
  <sheetData>
    <row r="1" spans="1:2" x14ac:dyDescent="0.25">
      <c r="A1" t="s">
        <v>3402</v>
      </c>
      <c r="B1" t="s">
        <v>3403</v>
      </c>
    </row>
    <row r="3" spans="1:2" x14ac:dyDescent="0.25">
      <c r="A3" s="166" t="s">
        <v>130</v>
      </c>
      <c r="B3" s="166" t="s">
        <v>128</v>
      </c>
    </row>
    <row r="4" spans="1:2" x14ac:dyDescent="0.25">
      <c r="A4" s="166">
        <v>10</v>
      </c>
      <c r="B4" s="166" t="s">
        <v>175</v>
      </c>
    </row>
    <row r="5" spans="1:2" x14ac:dyDescent="0.25">
      <c r="A5" s="166">
        <v>20</v>
      </c>
      <c r="B5" s="167" t="s">
        <v>3311</v>
      </c>
    </row>
    <row r="6" spans="1:2" x14ac:dyDescent="0.25">
      <c r="A6" s="166">
        <v>30</v>
      </c>
      <c r="B6" s="165" t="s">
        <v>3312</v>
      </c>
    </row>
    <row r="7" spans="1:2" x14ac:dyDescent="0.25">
      <c r="A7" s="166">
        <v>40</v>
      </c>
      <c r="B7" s="167" t="s">
        <v>829</v>
      </c>
    </row>
    <row r="8" spans="1:2" x14ac:dyDescent="0.25">
      <c r="A8" s="166">
        <v>50</v>
      </c>
      <c r="B8" s="167" t="s">
        <v>830</v>
      </c>
    </row>
    <row r="9" spans="1:2" x14ac:dyDescent="0.25">
      <c r="A9" s="166">
        <v>60</v>
      </c>
      <c r="B9" s="167" t="s">
        <v>2595</v>
      </c>
    </row>
    <row r="10" spans="1:2" x14ac:dyDescent="0.25">
      <c r="A10" s="166">
        <v>70</v>
      </c>
      <c r="B10" s="167" t="s">
        <v>2596</v>
      </c>
    </row>
    <row r="11" spans="1:2" x14ac:dyDescent="0.25">
      <c r="A11" s="166">
        <v>80</v>
      </c>
      <c r="B11" s="167" t="s">
        <v>832</v>
      </c>
    </row>
    <row r="12" spans="1:2" x14ac:dyDescent="0.25">
      <c r="A12" s="166">
        <v>90</v>
      </c>
      <c r="B12" s="165" t="s">
        <v>2597</v>
      </c>
    </row>
    <row r="13" spans="1:2" x14ac:dyDescent="0.25">
      <c r="A13" s="166">
        <v>100</v>
      </c>
      <c r="B13" s="166" t="s">
        <v>838</v>
      </c>
    </row>
    <row r="14" spans="1:2" x14ac:dyDescent="0.25">
      <c r="A14" s="166">
        <v>110</v>
      </c>
      <c r="B14" s="166" t="s">
        <v>839</v>
      </c>
    </row>
    <row r="15" spans="1:2" x14ac:dyDescent="0.25">
      <c r="A15" s="166">
        <v>120</v>
      </c>
      <c r="B15" s="166" t="s">
        <v>840</v>
      </c>
    </row>
    <row r="16" spans="1:2" x14ac:dyDescent="0.25">
      <c r="A16" s="166">
        <v>130</v>
      </c>
      <c r="B16" s="166" t="s">
        <v>841</v>
      </c>
    </row>
    <row r="17" spans="1:2" x14ac:dyDescent="0.25">
      <c r="A17" s="166">
        <v>140</v>
      </c>
      <c r="B17" s="166" t="s">
        <v>842</v>
      </c>
    </row>
    <row r="18" spans="1:2" x14ac:dyDescent="0.25">
      <c r="A18" s="166">
        <v>150</v>
      </c>
      <c r="B18" s="166" t="s">
        <v>843</v>
      </c>
    </row>
    <row r="19" spans="1:2" x14ac:dyDescent="0.25">
      <c r="A19" s="166">
        <v>160</v>
      </c>
      <c r="B19" s="166" t="s">
        <v>844</v>
      </c>
    </row>
    <row r="20" spans="1:2" x14ac:dyDescent="0.25">
      <c r="A20" s="166">
        <v>170</v>
      </c>
      <c r="B20" s="166" t="s">
        <v>845</v>
      </c>
    </row>
    <row r="21" spans="1:2" x14ac:dyDescent="0.25">
      <c r="A21" s="166">
        <v>180</v>
      </c>
      <c r="B21" s="166" t="s">
        <v>846</v>
      </c>
    </row>
    <row r="22" spans="1:2" x14ac:dyDescent="0.25">
      <c r="A22" s="166">
        <v>190</v>
      </c>
      <c r="B22" s="166" t="s">
        <v>847</v>
      </c>
    </row>
    <row r="23" spans="1:2" x14ac:dyDescent="0.25">
      <c r="A23" s="166">
        <v>200</v>
      </c>
      <c r="B23" s="166" t="s">
        <v>833</v>
      </c>
    </row>
    <row r="24" spans="1:2" x14ac:dyDescent="0.25">
      <c r="A24" s="166">
        <v>210</v>
      </c>
      <c r="B24" s="166" t="s">
        <v>849</v>
      </c>
    </row>
    <row r="25" spans="1:2" x14ac:dyDescent="0.25">
      <c r="A25" s="166">
        <v>220</v>
      </c>
      <c r="B25" s="166" t="s">
        <v>850</v>
      </c>
    </row>
    <row r="26" spans="1:2" x14ac:dyDescent="0.25">
      <c r="A26" s="166">
        <v>230</v>
      </c>
      <c r="B26" s="166" t="s">
        <v>834</v>
      </c>
    </row>
    <row r="27" spans="1:2" x14ac:dyDescent="0.25">
      <c r="A27" s="166">
        <v>240</v>
      </c>
      <c r="B27" s="166" t="s">
        <v>835</v>
      </c>
    </row>
    <row r="28" spans="1:2" x14ac:dyDescent="0.25">
      <c r="A28" s="166">
        <v>250</v>
      </c>
      <c r="B28" s="166" t="s">
        <v>836</v>
      </c>
    </row>
    <row r="29" spans="1:2" x14ac:dyDescent="0.25">
      <c r="A29" s="166">
        <v>260</v>
      </c>
      <c r="B29" s="166" t="s">
        <v>851</v>
      </c>
    </row>
    <row r="30" spans="1:2" x14ac:dyDescent="0.25">
      <c r="A30" s="166">
        <v>270</v>
      </c>
      <c r="B30" s="166" t="s">
        <v>852</v>
      </c>
    </row>
    <row r="31" spans="1:2" x14ac:dyDescent="0.25">
      <c r="A31" s="168">
        <v>280</v>
      </c>
      <c r="B31" s="166" t="s">
        <v>837</v>
      </c>
    </row>
    <row r="32" spans="1:2" x14ac:dyDescent="0.25">
      <c r="A32" s="168">
        <v>290</v>
      </c>
      <c r="B32" s="166" t="s">
        <v>853</v>
      </c>
    </row>
    <row r="33" spans="1:2" x14ac:dyDescent="0.25">
      <c r="A33" s="168">
        <v>300</v>
      </c>
      <c r="B33" s="166" t="s">
        <v>848</v>
      </c>
    </row>
    <row r="34" spans="1:2" x14ac:dyDescent="0.25">
      <c r="A34" s="168">
        <v>310</v>
      </c>
      <c r="B34" s="165" t="s">
        <v>207</v>
      </c>
    </row>
    <row r="37" spans="1:2" x14ac:dyDescent="0.25">
      <c r="A37" t="s">
        <v>2598</v>
      </c>
    </row>
    <row r="38" spans="1:2" x14ac:dyDescent="0.25">
      <c r="A38" s="88" t="s">
        <v>130</v>
      </c>
      <c r="B38" s="88" t="s">
        <v>128</v>
      </c>
    </row>
    <row r="39" spans="1:2" x14ac:dyDescent="0.25">
      <c r="A39" s="29">
        <v>10</v>
      </c>
      <c r="B39" s="29" t="s">
        <v>2594</v>
      </c>
    </row>
    <row r="40" spans="1:2" x14ac:dyDescent="0.25">
      <c r="A40" s="29">
        <v>20</v>
      </c>
      <c r="B40" s="29" t="s">
        <v>829</v>
      </c>
    </row>
    <row r="41" spans="1:2" x14ac:dyDescent="0.25">
      <c r="A41" s="29">
        <v>30</v>
      </c>
      <c r="B41" s="29" t="s">
        <v>830</v>
      </c>
    </row>
    <row r="42" spans="1:2" x14ac:dyDescent="0.25">
      <c r="A42" s="29">
        <v>40</v>
      </c>
      <c r="B42" s="29" t="s">
        <v>831</v>
      </c>
    </row>
    <row r="43" spans="1:2" x14ac:dyDescent="0.25">
      <c r="A43" s="29">
        <v>50</v>
      </c>
      <c r="B43" s="29" t="s">
        <v>2595</v>
      </c>
    </row>
    <row r="44" spans="1:2" x14ac:dyDescent="0.25">
      <c r="A44" s="29">
        <v>60</v>
      </c>
      <c r="B44" s="29" t="s">
        <v>2596</v>
      </c>
    </row>
    <row r="45" spans="1:2" x14ac:dyDescent="0.25">
      <c r="A45" s="29">
        <v>70</v>
      </c>
      <c r="B45" s="29" t="s">
        <v>832</v>
      </c>
    </row>
    <row r="46" spans="1:2" x14ac:dyDescent="0.25">
      <c r="A46" s="29">
        <v>80</v>
      </c>
      <c r="B46" s="29" t="s">
        <v>2597</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sheetPr codeName="Sheet139"/>
  <dimension ref="A1:B6"/>
  <sheetViews>
    <sheetView workbookViewId="0"/>
  </sheetViews>
  <sheetFormatPr defaultRowHeight="15" x14ac:dyDescent="0.25"/>
  <cols>
    <col min="1" max="1" width="22.28515625" bestFit="1" customWidth="1"/>
    <col min="2" max="2" width="71.7109375" bestFit="1" customWidth="1"/>
  </cols>
  <sheetData>
    <row r="1" spans="1:2" x14ac:dyDescent="0.25">
      <c r="A1" t="s">
        <v>3148</v>
      </c>
      <c r="B1" t="s">
        <v>828</v>
      </c>
    </row>
    <row r="3" spans="1:2" x14ac:dyDescent="0.25">
      <c r="A3" s="13" t="s">
        <v>130</v>
      </c>
      <c r="B3" s="13" t="s">
        <v>128</v>
      </c>
    </row>
    <row r="4" spans="1:2" x14ac:dyDescent="0.25">
      <c r="A4">
        <v>10</v>
      </c>
      <c r="B4" t="s">
        <v>175</v>
      </c>
    </row>
    <row r="5" spans="1:2" x14ac:dyDescent="0.25">
      <c r="A5">
        <v>20</v>
      </c>
      <c r="B5" t="s">
        <v>826</v>
      </c>
    </row>
    <row r="6" spans="1:2" x14ac:dyDescent="0.25">
      <c r="A6">
        <v>30</v>
      </c>
      <c r="B6" t="s">
        <v>827</v>
      </c>
    </row>
  </sheetData>
  <pageMargins left="0.7" right="0.7" top="0.75" bottom="0.75" header="0.3" footer="0.3"/>
  <pageSetup orientation="portrait" r:id="rId1"/>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Sheet5"/>
  <dimension ref="A1:E81"/>
  <sheetViews>
    <sheetView workbookViewId="0">
      <selection activeCell="A2" sqref="A2"/>
    </sheetView>
  </sheetViews>
  <sheetFormatPr defaultRowHeight="15" x14ac:dyDescent="0.25"/>
  <cols>
    <col min="1" max="1" width="22.5703125" customWidth="1"/>
    <col min="2" max="2" width="82.7109375" customWidth="1"/>
    <col min="3" max="3" width="25" customWidth="1"/>
    <col min="4" max="4" width="24" customWidth="1"/>
    <col min="5" max="5" width="21" customWidth="1"/>
  </cols>
  <sheetData>
    <row r="1" spans="1:5" x14ac:dyDescent="0.25">
      <c r="A1" s="20" t="s">
        <v>3399</v>
      </c>
      <c r="B1" t="s">
        <v>3398</v>
      </c>
    </row>
    <row r="2" spans="1:5" x14ac:dyDescent="0.25">
      <c r="A2" s="20"/>
    </row>
    <row r="3" spans="1:5" x14ac:dyDescent="0.25">
      <c r="A3" s="28" t="s">
        <v>130</v>
      </c>
      <c r="B3" s="28" t="s">
        <v>128</v>
      </c>
      <c r="C3" s="28"/>
      <c r="D3" s="28"/>
      <c r="E3" s="28"/>
    </row>
    <row r="4" spans="1:5" x14ac:dyDescent="0.25">
      <c r="A4" s="66">
        <v>10</v>
      </c>
      <c r="B4" s="66" t="s">
        <v>175</v>
      </c>
      <c r="C4" s="31"/>
      <c r="D4" s="31"/>
      <c r="E4" s="31"/>
    </row>
    <row r="5" spans="1:5" x14ac:dyDescent="0.25">
      <c r="A5" s="65">
        <v>20</v>
      </c>
      <c r="B5" s="65" t="s">
        <v>3389</v>
      </c>
      <c r="C5" s="29"/>
      <c r="D5" s="29"/>
      <c r="E5" s="29"/>
    </row>
    <row r="6" spans="1:5" x14ac:dyDescent="0.25">
      <c r="A6" s="65">
        <v>30</v>
      </c>
      <c r="B6" s="65" t="s">
        <v>176</v>
      </c>
      <c r="C6" s="29"/>
      <c r="D6" s="29"/>
      <c r="E6" s="29"/>
    </row>
    <row r="7" spans="1:5" x14ac:dyDescent="0.25">
      <c r="A7" s="66">
        <v>40</v>
      </c>
      <c r="B7" s="65" t="s">
        <v>3390</v>
      </c>
      <c r="C7" s="31"/>
      <c r="D7" s="31"/>
      <c r="E7" s="31"/>
    </row>
    <row r="8" spans="1:5" x14ac:dyDescent="0.25">
      <c r="A8" s="66">
        <v>50</v>
      </c>
      <c r="B8" s="66" t="s">
        <v>3391</v>
      </c>
      <c r="C8" s="31"/>
      <c r="D8" s="31"/>
      <c r="E8" s="31"/>
    </row>
    <row r="9" spans="1:5" x14ac:dyDescent="0.25">
      <c r="A9" s="66">
        <v>60</v>
      </c>
      <c r="B9" s="65" t="s">
        <v>177</v>
      </c>
      <c r="C9" s="31"/>
      <c r="D9" s="31"/>
      <c r="E9" s="31"/>
    </row>
    <row r="10" spans="1:5" x14ac:dyDescent="0.25">
      <c r="A10" s="66">
        <v>70</v>
      </c>
      <c r="B10" s="65" t="s">
        <v>178</v>
      </c>
      <c r="C10" s="31"/>
      <c r="D10" s="31"/>
      <c r="E10" s="31"/>
    </row>
    <row r="11" spans="1:5" x14ac:dyDescent="0.25">
      <c r="A11" s="66">
        <v>80</v>
      </c>
      <c r="B11" s="65" t="s">
        <v>179</v>
      </c>
      <c r="C11" s="31"/>
      <c r="D11" s="31"/>
      <c r="E11" s="31"/>
    </row>
    <row r="12" spans="1:5" x14ac:dyDescent="0.25">
      <c r="A12" s="66">
        <v>90</v>
      </c>
      <c r="B12" s="65" t="s">
        <v>180</v>
      </c>
      <c r="C12" s="31"/>
      <c r="D12" s="31"/>
      <c r="E12" s="31"/>
    </row>
    <row r="13" spans="1:5" x14ac:dyDescent="0.25">
      <c r="A13" s="66">
        <v>100</v>
      </c>
      <c r="B13" s="65" t="s">
        <v>181</v>
      </c>
      <c r="C13" s="31"/>
      <c r="D13" s="31"/>
      <c r="E13" s="31"/>
    </row>
    <row r="14" spans="1:5" x14ac:dyDescent="0.25">
      <c r="A14" s="66">
        <v>110</v>
      </c>
      <c r="B14" s="65" t="s">
        <v>3392</v>
      </c>
      <c r="C14" s="31"/>
      <c r="D14" s="31"/>
      <c r="E14" s="31"/>
    </row>
    <row r="15" spans="1:5" x14ac:dyDescent="0.25">
      <c r="A15" s="66">
        <v>120</v>
      </c>
      <c r="B15" s="65" t="s">
        <v>182</v>
      </c>
      <c r="C15" s="31"/>
      <c r="D15" s="31"/>
      <c r="E15" s="31"/>
    </row>
    <row r="16" spans="1:5" x14ac:dyDescent="0.25">
      <c r="A16" s="66">
        <v>130</v>
      </c>
      <c r="B16" s="65" t="s">
        <v>183</v>
      </c>
      <c r="C16" s="31"/>
      <c r="D16" s="31"/>
      <c r="E16" s="31"/>
    </row>
    <row r="17" spans="1:5" x14ac:dyDescent="0.25">
      <c r="A17" s="66">
        <v>140</v>
      </c>
      <c r="B17" s="65" t="s">
        <v>3393</v>
      </c>
      <c r="C17" s="31"/>
      <c r="D17" s="31"/>
      <c r="E17" s="31"/>
    </row>
    <row r="18" spans="1:5" x14ac:dyDescent="0.25">
      <c r="A18" s="66">
        <v>150</v>
      </c>
      <c r="B18" s="65" t="s">
        <v>184</v>
      </c>
      <c r="C18" s="31"/>
      <c r="D18" s="31"/>
      <c r="E18" s="31"/>
    </row>
    <row r="19" spans="1:5" x14ac:dyDescent="0.25">
      <c r="A19" s="66">
        <v>160</v>
      </c>
      <c r="B19" s="65" t="s">
        <v>185</v>
      </c>
      <c r="C19" s="31"/>
      <c r="D19" s="31"/>
      <c r="E19" s="31"/>
    </row>
    <row r="20" spans="1:5" x14ac:dyDescent="0.25">
      <c r="A20" s="66">
        <v>170</v>
      </c>
      <c r="B20" s="65" t="s">
        <v>186</v>
      </c>
      <c r="C20" s="31"/>
      <c r="D20" s="31"/>
      <c r="E20" s="31"/>
    </row>
    <row r="21" spans="1:5" x14ac:dyDescent="0.25">
      <c r="A21" s="66">
        <v>180</v>
      </c>
      <c r="B21" s="65" t="s">
        <v>187</v>
      </c>
      <c r="C21" s="31"/>
      <c r="D21" s="31"/>
      <c r="E21" s="31"/>
    </row>
    <row r="22" spans="1:5" x14ac:dyDescent="0.25">
      <c r="A22" s="66">
        <v>190</v>
      </c>
      <c r="B22" s="65" t="s">
        <v>188</v>
      </c>
      <c r="C22" s="31"/>
      <c r="D22" s="31"/>
      <c r="E22" s="31"/>
    </row>
    <row r="23" spans="1:5" x14ac:dyDescent="0.25">
      <c r="A23" s="66">
        <v>200</v>
      </c>
      <c r="B23" s="66" t="s">
        <v>3394</v>
      </c>
      <c r="C23" s="31"/>
      <c r="D23" s="31"/>
      <c r="E23" s="31"/>
    </row>
    <row r="24" spans="1:5" x14ac:dyDescent="0.25">
      <c r="A24" s="66">
        <v>210</v>
      </c>
      <c r="B24" s="66" t="s">
        <v>3395</v>
      </c>
      <c r="C24" s="31"/>
      <c r="D24" s="31"/>
      <c r="E24" s="31"/>
    </row>
    <row r="25" spans="1:5" x14ac:dyDescent="0.25">
      <c r="A25" s="66">
        <v>220</v>
      </c>
      <c r="B25" s="65" t="s">
        <v>189</v>
      </c>
      <c r="C25" s="31"/>
      <c r="D25" s="31"/>
      <c r="E25" s="31"/>
    </row>
    <row r="26" spans="1:5" x14ac:dyDescent="0.25">
      <c r="A26" s="66">
        <v>230</v>
      </c>
      <c r="B26" s="65" t="s">
        <v>190</v>
      </c>
      <c r="C26" s="31"/>
      <c r="D26" s="31"/>
      <c r="E26" s="31"/>
    </row>
    <row r="27" spans="1:5" x14ac:dyDescent="0.25">
      <c r="A27" s="66">
        <v>240</v>
      </c>
      <c r="B27" s="65" t="s">
        <v>191</v>
      </c>
      <c r="C27" s="31"/>
      <c r="D27" s="31"/>
      <c r="E27" s="31"/>
    </row>
    <row r="28" spans="1:5" x14ac:dyDescent="0.25">
      <c r="A28" s="66">
        <v>250</v>
      </c>
      <c r="B28" s="65" t="s">
        <v>192</v>
      </c>
      <c r="C28" s="31"/>
      <c r="D28" s="31"/>
      <c r="E28" s="31"/>
    </row>
    <row r="29" spans="1:5" x14ac:dyDescent="0.25">
      <c r="A29" s="66">
        <v>260</v>
      </c>
      <c r="B29" s="65" t="s">
        <v>193</v>
      </c>
      <c r="C29" s="31"/>
      <c r="D29" s="31"/>
      <c r="E29" s="31"/>
    </row>
    <row r="30" spans="1:5" x14ac:dyDescent="0.25">
      <c r="A30" s="66">
        <v>270</v>
      </c>
      <c r="B30" s="65" t="s">
        <v>194</v>
      </c>
      <c r="C30" s="31"/>
      <c r="D30" s="31"/>
      <c r="E30" s="31"/>
    </row>
    <row r="31" spans="1:5" x14ac:dyDescent="0.25">
      <c r="A31" s="66">
        <v>280</v>
      </c>
      <c r="B31" s="65" t="s">
        <v>195</v>
      </c>
      <c r="C31" s="31"/>
      <c r="D31" s="31"/>
      <c r="E31" s="31"/>
    </row>
    <row r="32" spans="1:5" x14ac:dyDescent="0.25">
      <c r="A32" s="66">
        <v>290</v>
      </c>
      <c r="B32" s="65" t="s">
        <v>196</v>
      </c>
      <c r="C32" s="31"/>
      <c r="D32" s="31"/>
      <c r="E32" s="31"/>
    </row>
    <row r="33" spans="1:5" x14ac:dyDescent="0.25">
      <c r="A33" s="66">
        <v>300</v>
      </c>
      <c r="B33" s="65" t="s">
        <v>197</v>
      </c>
      <c r="C33" s="31"/>
      <c r="D33" s="31"/>
      <c r="E33" s="31"/>
    </row>
    <row r="34" spans="1:5" x14ac:dyDescent="0.25">
      <c r="A34" s="66">
        <v>310</v>
      </c>
      <c r="B34" s="65" t="s">
        <v>198</v>
      </c>
      <c r="C34" s="31"/>
      <c r="D34" s="31"/>
      <c r="E34" s="31"/>
    </row>
    <row r="35" spans="1:5" x14ac:dyDescent="0.25">
      <c r="A35" s="66">
        <v>320</v>
      </c>
      <c r="B35" s="65" t="s">
        <v>199</v>
      </c>
      <c r="C35" s="31"/>
      <c r="D35" s="31"/>
      <c r="E35" s="31"/>
    </row>
    <row r="36" spans="1:5" x14ac:dyDescent="0.25">
      <c r="A36" s="66">
        <v>330</v>
      </c>
      <c r="B36" s="65" t="s">
        <v>3396</v>
      </c>
      <c r="C36" s="31"/>
      <c r="D36" s="31"/>
      <c r="E36" s="31"/>
    </row>
    <row r="37" spans="1:5" x14ac:dyDescent="0.25">
      <c r="A37" s="66">
        <v>340</v>
      </c>
      <c r="B37" s="65" t="s">
        <v>200</v>
      </c>
      <c r="C37" s="31"/>
      <c r="D37" s="31"/>
      <c r="E37" s="31"/>
    </row>
    <row r="38" spans="1:5" x14ac:dyDescent="0.25">
      <c r="A38" s="66">
        <v>350</v>
      </c>
      <c r="B38" s="65" t="s">
        <v>201</v>
      </c>
      <c r="C38" s="31"/>
      <c r="D38" s="31"/>
      <c r="E38" s="31"/>
    </row>
    <row r="39" spans="1:5" x14ac:dyDescent="0.25">
      <c r="A39" s="66">
        <v>360</v>
      </c>
      <c r="B39" s="65" t="s">
        <v>202</v>
      </c>
      <c r="C39" s="31"/>
      <c r="D39" s="31"/>
      <c r="E39" s="31"/>
    </row>
    <row r="40" spans="1:5" x14ac:dyDescent="0.25">
      <c r="A40" s="66">
        <v>370</v>
      </c>
      <c r="B40" s="65" t="s">
        <v>203</v>
      </c>
      <c r="C40" s="31"/>
      <c r="D40" s="31"/>
      <c r="E40" s="31"/>
    </row>
    <row r="41" spans="1:5" x14ac:dyDescent="0.25">
      <c r="A41" s="66">
        <v>380</v>
      </c>
      <c r="B41" s="65" t="s">
        <v>204</v>
      </c>
      <c r="C41" s="31"/>
      <c r="D41" s="31"/>
      <c r="E41" s="31"/>
    </row>
    <row r="42" spans="1:5" x14ac:dyDescent="0.25">
      <c r="A42" s="66">
        <v>390</v>
      </c>
      <c r="B42" s="66" t="s">
        <v>3397</v>
      </c>
      <c r="C42" s="31"/>
      <c r="D42" s="31"/>
      <c r="E42" s="31"/>
    </row>
    <row r="43" spans="1:5" x14ac:dyDescent="0.25">
      <c r="A43" s="66">
        <v>400</v>
      </c>
      <c r="B43" s="65" t="s">
        <v>205</v>
      </c>
      <c r="C43" s="31"/>
      <c r="D43" s="31"/>
      <c r="E43" s="31"/>
    </row>
    <row r="44" spans="1:5" x14ac:dyDescent="0.25">
      <c r="A44" s="66">
        <v>410</v>
      </c>
      <c r="B44" s="65" t="s">
        <v>206</v>
      </c>
      <c r="C44" s="31"/>
      <c r="D44" s="31"/>
      <c r="E44" s="31"/>
    </row>
    <row r="45" spans="1:5" x14ac:dyDescent="0.25">
      <c r="A45" s="66">
        <v>420</v>
      </c>
      <c r="B45" s="66" t="s">
        <v>207</v>
      </c>
      <c r="C45" s="31"/>
      <c r="D45" s="31"/>
      <c r="E45" s="31"/>
    </row>
    <row r="46" spans="1:5" x14ac:dyDescent="0.25">
      <c r="A46" s="66"/>
      <c r="B46" s="66"/>
      <c r="C46" s="31"/>
      <c r="D46" s="31"/>
      <c r="E46" s="31"/>
    </row>
    <row r="47" spans="1:5" x14ac:dyDescent="0.25">
      <c r="A47" s="31"/>
      <c r="B47" s="31"/>
      <c r="C47" s="31"/>
      <c r="D47" s="31"/>
      <c r="E47" s="31"/>
    </row>
    <row r="48" spans="1:5" x14ac:dyDescent="0.25">
      <c r="A48" s="31"/>
      <c r="B48" s="31"/>
      <c r="C48" s="31"/>
      <c r="D48" s="31"/>
      <c r="E48" s="31"/>
    </row>
    <row r="49" spans="1:5" hidden="1" x14ac:dyDescent="0.25">
      <c r="A49" s="31" t="s">
        <v>1810</v>
      </c>
      <c r="B49" s="31"/>
      <c r="C49" s="31"/>
      <c r="D49" s="31"/>
      <c r="E49" s="31"/>
    </row>
    <row r="50" spans="1:5" s="114" customFormat="1" hidden="1" x14ac:dyDescent="0.25">
      <c r="A50" s="115">
        <v>10</v>
      </c>
      <c r="B50" s="115" t="s">
        <v>144</v>
      </c>
      <c r="C50" s="115"/>
      <c r="D50" s="115"/>
      <c r="E50" s="115"/>
    </row>
    <row r="51" spans="1:5" s="114" customFormat="1" hidden="1" x14ac:dyDescent="0.25">
      <c r="A51" s="115">
        <v>20</v>
      </c>
      <c r="B51" s="115" t="s">
        <v>147</v>
      </c>
      <c r="C51" s="115"/>
      <c r="D51" s="115"/>
      <c r="E51" s="115"/>
    </row>
    <row r="52" spans="1:5" s="114" customFormat="1" hidden="1" x14ac:dyDescent="0.25">
      <c r="A52" s="115">
        <v>30</v>
      </c>
      <c r="B52" s="115" t="s">
        <v>148</v>
      </c>
      <c r="C52" s="115"/>
      <c r="D52" s="115"/>
      <c r="E52" s="115"/>
    </row>
    <row r="53" spans="1:5" s="114" customFormat="1" hidden="1" x14ac:dyDescent="0.25">
      <c r="A53" s="115">
        <v>40</v>
      </c>
      <c r="B53" s="115" t="s">
        <v>149</v>
      </c>
      <c r="C53" s="115"/>
      <c r="D53" s="115"/>
      <c r="E53" s="115"/>
    </row>
    <row r="54" spans="1:5" s="114" customFormat="1" hidden="1" x14ac:dyDescent="0.25">
      <c r="A54" s="115">
        <v>50</v>
      </c>
      <c r="B54" s="115" t="s">
        <v>150</v>
      </c>
      <c r="C54" s="115"/>
      <c r="D54" s="115"/>
      <c r="E54" s="115"/>
    </row>
    <row r="55" spans="1:5" s="114" customFormat="1" hidden="1" x14ac:dyDescent="0.25">
      <c r="A55" s="115">
        <v>60</v>
      </c>
      <c r="B55" s="115" t="s">
        <v>151</v>
      </c>
      <c r="C55" s="115"/>
      <c r="D55" s="115"/>
      <c r="E55" s="115"/>
    </row>
    <row r="56" spans="1:5" s="114" customFormat="1" hidden="1" x14ac:dyDescent="0.25">
      <c r="A56" s="115">
        <v>70</v>
      </c>
      <c r="B56" s="115" t="s">
        <v>152</v>
      </c>
      <c r="C56" s="115"/>
      <c r="D56" s="115"/>
      <c r="E56" s="115"/>
    </row>
    <row r="57" spans="1:5" s="114" customFormat="1" hidden="1" x14ac:dyDescent="0.25">
      <c r="A57" s="115">
        <v>80</v>
      </c>
      <c r="B57" s="115" t="s">
        <v>153</v>
      </c>
      <c r="C57" s="115"/>
      <c r="D57" s="115"/>
      <c r="E57" s="115"/>
    </row>
    <row r="58" spans="1:5" s="114" customFormat="1" hidden="1" x14ac:dyDescent="0.25">
      <c r="A58" s="115">
        <v>90</v>
      </c>
      <c r="B58" s="115" t="s">
        <v>154</v>
      </c>
      <c r="C58" s="115"/>
      <c r="D58" s="115"/>
      <c r="E58" s="115"/>
    </row>
    <row r="59" spans="1:5" s="114" customFormat="1" hidden="1" x14ac:dyDescent="0.25">
      <c r="A59" s="115">
        <v>100</v>
      </c>
      <c r="B59" s="115" t="s">
        <v>155</v>
      </c>
      <c r="C59" s="115"/>
      <c r="D59" s="115"/>
      <c r="E59" s="115"/>
    </row>
    <row r="60" spans="1:5" s="114" customFormat="1" hidden="1" x14ac:dyDescent="0.25">
      <c r="A60" s="115">
        <v>110</v>
      </c>
      <c r="B60" s="115" t="s">
        <v>156</v>
      </c>
      <c r="C60" s="115"/>
      <c r="D60" s="115"/>
      <c r="E60" s="115"/>
    </row>
    <row r="61" spans="1:5" s="114" customFormat="1" hidden="1" x14ac:dyDescent="0.25">
      <c r="A61" s="115">
        <v>120</v>
      </c>
      <c r="B61" s="115" t="s">
        <v>157</v>
      </c>
      <c r="C61" s="115"/>
      <c r="D61" s="115"/>
      <c r="E61" s="115"/>
    </row>
    <row r="62" spans="1:5" s="114" customFormat="1" hidden="1" x14ac:dyDescent="0.25">
      <c r="A62" s="115">
        <v>130</v>
      </c>
      <c r="B62" s="115" t="s">
        <v>158</v>
      </c>
      <c r="C62" s="115"/>
      <c r="D62" s="115"/>
      <c r="E62" s="115"/>
    </row>
    <row r="63" spans="1:5" s="114" customFormat="1" hidden="1" x14ac:dyDescent="0.25">
      <c r="A63" s="115">
        <v>140</v>
      </c>
      <c r="B63" s="115" t="s">
        <v>159</v>
      </c>
      <c r="C63" s="115"/>
      <c r="D63" s="115"/>
      <c r="E63" s="115"/>
    </row>
    <row r="64" spans="1:5" s="114" customFormat="1" hidden="1" x14ac:dyDescent="0.25">
      <c r="A64" s="115">
        <v>150</v>
      </c>
      <c r="B64" s="115" t="s">
        <v>160</v>
      </c>
      <c r="C64" s="115"/>
      <c r="D64" s="115"/>
      <c r="E64" s="115"/>
    </row>
    <row r="65" spans="1:5" s="114" customFormat="1" hidden="1" x14ac:dyDescent="0.25">
      <c r="A65" s="115">
        <v>160</v>
      </c>
      <c r="B65" s="115" t="s">
        <v>161</v>
      </c>
      <c r="C65" s="115"/>
      <c r="D65" s="115"/>
      <c r="E65" s="115"/>
    </row>
    <row r="66" spans="1:5" s="114" customFormat="1" hidden="1" x14ac:dyDescent="0.25">
      <c r="A66" s="115">
        <v>170</v>
      </c>
      <c r="B66" s="115" t="s">
        <v>162</v>
      </c>
      <c r="C66" s="115"/>
      <c r="D66" s="115"/>
      <c r="E66" s="115"/>
    </row>
    <row r="67" spans="1:5" s="114" customFormat="1" hidden="1" x14ac:dyDescent="0.25">
      <c r="A67" s="115">
        <v>180</v>
      </c>
      <c r="B67" s="115" t="s">
        <v>163</v>
      </c>
      <c r="C67" s="115"/>
      <c r="D67" s="115"/>
      <c r="E67" s="115"/>
    </row>
    <row r="68" spans="1:5" s="114" customFormat="1" hidden="1" x14ac:dyDescent="0.25">
      <c r="A68" s="115">
        <v>190</v>
      </c>
      <c r="B68" s="115" t="s">
        <v>164</v>
      </c>
      <c r="C68" s="115"/>
      <c r="D68" s="115"/>
      <c r="E68" s="115"/>
    </row>
    <row r="69" spans="1:5" s="114" customFormat="1" hidden="1" x14ac:dyDescent="0.25">
      <c r="A69" s="115">
        <v>200</v>
      </c>
      <c r="B69" s="115" t="s">
        <v>165</v>
      </c>
      <c r="C69" s="115"/>
      <c r="D69" s="115"/>
      <c r="E69" s="115"/>
    </row>
    <row r="70" spans="1:5" s="114" customFormat="1" hidden="1" x14ac:dyDescent="0.25">
      <c r="A70" s="115">
        <v>210</v>
      </c>
      <c r="B70" s="115" t="s">
        <v>166</v>
      </c>
      <c r="C70" s="115"/>
      <c r="D70" s="115"/>
      <c r="E70" s="115"/>
    </row>
    <row r="71" spans="1:5" s="114" customFormat="1" hidden="1" x14ac:dyDescent="0.25">
      <c r="A71" s="115">
        <v>220</v>
      </c>
      <c r="B71" s="115" t="s">
        <v>167</v>
      </c>
      <c r="C71" s="115"/>
      <c r="D71" s="115"/>
      <c r="E71" s="115"/>
    </row>
    <row r="72" spans="1:5" s="114" customFormat="1" hidden="1" x14ac:dyDescent="0.25">
      <c r="A72" s="115">
        <v>230</v>
      </c>
      <c r="B72" s="115" t="s">
        <v>168</v>
      </c>
      <c r="C72" s="115"/>
      <c r="D72" s="115"/>
      <c r="E72" s="115"/>
    </row>
    <row r="73" spans="1:5" s="114" customFormat="1" hidden="1" x14ac:dyDescent="0.25">
      <c r="A73" s="115">
        <v>240</v>
      </c>
      <c r="B73" s="115" t="s">
        <v>169</v>
      </c>
      <c r="C73" s="115"/>
      <c r="D73" s="115"/>
      <c r="E73" s="115"/>
    </row>
    <row r="74" spans="1:5" s="114" customFormat="1" hidden="1" x14ac:dyDescent="0.25">
      <c r="A74" s="115">
        <v>250</v>
      </c>
      <c r="B74" s="115" t="s">
        <v>170</v>
      </c>
      <c r="C74" s="115"/>
      <c r="D74" s="115"/>
      <c r="E74" s="115"/>
    </row>
    <row r="75" spans="1:5" s="114" customFormat="1" hidden="1" x14ac:dyDescent="0.25">
      <c r="A75" s="115">
        <v>260</v>
      </c>
      <c r="B75" s="115" t="s">
        <v>171</v>
      </c>
      <c r="C75" s="115"/>
      <c r="D75" s="115"/>
      <c r="E75" s="115"/>
    </row>
    <row r="76" spans="1:5" s="114" customFormat="1" hidden="1" x14ac:dyDescent="0.25">
      <c r="A76" s="115">
        <v>270</v>
      </c>
      <c r="B76" s="115" t="s">
        <v>172</v>
      </c>
      <c r="C76" s="115"/>
      <c r="D76" s="115"/>
      <c r="E76" s="115"/>
    </row>
    <row r="77" spans="1:5" s="114" customFormat="1" hidden="1" x14ac:dyDescent="0.25">
      <c r="A77" s="115">
        <v>280</v>
      </c>
      <c r="B77" s="115" t="s">
        <v>173</v>
      </c>
      <c r="C77" s="115"/>
      <c r="D77" s="115"/>
      <c r="E77" s="115"/>
    </row>
    <row r="78" spans="1:5" s="114" customFormat="1" hidden="1" x14ac:dyDescent="0.25">
      <c r="A78" s="115">
        <v>290</v>
      </c>
      <c r="B78" s="115" t="s">
        <v>175</v>
      </c>
      <c r="C78" s="115"/>
      <c r="D78" s="115"/>
      <c r="E78" s="115"/>
    </row>
    <row r="81" spans="1:1" x14ac:dyDescent="0.25">
      <c r="A81" s="30"/>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245C-AAF7-4D8E-A831-A632A0C94501}">
  <dimension ref="A2:B12"/>
  <sheetViews>
    <sheetView workbookViewId="0">
      <selection activeCell="A3" sqref="A3"/>
    </sheetView>
  </sheetViews>
  <sheetFormatPr defaultRowHeight="15" x14ac:dyDescent="0.25"/>
  <cols>
    <col min="1" max="1" width="11.7109375" customWidth="1"/>
    <col min="2" max="2" width="54.5703125" customWidth="1"/>
  </cols>
  <sheetData>
    <row r="2" spans="1:2" s="124" customFormat="1" x14ac:dyDescent="0.25">
      <c r="A2" s="328" t="s">
        <v>4270</v>
      </c>
      <c r="B2" s="333" t="s">
        <v>4262</v>
      </c>
    </row>
    <row r="3" spans="1:2" s="124" customFormat="1" x14ac:dyDescent="0.25">
      <c r="A3" s="328"/>
      <c r="B3" s="333"/>
    </row>
    <row r="4" spans="1:2" x14ac:dyDescent="0.25">
      <c r="A4" s="332" t="s">
        <v>130</v>
      </c>
      <c r="B4" s="332" t="s">
        <v>128</v>
      </c>
    </row>
    <row r="5" spans="1:2" x14ac:dyDescent="0.25">
      <c r="A5" s="330">
        <v>10</v>
      </c>
      <c r="B5" s="330" t="s">
        <v>175</v>
      </c>
    </row>
    <row r="6" spans="1:2" x14ac:dyDescent="0.25">
      <c r="A6" s="330">
        <v>20</v>
      </c>
      <c r="B6" s="331" t="s">
        <v>4263</v>
      </c>
    </row>
    <row r="7" spans="1:2" x14ac:dyDescent="0.25">
      <c r="A7" s="330">
        <v>30</v>
      </c>
      <c r="B7" s="331" t="s">
        <v>4264</v>
      </c>
    </row>
    <row r="8" spans="1:2" x14ac:dyDescent="0.25">
      <c r="A8" s="330">
        <v>40</v>
      </c>
      <c r="B8" s="331" t="s">
        <v>4265</v>
      </c>
    </row>
    <row r="9" spans="1:2" x14ac:dyDescent="0.25">
      <c r="A9" s="330">
        <v>50</v>
      </c>
      <c r="B9" s="331" t="s">
        <v>4266</v>
      </c>
    </row>
    <row r="10" spans="1:2" x14ac:dyDescent="0.25">
      <c r="A10" s="330">
        <v>60</v>
      </c>
      <c r="B10" s="331" t="s">
        <v>4267</v>
      </c>
    </row>
    <row r="11" spans="1:2" x14ac:dyDescent="0.25">
      <c r="A11" s="330">
        <v>70</v>
      </c>
      <c r="B11" s="331" t="s">
        <v>4268</v>
      </c>
    </row>
    <row r="12" spans="1:2" x14ac:dyDescent="0.25">
      <c r="A12" s="330">
        <v>80</v>
      </c>
      <c r="B12" s="330" t="s">
        <v>207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79C7-041C-4085-85C8-87D8F13A22E0}">
  <dimension ref="A2:B15"/>
  <sheetViews>
    <sheetView workbookViewId="0">
      <selection activeCell="B20" sqref="B20"/>
    </sheetView>
  </sheetViews>
  <sheetFormatPr defaultColWidth="9.140625" defaultRowHeight="15" x14ac:dyDescent="0.25"/>
  <cols>
    <col min="1" max="1" width="18.140625" style="329" customWidth="1"/>
    <col min="2" max="2" width="75.7109375" style="329" customWidth="1"/>
    <col min="3" max="3" width="13.5703125" style="329" bestFit="1" customWidth="1"/>
    <col min="4" max="16384" width="9.140625" style="329"/>
  </cols>
  <sheetData>
    <row r="2" spans="1:2" s="124" customFormat="1" x14ac:dyDescent="0.25">
      <c r="A2" s="124" t="s">
        <v>4277</v>
      </c>
      <c r="B2" s="334" t="s">
        <v>4272</v>
      </c>
    </row>
    <row r="3" spans="1:2" s="124" customFormat="1" x14ac:dyDescent="0.25">
      <c r="A3" s="334"/>
      <c r="B3" s="335"/>
    </row>
    <row r="4" spans="1:2" x14ac:dyDescent="0.25">
      <c r="A4" s="327" t="s">
        <v>130</v>
      </c>
      <c r="B4" s="327" t="s">
        <v>128</v>
      </c>
    </row>
    <row r="5" spans="1:2" x14ac:dyDescent="0.25">
      <c r="A5" s="11">
        <v>10</v>
      </c>
      <c r="B5" s="11" t="s">
        <v>175</v>
      </c>
    </row>
    <row r="6" spans="1:2" x14ac:dyDescent="0.25">
      <c r="A6" s="11">
        <v>20</v>
      </c>
      <c r="B6" s="11" t="s">
        <v>4263</v>
      </c>
    </row>
    <row r="7" spans="1:2" x14ac:dyDescent="0.25">
      <c r="A7" s="11">
        <v>30</v>
      </c>
      <c r="B7" s="11" t="s">
        <v>4264</v>
      </c>
    </row>
    <row r="8" spans="1:2" x14ac:dyDescent="0.25">
      <c r="A8" s="11">
        <v>40</v>
      </c>
      <c r="B8" s="11" t="s">
        <v>4273</v>
      </c>
    </row>
    <row r="9" spans="1:2" x14ac:dyDescent="0.25">
      <c r="A9" s="11">
        <v>50</v>
      </c>
      <c r="B9" s="11" t="s">
        <v>4265</v>
      </c>
    </row>
    <row r="10" spans="1:2" x14ac:dyDescent="0.25">
      <c r="A10" s="11">
        <v>60</v>
      </c>
      <c r="B10" s="11" t="s">
        <v>4274</v>
      </c>
    </row>
    <row r="11" spans="1:2" x14ac:dyDescent="0.25">
      <c r="A11" s="11">
        <v>70</v>
      </c>
      <c r="B11" s="11" t="s">
        <v>4275</v>
      </c>
    </row>
    <row r="12" spans="1:2" x14ac:dyDescent="0.25">
      <c r="A12" s="11">
        <v>80</v>
      </c>
      <c r="B12" s="11" t="s">
        <v>4266</v>
      </c>
    </row>
    <row r="13" spans="1:2" x14ac:dyDescent="0.25">
      <c r="A13" s="11">
        <v>90</v>
      </c>
      <c r="B13" s="11" t="s">
        <v>4267</v>
      </c>
    </row>
    <row r="14" spans="1:2" x14ac:dyDescent="0.25">
      <c r="A14" s="11">
        <v>100</v>
      </c>
      <c r="B14" s="336" t="s">
        <v>4276</v>
      </c>
    </row>
    <row r="15" spans="1:2" x14ac:dyDescent="0.25">
      <c r="A15" s="11">
        <v>110</v>
      </c>
      <c r="B15" s="11" t="s">
        <v>207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3"/>
  <sheetViews>
    <sheetView workbookViewId="0"/>
  </sheetViews>
  <sheetFormatPr defaultRowHeight="15" x14ac:dyDescent="0.25"/>
  <cols>
    <col min="1" max="1" width="14.28515625" customWidth="1"/>
    <col min="2" max="2" width="76" customWidth="1"/>
  </cols>
  <sheetData>
    <row r="1" spans="1:2" x14ac:dyDescent="0.25">
      <c r="A1" t="s">
        <v>3586</v>
      </c>
      <c r="B1" t="s">
        <v>3587</v>
      </c>
    </row>
    <row r="3" spans="1:2" x14ac:dyDescent="0.25">
      <c r="A3" t="s">
        <v>130</v>
      </c>
      <c r="B3" t="s">
        <v>128</v>
      </c>
    </row>
    <row r="4" spans="1:2" x14ac:dyDescent="0.25">
      <c r="A4">
        <v>10</v>
      </c>
      <c r="B4" t="s">
        <v>175</v>
      </c>
    </row>
    <row r="5" spans="1:2" x14ac:dyDescent="0.25">
      <c r="A5">
        <v>20</v>
      </c>
      <c r="B5" t="s">
        <v>3581</v>
      </c>
    </row>
    <row r="6" spans="1:2" x14ac:dyDescent="0.25">
      <c r="A6">
        <v>30</v>
      </c>
      <c r="B6" t="s">
        <v>1915</v>
      </c>
    </row>
    <row r="7" spans="1:2" x14ac:dyDescent="0.25">
      <c r="A7">
        <v>40</v>
      </c>
      <c r="B7" t="s">
        <v>1916</v>
      </c>
    </row>
    <row r="8" spans="1:2" x14ac:dyDescent="0.25">
      <c r="A8">
        <v>50</v>
      </c>
      <c r="B8" t="s">
        <v>1917</v>
      </c>
    </row>
    <row r="9" spans="1:2" x14ac:dyDescent="0.25">
      <c r="A9">
        <v>60</v>
      </c>
      <c r="B9" t="s">
        <v>3582</v>
      </c>
    </row>
    <row r="10" spans="1:2" x14ac:dyDescent="0.25">
      <c r="A10">
        <v>70</v>
      </c>
      <c r="B10" t="s">
        <v>3583</v>
      </c>
    </row>
    <row r="11" spans="1:2" x14ac:dyDescent="0.25">
      <c r="A11">
        <v>80</v>
      </c>
      <c r="B11" t="s">
        <v>3584</v>
      </c>
    </row>
    <row r="12" spans="1:2" x14ac:dyDescent="0.25">
      <c r="A12">
        <v>90</v>
      </c>
      <c r="B12" t="s">
        <v>3585</v>
      </c>
    </row>
    <row r="13" spans="1:2" x14ac:dyDescent="0.25">
      <c r="A13">
        <v>100</v>
      </c>
      <c r="B13" t="s">
        <v>207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49"/>
  <sheetViews>
    <sheetView workbookViewId="0">
      <selection activeCell="A2" sqref="A2"/>
    </sheetView>
  </sheetViews>
  <sheetFormatPr defaultRowHeight="15" x14ac:dyDescent="0.25"/>
  <cols>
    <col min="1" max="1" width="17.140625" customWidth="1"/>
    <col min="2" max="2" width="78" customWidth="1"/>
  </cols>
  <sheetData>
    <row r="1" spans="1:2" x14ac:dyDescent="0.25">
      <c r="A1" t="s">
        <v>3580</v>
      </c>
      <c r="B1" t="s">
        <v>1969</v>
      </c>
    </row>
    <row r="3" spans="1:2" ht="15" customHeight="1" x14ac:dyDescent="0.25">
      <c r="A3" s="88" t="s">
        <v>130</v>
      </c>
      <c r="B3" s="88" t="s">
        <v>128</v>
      </c>
    </row>
    <row r="4" spans="1:2" ht="15" customHeight="1" x14ac:dyDescent="0.25">
      <c r="A4" s="29">
        <v>0</v>
      </c>
      <c r="B4" s="29" t="s">
        <v>1946</v>
      </c>
    </row>
    <row r="5" spans="1:2" ht="15" customHeight="1" x14ac:dyDescent="0.25">
      <c r="A5" s="29">
        <v>10</v>
      </c>
      <c r="B5" s="29" t="s">
        <v>1947</v>
      </c>
    </row>
    <row r="6" spans="1:2" ht="15" customHeight="1" x14ac:dyDescent="0.25">
      <c r="A6" s="29">
        <v>20</v>
      </c>
      <c r="B6" s="29" t="s">
        <v>1948</v>
      </c>
    </row>
    <row r="7" spans="1:2" ht="15" customHeight="1" x14ac:dyDescent="0.25">
      <c r="A7" s="29">
        <v>30</v>
      </c>
      <c r="B7" s="29" t="s">
        <v>1949</v>
      </c>
    </row>
    <row r="8" spans="1:2" ht="15" customHeight="1" x14ac:dyDescent="0.25">
      <c r="A8" s="29">
        <v>40</v>
      </c>
      <c r="B8" s="29" t="s">
        <v>1986</v>
      </c>
    </row>
    <row r="9" spans="1:2" ht="15" customHeight="1" x14ac:dyDescent="0.25">
      <c r="A9" s="29">
        <v>50</v>
      </c>
      <c r="B9" s="29" t="s">
        <v>1950</v>
      </c>
    </row>
    <row r="10" spans="1:2" ht="15" customHeight="1" x14ac:dyDescent="0.25">
      <c r="A10" s="29">
        <v>60</v>
      </c>
      <c r="B10" s="29" t="s">
        <v>1951</v>
      </c>
    </row>
    <row r="11" spans="1:2" ht="15" customHeight="1" x14ac:dyDescent="0.25">
      <c r="A11" s="29">
        <v>70</v>
      </c>
      <c r="B11" s="29" t="s">
        <v>1952</v>
      </c>
    </row>
    <row r="12" spans="1:2" ht="15" customHeight="1" x14ac:dyDescent="0.25">
      <c r="A12" s="29">
        <v>80</v>
      </c>
      <c r="B12" s="29" t="s">
        <v>1953</v>
      </c>
    </row>
    <row r="13" spans="1:2" ht="15" customHeight="1" x14ac:dyDescent="0.25">
      <c r="A13" s="29">
        <v>81</v>
      </c>
      <c r="B13" s="29" t="s">
        <v>1954</v>
      </c>
    </row>
    <row r="14" spans="1:2" ht="15" customHeight="1" x14ac:dyDescent="0.25">
      <c r="A14" s="29">
        <v>82</v>
      </c>
      <c r="B14" s="29" t="s">
        <v>1955</v>
      </c>
    </row>
    <row r="15" spans="1:2" ht="15" customHeight="1" x14ac:dyDescent="0.25">
      <c r="A15" s="29">
        <v>83</v>
      </c>
      <c r="B15" s="29" t="s">
        <v>1956</v>
      </c>
    </row>
    <row r="16" spans="1:2" ht="15" customHeight="1" x14ac:dyDescent="0.25">
      <c r="A16" s="29">
        <v>90</v>
      </c>
      <c r="B16" s="29" t="s">
        <v>1957</v>
      </c>
    </row>
    <row r="17" spans="1:2" ht="15" customHeight="1" x14ac:dyDescent="0.25">
      <c r="A17" s="29">
        <v>100</v>
      </c>
      <c r="B17" s="29" t="s">
        <v>1958</v>
      </c>
    </row>
    <row r="18" spans="1:2" ht="15" customHeight="1" x14ac:dyDescent="0.25">
      <c r="A18" s="29">
        <v>110</v>
      </c>
      <c r="B18" s="29" t="s">
        <v>1959</v>
      </c>
    </row>
    <row r="19" spans="1:2" ht="15" customHeight="1" x14ac:dyDescent="0.25">
      <c r="A19" s="29">
        <v>120</v>
      </c>
      <c r="B19" s="29" t="s">
        <v>1987</v>
      </c>
    </row>
    <row r="20" spans="1:2" ht="15" customHeight="1" x14ac:dyDescent="0.25">
      <c r="A20" s="29">
        <v>130</v>
      </c>
      <c r="B20" s="29" t="s">
        <v>1960</v>
      </c>
    </row>
    <row r="21" spans="1:2" ht="15" customHeight="1" x14ac:dyDescent="0.25">
      <c r="A21" s="29">
        <v>140</v>
      </c>
      <c r="B21" s="29" t="s">
        <v>1961</v>
      </c>
    </row>
    <row r="22" spans="1:2" ht="15" customHeight="1" x14ac:dyDescent="0.25">
      <c r="A22" s="29">
        <v>150</v>
      </c>
      <c r="B22" s="29" t="s">
        <v>1962</v>
      </c>
    </row>
    <row r="23" spans="1:2" ht="15" customHeight="1" x14ac:dyDescent="0.25">
      <c r="A23" s="29">
        <v>160</v>
      </c>
      <c r="B23" s="29" t="s">
        <v>1963</v>
      </c>
    </row>
    <row r="24" spans="1:2" ht="15" customHeight="1" x14ac:dyDescent="0.25">
      <c r="A24" s="29">
        <v>170</v>
      </c>
      <c r="B24" s="29" t="s">
        <v>1964</v>
      </c>
    </row>
    <row r="25" spans="1:2" ht="15" customHeight="1" x14ac:dyDescent="0.25">
      <c r="A25" s="29">
        <v>180</v>
      </c>
      <c r="B25" s="29" t="s">
        <v>1965</v>
      </c>
    </row>
    <row r="26" spans="1:2" ht="15" customHeight="1" x14ac:dyDescent="0.25">
      <c r="A26" s="29">
        <v>190</v>
      </c>
      <c r="B26" s="29" t="s">
        <v>1966</v>
      </c>
    </row>
    <row r="27" spans="1:2" ht="15" customHeight="1" x14ac:dyDescent="0.25">
      <c r="A27" s="29">
        <v>200</v>
      </c>
      <c r="B27" s="29" t="s">
        <v>1967</v>
      </c>
    </row>
    <row r="28" spans="1:2" ht="15" customHeight="1" x14ac:dyDescent="0.25">
      <c r="A28" s="29">
        <v>210</v>
      </c>
      <c r="B28" s="29" t="s">
        <v>1968</v>
      </c>
    </row>
    <row r="29" spans="1:2" ht="15" customHeight="1" x14ac:dyDescent="0.25"/>
    <row r="30" spans="1:2" ht="15" customHeight="1" x14ac:dyDescent="0.25"/>
    <row r="31" spans="1:2" ht="15" customHeight="1" x14ac:dyDescent="0.25">
      <c r="A31">
        <v>10</v>
      </c>
      <c r="B31" t="s">
        <v>3578</v>
      </c>
    </row>
    <row r="32" spans="1:2" ht="15" customHeight="1" x14ac:dyDescent="0.25">
      <c r="A32">
        <v>20</v>
      </c>
      <c r="B32" t="s">
        <v>1971</v>
      </c>
    </row>
    <row r="33" spans="1:2" ht="15" customHeight="1" x14ac:dyDescent="0.25">
      <c r="A33">
        <v>30</v>
      </c>
      <c r="B33" t="s">
        <v>1972</v>
      </c>
    </row>
    <row r="34" spans="1:2" ht="15" customHeight="1" x14ac:dyDescent="0.25">
      <c r="A34">
        <v>40</v>
      </c>
      <c r="B34" t="s">
        <v>1973</v>
      </c>
    </row>
    <row r="35" spans="1:2" ht="15" customHeight="1" x14ac:dyDescent="0.25">
      <c r="A35">
        <v>50</v>
      </c>
      <c r="B35" t="s">
        <v>1974</v>
      </c>
    </row>
    <row r="36" spans="1:2" ht="15" customHeight="1" x14ac:dyDescent="0.25">
      <c r="A36">
        <v>60</v>
      </c>
      <c r="B36" t="s">
        <v>1975</v>
      </c>
    </row>
    <row r="37" spans="1:2" ht="15" customHeight="1" x14ac:dyDescent="0.25">
      <c r="A37">
        <v>70</v>
      </c>
      <c r="B37" t="s">
        <v>1976</v>
      </c>
    </row>
    <row r="38" spans="1:2" ht="15" customHeight="1" x14ac:dyDescent="0.25">
      <c r="A38">
        <v>80</v>
      </c>
      <c r="B38" t="s">
        <v>1977</v>
      </c>
    </row>
    <row r="39" spans="1:2" ht="15" customHeight="1" x14ac:dyDescent="0.25">
      <c r="A39">
        <v>90</v>
      </c>
      <c r="B39" t="s">
        <v>1978</v>
      </c>
    </row>
    <row r="40" spans="1:2" ht="15" customHeight="1" x14ac:dyDescent="0.25">
      <c r="A40">
        <v>100</v>
      </c>
      <c r="B40" t="s">
        <v>1979</v>
      </c>
    </row>
    <row r="41" spans="1:2" ht="15" customHeight="1" x14ac:dyDescent="0.25">
      <c r="A41">
        <v>110</v>
      </c>
      <c r="B41" t="s">
        <v>1980</v>
      </c>
    </row>
    <row r="42" spans="1:2" ht="15" customHeight="1" x14ac:dyDescent="0.25">
      <c r="A42">
        <v>120</v>
      </c>
      <c r="B42" t="s">
        <v>1981</v>
      </c>
    </row>
    <row r="43" spans="1:2" ht="15" customHeight="1" x14ac:dyDescent="0.25">
      <c r="A43">
        <v>130</v>
      </c>
      <c r="B43" t="s">
        <v>1982</v>
      </c>
    </row>
    <row r="44" spans="1:2" ht="15" customHeight="1" x14ac:dyDescent="0.25">
      <c r="A44">
        <v>140</v>
      </c>
      <c r="B44" t="s">
        <v>1983</v>
      </c>
    </row>
    <row r="45" spans="1:2" ht="15" customHeight="1" x14ac:dyDescent="0.25">
      <c r="A45">
        <v>150</v>
      </c>
      <c r="B45" t="s">
        <v>1984</v>
      </c>
    </row>
    <row r="46" spans="1:2" ht="15" customHeight="1" x14ac:dyDescent="0.25"/>
    <row r="47" spans="1:2" ht="15" customHeight="1" x14ac:dyDescent="0.25"/>
    <row r="48" spans="1:2" ht="15" customHeight="1" x14ac:dyDescent="0.25"/>
    <row r="49" ht="1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30"/>
  <sheetViews>
    <sheetView workbookViewId="0">
      <selection activeCell="A13" sqref="A13:XFD13"/>
    </sheetView>
  </sheetViews>
  <sheetFormatPr defaultRowHeight="15" x14ac:dyDescent="0.25"/>
  <cols>
    <col min="1" max="1" width="19.42578125" bestFit="1" customWidth="1"/>
    <col min="2" max="2" width="86.140625" bestFit="1" customWidth="1"/>
    <col min="3" max="3" width="10.5703125" bestFit="1" customWidth="1"/>
    <col min="4" max="4" width="15" bestFit="1" customWidth="1"/>
  </cols>
  <sheetData>
    <row r="1" spans="1:4" x14ac:dyDescent="0.25">
      <c r="A1" s="41" t="s">
        <v>382</v>
      </c>
      <c r="B1" s="41" t="s">
        <v>419</v>
      </c>
      <c r="C1" s="41" t="s">
        <v>383</v>
      </c>
      <c r="D1" s="41" t="s">
        <v>394</v>
      </c>
    </row>
    <row r="2" spans="1:4" x14ac:dyDescent="0.25">
      <c r="A2" s="11" t="s">
        <v>390</v>
      </c>
      <c r="B2" s="11" t="s">
        <v>365</v>
      </c>
      <c r="C2" s="11" t="s">
        <v>420</v>
      </c>
      <c r="D2" s="11" t="s">
        <v>395</v>
      </c>
    </row>
    <row r="3" spans="1:4" x14ac:dyDescent="0.25">
      <c r="A3" s="11" t="s">
        <v>384</v>
      </c>
      <c r="B3" s="11" t="s">
        <v>366</v>
      </c>
      <c r="C3" s="11" t="s">
        <v>424</v>
      </c>
      <c r="D3" s="11" t="s">
        <v>395</v>
      </c>
    </row>
    <row r="4" spans="1:4" x14ac:dyDescent="0.25">
      <c r="A4" s="11" t="s">
        <v>385</v>
      </c>
      <c r="B4" s="11" t="s">
        <v>367</v>
      </c>
      <c r="C4" s="11" t="s">
        <v>422</v>
      </c>
      <c r="D4" s="11" t="s">
        <v>395</v>
      </c>
    </row>
    <row r="5" spans="1:4" x14ac:dyDescent="0.25">
      <c r="A5" s="11" t="s">
        <v>391</v>
      </c>
      <c r="B5" s="11" t="s">
        <v>368</v>
      </c>
      <c r="C5" s="11" t="s">
        <v>425</v>
      </c>
      <c r="D5" s="11" t="s">
        <v>395</v>
      </c>
    </row>
    <row r="6" spans="1:4" x14ac:dyDescent="0.25">
      <c r="A6" s="11" t="s">
        <v>386</v>
      </c>
      <c r="B6" s="11" t="s">
        <v>369</v>
      </c>
      <c r="C6" s="11" t="s">
        <v>320</v>
      </c>
      <c r="D6" s="11" t="s">
        <v>395</v>
      </c>
    </row>
    <row r="7" spans="1:4" x14ac:dyDescent="0.25">
      <c r="A7" s="11" t="s">
        <v>387</v>
      </c>
      <c r="B7" s="11" t="s">
        <v>370</v>
      </c>
      <c r="C7" s="11" t="s">
        <v>421</v>
      </c>
      <c r="D7" s="11" t="s">
        <v>395</v>
      </c>
    </row>
    <row r="8" spans="1:4" x14ac:dyDescent="0.25">
      <c r="A8" s="11" t="s">
        <v>393</v>
      </c>
      <c r="B8" s="11" t="s">
        <v>392</v>
      </c>
      <c r="C8" s="11" t="s">
        <v>423</v>
      </c>
      <c r="D8" s="11" t="s">
        <v>395</v>
      </c>
    </row>
    <row r="9" spans="1:4" x14ac:dyDescent="0.25">
      <c r="A9" s="11" t="s">
        <v>389</v>
      </c>
      <c r="B9" s="11" t="s">
        <v>380</v>
      </c>
      <c r="C9" s="11" t="s">
        <v>427</v>
      </c>
      <c r="D9" s="11" t="s">
        <v>395</v>
      </c>
    </row>
    <row r="10" spans="1:4" x14ac:dyDescent="0.25">
      <c r="A10" s="11" t="s">
        <v>388</v>
      </c>
      <c r="B10" s="11" t="s">
        <v>381</v>
      </c>
      <c r="C10" s="11" t="s">
        <v>426</v>
      </c>
      <c r="D10" s="11" t="s">
        <v>395</v>
      </c>
    </row>
    <row r="11" spans="1:4" ht="15.75" thickBot="1" x14ac:dyDescent="0.3">
      <c r="A11" s="43"/>
      <c r="B11" s="43"/>
      <c r="C11" s="43"/>
      <c r="D11" s="43"/>
    </row>
    <row r="12" spans="1:4" ht="15.75" thickTop="1" x14ac:dyDescent="0.25">
      <c r="A12" s="42" t="s">
        <v>400</v>
      </c>
      <c r="B12" s="42" t="s">
        <v>401</v>
      </c>
      <c r="C12" s="42"/>
      <c r="D12" s="42" t="s">
        <v>99</v>
      </c>
    </row>
    <row r="13" spans="1:4" x14ac:dyDescent="0.25">
      <c r="A13" s="11" t="s">
        <v>402</v>
      </c>
      <c r="B13" s="11" t="s">
        <v>377</v>
      </c>
      <c r="C13" s="11"/>
      <c r="D13" s="11" t="s">
        <v>99</v>
      </c>
    </row>
    <row r="14" spans="1:4" x14ac:dyDescent="0.25">
      <c r="A14" s="11" t="s">
        <v>403</v>
      </c>
      <c r="B14" s="11" t="s">
        <v>404</v>
      </c>
      <c r="C14" s="11"/>
      <c r="D14" s="11" t="s">
        <v>99</v>
      </c>
    </row>
    <row r="15" spans="1:4" x14ac:dyDescent="0.25">
      <c r="A15" s="11" t="s">
        <v>405</v>
      </c>
      <c r="B15" s="11" t="s">
        <v>406</v>
      </c>
      <c r="C15" s="11"/>
      <c r="D15" s="11" t="s">
        <v>99</v>
      </c>
    </row>
    <row r="16" spans="1:4" x14ac:dyDescent="0.25">
      <c r="A16" s="11" t="s">
        <v>407</v>
      </c>
      <c r="B16" s="11" t="s">
        <v>373</v>
      </c>
      <c r="C16" s="11"/>
      <c r="D16" s="11" t="s">
        <v>99</v>
      </c>
    </row>
    <row r="17" spans="1:4" x14ac:dyDescent="0.25">
      <c r="A17" s="11" t="s">
        <v>408</v>
      </c>
      <c r="B17" s="11" t="s">
        <v>409</v>
      </c>
      <c r="C17" s="11"/>
      <c r="D17" s="11" t="s">
        <v>99</v>
      </c>
    </row>
    <row r="18" spans="1:4" x14ac:dyDescent="0.25">
      <c r="A18" s="11" t="s">
        <v>410</v>
      </c>
      <c r="B18" s="11" t="s">
        <v>411</v>
      </c>
      <c r="C18" s="11"/>
      <c r="D18" s="11" t="s">
        <v>99</v>
      </c>
    </row>
    <row r="19" spans="1:4" x14ac:dyDescent="0.25">
      <c r="A19" s="11" t="s">
        <v>398</v>
      </c>
      <c r="B19" s="11" t="s">
        <v>374</v>
      </c>
      <c r="C19" s="11"/>
      <c r="D19" s="11" t="s">
        <v>99</v>
      </c>
    </row>
    <row r="20" spans="1:4" x14ac:dyDescent="0.25">
      <c r="A20" s="11" t="s">
        <v>397</v>
      </c>
      <c r="B20" s="11" t="s">
        <v>371</v>
      </c>
      <c r="C20" s="11"/>
      <c r="D20" s="11" t="s">
        <v>99</v>
      </c>
    </row>
    <row r="21" spans="1:4" x14ac:dyDescent="0.25">
      <c r="A21" s="11" t="s">
        <v>412</v>
      </c>
      <c r="B21" s="11" t="s">
        <v>379</v>
      </c>
      <c r="C21" s="11"/>
      <c r="D21" s="11" t="s">
        <v>99</v>
      </c>
    </row>
    <row r="22" spans="1:4" x14ac:dyDescent="0.25">
      <c r="A22" s="11" t="s">
        <v>413</v>
      </c>
      <c r="B22" s="11" t="s">
        <v>378</v>
      </c>
      <c r="C22" s="11"/>
      <c r="D22" s="11" t="s">
        <v>99</v>
      </c>
    </row>
    <row r="23" spans="1:4" x14ac:dyDescent="0.25">
      <c r="A23" s="11" t="s">
        <v>396</v>
      </c>
      <c r="B23" s="11" t="s">
        <v>376</v>
      </c>
      <c r="C23" s="11"/>
      <c r="D23" s="11" t="s">
        <v>99</v>
      </c>
    </row>
    <row r="24" spans="1:4" x14ac:dyDescent="0.25">
      <c r="A24" s="11" t="s">
        <v>399</v>
      </c>
      <c r="B24" s="11" t="s">
        <v>364</v>
      </c>
      <c r="C24" s="11"/>
      <c r="D24" s="11" t="s">
        <v>99</v>
      </c>
    </row>
    <row r="25" spans="1:4" x14ac:dyDescent="0.25">
      <c r="A25" s="11" t="s">
        <v>414</v>
      </c>
      <c r="B25" s="11" t="s">
        <v>375</v>
      </c>
      <c r="C25" s="11"/>
      <c r="D25" s="11" t="s">
        <v>99</v>
      </c>
    </row>
    <row r="26" spans="1:4" x14ac:dyDescent="0.25">
      <c r="A26" s="11" t="s">
        <v>415</v>
      </c>
      <c r="B26" s="11" t="s">
        <v>375</v>
      </c>
      <c r="C26" s="11"/>
      <c r="D26" s="11" t="s">
        <v>99</v>
      </c>
    </row>
    <row r="27" spans="1:4" x14ac:dyDescent="0.25">
      <c r="A27" s="11" t="s">
        <v>397</v>
      </c>
      <c r="B27" s="11" t="s">
        <v>371</v>
      </c>
      <c r="C27" s="11"/>
      <c r="D27" s="11" t="s">
        <v>99</v>
      </c>
    </row>
    <row r="28" spans="1:4" x14ac:dyDescent="0.25">
      <c r="A28" s="11" t="s">
        <v>418</v>
      </c>
      <c r="B28" s="11" t="s">
        <v>372</v>
      </c>
      <c r="C28" s="11"/>
      <c r="D28" s="11" t="s">
        <v>99</v>
      </c>
    </row>
    <row r="29" spans="1:4" x14ac:dyDescent="0.25">
      <c r="A29" s="11" t="s">
        <v>396</v>
      </c>
      <c r="B29" s="11" t="s">
        <v>376</v>
      </c>
      <c r="C29" s="11"/>
      <c r="D29" s="11" t="s">
        <v>99</v>
      </c>
    </row>
    <row r="30" spans="1:4" x14ac:dyDescent="0.25">
      <c r="A30" s="11" t="s">
        <v>416</v>
      </c>
      <c r="B30" s="11" t="s">
        <v>417</v>
      </c>
      <c r="C30" s="11"/>
      <c r="D30" s="11" t="s">
        <v>99</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8"/>
  <sheetViews>
    <sheetView workbookViewId="0">
      <selection activeCell="B2" sqref="B2"/>
    </sheetView>
  </sheetViews>
  <sheetFormatPr defaultRowHeight="15" x14ac:dyDescent="0.25"/>
  <cols>
    <col min="1" max="1" width="14" bestFit="1" customWidth="1"/>
    <col min="2" max="2" width="78" customWidth="1"/>
  </cols>
  <sheetData>
    <row r="1" spans="1:2" x14ac:dyDescent="0.25">
      <c r="A1" t="s">
        <v>1988</v>
      </c>
      <c r="B1" t="s">
        <v>1992</v>
      </c>
    </row>
    <row r="3" spans="1:2" x14ac:dyDescent="0.25">
      <c r="A3" t="s">
        <v>130</v>
      </c>
      <c r="B3" t="s">
        <v>128</v>
      </c>
    </row>
    <row r="4" spans="1:2" x14ac:dyDescent="0.25">
      <c r="A4">
        <v>10</v>
      </c>
      <c r="B4" t="s">
        <v>175</v>
      </c>
    </row>
    <row r="5" spans="1:2" x14ac:dyDescent="0.25">
      <c r="A5">
        <v>20</v>
      </c>
      <c r="B5" t="s">
        <v>1989</v>
      </c>
    </row>
    <row r="6" spans="1:2" x14ac:dyDescent="0.25">
      <c r="A6">
        <v>30</v>
      </c>
      <c r="B6" t="s">
        <v>1990</v>
      </c>
    </row>
    <row r="7" spans="1:2" x14ac:dyDescent="0.25">
      <c r="A7">
        <v>40</v>
      </c>
      <c r="B7" t="s">
        <v>1991</v>
      </c>
    </row>
    <row r="8" spans="1:2" x14ac:dyDescent="0.25">
      <c r="A8">
        <v>50</v>
      </c>
      <c r="B8" t="s">
        <v>207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B19"/>
  <sheetViews>
    <sheetView workbookViewId="0">
      <selection activeCell="A2" sqref="A2"/>
    </sheetView>
  </sheetViews>
  <sheetFormatPr defaultRowHeight="15" x14ac:dyDescent="0.25"/>
  <cols>
    <col min="1" max="1" width="13.28515625" bestFit="1" customWidth="1"/>
    <col min="2" max="2" width="89.140625" customWidth="1"/>
  </cols>
  <sheetData>
    <row r="1" spans="1:2" x14ac:dyDescent="0.25">
      <c r="A1" t="s">
        <v>3579</v>
      </c>
      <c r="B1" t="s">
        <v>1985</v>
      </c>
    </row>
    <row r="3" spans="1:2" ht="15" customHeight="1" x14ac:dyDescent="0.25">
      <c r="A3" s="88" t="s">
        <v>130</v>
      </c>
      <c r="B3" s="88" t="s">
        <v>128</v>
      </c>
    </row>
    <row r="4" spans="1:2" ht="15" customHeight="1" x14ac:dyDescent="0.25">
      <c r="A4" s="29">
        <v>10</v>
      </c>
      <c r="B4" s="29" t="s">
        <v>1970</v>
      </c>
    </row>
    <row r="5" spans="1:2" ht="15" customHeight="1" x14ac:dyDescent="0.25">
      <c r="A5" s="29">
        <v>20</v>
      </c>
      <c r="B5" s="29" t="s">
        <v>1971</v>
      </c>
    </row>
    <row r="6" spans="1:2" ht="15" customHeight="1" x14ac:dyDescent="0.25">
      <c r="A6" s="29">
        <v>30</v>
      </c>
      <c r="B6" s="29" t="s">
        <v>1972</v>
      </c>
    </row>
    <row r="7" spans="1:2" ht="15" customHeight="1" x14ac:dyDescent="0.25">
      <c r="A7" s="29">
        <v>40</v>
      </c>
      <c r="B7" s="29" t="s">
        <v>1973</v>
      </c>
    </row>
    <row r="8" spans="1:2" ht="15" customHeight="1" x14ac:dyDescent="0.25">
      <c r="A8" s="29">
        <v>50</v>
      </c>
      <c r="B8" s="29" t="s">
        <v>1974</v>
      </c>
    </row>
    <row r="9" spans="1:2" ht="15" customHeight="1" x14ac:dyDescent="0.25">
      <c r="A9" s="29">
        <v>60</v>
      </c>
      <c r="B9" s="29" t="s">
        <v>1975</v>
      </c>
    </row>
    <row r="10" spans="1:2" ht="15" customHeight="1" x14ac:dyDescent="0.25">
      <c r="A10" s="29">
        <v>70</v>
      </c>
      <c r="B10" s="29" t="s">
        <v>1976</v>
      </c>
    </row>
    <row r="11" spans="1:2" ht="15" customHeight="1" x14ac:dyDescent="0.25">
      <c r="A11" s="29">
        <v>80</v>
      </c>
      <c r="B11" s="29" t="s">
        <v>1977</v>
      </c>
    </row>
    <row r="12" spans="1:2" ht="15" customHeight="1" x14ac:dyDescent="0.25">
      <c r="A12" s="29">
        <v>90</v>
      </c>
      <c r="B12" s="29" t="s">
        <v>1978</v>
      </c>
    </row>
    <row r="13" spans="1:2" ht="15" customHeight="1" x14ac:dyDescent="0.25">
      <c r="A13" s="29">
        <v>100</v>
      </c>
      <c r="B13" s="29" t="s">
        <v>1979</v>
      </c>
    </row>
    <row r="14" spans="1:2" ht="15" customHeight="1" x14ac:dyDescent="0.25">
      <c r="A14" s="29">
        <v>110</v>
      </c>
      <c r="B14" s="29" t="s">
        <v>1980</v>
      </c>
    </row>
    <row r="15" spans="1:2" ht="15" customHeight="1" x14ac:dyDescent="0.25">
      <c r="A15" s="29">
        <v>120</v>
      </c>
      <c r="B15" s="29" t="s">
        <v>1981</v>
      </c>
    </row>
    <row r="16" spans="1:2" ht="15" customHeight="1" x14ac:dyDescent="0.25">
      <c r="A16" s="29">
        <v>130</v>
      </c>
      <c r="B16" s="29" t="s">
        <v>1982</v>
      </c>
    </row>
    <row r="17" spans="1:2" ht="15" customHeight="1" x14ac:dyDescent="0.25">
      <c r="A17" s="29">
        <v>140</v>
      </c>
      <c r="B17" s="29" t="s">
        <v>1983</v>
      </c>
    </row>
    <row r="18" spans="1:2" ht="15" customHeight="1" x14ac:dyDescent="0.25">
      <c r="A18" s="29">
        <v>150</v>
      </c>
      <c r="B18" s="29" t="s">
        <v>1984</v>
      </c>
    </row>
    <row r="19" spans="1:2" ht="15" customHeight="1"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B22"/>
  <sheetViews>
    <sheetView workbookViewId="0"/>
  </sheetViews>
  <sheetFormatPr defaultRowHeight="15" x14ac:dyDescent="0.25"/>
  <cols>
    <col min="1" max="1" width="18" customWidth="1"/>
    <col min="2" max="2" width="89.5703125" customWidth="1"/>
  </cols>
  <sheetData>
    <row r="1" spans="1:2" x14ac:dyDescent="0.25">
      <c r="A1" t="s">
        <v>3451</v>
      </c>
      <c r="B1" t="s">
        <v>1943</v>
      </c>
    </row>
    <row r="3" spans="1:2" ht="15" customHeight="1" x14ac:dyDescent="0.25">
      <c r="A3" s="28" t="s">
        <v>130</v>
      </c>
      <c r="B3" s="108" t="s">
        <v>128</v>
      </c>
    </row>
    <row r="4" spans="1:2" ht="15" customHeight="1" x14ac:dyDescent="0.25">
      <c r="A4" s="29">
        <v>10</v>
      </c>
      <c r="B4" t="s">
        <v>175</v>
      </c>
    </row>
    <row r="5" spans="1:2" ht="15" customHeight="1" x14ac:dyDescent="0.25">
      <c r="A5" s="29">
        <v>20</v>
      </c>
      <c r="B5" s="29" t="s">
        <v>1931</v>
      </c>
    </row>
    <row r="6" spans="1:2" ht="15" customHeight="1" x14ac:dyDescent="0.25">
      <c r="A6" s="29">
        <v>30</v>
      </c>
      <c r="B6" s="29" t="s">
        <v>1932</v>
      </c>
    </row>
    <row r="7" spans="1:2" ht="15" customHeight="1" x14ac:dyDescent="0.25">
      <c r="A7" s="29">
        <v>40</v>
      </c>
      <c r="B7" s="29" t="s">
        <v>1933</v>
      </c>
    </row>
    <row r="8" spans="1:2" ht="15" customHeight="1" x14ac:dyDescent="0.25">
      <c r="A8" s="29">
        <v>50</v>
      </c>
      <c r="B8" s="29" t="s">
        <v>1934</v>
      </c>
    </row>
    <row r="9" spans="1:2" ht="15" customHeight="1" x14ac:dyDescent="0.25">
      <c r="A9" s="29">
        <v>60</v>
      </c>
      <c r="B9" s="29" t="s">
        <v>1935</v>
      </c>
    </row>
    <row r="10" spans="1:2" ht="15" customHeight="1" x14ac:dyDescent="0.25">
      <c r="A10" s="29">
        <v>70</v>
      </c>
      <c r="B10" s="29" t="s">
        <v>1936</v>
      </c>
    </row>
    <row r="11" spans="1:2" ht="15" customHeight="1" x14ac:dyDescent="0.25">
      <c r="A11" s="29">
        <v>80</v>
      </c>
      <c r="B11" s="29" t="s">
        <v>1937</v>
      </c>
    </row>
    <row r="12" spans="1:2" ht="15" customHeight="1" x14ac:dyDescent="0.25">
      <c r="A12" s="29">
        <v>90</v>
      </c>
      <c r="B12" s="29" t="s">
        <v>1814</v>
      </c>
    </row>
    <row r="13" spans="1:2" ht="15" customHeight="1" x14ac:dyDescent="0.25">
      <c r="A13" s="29">
        <v>100</v>
      </c>
      <c r="B13" s="29" t="s">
        <v>1944</v>
      </c>
    </row>
    <row r="14" spans="1:2" ht="15" customHeight="1" x14ac:dyDescent="0.25">
      <c r="A14" s="29">
        <v>110</v>
      </c>
      <c r="B14" s="29" t="s">
        <v>3448</v>
      </c>
    </row>
    <row r="15" spans="1:2" ht="15" customHeight="1" x14ac:dyDescent="0.25">
      <c r="A15" s="29">
        <v>120</v>
      </c>
      <c r="B15" s="29" t="s">
        <v>3449</v>
      </c>
    </row>
    <row r="16" spans="1:2" ht="15" customHeight="1" x14ac:dyDescent="0.25">
      <c r="A16">
        <v>130</v>
      </c>
      <c r="B16" s="29" t="s">
        <v>3450</v>
      </c>
    </row>
    <row r="17" spans="1:2" ht="15" customHeight="1" x14ac:dyDescent="0.25">
      <c r="A17" s="29">
        <v>140</v>
      </c>
      <c r="B17" s="29" t="s">
        <v>1938</v>
      </c>
    </row>
    <row r="18" spans="1:2" ht="15" customHeight="1" x14ac:dyDescent="0.25">
      <c r="A18" s="29">
        <v>150</v>
      </c>
      <c r="B18" s="29" t="s">
        <v>1939</v>
      </c>
    </row>
    <row r="19" spans="1:2" ht="15" customHeight="1" x14ac:dyDescent="0.25">
      <c r="A19" s="29">
        <v>160</v>
      </c>
      <c r="B19" s="29" t="s">
        <v>1940</v>
      </c>
    </row>
    <row r="20" spans="1:2" ht="15" customHeight="1" x14ac:dyDescent="0.25">
      <c r="A20" s="29">
        <v>170</v>
      </c>
      <c r="B20" t="s">
        <v>1941</v>
      </c>
    </row>
    <row r="21" spans="1:2" ht="15" customHeight="1" x14ac:dyDescent="0.25">
      <c r="A21">
        <v>180</v>
      </c>
      <c r="B21" t="s">
        <v>1942</v>
      </c>
    </row>
    <row r="22" spans="1:2" ht="15" customHeight="1" x14ac:dyDescent="0.25">
      <c r="A22">
        <v>190</v>
      </c>
      <c r="B22" t="s">
        <v>207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31"/>
  <sheetViews>
    <sheetView workbookViewId="0"/>
  </sheetViews>
  <sheetFormatPr defaultRowHeight="15" x14ac:dyDescent="0.25"/>
  <cols>
    <col min="1" max="1" width="16.28515625" customWidth="1"/>
    <col min="2" max="2" width="96.5703125" customWidth="1"/>
  </cols>
  <sheetData>
    <row r="1" spans="1:2" ht="15" customHeight="1" x14ac:dyDescent="0.25">
      <c r="A1" t="s">
        <v>2258</v>
      </c>
      <c r="B1" t="s">
        <v>2257</v>
      </c>
    </row>
    <row r="2" spans="1:2" ht="15" customHeight="1" x14ac:dyDescent="0.25"/>
    <row r="3" spans="1:2" ht="15" customHeight="1" x14ac:dyDescent="0.25">
      <c r="A3" s="28" t="s">
        <v>130</v>
      </c>
      <c r="B3" s="108" t="s">
        <v>128</v>
      </c>
    </row>
    <row r="4" spans="1:2" ht="15" customHeight="1" x14ac:dyDescent="0.25">
      <c r="A4" s="29">
        <v>10</v>
      </c>
      <c r="B4" t="s">
        <v>175</v>
      </c>
    </row>
    <row r="5" spans="1:2" ht="15" customHeight="1" x14ac:dyDescent="0.25">
      <c r="A5" s="29">
        <v>20</v>
      </c>
      <c r="B5" s="29" t="s">
        <v>1931</v>
      </c>
    </row>
    <row r="6" spans="1:2" ht="15" customHeight="1" x14ac:dyDescent="0.25">
      <c r="A6" s="29">
        <v>30</v>
      </c>
      <c r="B6" s="29" t="s">
        <v>1933</v>
      </c>
    </row>
    <row r="7" spans="1:2" ht="15" customHeight="1" x14ac:dyDescent="0.25">
      <c r="A7" s="29">
        <v>40</v>
      </c>
      <c r="B7" s="29" t="s">
        <v>1934</v>
      </c>
    </row>
    <row r="8" spans="1:2" ht="15" customHeight="1" x14ac:dyDescent="0.25">
      <c r="A8" s="29">
        <v>50</v>
      </c>
      <c r="B8" s="29" t="s">
        <v>1935</v>
      </c>
    </row>
    <row r="9" spans="1:2" ht="15" customHeight="1" x14ac:dyDescent="0.25">
      <c r="A9" s="29">
        <v>60</v>
      </c>
      <c r="B9" s="29" t="s">
        <v>1936</v>
      </c>
    </row>
    <row r="10" spans="1:2" ht="15" customHeight="1" x14ac:dyDescent="0.25">
      <c r="A10" s="29">
        <v>70</v>
      </c>
      <c r="B10" s="29" t="s">
        <v>1937</v>
      </c>
    </row>
    <row r="11" spans="1:2" ht="15" customHeight="1" x14ac:dyDescent="0.25">
      <c r="A11" s="29">
        <v>80</v>
      </c>
      <c r="B11" s="29" t="s">
        <v>1814</v>
      </c>
    </row>
    <row r="12" spans="1:2" ht="15" customHeight="1" x14ac:dyDescent="0.25">
      <c r="A12" s="29">
        <v>90</v>
      </c>
      <c r="B12" s="29" t="s">
        <v>1944</v>
      </c>
    </row>
    <row r="13" spans="1:2" ht="15" customHeight="1" x14ac:dyDescent="0.25">
      <c r="A13" s="29">
        <v>100</v>
      </c>
      <c r="B13" s="29" t="s">
        <v>1945</v>
      </c>
    </row>
    <row r="14" spans="1:2" ht="15" customHeight="1" x14ac:dyDescent="0.25">
      <c r="A14" s="29">
        <v>110</v>
      </c>
      <c r="B14" s="29" t="s">
        <v>1938</v>
      </c>
    </row>
    <row r="15" spans="1:2" ht="15" customHeight="1" x14ac:dyDescent="0.25">
      <c r="A15" s="29">
        <v>120</v>
      </c>
      <c r="B15" s="29" t="s">
        <v>1939</v>
      </c>
    </row>
    <row r="16" spans="1:2" ht="15" customHeight="1" x14ac:dyDescent="0.25">
      <c r="A16">
        <v>130</v>
      </c>
      <c r="B16" s="29" t="s">
        <v>1940</v>
      </c>
    </row>
    <row r="17" spans="1:2" ht="15" customHeight="1" x14ac:dyDescent="0.25">
      <c r="A17" s="29">
        <v>140</v>
      </c>
      <c r="B17" s="29" t="s">
        <v>1941</v>
      </c>
    </row>
    <row r="18" spans="1:2" ht="15" customHeight="1" x14ac:dyDescent="0.25">
      <c r="A18" s="29">
        <v>150</v>
      </c>
      <c r="B18" s="29" t="s">
        <v>1942</v>
      </c>
    </row>
    <row r="19" spans="1:2" ht="15" customHeight="1" x14ac:dyDescent="0.25">
      <c r="A19" s="29"/>
    </row>
    <row r="20" spans="1:2" ht="15" customHeight="1" x14ac:dyDescent="0.25">
      <c r="A20" s="29"/>
    </row>
    <row r="21" spans="1:2" ht="15" customHeight="1" x14ac:dyDescent="0.25"/>
    <row r="22" spans="1:2" ht="15" customHeight="1" x14ac:dyDescent="0.25"/>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B29"/>
  <sheetViews>
    <sheetView workbookViewId="0"/>
  </sheetViews>
  <sheetFormatPr defaultRowHeight="15" x14ac:dyDescent="0.25"/>
  <cols>
    <col min="1" max="1" width="17.140625" customWidth="1"/>
    <col min="2" max="2" width="87.140625" customWidth="1"/>
  </cols>
  <sheetData>
    <row r="1" spans="1:2" ht="15" customHeight="1" x14ac:dyDescent="0.25">
      <c r="A1" t="s">
        <v>3451</v>
      </c>
      <c r="B1" t="s">
        <v>3843</v>
      </c>
    </row>
    <row r="2" spans="1:2" ht="15" customHeight="1" x14ac:dyDescent="0.25"/>
    <row r="3" spans="1:2" ht="15" customHeight="1" x14ac:dyDescent="0.25">
      <c r="A3" s="28" t="s">
        <v>130</v>
      </c>
      <c r="B3" s="108" t="s">
        <v>128</v>
      </c>
    </row>
    <row r="4" spans="1:2" ht="15" customHeight="1" x14ac:dyDescent="0.25">
      <c r="A4" s="29">
        <v>10</v>
      </c>
      <c r="B4" t="s">
        <v>175</v>
      </c>
    </row>
    <row r="5" spans="1:2" ht="15" customHeight="1" x14ac:dyDescent="0.25">
      <c r="A5" s="29">
        <v>20</v>
      </c>
      <c r="B5" s="29" t="s">
        <v>1931</v>
      </c>
    </row>
    <row r="6" spans="1:2" ht="15" customHeight="1" x14ac:dyDescent="0.25">
      <c r="A6" s="29">
        <v>30</v>
      </c>
      <c r="B6" s="29" t="s">
        <v>1932</v>
      </c>
    </row>
    <row r="7" spans="1:2" ht="15" customHeight="1" x14ac:dyDescent="0.25">
      <c r="A7" s="29">
        <v>40</v>
      </c>
      <c r="B7" s="29" t="s">
        <v>1933</v>
      </c>
    </row>
    <row r="8" spans="1:2" ht="15" customHeight="1" x14ac:dyDescent="0.25">
      <c r="A8" s="29">
        <v>50</v>
      </c>
      <c r="B8" s="29" t="s">
        <v>1934</v>
      </c>
    </row>
    <row r="9" spans="1:2" ht="15" customHeight="1" x14ac:dyDescent="0.25">
      <c r="A9" s="29">
        <v>60</v>
      </c>
      <c r="B9" s="29" t="s">
        <v>1935</v>
      </c>
    </row>
    <row r="10" spans="1:2" ht="15" customHeight="1" x14ac:dyDescent="0.25">
      <c r="A10" s="29">
        <v>70</v>
      </c>
      <c r="B10" s="29" t="s">
        <v>1936</v>
      </c>
    </row>
    <row r="11" spans="1:2" ht="15" customHeight="1" x14ac:dyDescent="0.25">
      <c r="A11" s="29">
        <v>80</v>
      </c>
      <c r="B11" s="29" t="s">
        <v>1937</v>
      </c>
    </row>
    <row r="12" spans="1:2" ht="15" customHeight="1" x14ac:dyDescent="0.25">
      <c r="A12" s="29">
        <v>90</v>
      </c>
      <c r="B12" s="29" t="s">
        <v>1814</v>
      </c>
    </row>
    <row r="13" spans="1:2" ht="15" customHeight="1" x14ac:dyDescent="0.25">
      <c r="A13" s="29">
        <v>100</v>
      </c>
      <c r="B13" s="29" t="s">
        <v>1944</v>
      </c>
    </row>
    <row r="14" spans="1:2" ht="15" customHeight="1" x14ac:dyDescent="0.25">
      <c r="A14" s="29">
        <v>110</v>
      </c>
      <c r="B14" s="29" t="s">
        <v>3448</v>
      </c>
    </row>
    <row r="15" spans="1:2" ht="15" customHeight="1" x14ac:dyDescent="0.25">
      <c r="A15" s="29">
        <v>120</v>
      </c>
      <c r="B15" s="29" t="s">
        <v>3449</v>
      </c>
    </row>
    <row r="16" spans="1:2" ht="15" customHeight="1" x14ac:dyDescent="0.25">
      <c r="A16">
        <v>130</v>
      </c>
      <c r="B16" s="29" t="s">
        <v>3450</v>
      </c>
    </row>
    <row r="17" spans="1:2" ht="15" customHeight="1" x14ac:dyDescent="0.25">
      <c r="A17" s="29">
        <v>140</v>
      </c>
      <c r="B17" s="29" t="s">
        <v>1938</v>
      </c>
    </row>
    <row r="18" spans="1:2" ht="15" customHeight="1" x14ac:dyDescent="0.25">
      <c r="A18" s="29">
        <v>150</v>
      </c>
      <c r="B18" s="29" t="s">
        <v>1939</v>
      </c>
    </row>
    <row r="19" spans="1:2" ht="15" customHeight="1" x14ac:dyDescent="0.25">
      <c r="A19" s="29">
        <v>160</v>
      </c>
      <c r="B19" s="29" t="s">
        <v>1940</v>
      </c>
    </row>
    <row r="20" spans="1:2" ht="15" customHeight="1" x14ac:dyDescent="0.25">
      <c r="A20" s="29">
        <v>170</v>
      </c>
      <c r="B20" t="s">
        <v>1941</v>
      </c>
    </row>
    <row r="21" spans="1:2" ht="15" customHeight="1" x14ac:dyDescent="0.25">
      <c r="A21">
        <v>180</v>
      </c>
      <c r="B21" t="s">
        <v>1942</v>
      </c>
    </row>
    <row r="22" spans="1:2" ht="15" customHeight="1" x14ac:dyDescent="0.25">
      <c r="A22">
        <v>190</v>
      </c>
      <c r="B22" t="s">
        <v>207</v>
      </c>
    </row>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B35"/>
  <sheetViews>
    <sheetView workbookViewId="0">
      <selection activeCell="B1" sqref="B1"/>
    </sheetView>
  </sheetViews>
  <sheetFormatPr defaultRowHeight="15" x14ac:dyDescent="0.25"/>
  <cols>
    <col min="1" max="1" width="18.42578125" customWidth="1"/>
    <col min="2" max="2" width="68.7109375" bestFit="1" customWidth="1"/>
  </cols>
  <sheetData>
    <row r="1" spans="1:2" x14ac:dyDescent="0.25">
      <c r="A1" t="s">
        <v>4259</v>
      </c>
      <c r="B1" t="s">
        <v>4260</v>
      </c>
    </row>
    <row r="3" spans="1:2" x14ac:dyDescent="0.25">
      <c r="A3" s="218" t="s">
        <v>130</v>
      </c>
      <c r="B3" s="218" t="s">
        <v>128</v>
      </c>
    </row>
    <row r="4" spans="1:2" x14ac:dyDescent="0.25">
      <c r="A4" s="219">
        <v>10</v>
      </c>
      <c r="B4" s="219" t="s">
        <v>4207</v>
      </c>
    </row>
    <row r="5" spans="1:2" x14ac:dyDescent="0.25">
      <c r="A5" s="219">
        <v>20</v>
      </c>
      <c r="B5" s="219" t="s">
        <v>4243</v>
      </c>
    </row>
    <row r="6" spans="1:2" x14ac:dyDescent="0.25">
      <c r="A6" s="219">
        <v>30</v>
      </c>
      <c r="B6" s="219" t="s">
        <v>4244</v>
      </c>
    </row>
    <row r="7" spans="1:2" x14ac:dyDescent="0.25">
      <c r="A7" s="219">
        <v>40</v>
      </c>
      <c r="B7" s="219" t="s">
        <v>1914</v>
      </c>
    </row>
    <row r="8" spans="1:2" x14ac:dyDescent="0.25">
      <c r="A8" s="219">
        <v>50</v>
      </c>
      <c r="B8" s="219" t="s">
        <v>1915</v>
      </c>
    </row>
    <row r="9" spans="1:2" x14ac:dyDescent="0.25">
      <c r="A9" s="219">
        <v>60</v>
      </c>
      <c r="B9" s="219" t="s">
        <v>4245</v>
      </c>
    </row>
    <row r="10" spans="1:2" x14ac:dyDescent="0.25">
      <c r="A10" s="219">
        <v>70</v>
      </c>
      <c r="B10" s="219" t="s">
        <v>1918</v>
      </c>
    </row>
    <row r="11" spans="1:2" x14ac:dyDescent="0.25">
      <c r="A11" s="219">
        <v>80</v>
      </c>
      <c r="B11" s="219" t="s">
        <v>4246</v>
      </c>
    </row>
    <row r="12" spans="1:2" x14ac:dyDescent="0.25">
      <c r="A12" s="219">
        <v>90</v>
      </c>
      <c r="B12" s="219" t="s">
        <v>1919</v>
      </c>
    </row>
    <row r="13" spans="1:2" x14ac:dyDescent="0.25">
      <c r="A13" s="219">
        <v>100</v>
      </c>
      <c r="B13" s="219" t="s">
        <v>1920</v>
      </c>
    </row>
    <row r="14" spans="1:2" x14ac:dyDescent="0.25">
      <c r="A14" s="219">
        <v>110</v>
      </c>
      <c r="B14" s="219" t="s">
        <v>4247</v>
      </c>
    </row>
    <row r="15" spans="1:2" x14ac:dyDescent="0.25">
      <c r="A15" s="219">
        <v>120</v>
      </c>
      <c r="B15" s="219" t="s">
        <v>4248</v>
      </c>
    </row>
    <row r="16" spans="1:2" x14ac:dyDescent="0.25">
      <c r="A16" s="219">
        <v>130</v>
      </c>
      <c r="B16" s="219" t="s">
        <v>4249</v>
      </c>
    </row>
    <row r="17" spans="1:2" x14ac:dyDescent="0.25">
      <c r="A17" s="219">
        <v>140</v>
      </c>
      <c r="B17" s="219" t="s">
        <v>4250</v>
      </c>
    </row>
    <row r="18" spans="1:2" x14ac:dyDescent="0.25">
      <c r="A18" s="219">
        <v>150</v>
      </c>
      <c r="B18" s="219" t="s">
        <v>1901</v>
      </c>
    </row>
    <row r="19" spans="1:2" x14ac:dyDescent="0.25">
      <c r="A19" s="219">
        <v>160</v>
      </c>
      <c r="B19" s="219" t="s">
        <v>4251</v>
      </c>
    </row>
    <row r="20" spans="1:2" x14ac:dyDescent="0.25">
      <c r="A20" s="219">
        <v>170</v>
      </c>
      <c r="B20" s="219" t="s">
        <v>1903</v>
      </c>
    </row>
    <row r="21" spans="1:2" x14ac:dyDescent="0.25">
      <c r="A21" s="219">
        <v>180</v>
      </c>
      <c r="B21" s="219" t="s">
        <v>4252</v>
      </c>
    </row>
    <row r="22" spans="1:2" x14ac:dyDescent="0.25">
      <c r="A22" s="219">
        <v>190</v>
      </c>
      <c r="B22" s="219" t="s">
        <v>1905</v>
      </c>
    </row>
    <row r="23" spans="1:2" x14ac:dyDescent="0.25">
      <c r="A23" s="219">
        <v>200</v>
      </c>
      <c r="B23" s="219" t="s">
        <v>1906</v>
      </c>
    </row>
    <row r="24" spans="1:2" x14ac:dyDescent="0.25">
      <c r="A24" s="219">
        <v>210</v>
      </c>
      <c r="B24" s="219" t="s">
        <v>4253</v>
      </c>
    </row>
    <row r="25" spans="1:2" x14ac:dyDescent="0.25">
      <c r="A25" s="219">
        <v>220</v>
      </c>
      <c r="B25" s="219" t="s">
        <v>1908</v>
      </c>
    </row>
    <row r="26" spans="1:2" x14ac:dyDescent="0.25">
      <c r="A26" s="219">
        <v>230</v>
      </c>
      <c r="B26" s="219" t="s">
        <v>1909</v>
      </c>
    </row>
    <row r="27" spans="1:2" x14ac:dyDescent="0.25">
      <c r="A27" s="219">
        <v>240</v>
      </c>
      <c r="B27" s="219" t="s">
        <v>1910</v>
      </c>
    </row>
    <row r="28" spans="1:2" x14ac:dyDescent="0.25">
      <c r="A28" s="219">
        <v>250</v>
      </c>
      <c r="B28" s="219" t="s">
        <v>4217</v>
      </c>
    </row>
    <row r="29" spans="1:2" ht="30" x14ac:dyDescent="0.25">
      <c r="A29" s="219">
        <v>260</v>
      </c>
      <c r="B29" s="219" t="s">
        <v>4254</v>
      </c>
    </row>
    <row r="30" spans="1:2" x14ac:dyDescent="0.25">
      <c r="A30" s="219">
        <v>270</v>
      </c>
      <c r="B30" s="219" t="s">
        <v>4218</v>
      </c>
    </row>
    <row r="31" spans="1:2" x14ac:dyDescent="0.25">
      <c r="A31" s="219">
        <v>280</v>
      </c>
      <c r="B31" s="219" t="s">
        <v>4197</v>
      </c>
    </row>
    <row r="32" spans="1:2" x14ac:dyDescent="0.25">
      <c r="A32" s="219">
        <v>290</v>
      </c>
      <c r="B32" s="219" t="s">
        <v>4255</v>
      </c>
    </row>
    <row r="33" spans="1:2" x14ac:dyDescent="0.25">
      <c r="A33" s="219">
        <v>300</v>
      </c>
      <c r="B33" s="219" t="s">
        <v>4256</v>
      </c>
    </row>
    <row r="34" spans="1:2" x14ac:dyDescent="0.25">
      <c r="A34" s="219">
        <v>310</v>
      </c>
      <c r="B34" s="219" t="s">
        <v>4257</v>
      </c>
    </row>
    <row r="35" spans="1:2" ht="30" x14ac:dyDescent="0.25">
      <c r="A35" s="219">
        <v>320</v>
      </c>
      <c r="B35" s="219" t="s">
        <v>4258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B35"/>
  <sheetViews>
    <sheetView workbookViewId="0"/>
  </sheetViews>
  <sheetFormatPr defaultRowHeight="15" x14ac:dyDescent="0.25"/>
  <cols>
    <col min="1" max="1" width="17" customWidth="1"/>
    <col min="2" max="2" width="97.28515625" bestFit="1" customWidth="1"/>
  </cols>
  <sheetData>
    <row r="1" spans="1:2" x14ac:dyDescent="0.25">
      <c r="A1" t="s">
        <v>3639</v>
      </c>
      <c r="B1" t="s">
        <v>1913</v>
      </c>
    </row>
    <row r="3" spans="1:2" x14ac:dyDescent="0.25">
      <c r="A3" t="s">
        <v>774</v>
      </c>
      <c r="B3" t="s">
        <v>128</v>
      </c>
    </row>
    <row r="4" spans="1:2" x14ac:dyDescent="0.25">
      <c r="A4" s="29">
        <v>10</v>
      </c>
      <c r="B4" t="s">
        <v>175</v>
      </c>
    </row>
    <row r="5" spans="1:2" x14ac:dyDescent="0.25">
      <c r="A5" s="29">
        <v>20</v>
      </c>
      <c r="B5" t="s">
        <v>1694</v>
      </c>
    </row>
    <row r="6" spans="1:2" x14ac:dyDescent="0.25">
      <c r="A6" s="29">
        <v>30</v>
      </c>
      <c r="B6" t="s">
        <v>1695</v>
      </c>
    </row>
    <row r="7" spans="1:2" x14ac:dyDescent="0.25">
      <c r="A7" s="29">
        <v>40</v>
      </c>
      <c r="B7" t="s">
        <v>1886</v>
      </c>
    </row>
    <row r="8" spans="1:2" x14ac:dyDescent="0.25">
      <c r="A8" s="29">
        <v>50</v>
      </c>
      <c r="B8" t="s">
        <v>1887</v>
      </c>
    </row>
    <row r="9" spans="1:2" x14ac:dyDescent="0.25">
      <c r="A9" s="29">
        <v>60</v>
      </c>
      <c r="B9" t="s">
        <v>1888</v>
      </c>
    </row>
    <row r="10" spans="1:2" x14ac:dyDescent="0.25">
      <c r="A10" s="29">
        <v>70</v>
      </c>
      <c r="B10" t="s">
        <v>1889</v>
      </c>
    </row>
    <row r="11" spans="1:2" x14ac:dyDescent="0.25">
      <c r="A11" s="29">
        <v>80</v>
      </c>
      <c r="B11" t="s">
        <v>1890</v>
      </c>
    </row>
    <row r="12" spans="1:2" x14ac:dyDescent="0.25">
      <c r="A12" s="29">
        <v>90</v>
      </c>
      <c r="B12" t="s">
        <v>1891</v>
      </c>
    </row>
    <row r="13" spans="1:2" x14ac:dyDescent="0.25">
      <c r="A13" s="29">
        <v>100</v>
      </c>
      <c r="B13" t="s">
        <v>1892</v>
      </c>
    </row>
    <row r="14" spans="1:2" x14ac:dyDescent="0.25">
      <c r="A14" s="29">
        <v>110</v>
      </c>
      <c r="B14" t="s">
        <v>1699</v>
      </c>
    </row>
    <row r="15" spans="1:2" x14ac:dyDescent="0.25">
      <c r="A15" s="29">
        <v>120</v>
      </c>
      <c r="B15" t="s">
        <v>1893</v>
      </c>
    </row>
    <row r="16" spans="1:2" x14ac:dyDescent="0.25">
      <c r="A16" s="29">
        <v>130</v>
      </c>
      <c r="B16" t="s">
        <v>1894</v>
      </c>
    </row>
    <row r="17" spans="1:2" x14ac:dyDescent="0.25">
      <c r="A17" s="29">
        <v>140</v>
      </c>
      <c r="B17" t="s">
        <v>1895</v>
      </c>
    </row>
    <row r="18" spans="1:2" x14ac:dyDescent="0.25">
      <c r="A18" s="29">
        <v>150</v>
      </c>
      <c r="B18" t="s">
        <v>1896</v>
      </c>
    </row>
    <row r="19" spans="1:2" x14ac:dyDescent="0.25">
      <c r="A19" s="29">
        <v>160</v>
      </c>
      <c r="B19" t="s">
        <v>1897</v>
      </c>
    </row>
    <row r="20" spans="1:2" x14ac:dyDescent="0.25">
      <c r="A20" s="29">
        <v>170</v>
      </c>
      <c r="B20" t="s">
        <v>1898</v>
      </c>
    </row>
    <row r="21" spans="1:2" x14ac:dyDescent="0.25">
      <c r="A21" s="29">
        <v>180</v>
      </c>
      <c r="B21" t="s">
        <v>1899</v>
      </c>
    </row>
    <row r="22" spans="1:2" x14ac:dyDescent="0.25">
      <c r="A22" s="29">
        <v>190</v>
      </c>
      <c r="B22" t="s">
        <v>1900</v>
      </c>
    </row>
    <row r="23" spans="1:2" x14ac:dyDescent="0.25">
      <c r="A23" s="29">
        <v>200</v>
      </c>
      <c r="B23" t="s">
        <v>1901</v>
      </c>
    </row>
    <row r="24" spans="1:2" x14ac:dyDescent="0.25">
      <c r="A24" s="29">
        <v>210</v>
      </c>
      <c r="B24" t="s">
        <v>1902</v>
      </c>
    </row>
    <row r="25" spans="1:2" x14ac:dyDescent="0.25">
      <c r="A25" s="29">
        <v>220</v>
      </c>
      <c r="B25" t="s">
        <v>1903</v>
      </c>
    </row>
    <row r="26" spans="1:2" x14ac:dyDescent="0.25">
      <c r="A26" s="29">
        <v>230</v>
      </c>
      <c r="B26" t="s">
        <v>1904</v>
      </c>
    </row>
    <row r="27" spans="1:2" x14ac:dyDescent="0.25">
      <c r="A27" s="29">
        <v>240</v>
      </c>
      <c r="B27" t="s">
        <v>1905</v>
      </c>
    </row>
    <row r="28" spans="1:2" x14ac:dyDescent="0.25">
      <c r="A28" s="29">
        <v>250</v>
      </c>
      <c r="B28" t="s">
        <v>1906</v>
      </c>
    </row>
    <row r="29" spans="1:2" x14ac:dyDescent="0.25">
      <c r="A29" s="29">
        <v>260</v>
      </c>
      <c r="B29" t="s">
        <v>1907</v>
      </c>
    </row>
    <row r="30" spans="1:2" x14ac:dyDescent="0.25">
      <c r="A30" s="29">
        <v>270</v>
      </c>
      <c r="B30" t="s">
        <v>1908</v>
      </c>
    </row>
    <row r="31" spans="1:2" x14ac:dyDescent="0.25">
      <c r="A31" s="29">
        <v>280</v>
      </c>
      <c r="B31" t="s">
        <v>1909</v>
      </c>
    </row>
    <row r="32" spans="1:2" s="65" customFormat="1" x14ac:dyDescent="0.25">
      <c r="A32" s="66">
        <v>290</v>
      </c>
      <c r="B32" s="65" t="s">
        <v>1910</v>
      </c>
    </row>
    <row r="33" spans="1:2" s="65" customFormat="1" x14ac:dyDescent="0.25">
      <c r="A33" s="66">
        <v>300</v>
      </c>
      <c r="B33" s="65" t="s">
        <v>1911</v>
      </c>
    </row>
    <row r="34" spans="1:2" s="65" customFormat="1" x14ac:dyDescent="0.25">
      <c r="A34" s="66">
        <v>310</v>
      </c>
      <c r="B34" s="65" t="s">
        <v>1912</v>
      </c>
    </row>
    <row r="35" spans="1:2" x14ac:dyDescent="0.25">
      <c r="A35" s="29">
        <v>320</v>
      </c>
      <c r="B35" t="s">
        <v>207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21"/>
  <sheetViews>
    <sheetView workbookViewId="0">
      <selection activeCell="A2" sqref="A2"/>
    </sheetView>
  </sheetViews>
  <sheetFormatPr defaultRowHeight="15" x14ac:dyDescent="0.25"/>
  <cols>
    <col min="1" max="1" width="18" customWidth="1"/>
    <col min="2" max="2" width="82" customWidth="1"/>
  </cols>
  <sheetData>
    <row r="1" spans="1:2" x14ac:dyDescent="0.25">
      <c r="A1" t="s">
        <v>2775</v>
      </c>
      <c r="B1" t="s">
        <v>2773</v>
      </c>
    </row>
    <row r="3" spans="1:2" x14ac:dyDescent="0.25">
      <c r="A3" t="s">
        <v>774</v>
      </c>
      <c r="B3" t="s">
        <v>128</v>
      </c>
    </row>
    <row r="4" spans="1:2" x14ac:dyDescent="0.25">
      <c r="A4">
        <v>10</v>
      </c>
      <c r="B4" t="s">
        <v>175</v>
      </c>
    </row>
    <row r="5" spans="1:2" x14ac:dyDescent="0.25">
      <c r="A5">
        <v>20</v>
      </c>
      <c r="B5" t="s">
        <v>2757</v>
      </c>
    </row>
    <row r="6" spans="1:2" x14ac:dyDescent="0.25">
      <c r="A6">
        <v>30</v>
      </c>
      <c r="B6" t="s">
        <v>2758</v>
      </c>
    </row>
    <row r="7" spans="1:2" x14ac:dyDescent="0.25">
      <c r="A7">
        <v>40</v>
      </c>
      <c r="B7" t="s">
        <v>2759</v>
      </c>
    </row>
    <row r="8" spans="1:2" x14ac:dyDescent="0.25">
      <c r="A8">
        <v>50</v>
      </c>
      <c r="B8" t="s">
        <v>2774</v>
      </c>
    </row>
    <row r="9" spans="1:2" x14ac:dyDescent="0.25">
      <c r="A9">
        <v>60</v>
      </c>
      <c r="B9" t="s">
        <v>2760</v>
      </c>
    </row>
    <row r="10" spans="1:2" x14ac:dyDescent="0.25">
      <c r="A10">
        <v>70</v>
      </c>
      <c r="B10" t="s">
        <v>2761</v>
      </c>
    </row>
    <row r="11" spans="1:2" x14ac:dyDescent="0.25">
      <c r="A11">
        <v>80</v>
      </c>
      <c r="B11" t="s">
        <v>2762</v>
      </c>
    </row>
    <row r="12" spans="1:2" x14ac:dyDescent="0.25">
      <c r="A12">
        <v>90</v>
      </c>
      <c r="B12" t="s">
        <v>2763</v>
      </c>
    </row>
    <row r="13" spans="1:2" x14ac:dyDescent="0.25">
      <c r="A13">
        <v>100</v>
      </c>
      <c r="B13" t="s">
        <v>2764</v>
      </c>
    </row>
    <row r="14" spans="1:2" x14ac:dyDescent="0.25">
      <c r="A14">
        <v>110</v>
      </c>
      <c r="B14" t="s">
        <v>2765</v>
      </c>
    </row>
    <row r="15" spans="1:2" x14ac:dyDescent="0.25">
      <c r="A15">
        <v>120</v>
      </c>
      <c r="B15" t="s">
        <v>2766</v>
      </c>
    </row>
    <row r="16" spans="1:2" x14ac:dyDescent="0.25">
      <c r="A16">
        <v>130</v>
      </c>
      <c r="B16" t="s">
        <v>2767</v>
      </c>
    </row>
    <row r="17" spans="1:2" x14ac:dyDescent="0.25">
      <c r="A17">
        <v>140</v>
      </c>
      <c r="B17" t="s">
        <v>2768</v>
      </c>
    </row>
    <row r="18" spans="1:2" x14ac:dyDescent="0.25">
      <c r="A18">
        <v>150</v>
      </c>
      <c r="B18" t="s">
        <v>2769</v>
      </c>
    </row>
    <row r="19" spans="1:2" x14ac:dyDescent="0.25">
      <c r="A19">
        <v>160</v>
      </c>
      <c r="B19" t="s">
        <v>2770</v>
      </c>
    </row>
    <row r="20" spans="1:2" x14ac:dyDescent="0.25">
      <c r="A20">
        <v>170</v>
      </c>
      <c r="B20" t="s">
        <v>2771</v>
      </c>
    </row>
    <row r="21" spans="1:2" x14ac:dyDescent="0.25">
      <c r="A21">
        <v>180</v>
      </c>
      <c r="B21" t="s">
        <v>2772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dimension ref="A1:B48"/>
  <sheetViews>
    <sheetView workbookViewId="0"/>
  </sheetViews>
  <sheetFormatPr defaultRowHeight="15" x14ac:dyDescent="0.25"/>
  <cols>
    <col min="1" max="1" width="18.42578125" customWidth="1"/>
    <col min="2" max="2" width="82" bestFit="1" customWidth="1"/>
  </cols>
  <sheetData>
    <row r="1" spans="1:2" x14ac:dyDescent="0.25">
      <c r="A1" t="s">
        <v>3677</v>
      </c>
      <c r="B1" t="s">
        <v>1885</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1694</v>
      </c>
    </row>
    <row r="6" spans="1:2" ht="15" customHeight="1" x14ac:dyDescent="0.25">
      <c r="A6" s="29">
        <v>20</v>
      </c>
      <c r="B6" s="29" t="s">
        <v>1866</v>
      </c>
    </row>
    <row r="7" spans="1:2" ht="15" customHeight="1" x14ac:dyDescent="0.25">
      <c r="A7" s="29">
        <v>30</v>
      </c>
      <c r="B7" s="29" t="s">
        <v>1867</v>
      </c>
    </row>
    <row r="8" spans="1:2" ht="15" customHeight="1" x14ac:dyDescent="0.25">
      <c r="A8" s="29">
        <v>40</v>
      </c>
      <c r="B8" s="29" t="s">
        <v>1868</v>
      </c>
    </row>
    <row r="9" spans="1:2" ht="15" customHeight="1" x14ac:dyDescent="0.25">
      <c r="A9" s="29">
        <v>50</v>
      </c>
      <c r="B9" s="29" t="s">
        <v>1869</v>
      </c>
    </row>
    <row r="10" spans="1:2" ht="15" customHeight="1" x14ac:dyDescent="0.25">
      <c r="A10" s="29">
        <v>60</v>
      </c>
      <c r="B10" s="29" t="s">
        <v>1870</v>
      </c>
    </row>
    <row r="11" spans="1:2" ht="15" customHeight="1" x14ac:dyDescent="0.25">
      <c r="A11" s="29">
        <v>70</v>
      </c>
      <c r="B11" s="29" t="s">
        <v>1871</v>
      </c>
    </row>
    <row r="12" spans="1:2" ht="15" customHeight="1" x14ac:dyDescent="0.25">
      <c r="A12" s="29">
        <v>80</v>
      </c>
      <c r="B12" s="29" t="s">
        <v>1872</v>
      </c>
    </row>
    <row r="13" spans="1:2" ht="15" customHeight="1" x14ac:dyDescent="0.25">
      <c r="A13" s="29">
        <v>90</v>
      </c>
      <c r="B13" s="29" t="s">
        <v>1873</v>
      </c>
    </row>
    <row r="14" spans="1:2" ht="15" customHeight="1" x14ac:dyDescent="0.25">
      <c r="A14" s="29">
        <v>100</v>
      </c>
      <c r="B14" s="29" t="s">
        <v>1874</v>
      </c>
    </row>
    <row r="15" spans="1:2" ht="15" customHeight="1" x14ac:dyDescent="0.25">
      <c r="A15" s="29">
        <v>110</v>
      </c>
      <c r="B15" s="29" t="s">
        <v>1875</v>
      </c>
    </row>
    <row r="16" spans="1:2" ht="15" customHeight="1" x14ac:dyDescent="0.25">
      <c r="A16" s="29">
        <v>120</v>
      </c>
      <c r="B16" s="29" t="s">
        <v>1876</v>
      </c>
    </row>
    <row r="17" spans="1:2" ht="15" customHeight="1" x14ac:dyDescent="0.25">
      <c r="A17" s="29">
        <v>130</v>
      </c>
      <c r="B17" s="29" t="s">
        <v>1877</v>
      </c>
    </row>
    <row r="18" spans="1:2" ht="15" customHeight="1" x14ac:dyDescent="0.25">
      <c r="A18" s="29">
        <v>140</v>
      </c>
      <c r="B18" s="29" t="s">
        <v>1878</v>
      </c>
    </row>
    <row r="19" spans="1:2" ht="15" customHeight="1" x14ac:dyDescent="0.25">
      <c r="A19" s="29">
        <v>150</v>
      </c>
      <c r="B19" s="29" t="s">
        <v>1879</v>
      </c>
    </row>
    <row r="20" spans="1:2" ht="15" customHeight="1" x14ac:dyDescent="0.25">
      <c r="A20" s="29">
        <v>160</v>
      </c>
      <c r="B20" s="29" t="s">
        <v>1880</v>
      </c>
    </row>
    <row r="21" spans="1:2" ht="15" customHeight="1" x14ac:dyDescent="0.25">
      <c r="A21" s="29">
        <v>170</v>
      </c>
      <c r="B21" s="29" t="s">
        <v>1881</v>
      </c>
    </row>
    <row r="22" spans="1:2" ht="15" customHeight="1" x14ac:dyDescent="0.25">
      <c r="A22" s="29">
        <v>180</v>
      </c>
      <c r="B22" s="29" t="s">
        <v>2717</v>
      </c>
    </row>
    <row r="23" spans="1:2" ht="15" customHeight="1" x14ac:dyDescent="0.25">
      <c r="A23" s="29">
        <v>190</v>
      </c>
      <c r="B23" s="29" t="s">
        <v>2716</v>
      </c>
    </row>
    <row r="24" spans="1:2" ht="15" customHeight="1" x14ac:dyDescent="0.25">
      <c r="A24" s="29">
        <v>200</v>
      </c>
      <c r="B24" s="29" t="s">
        <v>1882</v>
      </c>
    </row>
    <row r="25" spans="1:2" ht="15" customHeight="1" x14ac:dyDescent="0.25">
      <c r="A25" s="29">
        <v>210</v>
      </c>
      <c r="B25" s="29" t="s">
        <v>1883</v>
      </c>
    </row>
    <row r="26" spans="1:2" ht="15" customHeight="1" x14ac:dyDescent="0.25">
      <c r="A26" s="29">
        <v>220</v>
      </c>
      <c r="B26" s="29" t="s">
        <v>1884</v>
      </c>
    </row>
    <row r="27" spans="1:2" ht="15" customHeight="1" x14ac:dyDescent="0.25">
      <c r="A27" s="29">
        <v>230</v>
      </c>
      <c r="B27" s="29" t="s">
        <v>735</v>
      </c>
    </row>
    <row r="30" spans="1:2" x14ac:dyDescent="0.25">
      <c r="A30" s="32" t="s">
        <v>1810</v>
      </c>
    </row>
    <row r="31" spans="1:2" x14ac:dyDescent="0.25">
      <c r="A31" s="28" t="s">
        <v>130</v>
      </c>
      <c r="B31" s="28" t="s">
        <v>128</v>
      </c>
    </row>
    <row r="32" spans="1:2" x14ac:dyDescent="0.25">
      <c r="A32" s="29">
        <v>5</v>
      </c>
      <c r="B32" s="29" t="s">
        <v>175</v>
      </c>
    </row>
    <row r="33" spans="1:2" x14ac:dyDescent="0.25">
      <c r="A33" s="29">
        <v>10</v>
      </c>
      <c r="B33" s="29" t="s">
        <v>1694</v>
      </c>
    </row>
    <row r="34" spans="1:2" x14ac:dyDescent="0.25">
      <c r="A34" s="29">
        <v>20</v>
      </c>
      <c r="B34" s="29" t="s">
        <v>1866</v>
      </c>
    </row>
    <row r="35" spans="1:2" x14ac:dyDescent="0.25">
      <c r="A35" s="29">
        <v>30</v>
      </c>
      <c r="B35" s="29" t="s">
        <v>1867</v>
      </c>
    </row>
    <row r="36" spans="1:2" x14ac:dyDescent="0.25">
      <c r="A36" s="29">
        <v>40</v>
      </c>
      <c r="B36" s="29" t="s">
        <v>1868</v>
      </c>
    </row>
    <row r="37" spans="1:2" x14ac:dyDescent="0.25">
      <c r="A37" s="29">
        <v>50</v>
      </c>
      <c r="B37" s="29" t="s">
        <v>1869</v>
      </c>
    </row>
    <row r="38" spans="1:2" x14ac:dyDescent="0.25">
      <c r="A38" s="29">
        <v>60</v>
      </c>
      <c r="B38" s="29" t="s">
        <v>1870</v>
      </c>
    </row>
    <row r="39" spans="1:2" x14ac:dyDescent="0.25">
      <c r="A39" s="29">
        <v>70</v>
      </c>
      <c r="B39" s="29" t="s">
        <v>1871</v>
      </c>
    </row>
    <row r="40" spans="1:2" x14ac:dyDescent="0.25">
      <c r="A40" s="29">
        <v>80</v>
      </c>
      <c r="B40" s="29" t="s">
        <v>1872</v>
      </c>
    </row>
    <row r="41" spans="1:2" x14ac:dyDescent="0.25">
      <c r="A41" s="29">
        <v>90</v>
      </c>
      <c r="B41" s="29" t="s">
        <v>1873</v>
      </c>
    </row>
    <row r="42" spans="1:2" x14ac:dyDescent="0.25">
      <c r="A42" s="29">
        <v>100</v>
      </c>
      <c r="B42" s="29" t="s">
        <v>1874</v>
      </c>
    </row>
    <row r="43" spans="1:2" x14ac:dyDescent="0.25">
      <c r="A43" s="29">
        <v>110</v>
      </c>
      <c r="B43" s="29" t="s">
        <v>1875</v>
      </c>
    </row>
    <row r="44" spans="1:2" x14ac:dyDescent="0.25">
      <c r="A44" s="29">
        <v>120</v>
      </c>
      <c r="B44" s="29" t="s">
        <v>1876</v>
      </c>
    </row>
    <row r="45" spans="1:2" x14ac:dyDescent="0.25">
      <c r="A45" s="29">
        <v>130</v>
      </c>
      <c r="B45" s="29" t="s">
        <v>1877</v>
      </c>
    </row>
    <row r="46" spans="1:2" x14ac:dyDescent="0.25">
      <c r="A46" s="29">
        <v>140</v>
      </c>
      <c r="B46" s="29" t="s">
        <v>1878</v>
      </c>
    </row>
    <row r="47" spans="1:2" x14ac:dyDescent="0.25">
      <c r="A47" s="29">
        <v>150</v>
      </c>
      <c r="B47" s="29" t="s">
        <v>3847</v>
      </c>
    </row>
    <row r="48" spans="1:2" x14ac:dyDescent="0.25">
      <c r="A48">
        <v>160</v>
      </c>
      <c r="B48" t="s">
        <v>207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B19"/>
  <sheetViews>
    <sheetView workbookViewId="0"/>
  </sheetViews>
  <sheetFormatPr defaultRowHeight="15" x14ac:dyDescent="0.25"/>
  <cols>
    <col min="1" max="1" width="16.42578125" customWidth="1"/>
    <col min="2" max="2" width="84" customWidth="1"/>
  </cols>
  <sheetData>
    <row r="1" spans="1:2" x14ac:dyDescent="0.25">
      <c r="A1" t="s">
        <v>1863</v>
      </c>
      <c r="B1" t="s">
        <v>1864</v>
      </c>
    </row>
    <row r="3" spans="1:2" ht="15" customHeight="1" x14ac:dyDescent="0.25">
      <c r="A3" s="88" t="s">
        <v>130</v>
      </c>
      <c r="B3" s="88" t="s">
        <v>128</v>
      </c>
    </row>
    <row r="4" spans="1:2" ht="15" customHeight="1" x14ac:dyDescent="0.25">
      <c r="A4" s="29">
        <v>10</v>
      </c>
      <c r="B4" s="29" t="s">
        <v>1838</v>
      </c>
    </row>
    <row r="5" spans="1:2" ht="15" customHeight="1" x14ac:dyDescent="0.25">
      <c r="A5" s="29">
        <v>20</v>
      </c>
      <c r="B5" s="29" t="s">
        <v>1865</v>
      </c>
    </row>
    <row r="6" spans="1:2" ht="15" customHeight="1" x14ac:dyDescent="0.25">
      <c r="A6" s="29">
        <v>30</v>
      </c>
      <c r="B6" s="29" t="s">
        <v>1840</v>
      </c>
    </row>
    <row r="7" spans="1:2" ht="15" customHeight="1" x14ac:dyDescent="0.25">
      <c r="A7" s="29">
        <v>40</v>
      </c>
      <c r="B7" s="29" t="s">
        <v>1842</v>
      </c>
    </row>
    <row r="8" spans="1:2" ht="15" customHeight="1" x14ac:dyDescent="0.25">
      <c r="A8" s="29">
        <v>50</v>
      </c>
      <c r="B8" s="29" t="s">
        <v>1855</v>
      </c>
    </row>
    <row r="9" spans="1:2" ht="15" customHeight="1" x14ac:dyDescent="0.25">
      <c r="A9" s="29">
        <v>60</v>
      </c>
      <c r="B9" s="29" t="s">
        <v>1856</v>
      </c>
    </row>
    <row r="10" spans="1:2" ht="15" customHeight="1" x14ac:dyDescent="0.25">
      <c r="A10" s="29">
        <v>70</v>
      </c>
      <c r="B10" s="29" t="s">
        <v>1857</v>
      </c>
    </row>
    <row r="11" spans="1:2" ht="15" customHeight="1" x14ac:dyDescent="0.25">
      <c r="A11" s="29">
        <v>80</v>
      </c>
      <c r="B11" s="29" t="s">
        <v>1858</v>
      </c>
    </row>
    <row r="12" spans="1:2" ht="15" customHeight="1" x14ac:dyDescent="0.25">
      <c r="A12" s="29">
        <v>90</v>
      </c>
      <c r="B12" s="29" t="s">
        <v>1859</v>
      </c>
    </row>
    <row r="13" spans="1:2" ht="15" customHeight="1" x14ac:dyDescent="0.25">
      <c r="A13" s="29">
        <v>100</v>
      </c>
      <c r="B13" s="29" t="s">
        <v>1860</v>
      </c>
    </row>
    <row r="14" spans="1:2" ht="15" customHeight="1" x14ac:dyDescent="0.25">
      <c r="A14" s="29">
        <v>110</v>
      </c>
      <c r="B14" s="29" t="s">
        <v>1861</v>
      </c>
    </row>
    <row r="15" spans="1:2" ht="15" customHeight="1" x14ac:dyDescent="0.25">
      <c r="A15" s="29">
        <v>120</v>
      </c>
      <c r="B15" s="29" t="s">
        <v>1862</v>
      </c>
    </row>
    <row r="16" spans="1:2" ht="15" customHeight="1" x14ac:dyDescent="0.25">
      <c r="A16" s="29">
        <v>130</v>
      </c>
      <c r="B16" s="29" t="s">
        <v>1850</v>
      </c>
    </row>
    <row r="17" spans="1:2" ht="15" customHeight="1" x14ac:dyDescent="0.25">
      <c r="A17" s="29">
        <v>140</v>
      </c>
      <c r="B17" s="29" t="s">
        <v>1851</v>
      </c>
    </row>
    <row r="18" spans="1:2" ht="15" customHeight="1" x14ac:dyDescent="0.25">
      <c r="A18" s="29">
        <v>150</v>
      </c>
      <c r="B18" s="29" t="s">
        <v>173</v>
      </c>
    </row>
    <row r="19" spans="1:2" ht="15" customHeight="1" x14ac:dyDescent="0.25">
      <c r="A19" s="29">
        <v>160</v>
      </c>
      <c r="B19" s="29"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B9"/>
  <sheetViews>
    <sheetView workbookViewId="0"/>
  </sheetViews>
  <sheetFormatPr defaultRowHeight="15" x14ac:dyDescent="0.25"/>
  <cols>
    <col min="1" max="1" width="24.140625" customWidth="1"/>
    <col min="2" max="2" width="60.42578125" customWidth="1"/>
  </cols>
  <sheetData>
    <row r="1" spans="1:2" x14ac:dyDescent="0.25">
      <c r="A1" t="s">
        <v>708</v>
      </c>
      <c r="B1" t="s">
        <v>1009</v>
      </c>
    </row>
    <row r="3" spans="1:2" x14ac:dyDescent="0.25">
      <c r="A3" s="13" t="s">
        <v>130</v>
      </c>
      <c r="B3" s="13" t="s">
        <v>128</v>
      </c>
    </row>
    <row r="4" spans="1:2" x14ac:dyDescent="0.25">
      <c r="A4" s="13">
        <v>10</v>
      </c>
      <c r="B4" s="13" t="s">
        <v>916</v>
      </c>
    </row>
    <row r="5" spans="1:2" x14ac:dyDescent="0.25">
      <c r="A5">
        <v>20</v>
      </c>
      <c r="B5" t="s">
        <v>1011</v>
      </c>
    </row>
    <row r="6" spans="1:2" x14ac:dyDescent="0.25">
      <c r="A6">
        <v>30</v>
      </c>
      <c r="B6" t="s">
        <v>1010</v>
      </c>
    </row>
    <row r="7" spans="1:2" x14ac:dyDescent="0.25">
      <c r="A7">
        <v>40</v>
      </c>
      <c r="B7" t="s">
        <v>1012</v>
      </c>
    </row>
    <row r="8" spans="1:2" x14ac:dyDescent="0.25">
      <c r="A8">
        <v>50</v>
      </c>
      <c r="B8" t="s">
        <v>1014</v>
      </c>
    </row>
    <row r="9" spans="1:2" x14ac:dyDescent="0.25">
      <c r="A9">
        <v>60</v>
      </c>
      <c r="B9" s="29" t="s">
        <v>923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61"/>
  <sheetViews>
    <sheetView workbookViewId="0"/>
  </sheetViews>
  <sheetFormatPr defaultRowHeight="15" x14ac:dyDescent="0.25"/>
  <cols>
    <col min="1" max="1" width="17.140625" customWidth="1"/>
    <col min="2" max="2" width="74.140625" bestFit="1" customWidth="1"/>
  </cols>
  <sheetData>
    <row r="1" spans="1:8" x14ac:dyDescent="0.25">
      <c r="A1" t="s">
        <v>3671</v>
      </c>
      <c r="B1" t="s">
        <v>3672</v>
      </c>
    </row>
    <row r="3" spans="1:8" x14ac:dyDescent="0.25">
      <c r="A3" t="s">
        <v>130</v>
      </c>
      <c r="B3" t="s">
        <v>128</v>
      </c>
    </row>
    <row r="4" spans="1:8" x14ac:dyDescent="0.25">
      <c r="A4">
        <v>10</v>
      </c>
      <c r="B4" t="s">
        <v>175</v>
      </c>
      <c r="F4" t="s">
        <v>3270</v>
      </c>
    </row>
    <row r="5" spans="1:8" x14ac:dyDescent="0.25">
      <c r="A5">
        <v>20</v>
      </c>
      <c r="B5" t="s">
        <v>3642</v>
      </c>
      <c r="F5" t="s">
        <v>3271</v>
      </c>
    </row>
    <row r="6" spans="1:8" x14ac:dyDescent="0.25">
      <c r="A6">
        <v>30</v>
      </c>
      <c r="B6" t="s">
        <v>3643</v>
      </c>
      <c r="F6" t="s">
        <v>3272</v>
      </c>
    </row>
    <row r="7" spans="1:8" x14ac:dyDescent="0.25">
      <c r="A7">
        <v>40</v>
      </c>
      <c r="B7" t="s">
        <v>760</v>
      </c>
      <c r="F7" s="139"/>
      <c r="G7" s="139"/>
      <c r="H7" s="139"/>
    </row>
    <row r="8" spans="1:8" x14ac:dyDescent="0.25">
      <c r="A8">
        <v>50</v>
      </c>
      <c r="B8" t="s">
        <v>765</v>
      </c>
    </row>
    <row r="9" spans="1:8" x14ac:dyDescent="0.25">
      <c r="A9">
        <v>60</v>
      </c>
      <c r="B9" t="s">
        <v>782</v>
      </c>
    </row>
    <row r="10" spans="1:8" x14ac:dyDescent="0.25">
      <c r="A10">
        <v>70</v>
      </c>
      <c r="B10" t="s">
        <v>3644</v>
      </c>
    </row>
    <row r="11" spans="1:8" x14ac:dyDescent="0.25">
      <c r="A11">
        <v>80</v>
      </c>
      <c r="B11" t="s">
        <v>3645</v>
      </c>
    </row>
    <row r="12" spans="1:8" x14ac:dyDescent="0.25">
      <c r="A12">
        <v>90</v>
      </c>
      <c r="B12" t="s">
        <v>3646</v>
      </c>
    </row>
    <row r="13" spans="1:8" x14ac:dyDescent="0.25">
      <c r="A13">
        <v>100</v>
      </c>
      <c r="B13" t="s">
        <v>3647</v>
      </c>
    </row>
    <row r="14" spans="1:8" x14ac:dyDescent="0.25">
      <c r="A14">
        <v>110</v>
      </c>
      <c r="B14" t="s">
        <v>3648</v>
      </c>
    </row>
    <row r="15" spans="1:8" x14ac:dyDescent="0.25">
      <c r="A15">
        <v>120</v>
      </c>
      <c r="B15" t="s">
        <v>3649</v>
      </c>
    </row>
    <row r="16" spans="1:8" x14ac:dyDescent="0.25">
      <c r="A16">
        <v>130</v>
      </c>
      <c r="B16" t="s">
        <v>784</v>
      </c>
    </row>
    <row r="17" spans="1:2" x14ac:dyDescent="0.25">
      <c r="A17">
        <v>140</v>
      </c>
      <c r="B17" t="s">
        <v>3650</v>
      </c>
    </row>
    <row r="18" spans="1:2" x14ac:dyDescent="0.25">
      <c r="A18">
        <v>150</v>
      </c>
      <c r="B18" t="s">
        <v>3651</v>
      </c>
    </row>
    <row r="19" spans="1:2" x14ac:dyDescent="0.25">
      <c r="A19">
        <v>160</v>
      </c>
      <c r="B19" t="s">
        <v>3652</v>
      </c>
    </row>
    <row r="20" spans="1:2" x14ac:dyDescent="0.25">
      <c r="A20">
        <v>170</v>
      </c>
      <c r="B20" t="s">
        <v>3653</v>
      </c>
    </row>
    <row r="21" spans="1:2" x14ac:dyDescent="0.25">
      <c r="A21">
        <v>180</v>
      </c>
      <c r="B21" t="s">
        <v>3654</v>
      </c>
    </row>
    <row r="22" spans="1:2" x14ac:dyDescent="0.25">
      <c r="A22">
        <v>190</v>
      </c>
      <c r="B22" t="s">
        <v>760</v>
      </c>
    </row>
    <row r="23" spans="1:2" x14ac:dyDescent="0.25">
      <c r="A23">
        <v>200</v>
      </c>
      <c r="B23" t="s">
        <v>765</v>
      </c>
    </row>
    <row r="24" spans="1:2" x14ac:dyDescent="0.25">
      <c r="A24">
        <v>210</v>
      </c>
      <c r="B24" t="s">
        <v>3655</v>
      </c>
    </row>
    <row r="25" spans="1:2" x14ac:dyDescent="0.25">
      <c r="A25">
        <v>220</v>
      </c>
      <c r="B25" t="s">
        <v>3656</v>
      </c>
    </row>
    <row r="26" spans="1:2" x14ac:dyDescent="0.25">
      <c r="A26">
        <v>230</v>
      </c>
      <c r="B26" t="s">
        <v>771</v>
      </c>
    </row>
    <row r="27" spans="1:2" x14ac:dyDescent="0.25">
      <c r="A27">
        <v>240</v>
      </c>
      <c r="B27" t="s">
        <v>3657</v>
      </c>
    </row>
    <row r="28" spans="1:2" x14ac:dyDescent="0.25">
      <c r="A28">
        <v>250</v>
      </c>
      <c r="B28" t="s">
        <v>3658</v>
      </c>
    </row>
    <row r="29" spans="1:2" x14ac:dyDescent="0.25">
      <c r="A29">
        <v>260</v>
      </c>
      <c r="B29" t="s">
        <v>3659</v>
      </c>
    </row>
    <row r="30" spans="1:2" x14ac:dyDescent="0.25">
      <c r="A30">
        <v>270</v>
      </c>
      <c r="B30" t="s">
        <v>779</v>
      </c>
    </row>
    <row r="31" spans="1:2" x14ac:dyDescent="0.25">
      <c r="A31">
        <v>280</v>
      </c>
      <c r="B31" t="s">
        <v>3660</v>
      </c>
    </row>
    <row r="32" spans="1:2" x14ac:dyDescent="0.25">
      <c r="A32">
        <v>290</v>
      </c>
      <c r="B32" t="s">
        <v>3645</v>
      </c>
    </row>
    <row r="33" spans="1:2" x14ac:dyDescent="0.25">
      <c r="A33">
        <v>300</v>
      </c>
      <c r="B33" t="s">
        <v>760</v>
      </c>
    </row>
    <row r="34" spans="1:2" x14ac:dyDescent="0.25">
      <c r="A34">
        <v>310</v>
      </c>
      <c r="B34" t="s">
        <v>765</v>
      </c>
    </row>
    <row r="35" spans="1:2" x14ac:dyDescent="0.25">
      <c r="A35">
        <v>320</v>
      </c>
      <c r="B35" t="s">
        <v>3661</v>
      </c>
    </row>
    <row r="36" spans="1:2" x14ac:dyDescent="0.25">
      <c r="A36">
        <v>330</v>
      </c>
      <c r="B36" t="s">
        <v>3662</v>
      </c>
    </row>
    <row r="37" spans="1:2" x14ac:dyDescent="0.25">
      <c r="A37">
        <v>340</v>
      </c>
      <c r="B37" t="s">
        <v>3644</v>
      </c>
    </row>
    <row r="38" spans="1:2" x14ac:dyDescent="0.25">
      <c r="A38">
        <v>350</v>
      </c>
      <c r="B38" t="s">
        <v>3645</v>
      </c>
    </row>
    <row r="39" spans="1:2" x14ac:dyDescent="0.25">
      <c r="A39">
        <v>360</v>
      </c>
      <c r="B39" t="s">
        <v>760</v>
      </c>
    </row>
    <row r="40" spans="1:2" x14ac:dyDescent="0.25">
      <c r="A40">
        <v>370</v>
      </c>
      <c r="B40" t="s">
        <v>765</v>
      </c>
    </row>
    <row r="41" spans="1:2" x14ac:dyDescent="0.25">
      <c r="A41">
        <v>380</v>
      </c>
      <c r="B41" t="s">
        <v>3663</v>
      </c>
    </row>
    <row r="42" spans="1:2" x14ac:dyDescent="0.25">
      <c r="A42">
        <v>390</v>
      </c>
      <c r="B42" t="s">
        <v>3664</v>
      </c>
    </row>
    <row r="43" spans="1:2" x14ac:dyDescent="0.25">
      <c r="A43">
        <v>400</v>
      </c>
      <c r="B43" t="s">
        <v>761</v>
      </c>
    </row>
    <row r="44" spans="1:2" x14ac:dyDescent="0.25">
      <c r="A44">
        <v>410</v>
      </c>
      <c r="B44" t="s">
        <v>3665</v>
      </c>
    </row>
    <row r="45" spans="1:2" x14ac:dyDescent="0.25">
      <c r="A45">
        <v>420</v>
      </c>
      <c r="B45" t="s">
        <v>3666</v>
      </c>
    </row>
    <row r="46" spans="1:2" x14ac:dyDescent="0.25">
      <c r="A46">
        <v>430</v>
      </c>
      <c r="B46" t="s">
        <v>3667</v>
      </c>
    </row>
    <row r="47" spans="1:2" x14ac:dyDescent="0.25">
      <c r="A47">
        <v>440</v>
      </c>
      <c r="B47" t="s">
        <v>3668</v>
      </c>
    </row>
    <row r="48" spans="1:2" x14ac:dyDescent="0.25">
      <c r="A48">
        <v>450</v>
      </c>
      <c r="B48" t="s">
        <v>760</v>
      </c>
    </row>
    <row r="49" spans="1:2" x14ac:dyDescent="0.25">
      <c r="A49">
        <v>460</v>
      </c>
      <c r="B49" t="s">
        <v>765</v>
      </c>
    </row>
    <row r="50" spans="1:2" x14ac:dyDescent="0.25">
      <c r="A50">
        <v>470</v>
      </c>
      <c r="B50" t="s">
        <v>3657</v>
      </c>
    </row>
    <row r="51" spans="1:2" x14ac:dyDescent="0.25">
      <c r="A51">
        <v>480</v>
      </c>
      <c r="B51" t="s">
        <v>3658</v>
      </c>
    </row>
    <row r="52" spans="1:2" x14ac:dyDescent="0.25">
      <c r="A52">
        <v>490</v>
      </c>
      <c r="B52" t="s">
        <v>3669</v>
      </c>
    </row>
    <row r="53" spans="1:2" x14ac:dyDescent="0.25">
      <c r="A53">
        <v>500</v>
      </c>
      <c r="B53" t="s">
        <v>775</v>
      </c>
    </row>
    <row r="54" spans="1:2" x14ac:dyDescent="0.25">
      <c r="A54">
        <v>510</v>
      </c>
      <c r="B54" t="s">
        <v>760</v>
      </c>
    </row>
    <row r="55" spans="1:2" x14ac:dyDescent="0.25">
      <c r="A55">
        <v>520</v>
      </c>
      <c r="B55" t="s">
        <v>765</v>
      </c>
    </row>
    <row r="56" spans="1:2" x14ac:dyDescent="0.25">
      <c r="A56">
        <v>530</v>
      </c>
      <c r="B56" t="s">
        <v>790</v>
      </c>
    </row>
    <row r="57" spans="1:2" x14ac:dyDescent="0.25">
      <c r="A57">
        <v>540</v>
      </c>
      <c r="B57" t="s">
        <v>791</v>
      </c>
    </row>
    <row r="58" spans="1:2" x14ac:dyDescent="0.25">
      <c r="A58">
        <v>550</v>
      </c>
      <c r="B58" t="s">
        <v>788</v>
      </c>
    </row>
    <row r="59" spans="1:2" x14ac:dyDescent="0.25">
      <c r="A59">
        <v>560</v>
      </c>
      <c r="B59" t="s">
        <v>789</v>
      </c>
    </row>
    <row r="60" spans="1:2" x14ac:dyDescent="0.25">
      <c r="A60">
        <v>570</v>
      </c>
      <c r="B60" t="s">
        <v>3670</v>
      </c>
    </row>
    <row r="61" spans="1:2" x14ac:dyDescent="0.25">
      <c r="A61">
        <v>580</v>
      </c>
      <c r="B61" t="s">
        <v>207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0A1F-65A5-41E1-8CE9-5D0211ECDB5A}">
  <dimension ref="A2:B44"/>
  <sheetViews>
    <sheetView workbookViewId="0">
      <selection sqref="A1:XFD1048576"/>
    </sheetView>
  </sheetViews>
  <sheetFormatPr defaultColWidth="9" defaultRowHeight="15" x14ac:dyDescent="0.25"/>
  <cols>
    <col min="1" max="1" width="12.85546875" style="329" customWidth="1"/>
    <col min="2" max="2" width="112.28515625" style="329" customWidth="1"/>
    <col min="3" max="16384" width="9" style="329"/>
  </cols>
  <sheetData>
    <row r="2" spans="1:2" x14ac:dyDescent="0.25">
      <c r="A2" s="329" t="s">
        <v>4439</v>
      </c>
      <c r="B2" s="329" t="s">
        <v>4440</v>
      </c>
    </row>
    <row r="4" spans="1:2" x14ac:dyDescent="0.25">
      <c r="A4" s="11" t="s">
        <v>130</v>
      </c>
      <c r="B4" s="11" t="s">
        <v>128</v>
      </c>
    </row>
    <row r="5" spans="1:2" x14ac:dyDescent="0.25">
      <c r="A5" s="11">
        <v>10</v>
      </c>
      <c r="B5" s="11" t="s">
        <v>175</v>
      </c>
    </row>
    <row r="6" spans="1:2" x14ac:dyDescent="0.25">
      <c r="A6" s="11">
        <v>20</v>
      </c>
      <c r="B6" s="11" t="s">
        <v>4441</v>
      </c>
    </row>
    <row r="7" spans="1:2" x14ac:dyDescent="0.25">
      <c r="A7" s="11">
        <v>30</v>
      </c>
      <c r="B7" s="11" t="s">
        <v>4442</v>
      </c>
    </row>
    <row r="8" spans="1:2" x14ac:dyDescent="0.25">
      <c r="A8" s="11">
        <v>40</v>
      </c>
      <c r="B8" s="11" t="s">
        <v>4443</v>
      </c>
    </row>
    <row r="9" spans="1:2" x14ac:dyDescent="0.25">
      <c r="A9" s="11">
        <v>50</v>
      </c>
      <c r="B9" s="11" t="s">
        <v>4444</v>
      </c>
    </row>
    <row r="10" spans="1:2" x14ac:dyDescent="0.25">
      <c r="A10" s="11">
        <v>60</v>
      </c>
      <c r="B10" s="11" t="s">
        <v>4445</v>
      </c>
    </row>
    <row r="11" spans="1:2" x14ac:dyDescent="0.25">
      <c r="A11" s="11">
        <v>70</v>
      </c>
      <c r="B11" s="11" t="s">
        <v>4446</v>
      </c>
    </row>
    <row r="12" spans="1:2" x14ac:dyDescent="0.25">
      <c r="A12" s="11">
        <v>80</v>
      </c>
      <c r="B12" s="11" t="s">
        <v>4447</v>
      </c>
    </row>
    <row r="13" spans="1:2" x14ac:dyDescent="0.25">
      <c r="A13" s="11">
        <v>90</v>
      </c>
      <c r="B13" s="11" t="s">
        <v>4448</v>
      </c>
    </row>
    <row r="14" spans="1:2" x14ac:dyDescent="0.25">
      <c r="A14" s="11">
        <v>100</v>
      </c>
      <c r="B14" s="11" t="s">
        <v>4449</v>
      </c>
    </row>
    <row r="15" spans="1:2" x14ac:dyDescent="0.25">
      <c r="A15" s="11">
        <v>110</v>
      </c>
      <c r="B15" s="11" t="s">
        <v>4450</v>
      </c>
    </row>
    <row r="16" spans="1:2" x14ac:dyDescent="0.25">
      <c r="A16" s="11">
        <v>120</v>
      </c>
      <c r="B16" s="11" t="s">
        <v>4451</v>
      </c>
    </row>
    <row r="17" spans="1:2" x14ac:dyDescent="0.25">
      <c r="A17" s="11">
        <v>130</v>
      </c>
      <c r="B17" s="11" t="s">
        <v>207</v>
      </c>
    </row>
    <row r="38" spans="2:2" hidden="1" x14ac:dyDescent="0.25">
      <c r="B38" s="329" t="s">
        <v>4452</v>
      </c>
    </row>
    <row r="39" spans="2:2" hidden="1" x14ac:dyDescent="0.25">
      <c r="B39" s="329" t="s">
        <v>4453</v>
      </c>
    </row>
    <row r="40" spans="2:2" hidden="1" x14ac:dyDescent="0.25">
      <c r="B40" s="329" t="s">
        <v>4454</v>
      </c>
    </row>
    <row r="41" spans="2:2" hidden="1" x14ac:dyDescent="0.25">
      <c r="B41" s="329" t="s">
        <v>4455</v>
      </c>
    </row>
    <row r="42" spans="2:2" hidden="1" x14ac:dyDescent="0.25">
      <c r="B42" s="329" t="s">
        <v>4456</v>
      </c>
    </row>
    <row r="43" spans="2:2" hidden="1" x14ac:dyDescent="0.25">
      <c r="B43" s="329" t="s">
        <v>4457</v>
      </c>
    </row>
    <row r="44" spans="2:2" hidden="1" x14ac:dyDescent="0.25">
      <c r="B44" s="329" t="s">
        <v>4458</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ltText="">
                <anchor moveWithCells="1">
                  <from>
                    <xdr:col>1</xdr:col>
                    <xdr:colOff>1762125</xdr:colOff>
                    <xdr:row>6</xdr:row>
                    <xdr:rowOff>171450</xdr:rowOff>
                  </from>
                  <to>
                    <xdr:col>1</xdr:col>
                    <xdr:colOff>1962150</xdr:colOff>
                    <xdr:row>8</xdr:row>
                    <xdr:rowOff>28575</xdr:rowOff>
                  </to>
                </anchor>
              </controlPr>
            </control>
          </mc:Choice>
        </mc:AlternateContent>
        <mc:AlternateContent xmlns:mc="http://schemas.openxmlformats.org/markup-compatibility/2006">
          <mc:Choice Requires="x14">
            <control shapeId="1026" r:id="rId4" name="Check Box 2">
              <controlPr defaultSize="0" autoFill="0" autoLine="0" autoPict="0" altText="">
                <anchor moveWithCells="1">
                  <from>
                    <xdr:col>1</xdr:col>
                    <xdr:colOff>3019425</xdr:colOff>
                    <xdr:row>6</xdr:row>
                    <xdr:rowOff>171450</xdr:rowOff>
                  </from>
                  <to>
                    <xdr:col>1</xdr:col>
                    <xdr:colOff>3219450</xdr:colOff>
                    <xdr:row>8</xdr:row>
                    <xdr:rowOff>38100</xdr:rowOff>
                  </to>
                </anchor>
              </controlPr>
            </control>
          </mc:Choice>
        </mc:AlternateContent>
        <mc:AlternateContent xmlns:mc="http://schemas.openxmlformats.org/markup-compatibility/2006">
          <mc:Choice Requires="x14">
            <control shapeId="1027" r:id="rId5" name="Check Box 3">
              <controlPr defaultSize="0" autoFill="0" autoLine="0" autoPict="0" altText="">
                <anchor moveWithCells="1">
                  <from>
                    <xdr:col>1</xdr:col>
                    <xdr:colOff>4676775</xdr:colOff>
                    <xdr:row>6</xdr:row>
                    <xdr:rowOff>161925</xdr:rowOff>
                  </from>
                  <to>
                    <xdr:col>1</xdr:col>
                    <xdr:colOff>4876800</xdr:colOff>
                    <xdr:row>8</xdr:row>
                    <xdr:rowOff>19050</xdr:rowOff>
                  </to>
                </anchor>
              </controlPr>
            </control>
          </mc:Choice>
        </mc:AlternateContent>
      </controls>
    </mc:Choice>
  </mc:AlternateConten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dimension ref="A1:B37"/>
  <sheetViews>
    <sheetView workbookViewId="0"/>
  </sheetViews>
  <sheetFormatPr defaultRowHeight="15" x14ac:dyDescent="0.25"/>
  <cols>
    <col min="1" max="1" width="14" customWidth="1"/>
    <col min="2" max="2" width="82" customWidth="1"/>
  </cols>
  <sheetData>
    <row r="1" spans="1:2" x14ac:dyDescent="0.25">
      <c r="A1" t="s">
        <v>3680</v>
      </c>
      <c r="B1" t="s">
        <v>1854</v>
      </c>
    </row>
    <row r="3" spans="1:2" ht="15" customHeight="1" x14ac:dyDescent="0.25">
      <c r="A3" s="88" t="s">
        <v>130</v>
      </c>
      <c r="B3" s="88" t="s">
        <v>128</v>
      </c>
    </row>
    <row r="4" spans="1:2" ht="15" customHeight="1" x14ac:dyDescent="0.25">
      <c r="A4" s="29">
        <v>5</v>
      </c>
      <c r="B4" s="29" t="s">
        <v>916</v>
      </c>
    </row>
    <row r="5" spans="1:2" ht="15" customHeight="1" x14ac:dyDescent="0.25">
      <c r="A5" s="29">
        <v>10</v>
      </c>
      <c r="B5" s="29" t="s">
        <v>1838</v>
      </c>
    </row>
    <row r="6" spans="1:2" ht="15" customHeight="1" x14ac:dyDescent="0.25">
      <c r="A6" s="29">
        <v>20</v>
      </c>
      <c r="B6" s="29" t="s">
        <v>1839</v>
      </c>
    </row>
    <row r="7" spans="1:2" ht="15" customHeight="1" x14ac:dyDescent="0.25">
      <c r="A7" s="29">
        <v>30</v>
      </c>
      <c r="B7" s="29" t="s">
        <v>1840</v>
      </c>
    </row>
    <row r="8" spans="1:2" ht="15" customHeight="1" x14ac:dyDescent="0.25">
      <c r="A8" s="29">
        <v>31</v>
      </c>
      <c r="B8" s="29" t="s">
        <v>1841</v>
      </c>
    </row>
    <row r="9" spans="1:2" ht="15" customHeight="1" x14ac:dyDescent="0.25">
      <c r="A9" s="29">
        <v>40</v>
      </c>
      <c r="B9" s="29" t="s">
        <v>1842</v>
      </c>
    </row>
    <row r="10" spans="1:2" ht="15" customHeight="1" x14ac:dyDescent="0.25">
      <c r="A10" s="29">
        <v>50</v>
      </c>
      <c r="B10" s="29" t="s">
        <v>1843</v>
      </c>
    </row>
    <row r="11" spans="1:2" ht="15" customHeight="1" x14ac:dyDescent="0.25">
      <c r="A11" s="29">
        <v>60</v>
      </c>
      <c r="B11" s="29" t="s">
        <v>1844</v>
      </c>
    </row>
    <row r="12" spans="1:2" ht="15" customHeight="1" x14ac:dyDescent="0.25">
      <c r="A12" s="29">
        <v>70</v>
      </c>
      <c r="B12" s="29" t="s">
        <v>1845</v>
      </c>
    </row>
    <row r="13" spans="1:2" ht="15" customHeight="1" x14ac:dyDescent="0.25">
      <c r="A13" s="29">
        <v>80</v>
      </c>
      <c r="B13" s="29" t="s">
        <v>1846</v>
      </c>
    </row>
    <row r="14" spans="1:2" ht="15" customHeight="1" x14ac:dyDescent="0.25">
      <c r="A14" s="29">
        <v>90</v>
      </c>
      <c r="B14" s="29" t="s">
        <v>1847</v>
      </c>
    </row>
    <row r="15" spans="1:2" ht="15" customHeight="1" x14ac:dyDescent="0.25">
      <c r="A15" s="29">
        <v>100</v>
      </c>
      <c r="B15" s="29" t="s">
        <v>1848</v>
      </c>
    </row>
    <row r="16" spans="1:2" ht="15" customHeight="1" x14ac:dyDescent="0.25">
      <c r="A16" s="29">
        <v>110</v>
      </c>
      <c r="B16" s="29" t="s">
        <v>1849</v>
      </c>
    </row>
    <row r="17" spans="1:2" ht="15" customHeight="1" x14ac:dyDescent="0.25">
      <c r="A17" s="29">
        <v>120</v>
      </c>
      <c r="B17" s="29" t="s">
        <v>1850</v>
      </c>
    </row>
    <row r="18" spans="1:2" ht="15" customHeight="1" x14ac:dyDescent="0.25">
      <c r="A18" s="29">
        <v>130</v>
      </c>
      <c r="B18" s="29" t="s">
        <v>1851</v>
      </c>
    </row>
    <row r="19" spans="1:2" ht="15" customHeight="1" x14ac:dyDescent="0.25">
      <c r="A19" s="29">
        <v>140</v>
      </c>
      <c r="B19" s="29" t="s">
        <v>173</v>
      </c>
    </row>
    <row r="20" spans="1:2" ht="15" customHeight="1" x14ac:dyDescent="0.25">
      <c r="A20" s="29">
        <v>150</v>
      </c>
      <c r="B20" s="29" t="s">
        <v>1852</v>
      </c>
    </row>
    <row r="21" spans="1:2" ht="15" customHeight="1" x14ac:dyDescent="0.25">
      <c r="A21" s="29">
        <v>160</v>
      </c>
      <c r="B21" s="29" t="s">
        <v>1853</v>
      </c>
    </row>
    <row r="22" spans="1:2" ht="15" customHeight="1" x14ac:dyDescent="0.25">
      <c r="A22" s="29">
        <v>170</v>
      </c>
      <c r="B22" s="29" t="s">
        <v>923</v>
      </c>
    </row>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dimension ref="A1:B123"/>
  <sheetViews>
    <sheetView workbookViewId="0"/>
  </sheetViews>
  <sheetFormatPr defaultRowHeight="15" x14ac:dyDescent="0.25"/>
  <cols>
    <col min="1" max="1" width="16" customWidth="1"/>
    <col min="2" max="2" width="127.85546875" bestFit="1" customWidth="1"/>
  </cols>
  <sheetData>
    <row r="1" spans="1:2" x14ac:dyDescent="0.25">
      <c r="A1" t="s">
        <v>2158</v>
      </c>
      <c r="B1" t="s">
        <v>2152</v>
      </c>
    </row>
    <row r="2" spans="1:2" ht="15" customHeight="1" x14ac:dyDescent="0.25"/>
    <row r="3" spans="1:2" ht="15" customHeight="1" x14ac:dyDescent="0.25">
      <c r="A3" s="111" t="s">
        <v>130</v>
      </c>
      <c r="B3" s="65" t="s">
        <v>128</v>
      </c>
    </row>
    <row r="4" spans="1:2" ht="15" customHeight="1" x14ac:dyDescent="0.25">
      <c r="A4" s="111">
        <v>10</v>
      </c>
      <c r="B4" s="111" t="s">
        <v>2146</v>
      </c>
    </row>
    <row r="5" spans="1:2" ht="15" customHeight="1" x14ac:dyDescent="0.25">
      <c r="A5" s="111">
        <v>20</v>
      </c>
      <c r="B5" s="111" t="s">
        <v>2153</v>
      </c>
    </row>
    <row r="6" spans="1:2" ht="15" customHeight="1" x14ac:dyDescent="0.25">
      <c r="A6" s="111">
        <v>30</v>
      </c>
      <c r="B6" s="111" t="s">
        <v>2154</v>
      </c>
    </row>
    <row r="7" spans="1:2" ht="15" customHeight="1" x14ac:dyDescent="0.25">
      <c r="A7" s="111">
        <v>40</v>
      </c>
      <c r="B7" s="111" t="s">
        <v>2147</v>
      </c>
    </row>
    <row r="8" spans="1:2" ht="15" customHeight="1" x14ac:dyDescent="0.25">
      <c r="A8" s="111">
        <v>50</v>
      </c>
      <c r="B8" s="65" t="s">
        <v>2148</v>
      </c>
    </row>
    <row r="9" spans="1:2" ht="15" customHeight="1" x14ac:dyDescent="0.25">
      <c r="A9" s="111">
        <v>60</v>
      </c>
      <c r="B9" s="112" t="s">
        <v>2155</v>
      </c>
    </row>
    <row r="10" spans="1:2" ht="15" customHeight="1" x14ac:dyDescent="0.25">
      <c r="A10" s="111">
        <v>70</v>
      </c>
      <c r="B10" s="111" t="s">
        <v>2149</v>
      </c>
    </row>
    <row r="11" spans="1:2" ht="15" customHeight="1" x14ac:dyDescent="0.25">
      <c r="A11" s="111">
        <v>80</v>
      </c>
      <c r="B11" s="112" t="s">
        <v>2156</v>
      </c>
    </row>
    <row r="12" spans="1:2" ht="15" customHeight="1" x14ac:dyDescent="0.25">
      <c r="A12" s="111">
        <v>90</v>
      </c>
      <c r="B12" s="112" t="s">
        <v>2150</v>
      </c>
    </row>
    <row r="13" spans="1:2" ht="15" customHeight="1" x14ac:dyDescent="0.25">
      <c r="A13" s="111">
        <v>100</v>
      </c>
      <c r="B13" s="111" t="s">
        <v>2151</v>
      </c>
    </row>
    <row r="14" spans="1:2" ht="15" customHeight="1" x14ac:dyDescent="0.25">
      <c r="A14" s="111">
        <v>110</v>
      </c>
      <c r="B14" s="112" t="s">
        <v>2157</v>
      </c>
    </row>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dimension ref="A1:B23"/>
  <sheetViews>
    <sheetView workbookViewId="0"/>
  </sheetViews>
  <sheetFormatPr defaultRowHeight="15" x14ac:dyDescent="0.25"/>
  <cols>
    <col min="1" max="1" width="15.42578125" customWidth="1"/>
    <col min="2" max="2" width="116.85546875" customWidth="1"/>
  </cols>
  <sheetData>
    <row r="1" spans="1:2" x14ac:dyDescent="0.25">
      <c r="A1" t="s">
        <v>3844</v>
      </c>
      <c r="B1" t="s">
        <v>1837</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1824</v>
      </c>
    </row>
    <row r="6" spans="1:2" ht="15" customHeight="1" x14ac:dyDescent="0.25">
      <c r="A6" s="29">
        <v>20</v>
      </c>
      <c r="B6" s="29" t="s">
        <v>1825</v>
      </c>
    </row>
    <row r="7" spans="1:2" ht="15" customHeight="1" x14ac:dyDescent="0.25">
      <c r="A7" s="29">
        <v>30</v>
      </c>
      <c r="B7" s="29" t="s">
        <v>1826</v>
      </c>
    </row>
    <row r="8" spans="1:2" ht="15" customHeight="1" x14ac:dyDescent="0.25">
      <c r="A8" s="29">
        <v>40</v>
      </c>
      <c r="B8" s="29" t="s">
        <v>1827</v>
      </c>
    </row>
    <row r="9" spans="1:2" ht="15" customHeight="1" x14ac:dyDescent="0.25">
      <c r="A9" s="29">
        <v>50</v>
      </c>
      <c r="B9" s="29" t="s">
        <v>1828</v>
      </c>
    </row>
    <row r="10" spans="1:2" ht="15" customHeight="1" x14ac:dyDescent="0.25">
      <c r="A10" s="29">
        <v>60</v>
      </c>
      <c r="B10" s="29" t="s">
        <v>1829</v>
      </c>
    </row>
    <row r="11" spans="1:2" ht="15" customHeight="1" x14ac:dyDescent="0.25">
      <c r="A11" s="29">
        <v>70</v>
      </c>
      <c r="B11" s="29" t="s">
        <v>1830</v>
      </c>
    </row>
    <row r="12" spans="1:2" ht="15" customHeight="1" x14ac:dyDescent="0.25">
      <c r="A12" s="29">
        <v>80</v>
      </c>
      <c r="B12" s="29" t="s">
        <v>1831</v>
      </c>
    </row>
    <row r="13" spans="1:2" ht="15" customHeight="1" x14ac:dyDescent="0.25">
      <c r="A13" s="29">
        <v>90</v>
      </c>
      <c r="B13" s="29" t="s">
        <v>1832</v>
      </c>
    </row>
    <row r="14" spans="1:2" ht="15" customHeight="1" x14ac:dyDescent="0.25">
      <c r="A14" s="29">
        <v>100</v>
      </c>
      <c r="B14" s="29" t="s">
        <v>1833</v>
      </c>
    </row>
    <row r="15" spans="1:2" ht="15" customHeight="1" x14ac:dyDescent="0.25">
      <c r="A15" s="29">
        <v>110</v>
      </c>
      <c r="B15" s="29" t="s">
        <v>1834</v>
      </c>
    </row>
    <row r="16" spans="1:2" ht="15" customHeight="1" x14ac:dyDescent="0.25">
      <c r="A16" s="29">
        <v>120</v>
      </c>
      <c r="B16" s="29" t="s">
        <v>1835</v>
      </c>
    </row>
    <row r="17" spans="1:2" ht="15" customHeight="1" x14ac:dyDescent="0.25">
      <c r="A17" s="29">
        <v>130</v>
      </c>
      <c r="B17" s="29" t="s">
        <v>1836</v>
      </c>
    </row>
    <row r="18" spans="1:2" ht="15" customHeight="1" x14ac:dyDescent="0.25">
      <c r="A18" s="29">
        <v>140</v>
      </c>
      <c r="B18" s="29" t="s">
        <v>207</v>
      </c>
    </row>
    <row r="19" spans="1:2" ht="15" customHeight="1" x14ac:dyDescent="0.25"/>
    <row r="20" spans="1:2" ht="15" customHeight="1" x14ac:dyDescent="0.25"/>
    <row r="21" spans="1:2" ht="15" customHeight="1" x14ac:dyDescent="0.25"/>
    <row r="22" spans="1:2" ht="15" customHeight="1" x14ac:dyDescent="0.25"/>
    <row r="23" spans="1:2" ht="15" customHeight="1" x14ac:dyDescent="0.2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dimension ref="A1:B23"/>
  <sheetViews>
    <sheetView workbookViewId="0">
      <selection activeCell="A2" sqref="A2"/>
    </sheetView>
  </sheetViews>
  <sheetFormatPr defaultRowHeight="15" x14ac:dyDescent="0.25"/>
  <cols>
    <col min="1" max="1" width="18.5703125" customWidth="1"/>
    <col min="2" max="2" width="86" customWidth="1"/>
  </cols>
  <sheetData>
    <row r="1" spans="1:2" x14ac:dyDescent="0.25">
      <c r="A1" t="s">
        <v>3676</v>
      </c>
      <c r="B1" t="s">
        <v>1837</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1824</v>
      </c>
    </row>
    <row r="6" spans="1:2" ht="15" customHeight="1" x14ac:dyDescent="0.25">
      <c r="A6" s="29">
        <v>20</v>
      </c>
      <c r="B6" s="29" t="s">
        <v>1825</v>
      </c>
    </row>
    <row r="7" spans="1:2" ht="15" customHeight="1" x14ac:dyDescent="0.25">
      <c r="A7" s="29">
        <v>30</v>
      </c>
      <c r="B7" s="29" t="s">
        <v>1826</v>
      </c>
    </row>
    <row r="8" spans="1:2" ht="15" customHeight="1" x14ac:dyDescent="0.25">
      <c r="A8" s="29">
        <v>40</v>
      </c>
      <c r="B8" s="29" t="s">
        <v>1827</v>
      </c>
    </row>
    <row r="9" spans="1:2" ht="15" customHeight="1" x14ac:dyDescent="0.25">
      <c r="A9" s="29">
        <v>50</v>
      </c>
      <c r="B9" s="29" t="s">
        <v>1828</v>
      </c>
    </row>
    <row r="10" spans="1:2" ht="15" customHeight="1" x14ac:dyDescent="0.25">
      <c r="A10" s="29">
        <v>60</v>
      </c>
      <c r="B10" s="29" t="s">
        <v>1829</v>
      </c>
    </row>
    <row r="11" spans="1:2" ht="15" customHeight="1" x14ac:dyDescent="0.25">
      <c r="A11" s="29">
        <v>70</v>
      </c>
      <c r="B11" s="29" t="s">
        <v>1830</v>
      </c>
    </row>
    <row r="12" spans="1:2" ht="15" customHeight="1" x14ac:dyDescent="0.25">
      <c r="A12" s="29">
        <v>80</v>
      </c>
      <c r="B12" s="29" t="s">
        <v>1831</v>
      </c>
    </row>
    <row r="13" spans="1:2" ht="15" customHeight="1" x14ac:dyDescent="0.25">
      <c r="A13" s="29">
        <v>90</v>
      </c>
      <c r="B13" s="29" t="s">
        <v>1832</v>
      </c>
    </row>
    <row r="14" spans="1:2" ht="15" customHeight="1" x14ac:dyDescent="0.25">
      <c r="A14" s="29">
        <v>100</v>
      </c>
      <c r="B14" s="29" t="s">
        <v>1833</v>
      </c>
    </row>
    <row r="15" spans="1:2" ht="15" customHeight="1" x14ac:dyDescent="0.25">
      <c r="A15" s="29">
        <v>110</v>
      </c>
      <c r="B15" s="29" t="s">
        <v>1834</v>
      </c>
    </row>
    <row r="16" spans="1:2" ht="15" customHeight="1" x14ac:dyDescent="0.25">
      <c r="A16" s="29">
        <v>120</v>
      </c>
      <c r="B16" s="29" t="s">
        <v>1835</v>
      </c>
    </row>
    <row r="17" spans="1:2" ht="15" customHeight="1" x14ac:dyDescent="0.25">
      <c r="A17" s="29">
        <v>130</v>
      </c>
      <c r="B17" s="29" t="s">
        <v>1836</v>
      </c>
    </row>
    <row r="18" spans="1:2" ht="15" customHeight="1" x14ac:dyDescent="0.25">
      <c r="A18" s="29">
        <v>140</v>
      </c>
      <c r="B18" s="29" t="s">
        <v>207</v>
      </c>
    </row>
    <row r="19" spans="1:2" ht="15" customHeight="1" x14ac:dyDescent="0.25"/>
    <row r="20" spans="1:2" ht="15" customHeight="1" x14ac:dyDescent="0.25"/>
    <row r="21" spans="1:2" ht="15" customHeight="1" x14ac:dyDescent="0.25"/>
    <row r="22" spans="1:2" ht="15" customHeight="1" x14ac:dyDescent="0.25"/>
    <row r="23" spans="1:2" ht="15" customHeight="1" x14ac:dyDescent="0.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dimension ref="A1:B17"/>
  <sheetViews>
    <sheetView workbookViewId="0">
      <selection sqref="A1:XFD1048576"/>
    </sheetView>
  </sheetViews>
  <sheetFormatPr defaultRowHeight="15" x14ac:dyDescent="0.25"/>
  <cols>
    <col min="1" max="1" width="16.28515625" customWidth="1"/>
    <col min="2" max="2" width="75.28515625" customWidth="1"/>
  </cols>
  <sheetData>
    <row r="1" spans="1:2" x14ac:dyDescent="0.25">
      <c r="A1" t="s">
        <v>3845</v>
      </c>
      <c r="B1" t="s">
        <v>3846</v>
      </c>
    </row>
    <row r="3" spans="1:2" x14ac:dyDescent="0.25">
      <c r="A3" s="28" t="s">
        <v>130</v>
      </c>
      <c r="B3" s="28" t="s">
        <v>128</v>
      </c>
    </row>
    <row r="4" spans="1:2" ht="15" customHeight="1" x14ac:dyDescent="0.25">
      <c r="A4" s="29">
        <v>10</v>
      </c>
      <c r="B4" t="s">
        <v>175</v>
      </c>
    </row>
    <row r="5" spans="1:2" ht="15" customHeight="1" x14ac:dyDescent="0.25">
      <c r="A5" s="29">
        <v>20</v>
      </c>
      <c r="B5" s="29" t="s">
        <v>1823</v>
      </c>
    </row>
    <row r="6" spans="1:2" ht="15" customHeight="1" x14ac:dyDescent="0.25">
      <c r="A6" s="29">
        <v>30</v>
      </c>
      <c r="B6" s="29" t="s">
        <v>1815</v>
      </c>
    </row>
    <row r="7" spans="1:2" ht="15" customHeight="1" x14ac:dyDescent="0.25">
      <c r="A7" s="29">
        <v>40</v>
      </c>
      <c r="B7" s="29" t="s">
        <v>1819</v>
      </c>
    </row>
    <row r="8" spans="1:2" ht="15" customHeight="1" x14ac:dyDescent="0.25">
      <c r="A8" s="29">
        <v>50</v>
      </c>
      <c r="B8" s="29" t="s">
        <v>1816</v>
      </c>
    </row>
    <row r="9" spans="1:2" ht="15" customHeight="1" x14ac:dyDescent="0.25">
      <c r="A9" s="29">
        <v>60</v>
      </c>
      <c r="B9" s="29" t="s">
        <v>1817</v>
      </c>
    </row>
    <row r="10" spans="1:2" ht="15" customHeight="1" x14ac:dyDescent="0.25">
      <c r="A10" s="29">
        <v>70</v>
      </c>
      <c r="B10" s="29" t="s">
        <v>1822</v>
      </c>
    </row>
    <row r="11" spans="1:2" ht="15" customHeight="1" x14ac:dyDescent="0.25">
      <c r="A11">
        <v>80</v>
      </c>
      <c r="B11" s="29" t="s">
        <v>1820</v>
      </c>
    </row>
    <row r="12" spans="1:2" ht="15" customHeight="1" x14ac:dyDescent="0.25">
      <c r="A12">
        <v>90</v>
      </c>
      <c r="B12" s="29" t="s">
        <v>1811</v>
      </c>
    </row>
    <row r="13" spans="1:2" ht="15" customHeight="1" x14ac:dyDescent="0.25">
      <c r="A13" s="29">
        <v>100</v>
      </c>
      <c r="B13" s="29" t="s">
        <v>1821</v>
      </c>
    </row>
    <row r="14" spans="1:2" ht="15" customHeight="1" x14ac:dyDescent="0.25">
      <c r="A14" s="29">
        <v>110</v>
      </c>
      <c r="B14" s="29" t="s">
        <v>1818</v>
      </c>
    </row>
    <row r="15" spans="1:2" ht="15" customHeight="1" x14ac:dyDescent="0.25">
      <c r="A15" s="29">
        <v>120</v>
      </c>
      <c r="B15" t="s">
        <v>207</v>
      </c>
    </row>
    <row r="16" spans="1:2" ht="15" customHeight="1" x14ac:dyDescent="0.25"/>
    <row r="17" ht="15" customHeight="1"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30"/>
  <sheetViews>
    <sheetView workbookViewId="0"/>
  </sheetViews>
  <sheetFormatPr defaultRowHeight="15" x14ac:dyDescent="0.25"/>
  <cols>
    <col min="1" max="1" width="17.85546875" customWidth="1"/>
    <col min="2" max="2" width="96.7109375" style="62" customWidth="1"/>
  </cols>
  <sheetData>
    <row r="1" spans="1:2" x14ac:dyDescent="0.25">
      <c r="A1" t="s">
        <v>2390</v>
      </c>
      <c r="B1" s="62" t="s">
        <v>2389</v>
      </c>
    </row>
    <row r="3" spans="1:2" ht="15" customHeight="1" x14ac:dyDescent="0.25">
      <c r="A3" t="s">
        <v>130</v>
      </c>
      <c r="B3" s="62" t="s">
        <v>128</v>
      </c>
    </row>
    <row r="4" spans="1:2" ht="15" customHeight="1" x14ac:dyDescent="0.25">
      <c r="A4">
        <v>10</v>
      </c>
      <c r="B4" t="s">
        <v>175</v>
      </c>
    </row>
    <row r="5" spans="1:2" ht="15" customHeight="1" x14ac:dyDescent="0.25">
      <c r="A5">
        <v>20</v>
      </c>
      <c r="B5" s="62" t="s">
        <v>2380</v>
      </c>
    </row>
    <row r="6" spans="1:2" ht="15" customHeight="1" x14ac:dyDescent="0.25">
      <c r="A6">
        <v>30</v>
      </c>
      <c r="B6" s="62" t="s">
        <v>2381</v>
      </c>
    </row>
    <row r="7" spans="1:2" ht="15" customHeight="1" x14ac:dyDescent="0.25">
      <c r="A7">
        <v>40</v>
      </c>
      <c r="B7" s="62" t="s">
        <v>2363</v>
      </c>
    </row>
    <row r="8" spans="1:2" ht="15" customHeight="1" x14ac:dyDescent="0.25">
      <c r="A8">
        <v>50</v>
      </c>
      <c r="B8" s="62" t="s">
        <v>2364</v>
      </c>
    </row>
    <row r="9" spans="1:2" ht="15" customHeight="1" x14ac:dyDescent="0.25">
      <c r="A9">
        <v>60</v>
      </c>
      <c r="B9" s="62" t="s">
        <v>2365</v>
      </c>
    </row>
    <row r="10" spans="1:2" ht="15" customHeight="1" x14ac:dyDescent="0.25">
      <c r="A10">
        <v>70</v>
      </c>
      <c r="B10" s="62" t="s">
        <v>2366</v>
      </c>
    </row>
    <row r="11" spans="1:2" ht="15" customHeight="1" x14ac:dyDescent="0.25">
      <c r="A11">
        <v>80</v>
      </c>
      <c r="B11" s="62" t="s">
        <v>2367</v>
      </c>
    </row>
    <row r="12" spans="1:2" ht="15" customHeight="1" x14ac:dyDescent="0.25">
      <c r="A12">
        <v>90</v>
      </c>
      <c r="B12" s="62" t="s">
        <v>2368</v>
      </c>
    </row>
    <row r="13" spans="1:2" ht="15" customHeight="1" x14ac:dyDescent="0.25">
      <c r="A13">
        <v>100</v>
      </c>
      <c r="B13" s="62" t="s">
        <v>2382</v>
      </c>
    </row>
    <row r="14" spans="1:2" ht="15" customHeight="1" x14ac:dyDescent="0.25">
      <c r="A14">
        <v>110</v>
      </c>
      <c r="B14" s="62" t="s">
        <v>2383</v>
      </c>
    </row>
    <row r="15" spans="1:2" ht="15" customHeight="1" x14ac:dyDescent="0.25">
      <c r="A15">
        <v>120</v>
      </c>
      <c r="B15" s="62" t="s">
        <v>2384</v>
      </c>
    </row>
    <row r="16" spans="1:2" ht="15" customHeight="1" x14ac:dyDescent="0.25">
      <c r="A16">
        <v>130</v>
      </c>
      <c r="B16" s="62" t="s">
        <v>2385</v>
      </c>
    </row>
    <row r="17" spans="1:2" ht="15" customHeight="1" x14ac:dyDescent="0.25">
      <c r="A17">
        <v>140</v>
      </c>
      <c r="B17" s="62" t="s">
        <v>2369</v>
      </c>
    </row>
    <row r="18" spans="1:2" ht="15" customHeight="1" x14ac:dyDescent="0.25">
      <c r="A18">
        <v>150</v>
      </c>
      <c r="B18" s="62" t="s">
        <v>2370</v>
      </c>
    </row>
    <row r="19" spans="1:2" ht="15" customHeight="1" x14ac:dyDescent="0.25">
      <c r="A19">
        <v>160</v>
      </c>
      <c r="B19" s="62" t="s">
        <v>2371</v>
      </c>
    </row>
    <row r="20" spans="1:2" ht="15" customHeight="1" x14ac:dyDescent="0.25">
      <c r="A20">
        <v>170</v>
      </c>
      <c r="B20" s="62" t="s">
        <v>2372</v>
      </c>
    </row>
    <row r="21" spans="1:2" ht="15" customHeight="1" x14ac:dyDescent="0.25">
      <c r="A21">
        <v>180</v>
      </c>
      <c r="B21" s="62" t="s">
        <v>2373</v>
      </c>
    </row>
    <row r="22" spans="1:2" ht="15" customHeight="1" x14ac:dyDescent="0.25">
      <c r="A22">
        <v>190</v>
      </c>
      <c r="B22" s="62" t="s">
        <v>2374</v>
      </c>
    </row>
    <row r="23" spans="1:2" ht="15" customHeight="1" x14ac:dyDescent="0.25">
      <c r="A23">
        <v>200</v>
      </c>
      <c r="B23" s="62" t="s">
        <v>2375</v>
      </c>
    </row>
    <row r="24" spans="1:2" ht="15" customHeight="1" x14ac:dyDescent="0.25">
      <c r="A24">
        <v>210</v>
      </c>
      <c r="B24" s="62" t="s">
        <v>2376</v>
      </c>
    </row>
    <row r="25" spans="1:2" ht="15" customHeight="1" x14ac:dyDescent="0.25">
      <c r="A25">
        <v>220</v>
      </c>
      <c r="B25" s="62" t="s">
        <v>2377</v>
      </c>
    </row>
    <row r="26" spans="1:2" ht="15" customHeight="1" x14ac:dyDescent="0.25">
      <c r="A26">
        <v>230</v>
      </c>
      <c r="B26" s="62" t="s">
        <v>2378</v>
      </c>
    </row>
    <row r="27" spans="1:2" ht="15" customHeight="1" x14ac:dyDescent="0.25">
      <c r="A27">
        <v>240</v>
      </c>
      <c r="B27" s="62" t="s">
        <v>2386</v>
      </c>
    </row>
    <row r="28" spans="1:2" ht="15" customHeight="1" x14ac:dyDescent="0.25">
      <c r="A28">
        <v>250</v>
      </c>
      <c r="B28" s="62" t="s">
        <v>2387</v>
      </c>
    </row>
    <row r="29" spans="1:2" ht="15" customHeight="1" x14ac:dyDescent="0.25">
      <c r="A29">
        <v>260</v>
      </c>
      <c r="B29" s="62" t="s">
        <v>2379</v>
      </c>
    </row>
    <row r="30" spans="1:2" x14ac:dyDescent="0.25">
      <c r="A30">
        <v>270</v>
      </c>
      <c r="B30" s="62" t="s">
        <v>2388</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18"/>
  <sheetViews>
    <sheetView workbookViewId="0">
      <selection activeCell="B19" sqref="B19"/>
    </sheetView>
  </sheetViews>
  <sheetFormatPr defaultRowHeight="15" x14ac:dyDescent="0.25"/>
  <cols>
    <col min="1" max="1" width="17.28515625" customWidth="1"/>
    <col min="2" max="2" width="77.85546875" customWidth="1"/>
  </cols>
  <sheetData>
    <row r="1" spans="1:2" x14ac:dyDescent="0.25">
      <c r="A1" t="s">
        <v>2452</v>
      </c>
      <c r="B1" t="s">
        <v>2453</v>
      </c>
    </row>
    <row r="3" spans="1:2" x14ac:dyDescent="0.25">
      <c r="A3" t="s">
        <v>774</v>
      </c>
      <c r="B3" t="s">
        <v>128</v>
      </c>
    </row>
    <row r="4" spans="1:2" x14ac:dyDescent="0.25">
      <c r="A4">
        <v>10</v>
      </c>
      <c r="B4" s="29" t="s">
        <v>175</v>
      </c>
    </row>
    <row r="5" spans="1:2" x14ac:dyDescent="0.25">
      <c r="A5">
        <v>20</v>
      </c>
      <c r="B5" t="s">
        <v>2456</v>
      </c>
    </row>
    <row r="6" spans="1:2" x14ac:dyDescent="0.25">
      <c r="A6">
        <v>30</v>
      </c>
      <c r="B6" t="s">
        <v>2448</v>
      </c>
    </row>
    <row r="7" spans="1:2" x14ac:dyDescent="0.25">
      <c r="A7">
        <v>40</v>
      </c>
      <c r="B7" t="s">
        <v>2454</v>
      </c>
    </row>
    <row r="8" spans="1:2" x14ac:dyDescent="0.25">
      <c r="A8">
        <v>50</v>
      </c>
      <c r="B8" t="s">
        <v>2455</v>
      </c>
    </row>
    <row r="9" spans="1:2" x14ac:dyDescent="0.25">
      <c r="A9">
        <v>60</v>
      </c>
      <c r="B9" t="s">
        <v>2449</v>
      </c>
    </row>
    <row r="10" spans="1:2" x14ac:dyDescent="0.25">
      <c r="A10">
        <v>70</v>
      </c>
      <c r="B10" t="s">
        <v>2450</v>
      </c>
    </row>
    <row r="11" spans="1:2" x14ac:dyDescent="0.25">
      <c r="A11">
        <v>80</v>
      </c>
      <c r="B11" t="s">
        <v>2451</v>
      </c>
    </row>
    <row r="12" spans="1:2" x14ac:dyDescent="0.25">
      <c r="A12">
        <v>90</v>
      </c>
      <c r="B12" t="s">
        <v>2457</v>
      </c>
    </row>
    <row r="13" spans="1:2" x14ac:dyDescent="0.25">
      <c r="A13">
        <v>100</v>
      </c>
      <c r="B13" t="s">
        <v>2458</v>
      </c>
    </row>
    <row r="14" spans="1:2" x14ac:dyDescent="0.25">
      <c r="A14">
        <v>110</v>
      </c>
      <c r="B14" t="s">
        <v>2459</v>
      </c>
    </row>
    <row r="15" spans="1:2" x14ac:dyDescent="0.25">
      <c r="A15">
        <v>120</v>
      </c>
      <c r="B15" t="s">
        <v>2460</v>
      </c>
    </row>
    <row r="16" spans="1:2" x14ac:dyDescent="0.25">
      <c r="A16">
        <v>130</v>
      </c>
      <c r="B16" t="s">
        <v>2461</v>
      </c>
    </row>
    <row r="17" spans="1:2" x14ac:dyDescent="0.25">
      <c r="A17">
        <v>140</v>
      </c>
      <c r="B17" t="s">
        <v>2462</v>
      </c>
    </row>
    <row r="18" spans="1:2" x14ac:dyDescent="0.25">
      <c r="A18">
        <v>150</v>
      </c>
      <c r="B18" t="s">
        <v>2463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27"/>
  <sheetViews>
    <sheetView workbookViewId="0">
      <selection activeCell="B18" sqref="B18"/>
    </sheetView>
  </sheetViews>
  <sheetFormatPr defaultRowHeight="15" x14ac:dyDescent="0.25"/>
  <cols>
    <col min="1" max="1" width="18.140625" customWidth="1"/>
    <col min="2" max="2" width="100.140625" customWidth="1"/>
  </cols>
  <sheetData>
    <row r="1" spans="1:2" x14ac:dyDescent="0.25">
      <c r="A1" t="s">
        <v>2445</v>
      </c>
      <c r="B1" t="s">
        <v>2446</v>
      </c>
    </row>
    <row r="3" spans="1:2" x14ac:dyDescent="0.25">
      <c r="A3" t="s">
        <v>130</v>
      </c>
      <c r="B3" t="s">
        <v>128</v>
      </c>
    </row>
    <row r="4" spans="1:2" x14ac:dyDescent="0.25">
      <c r="A4">
        <v>10</v>
      </c>
      <c r="B4" t="s">
        <v>2435</v>
      </c>
    </row>
    <row r="5" spans="1:2" x14ac:dyDescent="0.25">
      <c r="A5">
        <v>20</v>
      </c>
      <c r="B5" t="s">
        <v>2434</v>
      </c>
    </row>
    <row r="6" spans="1:2" x14ac:dyDescent="0.25">
      <c r="A6">
        <v>30</v>
      </c>
      <c r="B6" t="s">
        <v>2436</v>
      </c>
    </row>
    <row r="7" spans="1:2" x14ac:dyDescent="0.25">
      <c r="A7">
        <v>40</v>
      </c>
      <c r="B7" t="s">
        <v>2438</v>
      </c>
    </row>
    <row r="8" spans="1:2" x14ac:dyDescent="0.25">
      <c r="A8">
        <v>50</v>
      </c>
      <c r="B8" t="s">
        <v>2437</v>
      </c>
    </row>
    <row r="9" spans="1:2" x14ac:dyDescent="0.25">
      <c r="A9">
        <v>60</v>
      </c>
      <c r="B9" t="s">
        <v>2439</v>
      </c>
    </row>
    <row r="10" spans="1:2" x14ac:dyDescent="0.25">
      <c r="A10">
        <v>70</v>
      </c>
      <c r="B10" t="s">
        <v>2440</v>
      </c>
    </row>
    <row r="11" spans="1:2" x14ac:dyDescent="0.25">
      <c r="A11">
        <v>80</v>
      </c>
      <c r="B11" t="s">
        <v>2441</v>
      </c>
    </row>
    <row r="12" spans="1:2" x14ac:dyDescent="0.25">
      <c r="A12">
        <v>90</v>
      </c>
      <c r="B12" t="s">
        <v>2442</v>
      </c>
    </row>
    <row r="13" spans="1:2" x14ac:dyDescent="0.25">
      <c r="A13">
        <v>100</v>
      </c>
      <c r="B13" t="s">
        <v>2443</v>
      </c>
    </row>
    <row r="14" spans="1:2" x14ac:dyDescent="0.25">
      <c r="A14">
        <v>110</v>
      </c>
      <c r="B14" t="s">
        <v>2444</v>
      </c>
    </row>
    <row r="27" spans="2:2" x14ac:dyDescent="0.25">
      <c r="B27">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B8"/>
  <sheetViews>
    <sheetView workbookViewId="0"/>
  </sheetViews>
  <sheetFormatPr defaultColWidth="9" defaultRowHeight="15" x14ac:dyDescent="0.25"/>
  <cols>
    <col min="1" max="1" width="12" style="329" customWidth="1"/>
    <col min="2" max="2" width="78.140625" style="329" customWidth="1"/>
    <col min="3" max="16384" width="9" style="329"/>
  </cols>
  <sheetData>
    <row r="1" spans="1:2" x14ac:dyDescent="0.25">
      <c r="A1" s="329" t="s">
        <v>4435</v>
      </c>
      <c r="B1" s="329" t="s">
        <v>4627</v>
      </c>
    </row>
    <row r="3" spans="1:2" x14ac:dyDescent="0.25">
      <c r="A3" s="218" t="s">
        <v>130</v>
      </c>
      <c r="B3" s="218" t="s">
        <v>128</v>
      </c>
    </row>
    <row r="4" spans="1:2" x14ac:dyDescent="0.25">
      <c r="A4" s="219">
        <v>10</v>
      </c>
      <c r="B4" s="219" t="s">
        <v>916</v>
      </c>
    </row>
    <row r="5" spans="1:2" x14ac:dyDescent="0.25">
      <c r="A5" s="219">
        <v>20</v>
      </c>
      <c r="B5" s="219" t="s">
        <v>4432</v>
      </c>
    </row>
    <row r="6" spans="1:2" x14ac:dyDescent="0.25">
      <c r="A6" s="219">
        <v>30</v>
      </c>
      <c r="B6" s="219" t="s">
        <v>4433</v>
      </c>
    </row>
    <row r="7" spans="1:2" x14ac:dyDescent="0.25">
      <c r="A7" s="219">
        <v>40</v>
      </c>
      <c r="B7" s="219" t="s">
        <v>4434</v>
      </c>
    </row>
    <row r="8" spans="1:2" x14ac:dyDescent="0.25">
      <c r="A8" s="219">
        <v>50</v>
      </c>
      <c r="B8" s="219" t="s">
        <v>923</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22"/>
  <sheetViews>
    <sheetView workbookViewId="0"/>
  </sheetViews>
  <sheetFormatPr defaultRowHeight="15" x14ac:dyDescent="0.25"/>
  <cols>
    <col min="1" max="1" width="16" customWidth="1"/>
    <col min="2" max="2" width="88" customWidth="1"/>
  </cols>
  <sheetData>
    <row r="1" spans="1:2" x14ac:dyDescent="0.25">
      <c r="A1" t="s">
        <v>2424</v>
      </c>
      <c r="B1" t="s">
        <v>2413</v>
      </c>
    </row>
    <row r="3" spans="1:2" x14ac:dyDescent="0.25">
      <c r="A3" t="s">
        <v>130</v>
      </c>
      <c r="B3" t="s">
        <v>128</v>
      </c>
    </row>
    <row r="4" spans="1:2" x14ac:dyDescent="0.25">
      <c r="A4">
        <v>10</v>
      </c>
      <c r="B4" t="s">
        <v>2433</v>
      </c>
    </row>
    <row r="5" spans="1:2" x14ac:dyDescent="0.25">
      <c r="A5">
        <v>20</v>
      </c>
      <c r="B5" t="s">
        <v>2414</v>
      </c>
    </row>
    <row r="6" spans="1:2" x14ac:dyDescent="0.25">
      <c r="A6">
        <v>30</v>
      </c>
      <c r="B6" t="s">
        <v>2425</v>
      </c>
    </row>
    <row r="7" spans="1:2" x14ac:dyDescent="0.25">
      <c r="A7">
        <v>40</v>
      </c>
      <c r="B7" t="s">
        <v>2426</v>
      </c>
    </row>
    <row r="8" spans="1:2" x14ac:dyDescent="0.25">
      <c r="A8">
        <v>50</v>
      </c>
      <c r="B8" t="s">
        <v>2415</v>
      </c>
    </row>
    <row r="9" spans="1:2" x14ac:dyDescent="0.25">
      <c r="A9">
        <v>60</v>
      </c>
      <c r="B9" t="s">
        <v>2416</v>
      </c>
    </row>
    <row r="10" spans="1:2" x14ac:dyDescent="0.25">
      <c r="A10">
        <v>70</v>
      </c>
      <c r="B10" t="s">
        <v>2417</v>
      </c>
    </row>
    <row r="11" spans="1:2" x14ac:dyDescent="0.25">
      <c r="A11">
        <v>80</v>
      </c>
      <c r="B11" t="s">
        <v>2418</v>
      </c>
    </row>
    <row r="12" spans="1:2" x14ac:dyDescent="0.25">
      <c r="A12">
        <v>90</v>
      </c>
      <c r="B12" t="s">
        <v>2419</v>
      </c>
    </row>
    <row r="13" spans="1:2" x14ac:dyDescent="0.25">
      <c r="A13">
        <v>100</v>
      </c>
      <c r="B13" t="s">
        <v>2420</v>
      </c>
    </row>
    <row r="14" spans="1:2" x14ac:dyDescent="0.25">
      <c r="A14">
        <v>110</v>
      </c>
      <c r="B14" t="s">
        <v>2421</v>
      </c>
    </row>
    <row r="15" spans="1:2" x14ac:dyDescent="0.25">
      <c r="A15">
        <v>120</v>
      </c>
      <c r="B15" t="s">
        <v>2422</v>
      </c>
    </row>
    <row r="16" spans="1:2" x14ac:dyDescent="0.25">
      <c r="A16">
        <v>130</v>
      </c>
      <c r="B16" t="s">
        <v>2423</v>
      </c>
    </row>
    <row r="17" spans="1:2" x14ac:dyDescent="0.25">
      <c r="A17">
        <v>140</v>
      </c>
      <c r="B17" t="s">
        <v>2427</v>
      </c>
    </row>
    <row r="18" spans="1:2" x14ac:dyDescent="0.25">
      <c r="A18">
        <v>150</v>
      </c>
      <c r="B18" t="s">
        <v>2428</v>
      </c>
    </row>
    <row r="19" spans="1:2" x14ac:dyDescent="0.25">
      <c r="A19">
        <v>160</v>
      </c>
      <c r="B19" t="s">
        <v>2429</v>
      </c>
    </row>
    <row r="20" spans="1:2" x14ac:dyDescent="0.25">
      <c r="A20">
        <v>170</v>
      </c>
      <c r="B20" t="s">
        <v>2430</v>
      </c>
    </row>
    <row r="21" spans="1:2" x14ac:dyDescent="0.25">
      <c r="A21">
        <v>180</v>
      </c>
      <c r="B21" t="s">
        <v>2431</v>
      </c>
    </row>
    <row r="22" spans="1:2" x14ac:dyDescent="0.25">
      <c r="A22">
        <v>190</v>
      </c>
      <c r="B22" t="s">
        <v>2432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30"/>
  <sheetViews>
    <sheetView workbookViewId="0">
      <selection activeCell="B2" sqref="B2"/>
    </sheetView>
  </sheetViews>
  <sheetFormatPr defaultRowHeight="15" x14ac:dyDescent="0.25"/>
  <cols>
    <col min="1" max="1" width="16.140625" customWidth="1"/>
    <col min="2" max="2" width="79.85546875" customWidth="1"/>
  </cols>
  <sheetData>
    <row r="1" spans="1:2" x14ac:dyDescent="0.25">
      <c r="A1" t="s">
        <v>3525</v>
      </c>
      <c r="B1" t="s">
        <v>3526</v>
      </c>
    </row>
    <row r="3" spans="1:2" x14ac:dyDescent="0.25">
      <c r="A3" t="s">
        <v>130</v>
      </c>
      <c r="B3" t="s">
        <v>128</v>
      </c>
    </row>
    <row r="4" spans="1:2" x14ac:dyDescent="0.25">
      <c r="A4" s="29">
        <v>10</v>
      </c>
      <c r="B4" t="s">
        <v>175</v>
      </c>
    </row>
    <row r="5" spans="1:2" x14ac:dyDescent="0.25">
      <c r="A5">
        <v>20</v>
      </c>
      <c r="B5" t="s">
        <v>3304</v>
      </c>
    </row>
    <row r="6" spans="1:2" x14ac:dyDescent="0.25">
      <c r="A6">
        <v>30</v>
      </c>
      <c r="B6" t="s">
        <v>2408</v>
      </c>
    </row>
    <row r="7" spans="1:2" x14ac:dyDescent="0.25">
      <c r="A7">
        <v>40</v>
      </c>
      <c r="B7" t="s">
        <v>2391</v>
      </c>
    </row>
    <row r="8" spans="1:2" x14ac:dyDescent="0.25">
      <c r="A8">
        <v>50</v>
      </c>
      <c r="B8" t="s">
        <v>3523</v>
      </c>
    </row>
    <row r="9" spans="1:2" x14ac:dyDescent="0.25">
      <c r="A9">
        <v>60</v>
      </c>
      <c r="B9" t="s">
        <v>2410</v>
      </c>
    </row>
    <row r="10" spans="1:2" x14ac:dyDescent="0.25">
      <c r="A10">
        <v>70</v>
      </c>
      <c r="B10" t="s">
        <v>2392</v>
      </c>
    </row>
    <row r="11" spans="1:2" x14ac:dyDescent="0.25">
      <c r="A11">
        <v>80</v>
      </c>
      <c r="B11" t="s">
        <v>2407</v>
      </c>
    </row>
    <row r="12" spans="1:2" x14ac:dyDescent="0.25">
      <c r="A12">
        <v>90</v>
      </c>
      <c r="B12" t="s">
        <v>2393</v>
      </c>
    </row>
    <row r="13" spans="1:2" x14ac:dyDescent="0.25">
      <c r="A13">
        <v>100</v>
      </c>
      <c r="B13" t="s">
        <v>2394</v>
      </c>
    </row>
    <row r="14" spans="1:2" x14ac:dyDescent="0.25">
      <c r="A14">
        <v>110</v>
      </c>
      <c r="B14" t="s">
        <v>2395</v>
      </c>
    </row>
    <row r="15" spans="1:2" x14ac:dyDescent="0.25">
      <c r="A15">
        <v>120</v>
      </c>
      <c r="B15" t="s">
        <v>2411</v>
      </c>
    </row>
    <row r="16" spans="1:2" x14ac:dyDescent="0.25">
      <c r="A16">
        <v>130</v>
      </c>
      <c r="B16" t="s">
        <v>2412</v>
      </c>
    </row>
    <row r="17" spans="1:2" x14ac:dyDescent="0.25">
      <c r="A17">
        <v>140</v>
      </c>
      <c r="B17" t="s">
        <v>2396</v>
      </c>
    </row>
    <row r="18" spans="1:2" x14ac:dyDescent="0.25">
      <c r="A18">
        <v>150</v>
      </c>
      <c r="B18" t="s">
        <v>2409</v>
      </c>
    </row>
    <row r="19" spans="1:2" x14ac:dyDescent="0.25">
      <c r="A19">
        <v>160</v>
      </c>
      <c r="B19" t="s">
        <v>3524</v>
      </c>
    </row>
    <row r="20" spans="1:2" x14ac:dyDescent="0.25">
      <c r="A20">
        <v>170</v>
      </c>
      <c r="B20" t="s">
        <v>2397</v>
      </c>
    </row>
    <row r="21" spans="1:2" x14ac:dyDescent="0.25">
      <c r="A21">
        <v>180</v>
      </c>
      <c r="B21" t="s">
        <v>2398</v>
      </c>
    </row>
    <row r="22" spans="1:2" x14ac:dyDescent="0.25">
      <c r="A22">
        <v>190</v>
      </c>
      <c r="B22" t="s">
        <v>2399</v>
      </c>
    </row>
    <row r="23" spans="1:2" x14ac:dyDescent="0.25">
      <c r="A23">
        <v>200</v>
      </c>
      <c r="B23" t="s">
        <v>2400</v>
      </c>
    </row>
    <row r="24" spans="1:2" x14ac:dyDescent="0.25">
      <c r="A24">
        <v>210</v>
      </c>
      <c r="B24" t="s">
        <v>2404</v>
      </c>
    </row>
    <row r="25" spans="1:2" x14ac:dyDescent="0.25">
      <c r="A25">
        <v>220</v>
      </c>
      <c r="B25" t="s">
        <v>2401</v>
      </c>
    </row>
    <row r="26" spans="1:2" x14ac:dyDescent="0.25">
      <c r="A26">
        <v>230</v>
      </c>
      <c r="B26" t="s">
        <v>2402</v>
      </c>
    </row>
    <row r="27" spans="1:2" x14ac:dyDescent="0.25">
      <c r="A27">
        <v>240</v>
      </c>
      <c r="B27" t="s">
        <v>2403</v>
      </c>
    </row>
    <row r="28" spans="1:2" x14ac:dyDescent="0.25">
      <c r="A28">
        <v>250</v>
      </c>
      <c r="B28" t="s">
        <v>2405</v>
      </c>
    </row>
    <row r="29" spans="1:2" x14ac:dyDescent="0.25">
      <c r="A29">
        <v>260</v>
      </c>
      <c r="B29" t="s">
        <v>2406</v>
      </c>
    </row>
    <row r="30" spans="1:2" x14ac:dyDescent="0.25">
      <c r="A30">
        <v>270</v>
      </c>
      <c r="B30" t="s">
        <v>207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18"/>
  <sheetViews>
    <sheetView workbookViewId="0">
      <selection activeCell="A2" sqref="A2"/>
    </sheetView>
  </sheetViews>
  <sheetFormatPr defaultRowHeight="15" x14ac:dyDescent="0.25"/>
  <cols>
    <col min="1" max="1" width="16.140625" customWidth="1"/>
    <col min="2" max="2" width="85" customWidth="1"/>
  </cols>
  <sheetData>
    <row r="1" spans="1:2" x14ac:dyDescent="0.25">
      <c r="A1" t="s">
        <v>3637</v>
      </c>
      <c r="B1" t="s">
        <v>2362</v>
      </c>
    </row>
    <row r="3" spans="1:2" ht="15" customHeight="1" x14ac:dyDescent="0.25">
      <c r="A3" s="88" t="s">
        <v>130</v>
      </c>
      <c r="B3" s="88" t="s">
        <v>128</v>
      </c>
    </row>
    <row r="4" spans="1:2" ht="15" customHeight="1" x14ac:dyDescent="0.25">
      <c r="A4" s="29">
        <v>10</v>
      </c>
      <c r="B4" s="29" t="s">
        <v>2348</v>
      </c>
    </row>
    <row r="5" spans="1:2" ht="15" customHeight="1" x14ac:dyDescent="0.25">
      <c r="A5" s="29">
        <v>20</v>
      </c>
      <c r="B5" s="29" t="s">
        <v>2349</v>
      </c>
    </row>
    <row r="6" spans="1:2" ht="15" customHeight="1" x14ac:dyDescent="0.25">
      <c r="A6" s="29">
        <v>30</v>
      </c>
      <c r="B6" s="29" t="s">
        <v>2350</v>
      </c>
    </row>
    <row r="7" spans="1:2" ht="15" customHeight="1" x14ac:dyDescent="0.25">
      <c r="A7" s="29">
        <v>40</v>
      </c>
      <c r="B7" s="29" t="s">
        <v>2351</v>
      </c>
    </row>
    <row r="8" spans="1:2" ht="15" customHeight="1" x14ac:dyDescent="0.25">
      <c r="A8" s="29">
        <v>50</v>
      </c>
      <c r="B8" s="29" t="s">
        <v>2352</v>
      </c>
    </row>
    <row r="9" spans="1:2" ht="15" customHeight="1" x14ac:dyDescent="0.25">
      <c r="A9" s="29">
        <v>60</v>
      </c>
      <c r="B9" s="29" t="s">
        <v>2353</v>
      </c>
    </row>
    <row r="10" spans="1:2" ht="15" customHeight="1" x14ac:dyDescent="0.25">
      <c r="A10" s="29">
        <v>70</v>
      </c>
      <c r="B10" s="29" t="s">
        <v>2354</v>
      </c>
    </row>
    <row r="11" spans="1:2" ht="15" customHeight="1" x14ac:dyDescent="0.25">
      <c r="A11" s="29">
        <v>80</v>
      </c>
      <c r="B11" s="29" t="s">
        <v>2355</v>
      </c>
    </row>
    <row r="12" spans="1:2" ht="15" customHeight="1" x14ac:dyDescent="0.25">
      <c r="A12" s="29">
        <v>90</v>
      </c>
      <c r="B12" s="29" t="s">
        <v>2356</v>
      </c>
    </row>
    <row r="13" spans="1:2" ht="15" customHeight="1" x14ac:dyDescent="0.25">
      <c r="A13" s="29">
        <v>100</v>
      </c>
      <c r="B13" s="29" t="s">
        <v>2357</v>
      </c>
    </row>
    <row r="14" spans="1:2" ht="15" customHeight="1" x14ac:dyDescent="0.25">
      <c r="A14" s="29">
        <v>110</v>
      </c>
      <c r="B14" s="29" t="s">
        <v>2358</v>
      </c>
    </row>
    <row r="15" spans="1:2" ht="15" customHeight="1" x14ac:dyDescent="0.25">
      <c r="A15" s="29">
        <v>120</v>
      </c>
      <c r="B15" s="29" t="s">
        <v>2359</v>
      </c>
    </row>
    <row r="16" spans="1:2" ht="15" customHeight="1" x14ac:dyDescent="0.25">
      <c r="A16" s="29">
        <v>130</v>
      </c>
      <c r="B16" s="29" t="s">
        <v>2360</v>
      </c>
    </row>
    <row r="17" spans="1:2" ht="15" customHeight="1" x14ac:dyDescent="0.25">
      <c r="A17" s="29">
        <v>140</v>
      </c>
      <c r="B17" s="29" t="s">
        <v>2361</v>
      </c>
    </row>
    <row r="18" spans="1:2" ht="15" customHeight="1" x14ac:dyDescent="0.2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8"/>
  <sheetViews>
    <sheetView workbookViewId="0"/>
  </sheetViews>
  <sheetFormatPr defaultRowHeight="15" x14ac:dyDescent="0.25"/>
  <cols>
    <col min="1" max="1" width="16.28515625" customWidth="1"/>
    <col min="2" max="2" width="92.85546875" customWidth="1"/>
  </cols>
  <sheetData>
    <row r="1" spans="1:2" x14ac:dyDescent="0.25">
      <c r="A1" t="s">
        <v>2576</v>
      </c>
      <c r="B1" t="s">
        <v>2577</v>
      </c>
    </row>
    <row r="3" spans="1:2" x14ac:dyDescent="0.25">
      <c r="A3" t="s">
        <v>774</v>
      </c>
      <c r="B3" t="s">
        <v>128</v>
      </c>
    </row>
    <row r="4" spans="1:2" x14ac:dyDescent="0.25">
      <c r="A4">
        <v>10</v>
      </c>
      <c r="B4" t="s">
        <v>175</v>
      </c>
    </row>
    <row r="5" spans="1:2" x14ac:dyDescent="0.25">
      <c r="A5">
        <v>20</v>
      </c>
      <c r="B5" t="s">
        <v>2578</v>
      </c>
    </row>
    <row r="6" spans="1:2" x14ac:dyDescent="0.25">
      <c r="A6">
        <v>30</v>
      </c>
      <c r="B6" t="s">
        <v>2579</v>
      </c>
    </row>
    <row r="7" spans="1:2" x14ac:dyDescent="0.25">
      <c r="A7">
        <v>40</v>
      </c>
      <c r="B7" t="s">
        <v>2580</v>
      </c>
    </row>
    <row r="8" spans="1:2" x14ac:dyDescent="0.25">
      <c r="A8">
        <v>50</v>
      </c>
      <c r="B8" t="s">
        <v>2581</v>
      </c>
    </row>
    <row r="9" spans="1:2" x14ac:dyDescent="0.25">
      <c r="A9">
        <v>60</v>
      </c>
      <c r="B9" t="s">
        <v>2582</v>
      </c>
    </row>
    <row r="10" spans="1:2" x14ac:dyDescent="0.25">
      <c r="A10">
        <v>70</v>
      </c>
      <c r="B10" t="s">
        <v>2583</v>
      </c>
    </row>
    <row r="11" spans="1:2" x14ac:dyDescent="0.25">
      <c r="A11">
        <v>80</v>
      </c>
      <c r="B11" t="s">
        <v>2591</v>
      </c>
    </row>
    <row r="12" spans="1:2" x14ac:dyDescent="0.25">
      <c r="A12">
        <v>90</v>
      </c>
      <c r="B12" t="s">
        <v>2584</v>
      </c>
    </row>
    <row r="13" spans="1:2" x14ac:dyDescent="0.25">
      <c r="A13">
        <v>100</v>
      </c>
      <c r="B13" t="s">
        <v>2592</v>
      </c>
    </row>
    <row r="14" spans="1:2" x14ac:dyDescent="0.25">
      <c r="A14">
        <v>110</v>
      </c>
      <c r="B14" t="s">
        <v>2585</v>
      </c>
    </row>
    <row r="15" spans="1:2" x14ac:dyDescent="0.25">
      <c r="A15">
        <v>120</v>
      </c>
      <c r="B15" t="s">
        <v>2586</v>
      </c>
    </row>
    <row r="16" spans="1:2" x14ac:dyDescent="0.25">
      <c r="A16">
        <v>130</v>
      </c>
      <c r="B16" t="s">
        <v>2588</v>
      </c>
    </row>
    <row r="17" spans="1:2" x14ac:dyDescent="0.25">
      <c r="A17">
        <v>140</v>
      </c>
      <c r="B17" t="s">
        <v>2589</v>
      </c>
    </row>
    <row r="18" spans="1:2" x14ac:dyDescent="0.25">
      <c r="A18">
        <v>150</v>
      </c>
      <c r="B18" t="s">
        <v>2587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9"/>
  <sheetViews>
    <sheetView workbookViewId="0">
      <selection activeCell="B16" sqref="B16"/>
    </sheetView>
  </sheetViews>
  <sheetFormatPr defaultRowHeight="15" x14ac:dyDescent="0.25"/>
  <cols>
    <col min="1" max="1" width="13.140625" customWidth="1"/>
    <col min="2" max="2" width="61.5703125" bestFit="1" customWidth="1"/>
  </cols>
  <sheetData>
    <row r="1" spans="1:2" x14ac:dyDescent="0.25">
      <c r="A1" t="s">
        <v>3577</v>
      </c>
      <c r="B1" t="s">
        <v>3225</v>
      </c>
    </row>
    <row r="3" spans="1:2" x14ac:dyDescent="0.25">
      <c r="A3" t="s">
        <v>130</v>
      </c>
      <c r="B3" t="s">
        <v>128</v>
      </c>
    </row>
    <row r="4" spans="1:2" x14ac:dyDescent="0.25">
      <c r="A4">
        <v>10</v>
      </c>
      <c r="B4" t="s">
        <v>1993</v>
      </c>
    </row>
    <row r="5" spans="1:2" x14ac:dyDescent="0.25">
      <c r="A5">
        <v>20</v>
      </c>
      <c r="B5" t="s">
        <v>3226</v>
      </c>
    </row>
    <row r="6" spans="1:2" x14ac:dyDescent="0.25">
      <c r="A6">
        <v>30</v>
      </c>
      <c r="B6" t="s">
        <v>1395</v>
      </c>
    </row>
    <row r="7" spans="1:2" x14ac:dyDescent="0.25">
      <c r="A7">
        <v>40</v>
      </c>
      <c r="B7" t="s">
        <v>3227</v>
      </c>
    </row>
    <row r="8" spans="1:2" x14ac:dyDescent="0.25">
      <c r="A8">
        <v>50</v>
      </c>
      <c r="B8" t="s">
        <v>3228</v>
      </c>
    </row>
    <row r="9" spans="1:2" x14ac:dyDescent="0.25">
      <c r="A9">
        <v>60</v>
      </c>
      <c r="B9" t="s">
        <v>3229</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19"/>
  <sheetViews>
    <sheetView workbookViewId="0"/>
  </sheetViews>
  <sheetFormatPr defaultRowHeight="15" x14ac:dyDescent="0.25"/>
  <cols>
    <col min="1" max="1" width="18.5703125" customWidth="1"/>
    <col min="2" max="2" width="81.140625" customWidth="1"/>
  </cols>
  <sheetData>
    <row r="1" spans="1:2" ht="15" customHeight="1" x14ac:dyDescent="0.25">
      <c r="A1" t="s">
        <v>86</v>
      </c>
      <c r="B1" t="s">
        <v>85</v>
      </c>
    </row>
    <row r="2" spans="1:2" ht="15" customHeight="1" x14ac:dyDescent="0.25"/>
    <row r="3" spans="1:2" ht="15" customHeight="1" x14ac:dyDescent="0.25">
      <c r="A3" s="135" t="s">
        <v>130</v>
      </c>
      <c r="B3" s="135" t="s">
        <v>128</v>
      </c>
    </row>
    <row r="4" spans="1:2" ht="15" customHeight="1" x14ac:dyDescent="0.25">
      <c r="A4" s="29">
        <v>5</v>
      </c>
      <c r="B4" s="29" t="s">
        <v>916</v>
      </c>
    </row>
    <row r="5" spans="1:2" ht="15" customHeight="1" x14ac:dyDescent="0.25">
      <c r="A5" s="29">
        <v>10</v>
      </c>
      <c r="B5" s="29" t="s">
        <v>3220</v>
      </c>
    </row>
    <row r="6" spans="1:2" ht="15" customHeight="1" x14ac:dyDescent="0.25">
      <c r="A6" s="29">
        <v>20</v>
      </c>
      <c r="B6" s="29" t="s">
        <v>3568</v>
      </c>
    </row>
    <row r="7" spans="1:2" ht="15" customHeight="1" x14ac:dyDescent="0.25">
      <c r="A7" s="29">
        <v>30</v>
      </c>
      <c r="B7" s="29" t="s">
        <v>3221</v>
      </c>
    </row>
    <row r="8" spans="1:2" ht="15" customHeight="1" x14ac:dyDescent="0.25">
      <c r="A8" s="29">
        <v>40</v>
      </c>
      <c r="B8" s="29" t="s">
        <v>3222</v>
      </c>
    </row>
    <row r="9" spans="1:2" ht="15" customHeight="1" x14ac:dyDescent="0.25">
      <c r="A9" s="29">
        <v>50</v>
      </c>
      <c r="B9" s="29" t="s">
        <v>3569</v>
      </c>
    </row>
    <row r="10" spans="1:2" ht="15" customHeight="1" x14ac:dyDescent="0.25">
      <c r="A10" s="29">
        <v>60</v>
      </c>
      <c r="B10" s="29" t="s">
        <v>3570</v>
      </c>
    </row>
    <row r="11" spans="1:2" ht="15" customHeight="1" x14ac:dyDescent="0.25">
      <c r="A11" s="29">
        <v>70</v>
      </c>
      <c r="B11" s="29" t="s">
        <v>3223</v>
      </c>
    </row>
    <row r="12" spans="1:2" ht="15" customHeight="1" x14ac:dyDescent="0.25">
      <c r="A12" s="29">
        <v>80</v>
      </c>
      <c r="B12" s="29" t="s">
        <v>3224</v>
      </c>
    </row>
    <row r="13" spans="1:2" ht="15" customHeight="1" x14ac:dyDescent="0.25">
      <c r="A13" s="29">
        <v>90</v>
      </c>
      <c r="B13" s="29" t="s">
        <v>3571</v>
      </c>
    </row>
    <row r="14" spans="1:2" x14ac:dyDescent="0.25">
      <c r="A14">
        <v>100</v>
      </c>
      <c r="B14" t="s">
        <v>3572</v>
      </c>
    </row>
    <row r="15" spans="1:2" x14ac:dyDescent="0.25">
      <c r="A15">
        <v>110</v>
      </c>
      <c r="B15" t="s">
        <v>3573</v>
      </c>
    </row>
    <row r="16" spans="1:2" x14ac:dyDescent="0.25">
      <c r="A16">
        <v>120</v>
      </c>
      <c r="B16" t="s">
        <v>3574</v>
      </c>
    </row>
    <row r="17" spans="1:2" x14ac:dyDescent="0.25">
      <c r="A17">
        <v>130</v>
      </c>
      <c r="B17" t="s">
        <v>3575</v>
      </c>
    </row>
    <row r="18" spans="1:2" x14ac:dyDescent="0.25">
      <c r="A18">
        <v>140</v>
      </c>
      <c r="B18" t="s">
        <v>3576</v>
      </c>
    </row>
    <row r="19" spans="1:2" x14ac:dyDescent="0.25">
      <c r="A19">
        <v>150</v>
      </c>
      <c r="B19" t="s">
        <v>923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10"/>
  <sheetViews>
    <sheetView workbookViewId="0">
      <selection activeCell="A2" sqref="A2"/>
    </sheetView>
  </sheetViews>
  <sheetFormatPr defaultRowHeight="15" x14ac:dyDescent="0.25"/>
  <cols>
    <col min="1" max="1" width="23.42578125" customWidth="1"/>
    <col min="2" max="2" width="58" customWidth="1"/>
  </cols>
  <sheetData>
    <row r="1" spans="1:2" ht="15" customHeight="1" x14ac:dyDescent="0.25">
      <c r="A1" t="s">
        <v>3567</v>
      </c>
      <c r="B1" t="s">
        <v>3564</v>
      </c>
    </row>
    <row r="2" spans="1:2" ht="15" customHeight="1" x14ac:dyDescent="0.25"/>
    <row r="3" spans="1:2" ht="15" customHeight="1" x14ac:dyDescent="0.25">
      <c r="A3" s="117" t="s">
        <v>130</v>
      </c>
      <c r="B3" s="117" t="s">
        <v>128</v>
      </c>
    </row>
    <row r="4" spans="1:2" ht="15" customHeight="1" x14ac:dyDescent="0.25">
      <c r="A4" s="29">
        <v>10</v>
      </c>
      <c r="B4" s="29" t="s">
        <v>1993</v>
      </c>
    </row>
    <row r="5" spans="1:2" ht="15" customHeight="1" x14ac:dyDescent="0.25">
      <c r="A5" s="29">
        <v>20</v>
      </c>
      <c r="B5" s="29" t="s">
        <v>3226</v>
      </c>
    </row>
    <row r="6" spans="1:2" ht="15" customHeight="1" x14ac:dyDescent="0.25">
      <c r="A6" s="29">
        <v>30</v>
      </c>
      <c r="B6" s="29" t="s">
        <v>1395</v>
      </c>
    </row>
    <row r="7" spans="1:2" ht="15" customHeight="1" x14ac:dyDescent="0.25">
      <c r="A7" s="29">
        <v>40</v>
      </c>
      <c r="B7" s="29" t="s">
        <v>3565</v>
      </c>
    </row>
    <row r="8" spans="1:2" ht="15" customHeight="1" x14ac:dyDescent="0.25">
      <c r="A8" s="29">
        <v>50</v>
      </c>
      <c r="B8" s="29" t="s">
        <v>3566</v>
      </c>
    </row>
    <row r="9" spans="1:2" ht="15" customHeight="1" x14ac:dyDescent="0.25">
      <c r="A9" s="29">
        <v>60</v>
      </c>
      <c r="B9" s="29" t="s">
        <v>3229</v>
      </c>
    </row>
    <row r="10" spans="1:2" ht="15" customHeight="1" x14ac:dyDescent="0.25"/>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14"/>
  <sheetViews>
    <sheetView workbookViewId="0">
      <selection activeCell="A2" sqref="A2"/>
    </sheetView>
  </sheetViews>
  <sheetFormatPr defaultRowHeight="15" x14ac:dyDescent="0.25"/>
  <cols>
    <col min="1" max="1" width="13.7109375" customWidth="1"/>
    <col min="2" max="2" width="93.42578125" customWidth="1"/>
  </cols>
  <sheetData>
    <row r="1" spans="1:2" x14ac:dyDescent="0.25">
      <c r="A1" t="s">
        <v>3595</v>
      </c>
      <c r="B1" t="s">
        <v>2627</v>
      </c>
    </row>
    <row r="3" spans="1:2" x14ac:dyDescent="0.25">
      <c r="A3" t="s">
        <v>130</v>
      </c>
      <c r="B3" t="s">
        <v>128</v>
      </c>
    </row>
    <row r="4" spans="1:2" x14ac:dyDescent="0.25">
      <c r="A4">
        <v>10</v>
      </c>
      <c r="B4" t="s">
        <v>2626</v>
      </c>
    </row>
    <row r="5" spans="1:2" x14ac:dyDescent="0.25">
      <c r="A5">
        <v>20</v>
      </c>
      <c r="B5" t="s">
        <v>2628</v>
      </c>
    </row>
    <row r="6" spans="1:2" x14ac:dyDescent="0.25">
      <c r="A6">
        <v>30</v>
      </c>
      <c r="B6" t="s">
        <v>3591</v>
      </c>
    </row>
    <row r="7" spans="1:2" x14ac:dyDescent="0.25">
      <c r="A7">
        <v>40</v>
      </c>
      <c r="B7" t="s">
        <v>2629</v>
      </c>
    </row>
    <row r="8" spans="1:2" x14ac:dyDescent="0.25">
      <c r="A8">
        <v>50</v>
      </c>
      <c r="B8" t="s">
        <v>2630</v>
      </c>
    </row>
    <row r="9" spans="1:2" x14ac:dyDescent="0.25">
      <c r="A9">
        <v>60</v>
      </c>
      <c r="B9" t="s">
        <v>2631</v>
      </c>
    </row>
    <row r="10" spans="1:2" x14ac:dyDescent="0.25">
      <c r="A10">
        <v>70</v>
      </c>
      <c r="B10" t="s">
        <v>2632</v>
      </c>
    </row>
    <row r="11" spans="1:2" x14ac:dyDescent="0.25">
      <c r="A11">
        <v>80</v>
      </c>
      <c r="B11" t="s">
        <v>2633</v>
      </c>
    </row>
    <row r="12" spans="1:2" x14ac:dyDescent="0.25">
      <c r="A12">
        <v>90</v>
      </c>
      <c r="B12" t="s">
        <v>3592</v>
      </c>
    </row>
    <row r="13" spans="1:2" x14ac:dyDescent="0.25">
      <c r="A13">
        <v>100</v>
      </c>
      <c r="B13" t="s">
        <v>3593</v>
      </c>
    </row>
    <row r="14" spans="1:2" x14ac:dyDescent="0.25">
      <c r="A14">
        <v>110</v>
      </c>
      <c r="B14" t="s">
        <v>3594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5" x14ac:dyDescent="0.25"/>
  <cols>
    <col min="1" max="1" width="16.5703125" customWidth="1"/>
    <col min="2" max="2" width="73" customWidth="1"/>
  </cols>
  <sheetData>
    <row r="1" spans="1:2" x14ac:dyDescent="0.25">
      <c r="A1" t="s">
        <v>3674</v>
      </c>
      <c r="B1" t="s">
        <v>2625</v>
      </c>
    </row>
    <row r="3" spans="1:2" x14ac:dyDescent="0.25">
      <c r="A3" t="s">
        <v>130</v>
      </c>
      <c r="B3" t="s">
        <v>128</v>
      </c>
    </row>
    <row r="4" spans="1:2" x14ac:dyDescent="0.25">
      <c r="A4">
        <v>10</v>
      </c>
      <c r="B4" t="s">
        <v>2622</v>
      </c>
    </row>
    <row r="5" spans="1:2" x14ac:dyDescent="0.25">
      <c r="A5">
        <v>20</v>
      </c>
      <c r="B5" t="s">
        <v>2623</v>
      </c>
    </row>
    <row r="6" spans="1:2" x14ac:dyDescent="0.25">
      <c r="A6">
        <v>30</v>
      </c>
      <c r="B6" t="s">
        <v>2624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6"/>
  <sheetViews>
    <sheetView workbookViewId="0"/>
  </sheetViews>
  <sheetFormatPr defaultRowHeight="15" x14ac:dyDescent="0.25"/>
  <cols>
    <col min="1" max="1" width="17.140625" customWidth="1"/>
    <col min="2" max="2" width="64" customWidth="1"/>
  </cols>
  <sheetData>
    <row r="1" spans="1:2" x14ac:dyDescent="0.25">
      <c r="A1" t="s">
        <v>2618</v>
      </c>
      <c r="B1" t="s">
        <v>2617</v>
      </c>
    </row>
    <row r="3" spans="1:2" x14ac:dyDescent="0.25">
      <c r="A3" t="s">
        <v>130</v>
      </c>
      <c r="B3" t="s">
        <v>128</v>
      </c>
    </row>
    <row r="4" spans="1:2" x14ac:dyDescent="0.25">
      <c r="A4">
        <v>10</v>
      </c>
      <c r="B4" t="s">
        <v>175</v>
      </c>
    </row>
    <row r="5" spans="1:2" x14ac:dyDescent="0.25">
      <c r="A5">
        <v>20</v>
      </c>
      <c r="B5" t="s">
        <v>2615</v>
      </c>
    </row>
    <row r="6" spans="1:2" x14ac:dyDescent="0.25">
      <c r="A6">
        <v>30</v>
      </c>
      <c r="B6" t="s">
        <v>2616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588A-65AD-4627-8AE3-F310DA069405}">
  <dimension ref="A1:D43"/>
  <sheetViews>
    <sheetView workbookViewId="0">
      <selection sqref="A1:XFD1048576"/>
    </sheetView>
  </sheetViews>
  <sheetFormatPr defaultColWidth="9" defaultRowHeight="15" customHeight="1" x14ac:dyDescent="0.25"/>
  <cols>
    <col min="1" max="1" width="10" style="329" bestFit="1" customWidth="1"/>
    <col min="2" max="2" width="93" style="329" customWidth="1"/>
    <col min="3" max="3" width="33.42578125" style="329" customWidth="1"/>
    <col min="4" max="16384" width="9" style="329"/>
  </cols>
  <sheetData>
    <row r="1" spans="1:4" x14ac:dyDescent="0.25">
      <c r="A1" s="329" t="s">
        <v>4628</v>
      </c>
      <c r="B1" s="376" t="s">
        <v>4629</v>
      </c>
    </row>
    <row r="2" spans="1:4" x14ac:dyDescent="0.25">
      <c r="B2" s="29"/>
    </row>
    <row r="3" spans="1:4" x14ac:dyDescent="0.25">
      <c r="A3" s="218" t="s">
        <v>130</v>
      </c>
      <c r="B3" s="377" t="s">
        <v>128</v>
      </c>
      <c r="C3" s="218" t="s">
        <v>131</v>
      </c>
    </row>
    <row r="4" spans="1:4" x14ac:dyDescent="0.25">
      <c r="A4" s="219">
        <v>10</v>
      </c>
      <c r="B4" s="219" t="s">
        <v>916</v>
      </c>
      <c r="C4" s="219" t="s">
        <v>174</v>
      </c>
    </row>
    <row r="5" spans="1:4" x14ac:dyDescent="0.25">
      <c r="A5" s="219">
        <v>20</v>
      </c>
      <c r="B5" s="219" t="s">
        <v>4630</v>
      </c>
      <c r="C5" s="219" t="s">
        <v>132</v>
      </c>
    </row>
    <row r="6" spans="1:4" x14ac:dyDescent="0.25">
      <c r="A6" s="219">
        <v>30</v>
      </c>
      <c r="B6" s="378" t="s">
        <v>4631</v>
      </c>
      <c r="C6" s="219" t="s">
        <v>132</v>
      </c>
    </row>
    <row r="7" spans="1:4" ht="30" x14ac:dyDescent="0.25">
      <c r="A7" s="11">
        <v>40</v>
      </c>
      <c r="B7" s="379" t="s">
        <v>4632</v>
      </c>
      <c r="C7" s="336" t="s">
        <v>132</v>
      </c>
      <c r="D7" s="380" t="s">
        <v>4633</v>
      </c>
    </row>
    <row r="8" spans="1:4" x14ac:dyDescent="0.25">
      <c r="A8" s="11">
        <v>50</v>
      </c>
      <c r="B8" s="336" t="s">
        <v>4634</v>
      </c>
      <c r="C8" s="336" t="s">
        <v>132</v>
      </c>
      <c r="D8" s="380" t="s">
        <v>4633</v>
      </c>
    </row>
    <row r="9" spans="1:4" x14ac:dyDescent="0.25">
      <c r="A9" s="11">
        <v>60</v>
      </c>
      <c r="B9" s="336" t="s">
        <v>4434</v>
      </c>
      <c r="C9" s="336" t="s">
        <v>132</v>
      </c>
      <c r="D9" s="380" t="s">
        <v>4633</v>
      </c>
    </row>
    <row r="10" spans="1:4" ht="30" x14ac:dyDescent="0.25">
      <c r="A10" s="11">
        <v>70</v>
      </c>
      <c r="B10" s="219" t="s">
        <v>4635</v>
      </c>
      <c r="C10" s="11" t="s">
        <v>132</v>
      </c>
    </row>
    <row r="11" spans="1:4" ht="30" x14ac:dyDescent="0.25">
      <c r="A11" s="11">
        <v>80</v>
      </c>
      <c r="B11" s="219" t="s">
        <v>4636</v>
      </c>
      <c r="C11" s="11" t="s">
        <v>132</v>
      </c>
    </row>
    <row r="12" spans="1:4" ht="30" x14ac:dyDescent="0.25">
      <c r="A12" s="11">
        <v>90</v>
      </c>
      <c r="B12" s="379" t="s">
        <v>4637</v>
      </c>
      <c r="C12" s="336" t="s">
        <v>132</v>
      </c>
      <c r="D12" s="380" t="s">
        <v>4633</v>
      </c>
    </row>
    <row r="13" spans="1:4" ht="30" x14ac:dyDescent="0.25">
      <c r="A13" s="11">
        <v>100</v>
      </c>
      <c r="B13" s="219" t="s">
        <v>4638</v>
      </c>
      <c r="C13" s="11" t="s">
        <v>132</v>
      </c>
    </row>
    <row r="14" spans="1:4" x14ac:dyDescent="0.25">
      <c r="A14" s="11">
        <v>110</v>
      </c>
      <c r="B14" s="219" t="s">
        <v>4639</v>
      </c>
      <c r="C14" s="11" t="s">
        <v>132</v>
      </c>
    </row>
    <row r="15" spans="1:4" x14ac:dyDescent="0.25">
      <c r="A15" s="11">
        <v>120</v>
      </c>
      <c r="B15" s="11" t="s">
        <v>4640</v>
      </c>
      <c r="C15" s="11" t="s">
        <v>132</v>
      </c>
    </row>
    <row r="16" spans="1:4" x14ac:dyDescent="0.25">
      <c r="A16" s="11">
        <v>130</v>
      </c>
      <c r="B16" s="336" t="s">
        <v>4641</v>
      </c>
      <c r="C16" s="336" t="s">
        <v>132</v>
      </c>
      <c r="D16" s="380" t="s">
        <v>4633</v>
      </c>
    </row>
    <row r="17" spans="1:4" x14ac:dyDescent="0.25">
      <c r="A17" s="11">
        <v>140</v>
      </c>
      <c r="B17" s="11" t="s">
        <v>4642</v>
      </c>
      <c r="C17" s="11" t="s">
        <v>132</v>
      </c>
    </row>
    <row r="18" spans="1:4" ht="30" x14ac:dyDescent="0.25">
      <c r="A18" s="11">
        <v>150</v>
      </c>
      <c r="B18" s="219" t="s">
        <v>4643</v>
      </c>
      <c r="C18" s="11" t="s">
        <v>132</v>
      </c>
    </row>
    <row r="19" spans="1:4" ht="30" x14ac:dyDescent="0.25">
      <c r="A19" s="11">
        <v>160</v>
      </c>
      <c r="B19" s="219" t="s">
        <v>4644</v>
      </c>
      <c r="C19" s="11" t="s">
        <v>132</v>
      </c>
    </row>
    <row r="20" spans="1:4" x14ac:dyDescent="0.25">
      <c r="A20" s="219">
        <v>170</v>
      </c>
      <c r="B20" s="11" t="s">
        <v>4645</v>
      </c>
      <c r="C20" s="11" t="s">
        <v>132</v>
      </c>
    </row>
    <row r="21" spans="1:4" x14ac:dyDescent="0.25">
      <c r="A21" s="219">
        <v>180</v>
      </c>
      <c r="B21" s="11" t="s">
        <v>4646</v>
      </c>
      <c r="C21" s="11" t="s">
        <v>132</v>
      </c>
    </row>
    <row r="22" spans="1:4" x14ac:dyDescent="0.25">
      <c r="A22" s="219">
        <v>190</v>
      </c>
      <c r="B22" s="376" t="s">
        <v>4647</v>
      </c>
      <c r="C22" s="11" t="s">
        <v>132</v>
      </c>
    </row>
    <row r="23" spans="1:4" ht="30" x14ac:dyDescent="0.25">
      <c r="A23" s="219">
        <v>200</v>
      </c>
      <c r="B23" s="379" t="s">
        <v>4648</v>
      </c>
      <c r="C23" s="336" t="s">
        <v>132</v>
      </c>
      <c r="D23" s="380" t="s">
        <v>4633</v>
      </c>
    </row>
    <row r="24" spans="1:4" x14ac:dyDescent="0.25">
      <c r="A24" s="219">
        <v>210</v>
      </c>
      <c r="B24" s="219" t="s">
        <v>4649</v>
      </c>
      <c r="C24" s="11" t="s">
        <v>132</v>
      </c>
    </row>
    <row r="25" spans="1:4" ht="30" x14ac:dyDescent="0.25">
      <c r="A25" s="219">
        <v>220</v>
      </c>
      <c r="B25" s="219" t="s">
        <v>4650</v>
      </c>
      <c r="C25" s="11" t="s">
        <v>132</v>
      </c>
    </row>
    <row r="26" spans="1:4" ht="30" x14ac:dyDescent="0.25">
      <c r="A26" s="219">
        <v>230</v>
      </c>
      <c r="B26" s="379" t="s">
        <v>4651</v>
      </c>
      <c r="C26" s="336" t="s">
        <v>132</v>
      </c>
      <c r="D26" s="380" t="s">
        <v>4633</v>
      </c>
    </row>
    <row r="27" spans="1:4" x14ac:dyDescent="0.25">
      <c r="A27" s="219">
        <v>240</v>
      </c>
      <c r="B27" s="336" t="s">
        <v>4652</v>
      </c>
      <c r="C27" s="336" t="s">
        <v>132</v>
      </c>
      <c r="D27" s="380" t="s">
        <v>4633</v>
      </c>
    </row>
    <row r="28" spans="1:4" x14ac:dyDescent="0.25">
      <c r="A28" s="219">
        <v>250</v>
      </c>
      <c r="B28" s="336" t="s">
        <v>4434</v>
      </c>
      <c r="C28" s="336" t="s">
        <v>132</v>
      </c>
      <c r="D28" s="380" t="s">
        <v>4633</v>
      </c>
    </row>
    <row r="29" spans="1:4" ht="30" x14ac:dyDescent="0.25">
      <c r="A29" s="219">
        <v>260</v>
      </c>
      <c r="B29" s="219" t="s">
        <v>4653</v>
      </c>
      <c r="C29" s="11" t="s">
        <v>4654</v>
      </c>
    </row>
    <row r="30" spans="1:4" x14ac:dyDescent="0.25">
      <c r="A30" s="219">
        <v>270</v>
      </c>
      <c r="B30" s="219" t="s">
        <v>4655</v>
      </c>
      <c r="C30" s="11" t="s">
        <v>132</v>
      </c>
    </row>
    <row r="31" spans="1:4" x14ac:dyDescent="0.25">
      <c r="A31" s="219">
        <v>280</v>
      </c>
      <c r="B31" s="219" t="s">
        <v>4656</v>
      </c>
      <c r="C31" s="11" t="s">
        <v>132</v>
      </c>
    </row>
    <row r="32" spans="1:4" ht="30" x14ac:dyDescent="0.25">
      <c r="A32" s="219">
        <v>290</v>
      </c>
      <c r="B32" s="219" t="s">
        <v>4657</v>
      </c>
      <c r="C32" s="11" t="s">
        <v>132</v>
      </c>
    </row>
    <row r="33" spans="1:4" ht="30" x14ac:dyDescent="0.25">
      <c r="A33" s="11">
        <v>300</v>
      </c>
      <c r="B33" s="379" t="s">
        <v>4658</v>
      </c>
      <c r="C33" s="336" t="s">
        <v>132</v>
      </c>
      <c r="D33" s="380" t="s">
        <v>4633</v>
      </c>
    </row>
    <row r="34" spans="1:4" ht="30" x14ac:dyDescent="0.25">
      <c r="A34" s="190">
        <v>310</v>
      </c>
      <c r="B34" s="219" t="s">
        <v>4659</v>
      </c>
      <c r="C34" s="11" t="s">
        <v>132</v>
      </c>
    </row>
    <row r="35" spans="1:4" x14ac:dyDescent="0.25">
      <c r="A35" s="190">
        <v>320</v>
      </c>
      <c r="B35" s="219" t="s">
        <v>4660</v>
      </c>
      <c r="C35" s="11" t="s">
        <v>132</v>
      </c>
    </row>
    <row r="36" spans="1:4" x14ac:dyDescent="0.25">
      <c r="A36" s="11">
        <v>330</v>
      </c>
      <c r="B36" s="219" t="s">
        <v>4661</v>
      </c>
      <c r="C36" s="11" t="s">
        <v>132</v>
      </c>
    </row>
    <row r="37" spans="1:4" ht="30" x14ac:dyDescent="0.25">
      <c r="A37" s="11">
        <v>340</v>
      </c>
      <c r="B37" s="219" t="s">
        <v>4662</v>
      </c>
      <c r="C37" s="11" t="s">
        <v>132</v>
      </c>
    </row>
    <row r="38" spans="1:4" ht="30" x14ac:dyDescent="0.25">
      <c r="A38" s="11">
        <v>350</v>
      </c>
      <c r="B38" s="219" t="s">
        <v>4644</v>
      </c>
      <c r="C38" s="11" t="s">
        <v>132</v>
      </c>
    </row>
    <row r="39" spans="1:4" x14ac:dyDescent="0.25">
      <c r="A39" s="219">
        <v>360</v>
      </c>
      <c r="B39" s="11" t="s">
        <v>4663</v>
      </c>
      <c r="C39" s="11" t="s">
        <v>132</v>
      </c>
    </row>
    <row r="40" spans="1:4" x14ac:dyDescent="0.25">
      <c r="A40" s="219">
        <v>370</v>
      </c>
      <c r="B40" s="11" t="s">
        <v>4664</v>
      </c>
      <c r="C40" s="11" t="s">
        <v>132</v>
      </c>
    </row>
    <row r="41" spans="1:4" x14ac:dyDescent="0.25">
      <c r="A41" s="11">
        <v>380</v>
      </c>
      <c r="B41" s="219" t="s">
        <v>4665</v>
      </c>
      <c r="C41" s="219" t="s">
        <v>174</v>
      </c>
    </row>
    <row r="42" spans="1:4" x14ac:dyDescent="0.25">
      <c r="A42" s="11">
        <v>390</v>
      </c>
      <c r="B42" s="11" t="s">
        <v>4666</v>
      </c>
      <c r="C42" s="11" t="s">
        <v>132</v>
      </c>
    </row>
    <row r="43" spans="1:4" x14ac:dyDescent="0.25">
      <c r="A43" s="20" t="s">
        <v>4667</v>
      </c>
      <c r="B43" s="381" t="s">
        <v>4668</v>
      </c>
    </row>
  </sheetData>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B452E-6E80-4277-B27B-95AD5A938178}">
  <dimension ref="A1:B33"/>
  <sheetViews>
    <sheetView workbookViewId="0">
      <selection sqref="A1:XFD1048576"/>
    </sheetView>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4927</v>
      </c>
      <c r="B1" s="329" t="s">
        <v>4928</v>
      </c>
    </row>
    <row r="3" spans="1:2" x14ac:dyDescent="0.25">
      <c r="A3" s="218" t="s">
        <v>130</v>
      </c>
      <c r="B3" s="218" t="s">
        <v>128</v>
      </c>
    </row>
    <row r="4" spans="1:2" x14ac:dyDescent="0.25">
      <c r="A4" s="219">
        <v>10</v>
      </c>
      <c r="B4" s="219" t="s">
        <v>175</v>
      </c>
    </row>
    <row r="5" spans="1:2" x14ac:dyDescent="0.25">
      <c r="A5" s="219">
        <v>20</v>
      </c>
      <c r="B5" s="219" t="s">
        <v>4903</v>
      </c>
    </row>
    <row r="6" spans="1:2" x14ac:dyDescent="0.25">
      <c r="A6" s="219">
        <v>30</v>
      </c>
      <c r="B6" s="219" t="s">
        <v>4465</v>
      </c>
    </row>
    <row r="7" spans="1:2" x14ac:dyDescent="0.25">
      <c r="A7" s="219">
        <v>40</v>
      </c>
      <c r="B7" s="219" t="s">
        <v>4466</v>
      </c>
    </row>
    <row r="8" spans="1:2" x14ac:dyDescent="0.25">
      <c r="A8" s="219">
        <v>50</v>
      </c>
      <c r="B8" s="219" t="s">
        <v>4904</v>
      </c>
    </row>
    <row r="9" spans="1:2" x14ac:dyDescent="0.25">
      <c r="A9" s="219">
        <v>60</v>
      </c>
      <c r="B9" s="219" t="s">
        <v>4905</v>
      </c>
    </row>
    <row r="10" spans="1:2" x14ac:dyDescent="0.25">
      <c r="A10" s="219">
        <v>70</v>
      </c>
      <c r="B10" s="219" t="s">
        <v>4906</v>
      </c>
    </row>
    <row r="11" spans="1:2" x14ac:dyDescent="0.25">
      <c r="A11" s="219">
        <v>80</v>
      </c>
      <c r="B11" s="219" t="s">
        <v>4907</v>
      </c>
    </row>
    <row r="12" spans="1:2" x14ac:dyDescent="0.25">
      <c r="A12" s="219">
        <v>90</v>
      </c>
      <c r="B12" s="219" t="s">
        <v>4908</v>
      </c>
    </row>
    <row r="13" spans="1:2" x14ac:dyDescent="0.25">
      <c r="A13" s="219">
        <v>100</v>
      </c>
      <c r="B13" s="219" t="s">
        <v>4909</v>
      </c>
    </row>
    <row r="14" spans="1:2" x14ac:dyDescent="0.25">
      <c r="A14" s="219">
        <v>110</v>
      </c>
      <c r="B14" s="219" t="s">
        <v>4910</v>
      </c>
    </row>
    <row r="15" spans="1:2" x14ac:dyDescent="0.25">
      <c r="A15" s="219">
        <v>120</v>
      </c>
      <c r="B15" s="219" t="s">
        <v>4911</v>
      </c>
    </row>
    <row r="16" spans="1:2" x14ac:dyDescent="0.25">
      <c r="A16" s="219">
        <v>130</v>
      </c>
      <c r="B16" s="219" t="s">
        <v>4912</v>
      </c>
    </row>
    <row r="17" spans="1:2" x14ac:dyDescent="0.25">
      <c r="A17" s="219">
        <v>140</v>
      </c>
      <c r="B17" s="219" t="s">
        <v>4913</v>
      </c>
    </row>
    <row r="18" spans="1:2" x14ac:dyDescent="0.25">
      <c r="A18" s="219">
        <v>150</v>
      </c>
      <c r="B18" s="219" t="s">
        <v>4914</v>
      </c>
    </row>
    <row r="19" spans="1:2" x14ac:dyDescent="0.25">
      <c r="A19" s="219">
        <v>160</v>
      </c>
      <c r="B19" s="219" t="s">
        <v>4915</v>
      </c>
    </row>
    <row r="20" spans="1:2" x14ac:dyDescent="0.25">
      <c r="A20" s="219">
        <v>170</v>
      </c>
      <c r="B20" s="219" t="s">
        <v>4916</v>
      </c>
    </row>
    <row r="21" spans="1:2" x14ac:dyDescent="0.25">
      <c r="A21" s="219">
        <v>180</v>
      </c>
      <c r="B21" s="219" t="s">
        <v>4917</v>
      </c>
    </row>
    <row r="22" spans="1:2" x14ac:dyDescent="0.25">
      <c r="A22" s="219">
        <v>190</v>
      </c>
      <c r="B22" s="219" t="s">
        <v>4918</v>
      </c>
    </row>
    <row r="23" spans="1:2" x14ac:dyDescent="0.25">
      <c r="A23" s="219">
        <v>200</v>
      </c>
      <c r="B23" s="219" t="s">
        <v>4919</v>
      </c>
    </row>
    <row r="24" spans="1:2" x14ac:dyDescent="0.25">
      <c r="A24" s="219">
        <v>210</v>
      </c>
      <c r="B24" s="219" t="s">
        <v>4920</v>
      </c>
    </row>
    <row r="25" spans="1:2" x14ac:dyDescent="0.25">
      <c r="A25" s="219">
        <v>220</v>
      </c>
      <c r="B25" s="219" t="s">
        <v>4921</v>
      </c>
    </row>
    <row r="26" spans="1:2" x14ac:dyDescent="0.25">
      <c r="A26" s="219">
        <v>230</v>
      </c>
      <c r="B26" s="219" t="s">
        <v>4922</v>
      </c>
    </row>
    <row r="27" spans="1:2" x14ac:dyDescent="0.25">
      <c r="A27" s="219">
        <v>240</v>
      </c>
      <c r="B27" s="219" t="s">
        <v>4923</v>
      </c>
    </row>
    <row r="28" spans="1:2" x14ac:dyDescent="0.25">
      <c r="A28" s="219">
        <v>250</v>
      </c>
      <c r="B28" s="219" t="s">
        <v>4924</v>
      </c>
    </row>
    <row r="29" spans="1:2" x14ac:dyDescent="0.25">
      <c r="A29" s="219">
        <v>260</v>
      </c>
      <c r="B29" s="219" t="s">
        <v>4925</v>
      </c>
    </row>
    <row r="30" spans="1:2" x14ac:dyDescent="0.25">
      <c r="A30" s="219">
        <v>270</v>
      </c>
      <c r="B30" s="219" t="s">
        <v>4926</v>
      </c>
    </row>
    <row r="31" spans="1:2" x14ac:dyDescent="0.25">
      <c r="A31" s="219">
        <v>280</v>
      </c>
      <c r="B31" s="219" t="s">
        <v>4739</v>
      </c>
    </row>
    <row r="32" spans="1:2" x14ac:dyDescent="0.25">
      <c r="A32" s="219">
        <v>290</v>
      </c>
      <c r="B32" s="219" t="s">
        <v>3338</v>
      </c>
    </row>
    <row r="33" spans="1:2" x14ac:dyDescent="0.25">
      <c r="A33" s="219">
        <v>300</v>
      </c>
      <c r="B33" s="219" t="s">
        <v>4898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2BA6-4429-4194-89ED-EB961CD94785}">
  <dimension ref="A1:B33"/>
  <sheetViews>
    <sheetView workbookViewId="0"/>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4901</v>
      </c>
      <c r="B1" s="329" t="s">
        <v>4902</v>
      </c>
    </row>
    <row r="3" spans="1:2" x14ac:dyDescent="0.25">
      <c r="A3" s="218" t="s">
        <v>130</v>
      </c>
      <c r="B3" s="218" t="s">
        <v>128</v>
      </c>
    </row>
    <row r="4" spans="1:2" x14ac:dyDescent="0.25">
      <c r="A4" s="219">
        <v>10</v>
      </c>
      <c r="B4" s="219" t="s">
        <v>175</v>
      </c>
    </row>
    <row r="5" spans="1:2" x14ac:dyDescent="0.25">
      <c r="A5" s="219">
        <v>20</v>
      </c>
      <c r="B5" s="219" t="s">
        <v>4903</v>
      </c>
    </row>
    <row r="6" spans="1:2" x14ac:dyDescent="0.25">
      <c r="A6" s="219">
        <v>30</v>
      </c>
      <c r="B6" s="219" t="s">
        <v>4465</v>
      </c>
    </row>
    <row r="7" spans="1:2" x14ac:dyDescent="0.25">
      <c r="A7" s="219">
        <v>40</v>
      </c>
      <c r="B7" s="219" t="s">
        <v>4466</v>
      </c>
    </row>
    <row r="8" spans="1:2" x14ac:dyDescent="0.25">
      <c r="A8" s="219">
        <v>50</v>
      </c>
      <c r="B8" s="219" t="s">
        <v>4904</v>
      </c>
    </row>
    <row r="9" spans="1:2" x14ac:dyDescent="0.25">
      <c r="A9" s="219">
        <v>60</v>
      </c>
      <c r="B9" s="219" t="s">
        <v>4905</v>
      </c>
    </row>
    <row r="10" spans="1:2" x14ac:dyDescent="0.25">
      <c r="A10" s="219">
        <v>70</v>
      </c>
      <c r="B10" s="219" t="s">
        <v>4906</v>
      </c>
    </row>
    <row r="11" spans="1:2" x14ac:dyDescent="0.25">
      <c r="A11" s="219">
        <v>80</v>
      </c>
      <c r="B11" s="219" t="s">
        <v>4907</v>
      </c>
    </row>
    <row r="12" spans="1:2" x14ac:dyDescent="0.25">
      <c r="A12" s="219">
        <v>90</v>
      </c>
      <c r="B12" s="219" t="s">
        <v>4908</v>
      </c>
    </row>
    <row r="13" spans="1:2" x14ac:dyDescent="0.25">
      <c r="A13" s="219">
        <v>100</v>
      </c>
      <c r="B13" s="219" t="s">
        <v>4909</v>
      </c>
    </row>
    <row r="14" spans="1:2" x14ac:dyDescent="0.25">
      <c r="A14" s="219">
        <v>110</v>
      </c>
      <c r="B14" s="219" t="s">
        <v>4910</v>
      </c>
    </row>
    <row r="15" spans="1:2" x14ac:dyDescent="0.25">
      <c r="A15" s="219">
        <v>120</v>
      </c>
      <c r="B15" s="219" t="s">
        <v>4911</v>
      </c>
    </row>
    <row r="16" spans="1:2" x14ac:dyDescent="0.25">
      <c r="A16" s="219">
        <v>130</v>
      </c>
      <c r="B16" s="219" t="s">
        <v>4912</v>
      </c>
    </row>
    <row r="17" spans="1:2" x14ac:dyDescent="0.25">
      <c r="A17" s="219">
        <v>140</v>
      </c>
      <c r="B17" s="219" t="s">
        <v>4913</v>
      </c>
    </row>
    <row r="18" spans="1:2" x14ac:dyDescent="0.25">
      <c r="A18" s="219">
        <v>150</v>
      </c>
      <c r="B18" s="219" t="s">
        <v>4914</v>
      </c>
    </row>
    <row r="19" spans="1:2" x14ac:dyDescent="0.25">
      <c r="A19" s="219">
        <v>160</v>
      </c>
      <c r="B19" s="219" t="s">
        <v>4915</v>
      </c>
    </row>
    <row r="20" spans="1:2" x14ac:dyDescent="0.25">
      <c r="A20" s="219">
        <v>170</v>
      </c>
      <c r="B20" s="219" t="s">
        <v>4916</v>
      </c>
    </row>
    <row r="21" spans="1:2" x14ac:dyDescent="0.25">
      <c r="A21" s="219">
        <v>180</v>
      </c>
      <c r="B21" s="219" t="s">
        <v>4917</v>
      </c>
    </row>
    <row r="22" spans="1:2" x14ac:dyDescent="0.25">
      <c r="A22" s="219">
        <v>190</v>
      </c>
      <c r="B22" s="219" t="s">
        <v>4918</v>
      </c>
    </row>
    <row r="23" spans="1:2" x14ac:dyDescent="0.25">
      <c r="A23" s="219">
        <v>200</v>
      </c>
      <c r="B23" s="219" t="s">
        <v>4919</v>
      </c>
    </row>
    <row r="24" spans="1:2" x14ac:dyDescent="0.25">
      <c r="A24" s="219">
        <v>210</v>
      </c>
      <c r="B24" s="219" t="s">
        <v>4920</v>
      </c>
    </row>
    <row r="25" spans="1:2" x14ac:dyDescent="0.25">
      <c r="A25" s="219">
        <v>220</v>
      </c>
      <c r="B25" s="219" t="s">
        <v>4921</v>
      </c>
    </row>
    <row r="26" spans="1:2" x14ac:dyDescent="0.25">
      <c r="A26" s="219">
        <v>230</v>
      </c>
      <c r="B26" s="219" t="s">
        <v>4922</v>
      </c>
    </row>
    <row r="27" spans="1:2" x14ac:dyDescent="0.25">
      <c r="A27" s="219">
        <v>240</v>
      </c>
      <c r="B27" s="219" t="s">
        <v>4923</v>
      </c>
    </row>
    <row r="28" spans="1:2" x14ac:dyDescent="0.25">
      <c r="A28" s="219">
        <v>250</v>
      </c>
      <c r="B28" s="219" t="s">
        <v>4924</v>
      </c>
    </row>
    <row r="29" spans="1:2" x14ac:dyDescent="0.25">
      <c r="A29" s="219">
        <v>260</v>
      </c>
      <c r="B29" s="219" t="s">
        <v>4925</v>
      </c>
    </row>
    <row r="30" spans="1:2" x14ac:dyDescent="0.25">
      <c r="A30" s="219">
        <v>270</v>
      </c>
      <c r="B30" s="219" t="s">
        <v>4926</v>
      </c>
    </row>
    <row r="31" spans="1:2" x14ac:dyDescent="0.25">
      <c r="A31" s="219">
        <v>280</v>
      </c>
      <c r="B31" s="219" t="s">
        <v>4739</v>
      </c>
    </row>
    <row r="32" spans="1:2" x14ac:dyDescent="0.25">
      <c r="A32" s="219">
        <v>290</v>
      </c>
      <c r="B32" s="219" t="s">
        <v>3338</v>
      </c>
    </row>
    <row r="33" spans="1:2" x14ac:dyDescent="0.25">
      <c r="A33" s="219">
        <v>300</v>
      </c>
      <c r="B33" s="219" t="s">
        <v>4898</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E8E-D60E-4F6B-AB49-956B9640651D}">
  <dimension ref="A1:B28"/>
  <sheetViews>
    <sheetView workbookViewId="0"/>
  </sheetViews>
  <sheetFormatPr defaultColWidth="8.7109375" defaultRowHeight="15" x14ac:dyDescent="0.25"/>
  <cols>
    <col min="1" max="1" width="12" style="329" customWidth="1"/>
    <col min="2" max="2" width="78.140625" style="329" customWidth="1"/>
    <col min="3" max="16384" width="8.7109375" style="329"/>
  </cols>
  <sheetData>
    <row r="1" spans="1:2" x14ac:dyDescent="0.25">
      <c r="A1" s="329" t="s">
        <v>4875</v>
      </c>
      <c r="B1" s="329" t="s">
        <v>4876</v>
      </c>
    </row>
    <row r="3" spans="1:2" x14ac:dyDescent="0.25">
      <c r="A3" s="218" t="s">
        <v>130</v>
      </c>
      <c r="B3" s="218" t="s">
        <v>128</v>
      </c>
    </row>
    <row r="4" spans="1:2" x14ac:dyDescent="0.25">
      <c r="A4" s="219">
        <v>10</v>
      </c>
      <c r="B4" s="219" t="s">
        <v>175</v>
      </c>
    </row>
    <row r="5" spans="1:2" x14ac:dyDescent="0.25">
      <c r="A5" s="219">
        <v>20</v>
      </c>
      <c r="B5" s="219" t="s">
        <v>4877</v>
      </c>
    </row>
    <row r="6" spans="1:2" x14ac:dyDescent="0.25">
      <c r="A6" s="219">
        <v>30</v>
      </c>
      <c r="B6" s="219" t="s">
        <v>4878</v>
      </c>
    </row>
    <row r="7" spans="1:2" x14ac:dyDescent="0.25">
      <c r="A7" s="219">
        <v>40</v>
      </c>
      <c r="B7" s="219" t="s">
        <v>4879</v>
      </c>
    </row>
    <row r="8" spans="1:2" x14ac:dyDescent="0.25">
      <c r="A8" s="219">
        <v>50</v>
      </c>
      <c r="B8" s="219" t="s">
        <v>4880</v>
      </c>
    </row>
    <row r="9" spans="1:2" x14ac:dyDescent="0.25">
      <c r="A9" s="219">
        <v>60</v>
      </c>
      <c r="B9" s="219" t="s">
        <v>4881</v>
      </c>
    </row>
    <row r="10" spans="1:2" x14ac:dyDescent="0.25">
      <c r="A10" s="219">
        <v>70</v>
      </c>
      <c r="B10" s="219" t="s">
        <v>4882</v>
      </c>
    </row>
    <row r="11" spans="1:2" x14ac:dyDescent="0.25">
      <c r="A11" s="219">
        <v>80</v>
      </c>
      <c r="B11" s="219" t="s">
        <v>4883</v>
      </c>
    </row>
    <row r="12" spans="1:2" x14ac:dyDescent="0.25">
      <c r="A12" s="219">
        <v>90</v>
      </c>
      <c r="B12" s="219" t="s">
        <v>4884</v>
      </c>
    </row>
    <row r="13" spans="1:2" x14ac:dyDescent="0.25">
      <c r="A13" s="219">
        <v>100</v>
      </c>
      <c r="B13" s="219" t="s">
        <v>4885</v>
      </c>
    </row>
    <row r="14" spans="1:2" x14ac:dyDescent="0.25">
      <c r="A14" s="219">
        <v>110</v>
      </c>
      <c r="B14" s="219" t="s">
        <v>4886</v>
      </c>
    </row>
    <row r="15" spans="1:2" x14ac:dyDescent="0.25">
      <c r="A15" s="219">
        <v>120</v>
      </c>
      <c r="B15" s="219" t="s">
        <v>4887</v>
      </c>
    </row>
    <row r="16" spans="1:2" x14ac:dyDescent="0.25">
      <c r="A16" s="219">
        <v>130</v>
      </c>
      <c r="B16" s="219" t="s">
        <v>4888</v>
      </c>
    </row>
    <row r="17" spans="1:2" x14ac:dyDescent="0.25">
      <c r="A17" s="219">
        <v>140</v>
      </c>
      <c r="B17" s="219" t="s">
        <v>4889</v>
      </c>
    </row>
    <row r="18" spans="1:2" x14ac:dyDescent="0.25">
      <c r="A18" s="219">
        <v>150</v>
      </c>
      <c r="B18" s="219" t="s">
        <v>4890</v>
      </c>
    </row>
    <row r="19" spans="1:2" x14ac:dyDescent="0.25">
      <c r="A19" s="219">
        <v>160</v>
      </c>
      <c r="B19" s="219" t="s">
        <v>4891</v>
      </c>
    </row>
    <row r="20" spans="1:2" x14ac:dyDescent="0.25">
      <c r="A20" s="219">
        <v>170</v>
      </c>
      <c r="B20" s="219" t="s">
        <v>4892</v>
      </c>
    </row>
    <row r="21" spans="1:2" x14ac:dyDescent="0.25">
      <c r="A21" s="219">
        <v>180</v>
      </c>
      <c r="B21" s="219" t="s">
        <v>4884</v>
      </c>
    </row>
    <row r="22" spans="1:2" x14ac:dyDescent="0.25">
      <c r="A22" s="219">
        <v>190</v>
      </c>
      <c r="B22" s="219" t="s">
        <v>4885</v>
      </c>
    </row>
    <row r="23" spans="1:2" x14ac:dyDescent="0.25">
      <c r="A23" s="219">
        <v>200</v>
      </c>
      <c r="B23" s="219" t="s">
        <v>4893</v>
      </c>
    </row>
    <row r="24" spans="1:2" x14ac:dyDescent="0.25">
      <c r="A24" s="219">
        <v>210</v>
      </c>
      <c r="B24" s="219" t="s">
        <v>4894</v>
      </c>
    </row>
    <row r="25" spans="1:2" x14ac:dyDescent="0.25">
      <c r="A25" s="219">
        <v>220</v>
      </c>
      <c r="B25" s="219" t="s">
        <v>4895</v>
      </c>
    </row>
    <row r="26" spans="1:2" x14ac:dyDescent="0.25">
      <c r="A26" s="219">
        <v>230</v>
      </c>
      <c r="B26" s="219" t="s">
        <v>4896</v>
      </c>
    </row>
    <row r="27" spans="1:2" x14ac:dyDescent="0.25">
      <c r="A27" s="219">
        <v>240</v>
      </c>
      <c r="B27" s="219" t="s">
        <v>4897</v>
      </c>
    </row>
    <row r="28" spans="1:2" x14ac:dyDescent="0.25">
      <c r="A28" s="219">
        <v>250</v>
      </c>
      <c r="B28" s="219" t="s">
        <v>4898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68"/>
  <sheetViews>
    <sheetView topLeftCell="A7" workbookViewId="0"/>
  </sheetViews>
  <sheetFormatPr defaultRowHeight="15" x14ac:dyDescent="0.25"/>
  <cols>
    <col min="1" max="1" width="18.28515625" customWidth="1"/>
    <col min="2" max="2" width="76.85546875" customWidth="1"/>
  </cols>
  <sheetData>
    <row r="1" spans="1:2" x14ac:dyDescent="0.25">
      <c r="A1" t="s">
        <v>2344</v>
      </c>
      <c r="B1" t="s">
        <v>2343</v>
      </c>
    </row>
    <row r="3" spans="1:2" ht="15" customHeight="1" x14ac:dyDescent="0.25">
      <c r="A3" s="28" t="s">
        <v>130</v>
      </c>
      <c r="B3" s="28" t="s">
        <v>128</v>
      </c>
    </row>
    <row r="4" spans="1:2" ht="15" customHeight="1" x14ac:dyDescent="0.25">
      <c r="A4" s="29">
        <v>10</v>
      </c>
      <c r="B4" s="29" t="s">
        <v>2281</v>
      </c>
    </row>
    <row r="5" spans="1:2" ht="15" customHeight="1" x14ac:dyDescent="0.25">
      <c r="A5" s="29">
        <v>20</v>
      </c>
      <c r="B5" s="29" t="s">
        <v>1542</v>
      </c>
    </row>
    <row r="6" spans="1:2" ht="15" customHeight="1" x14ac:dyDescent="0.25">
      <c r="A6" s="29">
        <v>30</v>
      </c>
      <c r="B6" s="29" t="s">
        <v>2282</v>
      </c>
    </row>
    <row r="7" spans="1:2" ht="15" customHeight="1" x14ac:dyDescent="0.25">
      <c r="A7" s="29">
        <v>40</v>
      </c>
      <c r="B7" s="29" t="s">
        <v>1544</v>
      </c>
    </row>
    <row r="8" spans="1:2" ht="15" customHeight="1" x14ac:dyDescent="0.25">
      <c r="A8" s="29">
        <v>50</v>
      </c>
      <c r="B8" s="29" t="s">
        <v>2283</v>
      </c>
    </row>
    <row r="9" spans="1:2" ht="15" customHeight="1" x14ac:dyDescent="0.25">
      <c r="A9" s="29">
        <v>60</v>
      </c>
      <c r="B9" s="29" t="s">
        <v>2284</v>
      </c>
    </row>
    <row r="10" spans="1:2" ht="15" customHeight="1" x14ac:dyDescent="0.25">
      <c r="A10" s="29">
        <v>70</v>
      </c>
      <c r="B10" s="29" t="s">
        <v>2285</v>
      </c>
    </row>
    <row r="11" spans="1:2" ht="15" customHeight="1" x14ac:dyDescent="0.25">
      <c r="A11" s="29">
        <v>80</v>
      </c>
      <c r="B11" s="29" t="s">
        <v>2286</v>
      </c>
    </row>
    <row r="12" spans="1:2" ht="15" customHeight="1" x14ac:dyDescent="0.25">
      <c r="A12" s="29">
        <v>90</v>
      </c>
      <c r="B12" s="29" t="s">
        <v>2287</v>
      </c>
    </row>
    <row r="13" spans="1:2" ht="15" customHeight="1" x14ac:dyDescent="0.25">
      <c r="A13" s="29">
        <v>100</v>
      </c>
      <c r="B13" s="29" t="s">
        <v>2288</v>
      </c>
    </row>
    <row r="14" spans="1:2" ht="15" customHeight="1" x14ac:dyDescent="0.25">
      <c r="A14" s="29">
        <v>110</v>
      </c>
      <c r="B14" s="29" t="s">
        <v>2289</v>
      </c>
    </row>
    <row r="15" spans="1:2" ht="15" customHeight="1" x14ac:dyDescent="0.25">
      <c r="A15" s="29">
        <v>120</v>
      </c>
      <c r="B15" s="29" t="s">
        <v>2290</v>
      </c>
    </row>
    <row r="16" spans="1:2" ht="15" customHeight="1" x14ac:dyDescent="0.25">
      <c r="A16" s="29">
        <v>130</v>
      </c>
      <c r="B16" s="29" t="s">
        <v>2291</v>
      </c>
    </row>
    <row r="17" spans="1:2" ht="15" customHeight="1" x14ac:dyDescent="0.25">
      <c r="A17" s="29">
        <v>140</v>
      </c>
      <c r="B17" s="29" t="s">
        <v>2292</v>
      </c>
    </row>
    <row r="18" spans="1:2" ht="15" customHeight="1" x14ac:dyDescent="0.25">
      <c r="A18" s="29">
        <v>150</v>
      </c>
      <c r="B18" s="29" t="s">
        <v>2293</v>
      </c>
    </row>
    <row r="19" spans="1:2" ht="15" customHeight="1" x14ac:dyDescent="0.25">
      <c r="A19" s="29">
        <v>160</v>
      </c>
      <c r="B19" s="29" t="s">
        <v>2294</v>
      </c>
    </row>
    <row r="20" spans="1:2" ht="15" customHeight="1" x14ac:dyDescent="0.25">
      <c r="A20" s="29">
        <v>170</v>
      </c>
      <c r="B20" s="29" t="s">
        <v>2295</v>
      </c>
    </row>
    <row r="21" spans="1:2" ht="15" customHeight="1" x14ac:dyDescent="0.25">
      <c r="A21" s="29">
        <v>180</v>
      </c>
      <c r="B21" s="29" t="s">
        <v>2296</v>
      </c>
    </row>
    <row r="22" spans="1:2" ht="15" customHeight="1" x14ac:dyDescent="0.25">
      <c r="A22" s="29">
        <v>190</v>
      </c>
      <c r="B22" s="29" t="s">
        <v>2297</v>
      </c>
    </row>
    <row r="23" spans="1:2" ht="15" customHeight="1" x14ac:dyDescent="0.25">
      <c r="A23" s="29">
        <v>200</v>
      </c>
      <c r="B23" s="29" t="s">
        <v>2298</v>
      </c>
    </row>
    <row r="24" spans="1:2" ht="15" customHeight="1" x14ac:dyDescent="0.25">
      <c r="A24" s="29">
        <v>210</v>
      </c>
      <c r="B24" s="29" t="s">
        <v>2299</v>
      </c>
    </row>
    <row r="25" spans="1:2" ht="15" customHeight="1" x14ac:dyDescent="0.25">
      <c r="A25" s="29">
        <v>220</v>
      </c>
      <c r="B25" s="29" t="s">
        <v>2300</v>
      </c>
    </row>
    <row r="26" spans="1:2" ht="15" customHeight="1" x14ac:dyDescent="0.25">
      <c r="A26" s="29">
        <v>230</v>
      </c>
      <c r="B26" s="29" t="s">
        <v>2301</v>
      </c>
    </row>
    <row r="27" spans="1:2" ht="15" customHeight="1" x14ac:dyDescent="0.25">
      <c r="A27" s="29">
        <v>240</v>
      </c>
      <c r="B27" s="29" t="s">
        <v>2302</v>
      </c>
    </row>
    <row r="28" spans="1:2" ht="15" customHeight="1" x14ac:dyDescent="0.25">
      <c r="A28" s="29">
        <v>250</v>
      </c>
      <c r="B28" s="29" t="s">
        <v>2303</v>
      </c>
    </row>
    <row r="29" spans="1:2" ht="15" customHeight="1" x14ac:dyDescent="0.25">
      <c r="A29" s="29">
        <v>260</v>
      </c>
      <c r="B29" s="29" t="s">
        <v>2304</v>
      </c>
    </row>
    <row r="30" spans="1:2" ht="15" customHeight="1" x14ac:dyDescent="0.25">
      <c r="A30" s="29">
        <v>270</v>
      </c>
      <c r="B30" s="29" t="s">
        <v>2305</v>
      </c>
    </row>
    <row r="31" spans="1:2" ht="15" customHeight="1" x14ac:dyDescent="0.25">
      <c r="A31" s="29">
        <v>280</v>
      </c>
      <c r="B31" s="29" t="s">
        <v>2306</v>
      </c>
    </row>
    <row r="32" spans="1:2" ht="15" customHeight="1" x14ac:dyDescent="0.25">
      <c r="A32" s="29">
        <v>290</v>
      </c>
      <c r="B32" s="29" t="s">
        <v>2307</v>
      </c>
    </row>
    <row r="33" spans="1:2" ht="15" customHeight="1" x14ac:dyDescent="0.25">
      <c r="A33" s="29">
        <v>300</v>
      </c>
      <c r="B33" s="29" t="s">
        <v>2308</v>
      </c>
    </row>
    <row r="34" spans="1:2" ht="15" customHeight="1" x14ac:dyDescent="0.25">
      <c r="A34" s="29">
        <v>310</v>
      </c>
      <c r="B34" s="29" t="s">
        <v>2309</v>
      </c>
    </row>
    <row r="35" spans="1:2" ht="15" customHeight="1" x14ac:dyDescent="0.25">
      <c r="A35" s="29">
        <v>320</v>
      </c>
      <c r="B35" s="29" t="s">
        <v>2310</v>
      </c>
    </row>
    <row r="36" spans="1:2" ht="15" customHeight="1" x14ac:dyDescent="0.25">
      <c r="A36" s="29">
        <v>330</v>
      </c>
      <c r="B36" s="29" t="s">
        <v>2311</v>
      </c>
    </row>
    <row r="37" spans="1:2" ht="15" customHeight="1" x14ac:dyDescent="0.25">
      <c r="A37" s="29">
        <v>340</v>
      </c>
      <c r="B37" s="29" t="s">
        <v>2312</v>
      </c>
    </row>
    <row r="38" spans="1:2" ht="15" customHeight="1" x14ac:dyDescent="0.25">
      <c r="A38" s="29">
        <v>350</v>
      </c>
      <c r="B38" s="29" t="s">
        <v>2313</v>
      </c>
    </row>
    <row r="39" spans="1:2" ht="15" customHeight="1" x14ac:dyDescent="0.25">
      <c r="A39" s="29">
        <v>360</v>
      </c>
      <c r="B39" s="29" t="s">
        <v>2314</v>
      </c>
    </row>
    <row r="40" spans="1:2" ht="15" customHeight="1" x14ac:dyDescent="0.25">
      <c r="A40" s="29">
        <v>370</v>
      </c>
      <c r="B40" s="29" t="s">
        <v>2315</v>
      </c>
    </row>
    <row r="41" spans="1:2" ht="15" customHeight="1" x14ac:dyDescent="0.25">
      <c r="A41" s="29">
        <v>380</v>
      </c>
      <c r="B41" s="29" t="s">
        <v>2316</v>
      </c>
    </row>
    <row r="42" spans="1:2" ht="15" customHeight="1" x14ac:dyDescent="0.25">
      <c r="A42" s="29">
        <v>390</v>
      </c>
      <c r="B42" s="29" t="s">
        <v>2317</v>
      </c>
    </row>
    <row r="43" spans="1:2" ht="15" customHeight="1" x14ac:dyDescent="0.25">
      <c r="A43" s="29">
        <v>400</v>
      </c>
      <c r="B43" s="29" t="s">
        <v>2318</v>
      </c>
    </row>
    <row r="44" spans="1:2" ht="15" customHeight="1" x14ac:dyDescent="0.25">
      <c r="A44" s="29">
        <v>410</v>
      </c>
      <c r="B44" s="29" t="s">
        <v>2319</v>
      </c>
    </row>
    <row r="45" spans="1:2" ht="15" customHeight="1" x14ac:dyDescent="0.25">
      <c r="A45" s="29">
        <v>420</v>
      </c>
      <c r="B45" s="29" t="s">
        <v>2320</v>
      </c>
    </row>
    <row r="46" spans="1:2" ht="15" customHeight="1" x14ac:dyDescent="0.25">
      <c r="A46" s="29">
        <v>430</v>
      </c>
      <c r="B46" s="29" t="s">
        <v>2321</v>
      </c>
    </row>
    <row r="47" spans="1:2" ht="15" customHeight="1" x14ac:dyDescent="0.25">
      <c r="A47" s="29">
        <v>440</v>
      </c>
      <c r="B47" s="29" t="s">
        <v>2322</v>
      </c>
    </row>
    <row r="48" spans="1:2" ht="15" customHeight="1" x14ac:dyDescent="0.25">
      <c r="A48" s="29">
        <v>450</v>
      </c>
      <c r="B48" s="29" t="s">
        <v>2323</v>
      </c>
    </row>
    <row r="49" spans="1:2" ht="15" customHeight="1" x14ac:dyDescent="0.25">
      <c r="A49" s="29">
        <v>460</v>
      </c>
      <c r="B49" s="29" t="s">
        <v>2324</v>
      </c>
    </row>
    <row r="50" spans="1:2" ht="15" customHeight="1" x14ac:dyDescent="0.25">
      <c r="A50" s="29">
        <v>470</v>
      </c>
      <c r="B50" s="29" t="s">
        <v>2325</v>
      </c>
    </row>
    <row r="51" spans="1:2" ht="15" customHeight="1" x14ac:dyDescent="0.25">
      <c r="A51" s="29">
        <v>480</v>
      </c>
      <c r="B51" s="29" t="s">
        <v>2326</v>
      </c>
    </row>
    <row r="52" spans="1:2" ht="15" customHeight="1" x14ac:dyDescent="0.25">
      <c r="A52" s="29">
        <v>490</v>
      </c>
      <c r="B52" s="29" t="s">
        <v>2327</v>
      </c>
    </row>
    <row r="53" spans="1:2" ht="15" customHeight="1" x14ac:dyDescent="0.25">
      <c r="A53" s="29">
        <v>500</v>
      </c>
      <c r="B53" s="29" t="s">
        <v>2328</v>
      </c>
    </row>
    <row r="54" spans="1:2" ht="15" customHeight="1" x14ac:dyDescent="0.25">
      <c r="A54" s="29">
        <v>510</v>
      </c>
      <c r="B54" s="29" t="s">
        <v>2329</v>
      </c>
    </row>
    <row r="55" spans="1:2" ht="15" customHeight="1" x14ac:dyDescent="0.25">
      <c r="A55" s="29">
        <v>520</v>
      </c>
      <c r="B55" s="29" t="s">
        <v>2330</v>
      </c>
    </row>
    <row r="56" spans="1:2" ht="15" customHeight="1" x14ac:dyDescent="0.25">
      <c r="A56" s="29">
        <v>530</v>
      </c>
      <c r="B56" s="29" t="s">
        <v>2331</v>
      </c>
    </row>
    <row r="57" spans="1:2" ht="15" customHeight="1" x14ac:dyDescent="0.25">
      <c r="A57" s="29">
        <v>540</v>
      </c>
      <c r="B57" s="29" t="s">
        <v>2332</v>
      </c>
    </row>
    <row r="58" spans="1:2" ht="15" customHeight="1" x14ac:dyDescent="0.25">
      <c r="A58" s="29">
        <v>550</v>
      </c>
      <c r="B58" s="29" t="s">
        <v>2333</v>
      </c>
    </row>
    <row r="59" spans="1:2" ht="15" customHeight="1" x14ac:dyDescent="0.25">
      <c r="A59" s="29">
        <v>560</v>
      </c>
      <c r="B59" s="29" t="s">
        <v>2334</v>
      </c>
    </row>
    <row r="60" spans="1:2" ht="15" customHeight="1" x14ac:dyDescent="0.25">
      <c r="A60" s="29">
        <v>570</v>
      </c>
      <c r="B60" s="29" t="s">
        <v>2335</v>
      </c>
    </row>
    <row r="61" spans="1:2" ht="15" customHeight="1" x14ac:dyDescent="0.25">
      <c r="A61" s="29">
        <v>580</v>
      </c>
      <c r="B61" s="29" t="s">
        <v>2336</v>
      </c>
    </row>
    <row r="62" spans="1:2" ht="15" customHeight="1" x14ac:dyDescent="0.25">
      <c r="A62" s="29">
        <v>590</v>
      </c>
      <c r="B62" s="29" t="s">
        <v>2337</v>
      </c>
    </row>
    <row r="63" spans="1:2" ht="15" customHeight="1" x14ac:dyDescent="0.25">
      <c r="A63" s="29">
        <v>600</v>
      </c>
      <c r="B63" s="29" t="s">
        <v>2338</v>
      </c>
    </row>
    <row r="64" spans="1:2" ht="15" customHeight="1" x14ac:dyDescent="0.25">
      <c r="A64" s="29">
        <v>610</v>
      </c>
      <c r="B64" s="29" t="s">
        <v>2339</v>
      </c>
    </row>
    <row r="65" spans="1:2" ht="15" customHeight="1" x14ac:dyDescent="0.25">
      <c r="A65" s="29">
        <v>620</v>
      </c>
      <c r="B65" s="29" t="s">
        <v>2340</v>
      </c>
    </row>
    <row r="66" spans="1:2" ht="15" customHeight="1" x14ac:dyDescent="0.25">
      <c r="A66" s="29">
        <v>630</v>
      </c>
      <c r="B66" s="29" t="s">
        <v>2341</v>
      </c>
    </row>
    <row r="67" spans="1:2" ht="15" customHeight="1" x14ac:dyDescent="0.25">
      <c r="A67" s="29">
        <v>640</v>
      </c>
      <c r="B67" s="29" t="s">
        <v>2342</v>
      </c>
    </row>
    <row r="68" spans="1:2" ht="15" customHeight="1" x14ac:dyDescent="0.2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0"/>
  <sheetViews>
    <sheetView workbookViewId="0"/>
  </sheetViews>
  <sheetFormatPr defaultRowHeight="15" x14ac:dyDescent="0.25"/>
  <cols>
    <col min="1" max="1" width="16" customWidth="1"/>
    <col min="2" max="2" width="76.85546875" customWidth="1"/>
  </cols>
  <sheetData>
    <row r="1" spans="1:2" x14ac:dyDescent="0.25">
      <c r="A1" t="s">
        <v>2278</v>
      </c>
      <c r="B1" t="s">
        <v>2279</v>
      </c>
    </row>
    <row r="3" spans="1:2" ht="15" customHeight="1" x14ac:dyDescent="0.25">
      <c r="A3" s="28" t="s">
        <v>130</v>
      </c>
      <c r="B3" s="28" t="s">
        <v>128</v>
      </c>
    </row>
    <row r="4" spans="1:2" ht="15" customHeight="1" x14ac:dyDescent="0.25">
      <c r="A4" s="29">
        <v>10</v>
      </c>
      <c r="B4" s="29" t="s">
        <v>2259</v>
      </c>
    </row>
    <row r="5" spans="1:2" ht="15" customHeight="1" x14ac:dyDescent="0.25">
      <c r="A5" s="29">
        <v>20</v>
      </c>
      <c r="B5" s="29" t="s">
        <v>2260</v>
      </c>
    </row>
    <row r="6" spans="1:2" ht="15" customHeight="1" x14ac:dyDescent="0.25">
      <c r="A6" s="29">
        <v>30</v>
      </c>
      <c r="B6" s="29" t="s">
        <v>2261</v>
      </c>
    </row>
    <row r="7" spans="1:2" ht="15" customHeight="1" x14ac:dyDescent="0.25">
      <c r="A7" s="29">
        <v>40</v>
      </c>
      <c r="B7" s="29" t="s">
        <v>2262</v>
      </c>
    </row>
    <row r="8" spans="1:2" ht="15" customHeight="1" x14ac:dyDescent="0.25">
      <c r="A8" s="29">
        <v>50</v>
      </c>
      <c r="B8" s="29" t="s">
        <v>2263</v>
      </c>
    </row>
    <row r="9" spans="1:2" ht="15" customHeight="1" x14ac:dyDescent="0.25">
      <c r="A9" s="29">
        <v>60</v>
      </c>
      <c r="B9" s="29" t="s">
        <v>2264</v>
      </c>
    </row>
    <row r="10" spans="1:2" ht="15" customHeight="1" x14ac:dyDescent="0.25">
      <c r="A10" s="29">
        <v>70</v>
      </c>
      <c r="B10" s="29" t="s">
        <v>2265</v>
      </c>
    </row>
    <row r="11" spans="1:2" ht="15" customHeight="1" x14ac:dyDescent="0.25">
      <c r="A11" s="29">
        <v>80</v>
      </c>
      <c r="B11" s="29" t="s">
        <v>2266</v>
      </c>
    </row>
    <row r="12" spans="1:2" ht="15" customHeight="1" x14ac:dyDescent="0.25">
      <c r="A12" s="29">
        <v>90</v>
      </c>
      <c r="B12" s="29" t="s">
        <v>2267</v>
      </c>
    </row>
    <row r="13" spans="1:2" ht="15" customHeight="1" x14ac:dyDescent="0.25">
      <c r="A13" s="29">
        <v>100</v>
      </c>
      <c r="B13" s="29" t="s">
        <v>2268</v>
      </c>
    </row>
    <row r="14" spans="1:2" ht="15" customHeight="1" x14ac:dyDescent="0.25">
      <c r="A14" s="29">
        <v>110</v>
      </c>
      <c r="B14" s="29" t="s">
        <v>2269</v>
      </c>
    </row>
    <row r="15" spans="1:2" ht="15" customHeight="1" x14ac:dyDescent="0.25">
      <c r="A15" s="29">
        <v>120</v>
      </c>
      <c r="B15" s="29" t="s">
        <v>2270</v>
      </c>
    </row>
    <row r="16" spans="1:2" ht="15" customHeight="1" x14ac:dyDescent="0.25">
      <c r="A16" s="29">
        <v>130</v>
      </c>
      <c r="B16" s="29" t="s">
        <v>2271</v>
      </c>
    </row>
    <row r="17" spans="1:2" ht="15" customHeight="1" x14ac:dyDescent="0.25">
      <c r="A17" s="29">
        <v>140</v>
      </c>
      <c r="B17" s="29" t="s">
        <v>2272</v>
      </c>
    </row>
    <row r="18" spans="1:2" ht="15" customHeight="1" x14ac:dyDescent="0.25">
      <c r="A18" s="29">
        <v>150</v>
      </c>
      <c r="B18" s="29" t="s">
        <v>2273</v>
      </c>
    </row>
    <row r="19" spans="1:2" ht="15" customHeight="1" x14ac:dyDescent="0.25">
      <c r="A19" s="29">
        <v>160</v>
      </c>
      <c r="B19" s="29" t="s">
        <v>2274</v>
      </c>
    </row>
    <row r="20" spans="1:2" ht="15" customHeight="1" x14ac:dyDescent="0.25">
      <c r="A20" s="29">
        <v>170</v>
      </c>
      <c r="B20" s="29" t="s">
        <v>2275</v>
      </c>
    </row>
    <row r="21" spans="1:2" ht="15" customHeight="1" x14ac:dyDescent="0.25">
      <c r="A21" s="29">
        <v>180</v>
      </c>
      <c r="B21" s="29" t="s">
        <v>2276</v>
      </c>
    </row>
    <row r="22" spans="1:2" ht="15" customHeight="1" x14ac:dyDescent="0.25">
      <c r="A22" s="29">
        <v>190</v>
      </c>
      <c r="B22" s="29" t="s">
        <v>2277</v>
      </c>
    </row>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5"/>
  <dimension ref="A1:B66"/>
  <sheetViews>
    <sheetView workbookViewId="0">
      <selection activeCell="E15" sqref="E15"/>
    </sheetView>
  </sheetViews>
  <sheetFormatPr defaultRowHeight="15" x14ac:dyDescent="0.25"/>
  <cols>
    <col min="1" max="1" width="17.7109375" customWidth="1"/>
    <col min="2" max="2" width="82.42578125" bestFit="1" customWidth="1"/>
  </cols>
  <sheetData>
    <row r="1" spans="1:2" x14ac:dyDescent="0.25">
      <c r="A1" t="s">
        <v>711</v>
      </c>
      <c r="B1" t="s">
        <v>1804</v>
      </c>
    </row>
    <row r="3" spans="1:2" ht="15" customHeight="1" x14ac:dyDescent="0.25">
      <c r="A3" s="88" t="s">
        <v>130</v>
      </c>
      <c r="B3" s="88" t="s">
        <v>128</v>
      </c>
    </row>
    <row r="4" spans="1:2" ht="15" customHeight="1" x14ac:dyDescent="0.25">
      <c r="A4" s="29">
        <v>5</v>
      </c>
      <c r="B4" s="29" t="s">
        <v>175</v>
      </c>
    </row>
    <row r="5" spans="1:2" ht="15" customHeight="1" x14ac:dyDescent="0.25">
      <c r="A5" s="29">
        <v>10</v>
      </c>
      <c r="B5" s="29" t="s">
        <v>1797</v>
      </c>
    </row>
    <row r="6" spans="1:2" ht="15" customHeight="1" x14ac:dyDescent="0.25">
      <c r="A6" s="29">
        <v>20</v>
      </c>
      <c r="B6" s="29" t="s">
        <v>1798</v>
      </c>
    </row>
    <row r="7" spans="1:2" ht="15" customHeight="1" x14ac:dyDescent="0.25">
      <c r="A7" s="29">
        <v>30</v>
      </c>
      <c r="B7" s="29" t="s">
        <v>1799</v>
      </c>
    </row>
    <row r="8" spans="1:2" ht="15" customHeight="1" x14ac:dyDescent="0.25">
      <c r="A8" s="29">
        <v>40</v>
      </c>
      <c r="B8" s="29" t="s">
        <v>1812</v>
      </c>
    </row>
    <row r="9" spans="1:2" ht="15" customHeight="1" x14ac:dyDescent="0.25">
      <c r="A9" s="29">
        <v>50</v>
      </c>
      <c r="B9" s="29" t="s">
        <v>3478</v>
      </c>
    </row>
    <row r="10" spans="1:2" ht="15" customHeight="1" x14ac:dyDescent="0.25">
      <c r="A10" s="29">
        <v>60</v>
      </c>
      <c r="B10" s="29" t="s">
        <v>1801</v>
      </c>
    </row>
    <row r="11" spans="1:2" ht="15" customHeight="1" x14ac:dyDescent="0.25">
      <c r="A11" s="29">
        <v>70</v>
      </c>
      <c r="B11" s="29" t="s">
        <v>1802</v>
      </c>
    </row>
    <row r="12" spans="1:2" ht="15" customHeight="1" x14ac:dyDescent="0.25">
      <c r="A12" s="29">
        <v>80</v>
      </c>
      <c r="B12" s="29" t="s">
        <v>1811</v>
      </c>
    </row>
    <row r="13" spans="1:2" ht="15" customHeight="1" x14ac:dyDescent="0.25">
      <c r="A13" s="29">
        <v>90</v>
      </c>
      <c r="B13" s="29" t="s">
        <v>1805</v>
      </c>
    </row>
    <row r="14" spans="1:2" ht="15" customHeight="1" x14ac:dyDescent="0.25">
      <c r="A14" s="29">
        <v>100</v>
      </c>
      <c r="B14" s="29" t="s">
        <v>1806</v>
      </c>
    </row>
    <row r="15" spans="1:2" ht="15" customHeight="1" x14ac:dyDescent="0.25">
      <c r="A15" s="29">
        <v>110</v>
      </c>
      <c r="B15" s="29" t="s">
        <v>1807</v>
      </c>
    </row>
    <row r="16" spans="1:2" ht="15" customHeight="1" x14ac:dyDescent="0.25">
      <c r="A16" s="29">
        <v>120</v>
      </c>
      <c r="B16" s="29" t="s">
        <v>1808</v>
      </c>
    </row>
    <row r="17" spans="1:2" ht="15" customHeight="1" x14ac:dyDescent="0.25">
      <c r="A17" s="29">
        <v>130</v>
      </c>
      <c r="B17" s="29" t="s">
        <v>1814</v>
      </c>
    </row>
    <row r="18" spans="1:2" ht="15" customHeight="1" x14ac:dyDescent="0.25">
      <c r="A18" s="29">
        <v>140</v>
      </c>
      <c r="B18" s="29" t="s">
        <v>1813</v>
      </c>
    </row>
    <row r="19" spans="1:2" ht="15" customHeight="1" x14ac:dyDescent="0.25">
      <c r="A19" s="29">
        <v>150</v>
      </c>
      <c r="B19" s="29" t="s">
        <v>1803</v>
      </c>
    </row>
    <row r="20" spans="1:2" ht="15" customHeight="1" x14ac:dyDescent="0.25">
      <c r="A20" s="29">
        <v>160</v>
      </c>
      <c r="B20" s="29" t="s">
        <v>1809</v>
      </c>
    </row>
    <row r="21" spans="1:2" ht="15" customHeight="1" x14ac:dyDescent="0.25">
      <c r="A21" s="29">
        <v>170</v>
      </c>
      <c r="B21" s="29" t="s">
        <v>735</v>
      </c>
    </row>
    <row r="22" spans="1:2" ht="15" customHeight="1" x14ac:dyDescent="0.25"/>
    <row r="23" spans="1:2" ht="15" customHeight="1" x14ac:dyDescent="0.25"/>
    <row r="24" spans="1:2" ht="15" customHeight="1" x14ac:dyDescent="0.25">
      <c r="A24" s="32" t="s">
        <v>1810</v>
      </c>
      <c r="B24" s="29" t="s">
        <v>711</v>
      </c>
    </row>
    <row r="25" spans="1:2" ht="15" customHeight="1" x14ac:dyDescent="0.25">
      <c r="A25" s="88" t="s">
        <v>130</v>
      </c>
      <c r="B25" s="88" t="s">
        <v>128</v>
      </c>
    </row>
    <row r="26" spans="1:2" ht="15" customHeight="1" x14ac:dyDescent="0.25">
      <c r="A26" s="29">
        <v>10</v>
      </c>
      <c r="B26" s="29" t="s">
        <v>1797</v>
      </c>
    </row>
    <row r="27" spans="1:2" ht="15" customHeight="1" x14ac:dyDescent="0.25">
      <c r="A27" s="29">
        <v>20</v>
      </c>
      <c r="B27" s="29" t="s">
        <v>1798</v>
      </c>
    </row>
    <row r="28" spans="1:2" ht="15" customHeight="1" x14ac:dyDescent="0.25">
      <c r="A28" s="29">
        <v>30</v>
      </c>
      <c r="B28" s="29" t="s">
        <v>1799</v>
      </c>
    </row>
    <row r="29" spans="1:2" ht="15" customHeight="1" x14ac:dyDescent="0.25">
      <c r="A29" s="29">
        <v>40</v>
      </c>
      <c r="B29" s="29" t="s">
        <v>1800</v>
      </c>
    </row>
    <row r="30" spans="1:2" ht="15" customHeight="1" x14ac:dyDescent="0.25">
      <c r="A30" s="29">
        <v>50</v>
      </c>
      <c r="B30" s="29" t="s">
        <v>1801</v>
      </c>
    </row>
    <row r="31" spans="1:2" ht="15" customHeight="1" x14ac:dyDescent="0.25">
      <c r="A31" s="29">
        <v>60</v>
      </c>
      <c r="B31" s="29" t="s">
        <v>1802</v>
      </c>
    </row>
    <row r="32" spans="1:2" ht="15" customHeight="1" x14ac:dyDescent="0.25">
      <c r="A32" s="29">
        <v>70</v>
      </c>
      <c r="B32" s="29" t="s">
        <v>3864</v>
      </c>
    </row>
    <row r="33" spans="1:2" ht="15" customHeight="1" x14ac:dyDescent="0.25">
      <c r="A33" s="29">
        <v>80</v>
      </c>
      <c r="B33" s="29" t="s">
        <v>3865</v>
      </c>
    </row>
    <row r="34" spans="1:2" ht="15" customHeight="1" x14ac:dyDescent="0.25">
      <c r="A34" s="29">
        <v>90</v>
      </c>
      <c r="B34" s="29" t="s">
        <v>3866</v>
      </c>
    </row>
    <row r="35" spans="1:2" ht="15" customHeight="1" x14ac:dyDescent="0.25">
      <c r="A35" s="29">
        <v>100</v>
      </c>
      <c r="B35" s="29" t="s">
        <v>3867</v>
      </c>
    </row>
    <row r="36" spans="1:2" ht="15" customHeight="1" x14ac:dyDescent="0.25">
      <c r="A36" s="29">
        <v>110</v>
      </c>
      <c r="B36" s="29" t="s">
        <v>3868</v>
      </c>
    </row>
    <row r="37" spans="1:2" ht="15" customHeight="1" x14ac:dyDescent="0.25">
      <c r="A37" s="29">
        <v>120</v>
      </c>
      <c r="B37" s="29" t="s">
        <v>3869</v>
      </c>
    </row>
    <row r="38" spans="1:2" ht="15" customHeight="1" x14ac:dyDescent="0.25">
      <c r="A38" s="29">
        <v>130</v>
      </c>
      <c r="B38" s="29" t="s">
        <v>3870</v>
      </c>
    </row>
    <row r="39" spans="1:2" ht="15" customHeight="1" x14ac:dyDescent="0.25">
      <c r="A39" s="29">
        <v>140</v>
      </c>
      <c r="B39" s="29" t="s">
        <v>3871</v>
      </c>
    </row>
    <row r="40" spans="1:2" ht="15" customHeight="1" x14ac:dyDescent="0.25">
      <c r="A40" s="29">
        <v>150</v>
      </c>
      <c r="B40" s="29" t="s">
        <v>3872</v>
      </c>
    </row>
    <row r="41" spans="1:2" ht="15" customHeight="1" x14ac:dyDescent="0.25">
      <c r="A41" s="29">
        <v>160</v>
      </c>
      <c r="B41" s="29" t="s">
        <v>3873</v>
      </c>
    </row>
    <row r="42" spans="1:2" ht="15" customHeight="1" x14ac:dyDescent="0.25">
      <c r="A42" s="29">
        <v>170</v>
      </c>
      <c r="B42" s="29" t="s">
        <v>3874</v>
      </c>
    </row>
    <row r="43" spans="1:2" ht="15" customHeight="1" x14ac:dyDescent="0.25">
      <c r="A43" s="29">
        <v>180</v>
      </c>
      <c r="B43" s="29" t="s">
        <v>3875</v>
      </c>
    </row>
    <row r="44" spans="1:2" ht="15" customHeight="1" x14ac:dyDescent="0.25">
      <c r="A44">
        <v>190</v>
      </c>
      <c r="B44" t="s">
        <v>1803</v>
      </c>
    </row>
    <row r="45" spans="1:2" ht="15" customHeight="1" x14ac:dyDescent="0.25">
      <c r="A45">
        <v>200</v>
      </c>
      <c r="B45" t="s">
        <v>173</v>
      </c>
    </row>
    <row r="46" spans="1:2" ht="15" customHeight="1" x14ac:dyDescent="0.25">
      <c r="A46">
        <v>210</v>
      </c>
      <c r="B46" t="s">
        <v>175</v>
      </c>
    </row>
    <row r="47" spans="1:2" ht="15" customHeight="1" x14ac:dyDescent="0.25"/>
    <row r="48" spans="1:2"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36"/>
  <dimension ref="A1:B19"/>
  <sheetViews>
    <sheetView workbookViewId="0"/>
  </sheetViews>
  <sheetFormatPr defaultRowHeight="15" x14ac:dyDescent="0.25"/>
  <cols>
    <col min="1" max="1" width="15.140625" customWidth="1"/>
    <col min="2" max="2" width="118.5703125" bestFit="1" customWidth="1"/>
  </cols>
  <sheetData>
    <row r="1" spans="1:2" x14ac:dyDescent="0.25">
      <c r="A1" t="s">
        <v>712</v>
      </c>
      <c r="B1" t="s">
        <v>2088</v>
      </c>
    </row>
    <row r="3" spans="1:2" x14ac:dyDescent="0.25">
      <c r="A3" t="s">
        <v>130</v>
      </c>
      <c r="B3" t="s">
        <v>128</v>
      </c>
    </row>
    <row r="4" spans="1:2" x14ac:dyDescent="0.25">
      <c r="A4">
        <v>10</v>
      </c>
      <c r="B4" s="29" t="s">
        <v>175</v>
      </c>
    </row>
    <row r="5" spans="1:2" x14ac:dyDescent="0.25">
      <c r="A5">
        <v>20</v>
      </c>
      <c r="B5" t="s">
        <v>2075</v>
      </c>
    </row>
    <row r="6" spans="1:2" x14ac:dyDescent="0.25">
      <c r="A6">
        <v>30</v>
      </c>
      <c r="B6" t="s">
        <v>2076</v>
      </c>
    </row>
    <row r="7" spans="1:2" x14ac:dyDescent="0.25">
      <c r="A7">
        <v>40</v>
      </c>
      <c r="B7" t="s">
        <v>2077</v>
      </c>
    </row>
    <row r="8" spans="1:2" x14ac:dyDescent="0.25">
      <c r="A8">
        <v>50</v>
      </c>
      <c r="B8" t="s">
        <v>2078</v>
      </c>
    </row>
    <row r="9" spans="1:2" x14ac:dyDescent="0.25">
      <c r="A9">
        <v>60</v>
      </c>
      <c r="B9" t="s">
        <v>2079</v>
      </c>
    </row>
    <row r="10" spans="1:2" x14ac:dyDescent="0.25">
      <c r="A10">
        <v>70</v>
      </c>
      <c r="B10" t="s">
        <v>1738</v>
      </c>
    </row>
    <row r="11" spans="1:2" x14ac:dyDescent="0.25">
      <c r="A11">
        <v>80</v>
      </c>
      <c r="B11" t="s">
        <v>2080</v>
      </c>
    </row>
    <row r="12" spans="1:2" x14ac:dyDescent="0.25">
      <c r="A12">
        <v>90</v>
      </c>
      <c r="B12" t="s">
        <v>2084</v>
      </c>
    </row>
    <row r="13" spans="1:2" x14ac:dyDescent="0.25">
      <c r="A13">
        <v>100</v>
      </c>
      <c r="B13" t="s">
        <v>2085</v>
      </c>
    </row>
    <row r="14" spans="1:2" x14ac:dyDescent="0.25">
      <c r="A14">
        <v>110</v>
      </c>
      <c r="B14" t="s">
        <v>2086</v>
      </c>
    </row>
    <row r="15" spans="1:2" x14ac:dyDescent="0.25">
      <c r="A15">
        <v>120</v>
      </c>
      <c r="B15" t="s">
        <v>2083</v>
      </c>
    </row>
    <row r="16" spans="1:2" x14ac:dyDescent="0.25">
      <c r="A16">
        <v>130</v>
      </c>
      <c r="B16" t="s">
        <v>2081</v>
      </c>
    </row>
    <row r="17" spans="1:2" x14ac:dyDescent="0.25">
      <c r="A17">
        <v>140</v>
      </c>
      <c r="B17" t="s">
        <v>2082</v>
      </c>
    </row>
    <row r="18" spans="1:2" x14ac:dyDescent="0.25">
      <c r="A18">
        <v>150</v>
      </c>
      <c r="B18" t="s">
        <v>2087</v>
      </c>
    </row>
    <row r="19" spans="1:2" x14ac:dyDescent="0.25">
      <c r="A19">
        <v>160</v>
      </c>
      <c r="B19" s="29" t="s">
        <v>735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37"/>
  <dimension ref="A1:B45"/>
  <sheetViews>
    <sheetView workbookViewId="0">
      <selection activeCell="F12" sqref="F12"/>
    </sheetView>
  </sheetViews>
  <sheetFormatPr defaultRowHeight="15" x14ac:dyDescent="0.25"/>
  <cols>
    <col min="1" max="1" width="19.85546875" customWidth="1"/>
    <col min="2" max="2" width="86.5703125" customWidth="1"/>
  </cols>
  <sheetData>
    <row r="1" spans="1:2" x14ac:dyDescent="0.25">
      <c r="A1" t="s">
        <v>3453</v>
      </c>
      <c r="B1" t="s">
        <v>3268</v>
      </c>
    </row>
    <row r="3" spans="1:2" ht="15" customHeight="1" x14ac:dyDescent="0.25">
      <c r="A3" s="28" t="s">
        <v>130</v>
      </c>
      <c r="B3" s="28" t="s">
        <v>128</v>
      </c>
    </row>
    <row r="4" spans="1:2" ht="15" customHeight="1" x14ac:dyDescent="0.25">
      <c r="A4" s="29">
        <v>10</v>
      </c>
      <c r="B4" t="s">
        <v>175</v>
      </c>
    </row>
    <row r="5" spans="1:2" ht="15" customHeight="1" x14ac:dyDescent="0.25">
      <c r="A5" s="29">
        <v>20</v>
      </c>
      <c r="B5" t="s">
        <v>2065</v>
      </c>
    </row>
    <row r="6" spans="1:2" ht="15" customHeight="1" x14ac:dyDescent="0.25">
      <c r="A6" s="29">
        <v>30</v>
      </c>
      <c r="B6" s="29" t="s">
        <v>2051</v>
      </c>
    </row>
    <row r="7" spans="1:2" ht="15" customHeight="1" x14ac:dyDescent="0.25">
      <c r="A7" s="29">
        <v>40</v>
      </c>
      <c r="B7" s="29" t="s">
        <v>2052</v>
      </c>
    </row>
    <row r="8" spans="1:2" ht="15" customHeight="1" x14ac:dyDescent="0.25">
      <c r="A8" s="29">
        <v>50</v>
      </c>
      <c r="B8" s="29" t="s">
        <v>2053</v>
      </c>
    </row>
    <row r="9" spans="1:2" ht="15" customHeight="1" x14ac:dyDescent="0.25">
      <c r="A9" s="29">
        <v>60</v>
      </c>
      <c r="B9" s="29" t="s">
        <v>2054</v>
      </c>
    </row>
    <row r="10" spans="1:2" ht="15" customHeight="1" x14ac:dyDescent="0.25">
      <c r="A10" s="29">
        <v>70</v>
      </c>
      <c r="B10" s="29" t="s">
        <v>2055</v>
      </c>
    </row>
    <row r="11" spans="1:2" ht="15" customHeight="1" x14ac:dyDescent="0.25">
      <c r="A11" s="29">
        <v>80</v>
      </c>
      <c r="B11" s="29" t="s">
        <v>2056</v>
      </c>
    </row>
    <row r="12" spans="1:2" ht="15" customHeight="1" x14ac:dyDescent="0.25">
      <c r="A12" s="29">
        <v>90</v>
      </c>
      <c r="B12" s="29" t="s">
        <v>2057</v>
      </c>
    </row>
    <row r="13" spans="1:2" ht="15" customHeight="1" x14ac:dyDescent="0.25">
      <c r="A13" s="29">
        <v>100</v>
      </c>
      <c r="B13" s="29" t="s">
        <v>2058</v>
      </c>
    </row>
    <row r="14" spans="1:2" x14ac:dyDescent="0.25">
      <c r="A14" s="29">
        <v>110</v>
      </c>
      <c r="B14" t="s">
        <v>2066</v>
      </c>
    </row>
    <row r="15" spans="1:2" ht="15" customHeight="1" x14ac:dyDescent="0.25">
      <c r="A15" s="29">
        <v>120</v>
      </c>
      <c r="B15" t="s">
        <v>2067</v>
      </c>
    </row>
    <row r="16" spans="1:2" ht="15" customHeight="1" x14ac:dyDescent="0.25">
      <c r="A16" s="29">
        <v>130</v>
      </c>
      <c r="B16" s="29" t="s">
        <v>2059</v>
      </c>
    </row>
    <row r="17" spans="1:2" x14ac:dyDescent="0.25">
      <c r="A17" s="29">
        <v>140</v>
      </c>
      <c r="B17" s="29" t="s">
        <v>2071</v>
      </c>
    </row>
    <row r="18" spans="1:2" x14ac:dyDescent="0.25">
      <c r="A18" s="29">
        <v>150</v>
      </c>
      <c r="B18" t="s">
        <v>2070</v>
      </c>
    </row>
    <row r="19" spans="1:2" ht="15" customHeight="1" x14ac:dyDescent="0.25">
      <c r="A19" s="29">
        <v>160</v>
      </c>
      <c r="B19" s="29" t="s">
        <v>2061</v>
      </c>
    </row>
    <row r="20" spans="1:2" ht="15" customHeight="1" x14ac:dyDescent="0.25">
      <c r="A20" s="29">
        <v>170</v>
      </c>
      <c r="B20" s="29" t="s">
        <v>2062</v>
      </c>
    </row>
    <row r="21" spans="1:2" ht="15" customHeight="1" x14ac:dyDescent="0.25">
      <c r="A21" s="29">
        <v>180</v>
      </c>
      <c r="B21" s="29" t="s">
        <v>2057</v>
      </c>
    </row>
    <row r="22" spans="1:2" x14ac:dyDescent="0.25">
      <c r="A22" s="29">
        <v>190</v>
      </c>
      <c r="B22" t="s">
        <v>2068</v>
      </c>
    </row>
    <row r="23" spans="1:2" x14ac:dyDescent="0.25">
      <c r="A23" s="29">
        <v>200</v>
      </c>
      <c r="B23" t="s">
        <v>2069</v>
      </c>
    </row>
    <row r="24" spans="1:2" ht="15" customHeight="1" x14ac:dyDescent="0.25">
      <c r="A24" s="29">
        <v>210</v>
      </c>
      <c r="B24" s="29" t="s">
        <v>2063</v>
      </c>
    </row>
    <row r="25" spans="1:2" ht="15" customHeight="1" x14ac:dyDescent="0.25">
      <c r="A25" s="29">
        <v>220</v>
      </c>
      <c r="B25" s="29" t="s">
        <v>2064</v>
      </c>
    </row>
    <row r="26" spans="1:2" ht="15" customHeight="1" x14ac:dyDescent="0.25">
      <c r="A26" s="29">
        <v>230</v>
      </c>
      <c r="B26" s="29" t="s">
        <v>3480</v>
      </c>
    </row>
    <row r="27" spans="1:2" ht="15" customHeight="1" x14ac:dyDescent="0.25"/>
    <row r="28" spans="1:2" ht="15" customHeight="1" x14ac:dyDescent="0.25"/>
    <row r="29" spans="1:2" ht="15" customHeight="1" x14ac:dyDescent="0.25">
      <c r="A29" s="32" t="s">
        <v>2072</v>
      </c>
      <c r="B29" t="s">
        <v>2073</v>
      </c>
    </row>
    <row r="30" spans="1:2" ht="15" customHeight="1" x14ac:dyDescent="0.25">
      <c r="A30" s="28" t="s">
        <v>130</v>
      </c>
      <c r="B30" s="28" t="s">
        <v>128</v>
      </c>
    </row>
    <row r="31" spans="1:2" x14ac:dyDescent="0.25">
      <c r="A31" s="29">
        <v>10</v>
      </c>
      <c r="B31" s="29" t="s">
        <v>2051</v>
      </c>
    </row>
    <row r="32" spans="1:2" x14ac:dyDescent="0.25">
      <c r="A32" s="29">
        <v>20</v>
      </c>
      <c r="B32" s="29" t="s">
        <v>2052</v>
      </c>
    </row>
    <row r="33" spans="1:2" x14ac:dyDescent="0.25">
      <c r="A33" s="29">
        <v>30</v>
      </c>
      <c r="B33" s="29" t="s">
        <v>2053</v>
      </c>
    </row>
    <row r="34" spans="1:2" x14ac:dyDescent="0.25">
      <c r="A34" s="29">
        <v>40</v>
      </c>
      <c r="B34" s="29" t="s">
        <v>2054</v>
      </c>
    </row>
    <row r="35" spans="1:2" x14ac:dyDescent="0.25">
      <c r="A35" s="29">
        <v>50</v>
      </c>
      <c r="B35" s="29" t="s">
        <v>2055</v>
      </c>
    </row>
    <row r="36" spans="1:2" x14ac:dyDescent="0.25">
      <c r="A36" s="29">
        <v>60</v>
      </c>
      <c r="B36" s="29" t="s">
        <v>2056</v>
      </c>
    </row>
    <row r="37" spans="1:2" x14ac:dyDescent="0.25">
      <c r="A37" s="29">
        <v>70</v>
      </c>
      <c r="B37" s="29" t="s">
        <v>2057</v>
      </c>
    </row>
    <row r="38" spans="1:2" x14ac:dyDescent="0.25">
      <c r="A38" s="29">
        <v>80</v>
      </c>
      <c r="B38" s="29" t="s">
        <v>2058</v>
      </c>
    </row>
    <row r="39" spans="1:2" x14ac:dyDescent="0.25">
      <c r="A39" s="29">
        <v>90</v>
      </c>
      <c r="B39" s="29" t="s">
        <v>2059</v>
      </c>
    </row>
    <row r="40" spans="1:2" x14ac:dyDescent="0.25">
      <c r="A40" s="29">
        <v>100</v>
      </c>
      <c r="B40" s="29" t="s">
        <v>2060</v>
      </c>
    </row>
    <row r="41" spans="1:2" x14ac:dyDescent="0.25">
      <c r="A41" s="29">
        <v>110</v>
      </c>
      <c r="B41" s="29" t="s">
        <v>2061</v>
      </c>
    </row>
    <row r="42" spans="1:2" x14ac:dyDescent="0.25">
      <c r="A42" s="29">
        <v>120</v>
      </c>
      <c r="B42" s="29" t="s">
        <v>2062</v>
      </c>
    </row>
    <row r="43" spans="1:2" x14ac:dyDescent="0.25">
      <c r="A43" s="29">
        <v>130</v>
      </c>
      <c r="B43" s="29" t="s">
        <v>2057</v>
      </c>
    </row>
    <row r="44" spans="1:2" x14ac:dyDescent="0.25">
      <c r="A44" s="29">
        <v>140</v>
      </c>
      <c r="B44" s="29" t="s">
        <v>2063</v>
      </c>
    </row>
    <row r="45" spans="1:2" x14ac:dyDescent="0.25">
      <c r="A45" s="29">
        <v>170</v>
      </c>
      <c r="B45" s="29" t="s">
        <v>2064</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election activeCell="B2" sqref="B2"/>
    </sheetView>
  </sheetViews>
  <sheetFormatPr defaultRowHeight="15" x14ac:dyDescent="0.25"/>
  <cols>
    <col min="1" max="1" width="20" customWidth="1"/>
    <col min="2" max="2" width="61.5703125" bestFit="1" customWidth="1"/>
  </cols>
  <sheetData>
    <row r="1" spans="1:2" x14ac:dyDescent="0.25">
      <c r="A1" t="s">
        <v>3471</v>
      </c>
      <c r="B1" t="s">
        <v>3472</v>
      </c>
    </row>
    <row r="3" spans="1:2" x14ac:dyDescent="0.25">
      <c r="A3" t="s">
        <v>130</v>
      </c>
      <c r="B3" t="s">
        <v>128</v>
      </c>
    </row>
    <row r="4" spans="1:2" x14ac:dyDescent="0.25">
      <c r="A4">
        <v>10</v>
      </c>
      <c r="B4" t="s">
        <v>2034</v>
      </c>
    </row>
    <row r="5" spans="1:2" x14ac:dyDescent="0.25">
      <c r="A5">
        <v>20</v>
      </c>
      <c r="B5" t="s">
        <v>2035</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38"/>
  <dimension ref="A1:B54"/>
  <sheetViews>
    <sheetView workbookViewId="0">
      <selection activeCell="B22" sqref="B22"/>
    </sheetView>
  </sheetViews>
  <sheetFormatPr defaultRowHeight="15" x14ac:dyDescent="0.25"/>
  <cols>
    <col min="1" max="1" width="18" customWidth="1"/>
    <col min="2" max="2" width="120.140625" bestFit="1" customWidth="1"/>
  </cols>
  <sheetData>
    <row r="1" spans="1:2" x14ac:dyDescent="0.25">
      <c r="A1" t="s">
        <v>3467</v>
      </c>
      <c r="B1" t="s">
        <v>3468</v>
      </c>
    </row>
    <row r="3" spans="1:2" ht="15" customHeight="1" x14ac:dyDescent="0.25">
      <c r="A3" s="28" t="s">
        <v>130</v>
      </c>
      <c r="B3" s="28" t="s">
        <v>128</v>
      </c>
    </row>
    <row r="4" spans="1:2" x14ac:dyDescent="0.25">
      <c r="A4">
        <v>10</v>
      </c>
      <c r="B4" s="29" t="s">
        <v>2034</v>
      </c>
    </row>
    <row r="5" spans="1:2" x14ac:dyDescent="0.25">
      <c r="A5">
        <v>20</v>
      </c>
      <c r="B5" t="s">
        <v>3460</v>
      </c>
    </row>
    <row r="6" spans="1:2" x14ac:dyDescent="0.25">
      <c r="A6">
        <v>30</v>
      </c>
      <c r="B6" t="s">
        <v>3461</v>
      </c>
    </row>
    <row r="7" spans="1:2" x14ac:dyDescent="0.25">
      <c r="A7">
        <v>40</v>
      </c>
      <c r="B7" t="s">
        <v>2224</v>
      </c>
    </row>
    <row r="8" spans="1:2" x14ac:dyDescent="0.25">
      <c r="A8">
        <v>50</v>
      </c>
      <c r="B8" t="s">
        <v>3462</v>
      </c>
    </row>
    <row r="9" spans="1:2" x14ac:dyDescent="0.25">
      <c r="A9">
        <v>60</v>
      </c>
      <c r="B9" t="s">
        <v>3463</v>
      </c>
    </row>
    <row r="10" spans="1:2" x14ac:dyDescent="0.25">
      <c r="A10">
        <v>70</v>
      </c>
      <c r="B10" t="s">
        <v>2225</v>
      </c>
    </row>
    <row r="11" spans="1:2" x14ac:dyDescent="0.25">
      <c r="A11">
        <v>80</v>
      </c>
      <c r="B11" t="s">
        <v>3464</v>
      </c>
    </row>
    <row r="12" spans="1:2" x14ac:dyDescent="0.25">
      <c r="A12">
        <v>90</v>
      </c>
      <c r="B12" t="s">
        <v>3465</v>
      </c>
    </row>
    <row r="13" spans="1:2" x14ac:dyDescent="0.25">
      <c r="A13">
        <v>100</v>
      </c>
      <c r="B13" t="s">
        <v>2226</v>
      </c>
    </row>
    <row r="14" spans="1:2" x14ac:dyDescent="0.25">
      <c r="A14">
        <v>110</v>
      </c>
      <c r="B14" t="s">
        <v>3469</v>
      </c>
    </row>
    <row r="15" spans="1:2" x14ac:dyDescent="0.25">
      <c r="A15">
        <v>120</v>
      </c>
      <c r="B15" t="s">
        <v>3466</v>
      </c>
    </row>
    <row r="16" spans="1:2" x14ac:dyDescent="0.25">
      <c r="A16">
        <v>140</v>
      </c>
      <c r="B16" t="s">
        <v>2227</v>
      </c>
    </row>
    <row r="17" spans="1:2" x14ac:dyDescent="0.25">
      <c r="A17">
        <v>150</v>
      </c>
      <c r="B17" t="s">
        <v>2228</v>
      </c>
    </row>
    <row r="18" spans="1:2" x14ac:dyDescent="0.25">
      <c r="A18">
        <v>160</v>
      </c>
      <c r="B18" t="s">
        <v>2046</v>
      </c>
    </row>
    <row r="19" spans="1:2" x14ac:dyDescent="0.25">
      <c r="A19">
        <v>170</v>
      </c>
      <c r="B19" t="s">
        <v>2039</v>
      </c>
    </row>
    <row r="20" spans="1:2" x14ac:dyDescent="0.25">
      <c r="A20">
        <v>180</v>
      </c>
      <c r="B20" t="s">
        <v>3470</v>
      </c>
    </row>
    <row r="31" spans="1:2" hidden="1" x14ac:dyDescent="0.25">
      <c r="A31" s="29">
        <v>10</v>
      </c>
      <c r="B31" s="29" t="s">
        <v>2034</v>
      </c>
    </row>
    <row r="32" spans="1:2" hidden="1" x14ac:dyDescent="0.25">
      <c r="A32" s="29">
        <v>20</v>
      </c>
      <c r="B32" s="29" t="s">
        <v>2035</v>
      </c>
    </row>
    <row r="33" spans="1:2" hidden="1" x14ac:dyDescent="0.25">
      <c r="A33">
        <v>30</v>
      </c>
      <c r="B33" t="s">
        <v>2046</v>
      </c>
    </row>
    <row r="34" spans="1:2" hidden="1" x14ac:dyDescent="0.25">
      <c r="A34">
        <v>40</v>
      </c>
      <c r="B34" t="s">
        <v>2037</v>
      </c>
    </row>
    <row r="35" spans="1:2" hidden="1" x14ac:dyDescent="0.25">
      <c r="A35">
        <v>50</v>
      </c>
      <c r="B35" t="s">
        <v>2036</v>
      </c>
    </row>
    <row r="36" spans="1:2" hidden="1" x14ac:dyDescent="0.25">
      <c r="A36">
        <v>60</v>
      </c>
      <c r="B36" t="s">
        <v>2047</v>
      </c>
    </row>
    <row r="37" spans="1:2" hidden="1" x14ac:dyDescent="0.25">
      <c r="A37">
        <v>70</v>
      </c>
      <c r="B37" t="s">
        <v>2038</v>
      </c>
    </row>
    <row r="38" spans="1:2" hidden="1" x14ac:dyDescent="0.25">
      <c r="A38">
        <v>80</v>
      </c>
      <c r="B38" t="s">
        <v>2048</v>
      </c>
    </row>
    <row r="39" spans="1:2" hidden="1" x14ac:dyDescent="0.25">
      <c r="A39">
        <v>90</v>
      </c>
      <c r="B39" t="s">
        <v>2039</v>
      </c>
    </row>
    <row r="40" spans="1:2" hidden="1" x14ac:dyDescent="0.25">
      <c r="A40">
        <v>100</v>
      </c>
      <c r="B40" t="s">
        <v>2040</v>
      </c>
    </row>
    <row r="41" spans="1:2" hidden="1" x14ac:dyDescent="0.25">
      <c r="A41">
        <v>110</v>
      </c>
      <c r="B41" t="s">
        <v>2049</v>
      </c>
    </row>
    <row r="42" spans="1:2" hidden="1" x14ac:dyDescent="0.25">
      <c r="A42">
        <v>120</v>
      </c>
      <c r="B42" t="s">
        <v>2041</v>
      </c>
    </row>
    <row r="43" spans="1:2" hidden="1" x14ac:dyDescent="0.25">
      <c r="A43">
        <v>130</v>
      </c>
      <c r="B43" t="s">
        <v>2042</v>
      </c>
    </row>
    <row r="44" spans="1:2" hidden="1" x14ac:dyDescent="0.25">
      <c r="A44">
        <v>140</v>
      </c>
      <c r="B44" t="s">
        <v>2043</v>
      </c>
    </row>
    <row r="45" spans="1:2" hidden="1" x14ac:dyDescent="0.25">
      <c r="A45">
        <v>150</v>
      </c>
      <c r="B45" t="s">
        <v>2044</v>
      </c>
    </row>
    <row r="46" spans="1:2" hidden="1" x14ac:dyDescent="0.25">
      <c r="A46">
        <v>160</v>
      </c>
      <c r="B46" t="s">
        <v>2045</v>
      </c>
    </row>
    <row r="50" ht="15" customHeight="1" x14ac:dyDescent="0.25"/>
    <row r="51" ht="15" customHeight="1" x14ac:dyDescent="0.25"/>
    <row r="52" ht="15" customHeight="1" x14ac:dyDescent="0.25"/>
    <row r="53" ht="15" customHeight="1" x14ac:dyDescent="0.25"/>
    <row r="54"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DCC34-EFAB-46DC-86A1-9BB50A751735}">
  <dimension ref="A1:C18"/>
  <sheetViews>
    <sheetView workbookViewId="0">
      <selection sqref="A1:XFD1048576"/>
    </sheetView>
  </sheetViews>
  <sheetFormatPr defaultColWidth="9" defaultRowHeight="15" x14ac:dyDescent="0.25"/>
  <cols>
    <col min="1" max="1" width="10" style="329" bestFit="1" customWidth="1"/>
    <col min="2" max="2" width="104.140625" style="329" customWidth="1"/>
    <col min="3" max="3" width="33.42578125" style="329" customWidth="1"/>
    <col min="4" max="16384" width="9" style="329"/>
  </cols>
  <sheetData>
    <row r="1" spans="1:3" ht="21.4" customHeight="1" x14ac:dyDescent="0.25">
      <c r="A1" s="329" t="s">
        <v>4669</v>
      </c>
      <c r="B1" s="212" t="s">
        <v>4670</v>
      </c>
    </row>
    <row r="2" spans="1:3" ht="15" customHeight="1" x14ac:dyDescent="0.25"/>
    <row r="3" spans="1:3" ht="15" customHeight="1" x14ac:dyDescent="0.25">
      <c r="A3" s="218" t="s">
        <v>130</v>
      </c>
      <c r="B3" s="218" t="s">
        <v>128</v>
      </c>
      <c r="C3" s="218" t="s">
        <v>131</v>
      </c>
    </row>
    <row r="4" spans="1:3" x14ac:dyDescent="0.25">
      <c r="A4" s="219">
        <v>10</v>
      </c>
      <c r="B4" s="11" t="s">
        <v>916</v>
      </c>
      <c r="C4" s="219" t="s">
        <v>174</v>
      </c>
    </row>
    <row r="5" spans="1:3" x14ac:dyDescent="0.25">
      <c r="A5" s="219">
        <v>20</v>
      </c>
      <c r="B5" s="11" t="s">
        <v>4671</v>
      </c>
      <c r="C5" s="219" t="s">
        <v>132</v>
      </c>
    </row>
    <row r="6" spans="1:3" x14ac:dyDescent="0.25">
      <c r="A6" s="219">
        <v>30</v>
      </c>
      <c r="B6" s="382" t="s">
        <v>4631</v>
      </c>
      <c r="C6" s="219" t="s">
        <v>132</v>
      </c>
    </row>
    <row r="7" spans="1:3" ht="15" customHeight="1" x14ac:dyDescent="0.25">
      <c r="A7" s="11">
        <v>30</v>
      </c>
      <c r="B7" s="11" t="s">
        <v>4672</v>
      </c>
      <c r="C7" s="11" t="s">
        <v>132</v>
      </c>
    </row>
    <row r="8" spans="1:3" x14ac:dyDescent="0.25">
      <c r="A8" s="11">
        <v>40</v>
      </c>
      <c r="B8" s="11" t="s">
        <v>4634</v>
      </c>
      <c r="C8" s="11" t="s">
        <v>132</v>
      </c>
    </row>
    <row r="9" spans="1:3" ht="15" customHeight="1" x14ac:dyDescent="0.25">
      <c r="A9" s="11">
        <v>50</v>
      </c>
      <c r="B9" s="11" t="s">
        <v>4434</v>
      </c>
      <c r="C9" s="11" t="s">
        <v>132</v>
      </c>
    </row>
    <row r="10" spans="1:3" ht="15" customHeight="1" x14ac:dyDescent="0.25">
      <c r="A10" s="11">
        <v>70</v>
      </c>
      <c r="B10" s="212" t="s">
        <v>4647</v>
      </c>
      <c r="C10" s="11" t="s">
        <v>132</v>
      </c>
    </row>
    <row r="11" spans="1:3" ht="15" customHeight="1" x14ac:dyDescent="0.25">
      <c r="A11" s="11">
        <v>80</v>
      </c>
      <c r="B11" s="11" t="s">
        <v>4648</v>
      </c>
      <c r="C11" s="11" t="s">
        <v>132</v>
      </c>
    </row>
    <row r="12" spans="1:3" ht="15" customHeight="1" x14ac:dyDescent="0.25">
      <c r="A12" s="219">
        <v>90</v>
      </c>
      <c r="B12" s="11" t="s">
        <v>4651</v>
      </c>
      <c r="C12" s="11" t="s">
        <v>132</v>
      </c>
    </row>
    <row r="13" spans="1:3" x14ac:dyDescent="0.25">
      <c r="A13" s="219">
        <v>100</v>
      </c>
      <c r="B13" s="11" t="s">
        <v>4673</v>
      </c>
      <c r="C13" s="11" t="s">
        <v>132</v>
      </c>
    </row>
    <row r="14" spans="1:3" ht="15" customHeight="1" x14ac:dyDescent="0.25">
      <c r="A14" s="219">
        <v>110</v>
      </c>
      <c r="B14" s="11" t="s">
        <v>4434</v>
      </c>
      <c r="C14" s="11" t="s">
        <v>132</v>
      </c>
    </row>
    <row r="15" spans="1:3" x14ac:dyDescent="0.25">
      <c r="A15" s="219">
        <v>120</v>
      </c>
      <c r="B15" s="219" t="s">
        <v>4658</v>
      </c>
      <c r="C15" s="11" t="s">
        <v>132</v>
      </c>
    </row>
    <row r="16" spans="1:3" x14ac:dyDescent="0.25">
      <c r="A16" s="219">
        <v>130</v>
      </c>
      <c r="B16" s="11" t="s">
        <v>4665</v>
      </c>
      <c r="C16" s="219" t="s">
        <v>174</v>
      </c>
    </row>
    <row r="18" spans="1:2" x14ac:dyDescent="0.25">
      <c r="A18" s="20" t="s">
        <v>4674</v>
      </c>
      <c r="B18" s="20" t="s">
        <v>4675</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9"/>
  <dimension ref="A1:B11"/>
  <sheetViews>
    <sheetView workbookViewId="0"/>
  </sheetViews>
  <sheetFormatPr defaultRowHeight="15" x14ac:dyDescent="0.25"/>
  <cols>
    <col min="1" max="1" width="16.28515625" customWidth="1"/>
    <col min="2" max="2" width="69.28515625" bestFit="1" customWidth="1"/>
  </cols>
  <sheetData>
    <row r="1" spans="1:2" x14ac:dyDescent="0.25">
      <c r="A1" t="s">
        <v>2027</v>
      </c>
      <c r="B1" t="s">
        <v>2028</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2033</v>
      </c>
    </row>
    <row r="6" spans="1:2" ht="15" customHeight="1" x14ac:dyDescent="0.25">
      <c r="A6" s="29">
        <v>20</v>
      </c>
      <c r="B6" s="29" t="s">
        <v>2029</v>
      </c>
    </row>
    <row r="7" spans="1:2" ht="15" customHeight="1" x14ac:dyDescent="0.25">
      <c r="A7" s="29">
        <v>30</v>
      </c>
      <c r="B7" s="29" t="s">
        <v>2030</v>
      </c>
    </row>
    <row r="8" spans="1:2" ht="15" customHeight="1" x14ac:dyDescent="0.25">
      <c r="A8" s="29">
        <v>40</v>
      </c>
      <c r="B8" s="29" t="s">
        <v>2031</v>
      </c>
    </row>
    <row r="9" spans="1:2" ht="15" customHeight="1" x14ac:dyDescent="0.25">
      <c r="A9" s="29">
        <v>50</v>
      </c>
      <c r="B9" s="29" t="s">
        <v>2032</v>
      </c>
    </row>
    <row r="10" spans="1:2" ht="15" customHeight="1" x14ac:dyDescent="0.25">
      <c r="A10" s="29">
        <v>60</v>
      </c>
      <c r="B10" s="29" t="s">
        <v>735</v>
      </c>
    </row>
    <row r="11" spans="1:2" ht="15" customHeight="1" x14ac:dyDescent="0.25"/>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0"/>
  <dimension ref="A1:B22"/>
  <sheetViews>
    <sheetView workbookViewId="0"/>
  </sheetViews>
  <sheetFormatPr defaultRowHeight="15" x14ac:dyDescent="0.25"/>
  <cols>
    <col min="1" max="1" width="20" customWidth="1"/>
    <col min="2" max="2" width="85.7109375" bestFit="1" customWidth="1"/>
  </cols>
  <sheetData>
    <row r="1" spans="1:2" x14ac:dyDescent="0.25">
      <c r="A1" t="s">
        <v>2202</v>
      </c>
      <c r="B1" t="s">
        <v>2200</v>
      </c>
    </row>
    <row r="3" spans="1:2" x14ac:dyDescent="0.25">
      <c r="A3" t="s">
        <v>774</v>
      </c>
      <c r="B3" t="s">
        <v>128</v>
      </c>
    </row>
    <row r="4" spans="1:2" x14ac:dyDescent="0.25">
      <c r="A4">
        <v>10</v>
      </c>
      <c r="B4" t="s">
        <v>175</v>
      </c>
    </row>
    <row r="5" spans="1:2" x14ac:dyDescent="0.25">
      <c r="A5">
        <v>20</v>
      </c>
      <c r="B5" t="s">
        <v>2194</v>
      </c>
    </row>
    <row r="6" spans="1:2" x14ac:dyDescent="0.25">
      <c r="A6">
        <v>30</v>
      </c>
      <c r="B6" t="s">
        <v>2195</v>
      </c>
    </row>
    <row r="7" spans="1:2" x14ac:dyDescent="0.25">
      <c r="A7">
        <v>40</v>
      </c>
      <c r="B7" t="s">
        <v>2196</v>
      </c>
    </row>
    <row r="8" spans="1:2" x14ac:dyDescent="0.25">
      <c r="A8">
        <v>50</v>
      </c>
      <c r="B8" t="s">
        <v>2197</v>
      </c>
    </row>
    <row r="9" spans="1:2" x14ac:dyDescent="0.25">
      <c r="A9">
        <v>60</v>
      </c>
      <c r="B9" t="s">
        <v>2203</v>
      </c>
    </row>
    <row r="10" spans="1:2" x14ac:dyDescent="0.25">
      <c r="A10">
        <v>70</v>
      </c>
      <c r="B10" t="s">
        <v>2198</v>
      </c>
    </row>
    <row r="11" spans="1:2" x14ac:dyDescent="0.25">
      <c r="A11">
        <v>80</v>
      </c>
      <c r="B11" t="s">
        <v>2199</v>
      </c>
    </row>
    <row r="12" spans="1:2" x14ac:dyDescent="0.25">
      <c r="A12">
        <v>90</v>
      </c>
      <c r="B12" t="s">
        <v>2193</v>
      </c>
    </row>
    <row r="13" spans="1:2" x14ac:dyDescent="0.25">
      <c r="A13">
        <v>100</v>
      </c>
      <c r="B13" t="s">
        <v>2192</v>
      </c>
    </row>
    <row r="14" spans="1:2" x14ac:dyDescent="0.25">
      <c r="A14">
        <v>110</v>
      </c>
      <c r="B14" t="s">
        <v>2191</v>
      </c>
    </row>
    <row r="15" spans="1:2" x14ac:dyDescent="0.25">
      <c r="A15">
        <v>120</v>
      </c>
      <c r="B15" t="s">
        <v>2190</v>
      </c>
    </row>
    <row r="16" spans="1:2" x14ac:dyDescent="0.25">
      <c r="A16">
        <v>130</v>
      </c>
      <c r="B16" t="s">
        <v>2185</v>
      </c>
    </row>
    <row r="17" spans="1:2" x14ac:dyDescent="0.25">
      <c r="A17">
        <v>140</v>
      </c>
      <c r="B17" t="s">
        <v>2186</v>
      </c>
    </row>
    <row r="18" spans="1:2" x14ac:dyDescent="0.25">
      <c r="A18">
        <v>150</v>
      </c>
      <c r="B18" t="s">
        <v>2189</v>
      </c>
    </row>
    <row r="19" spans="1:2" x14ac:dyDescent="0.25">
      <c r="A19">
        <v>160</v>
      </c>
      <c r="B19" t="s">
        <v>2188</v>
      </c>
    </row>
    <row r="20" spans="1:2" x14ac:dyDescent="0.25">
      <c r="A20">
        <v>170</v>
      </c>
      <c r="B20" t="s">
        <v>2187</v>
      </c>
    </row>
    <row r="21" spans="1:2" x14ac:dyDescent="0.25">
      <c r="A21">
        <v>180</v>
      </c>
      <c r="B21" t="s">
        <v>2201</v>
      </c>
    </row>
    <row r="22" spans="1:2" x14ac:dyDescent="0.25">
      <c r="A22">
        <v>190</v>
      </c>
      <c r="B22" s="29" t="s">
        <v>735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10"/>
  <sheetViews>
    <sheetView workbookViewId="0">
      <selection activeCell="A2" sqref="A2"/>
    </sheetView>
  </sheetViews>
  <sheetFormatPr defaultRowHeight="15" x14ac:dyDescent="0.25"/>
  <cols>
    <col min="1" max="1" width="12.85546875" customWidth="1"/>
    <col min="2" max="2" width="77.5703125" customWidth="1"/>
  </cols>
  <sheetData>
    <row r="1" spans="1:2" x14ac:dyDescent="0.25">
      <c r="A1" t="s">
        <v>3622</v>
      </c>
      <c r="B1" t="s">
        <v>2513</v>
      </c>
    </row>
    <row r="3" spans="1:2" ht="15" customHeight="1" x14ac:dyDescent="0.25">
      <c r="A3" s="28" t="s">
        <v>130</v>
      </c>
      <c r="B3" s="28" t="s">
        <v>128</v>
      </c>
    </row>
    <row r="4" spans="1:2" ht="15" customHeight="1" x14ac:dyDescent="0.25">
      <c r="A4" s="29">
        <v>10</v>
      </c>
      <c r="B4" s="29" t="s">
        <v>2507</v>
      </c>
    </row>
    <row r="5" spans="1:2" ht="15" customHeight="1" x14ac:dyDescent="0.25">
      <c r="A5" s="29">
        <v>20</v>
      </c>
      <c r="B5" s="29" t="s">
        <v>2508</v>
      </c>
    </row>
    <row r="6" spans="1:2" ht="15" customHeight="1" x14ac:dyDescent="0.25">
      <c r="A6" s="29">
        <v>30</v>
      </c>
      <c r="B6" s="29" t="s">
        <v>2509</v>
      </c>
    </row>
    <row r="7" spans="1:2" ht="15" customHeight="1" x14ac:dyDescent="0.25">
      <c r="A7" s="29">
        <v>40</v>
      </c>
      <c r="B7" s="29" t="s">
        <v>2510</v>
      </c>
    </row>
    <row r="8" spans="1:2" ht="15" customHeight="1" x14ac:dyDescent="0.25">
      <c r="A8" s="29">
        <v>50</v>
      </c>
      <c r="B8" s="29" t="s">
        <v>2511</v>
      </c>
    </row>
    <row r="9" spans="1:2" ht="15" customHeight="1" x14ac:dyDescent="0.25">
      <c r="A9" s="29">
        <v>60</v>
      </c>
      <c r="B9" s="29" t="s">
        <v>2512</v>
      </c>
    </row>
    <row r="10" spans="1:2" ht="15" customHeight="1" x14ac:dyDescent="0.25"/>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14"/>
  <sheetViews>
    <sheetView workbookViewId="0">
      <selection activeCell="B19" sqref="B19"/>
    </sheetView>
  </sheetViews>
  <sheetFormatPr defaultRowHeight="15" x14ac:dyDescent="0.25"/>
  <cols>
    <col min="1" max="1" width="14" customWidth="1"/>
    <col min="2" max="2" width="76.7109375" customWidth="1"/>
  </cols>
  <sheetData>
    <row r="1" spans="1:2" x14ac:dyDescent="0.25">
      <c r="A1" t="s">
        <v>3623</v>
      </c>
      <c r="B1" t="s">
        <v>2506</v>
      </c>
    </row>
    <row r="3" spans="1:2" ht="15" customHeight="1" x14ac:dyDescent="0.25">
      <c r="A3" s="28" t="s">
        <v>130</v>
      </c>
      <c r="B3" s="28" t="s">
        <v>128</v>
      </c>
    </row>
    <row r="4" spans="1:2" ht="15" customHeight="1" x14ac:dyDescent="0.25">
      <c r="A4" s="29">
        <v>5</v>
      </c>
      <c r="B4" s="29" t="s">
        <v>916</v>
      </c>
    </row>
    <row r="5" spans="1:2" ht="15" customHeight="1" x14ac:dyDescent="0.25">
      <c r="A5" s="29">
        <v>10</v>
      </c>
      <c r="B5" s="29" t="s">
        <v>2501</v>
      </c>
    </row>
    <row r="6" spans="1:2" ht="15" customHeight="1" x14ac:dyDescent="0.25">
      <c r="A6" s="29">
        <v>20</v>
      </c>
      <c r="B6" s="29" t="s">
        <v>2502</v>
      </c>
    </row>
    <row r="7" spans="1:2" ht="15" customHeight="1" x14ac:dyDescent="0.25">
      <c r="A7" s="29">
        <v>30</v>
      </c>
      <c r="B7" s="29" t="s">
        <v>2503</v>
      </c>
    </row>
    <row r="8" spans="1:2" ht="15" customHeight="1" x14ac:dyDescent="0.25">
      <c r="A8" s="29">
        <v>40</v>
      </c>
      <c r="B8" s="29" t="s">
        <v>2504</v>
      </c>
    </row>
    <row r="9" spans="1:2" ht="15" customHeight="1" x14ac:dyDescent="0.25">
      <c r="A9" s="29">
        <v>50</v>
      </c>
      <c r="B9" s="29" t="s">
        <v>2505</v>
      </c>
    </row>
    <row r="10" spans="1:2" ht="15" customHeight="1" x14ac:dyDescent="0.25">
      <c r="A10" s="29">
        <v>60</v>
      </c>
      <c r="B10" s="29" t="s">
        <v>923</v>
      </c>
    </row>
    <row r="11" spans="1:2" ht="15" customHeight="1" x14ac:dyDescent="0.25"/>
    <row r="12" spans="1:2" ht="15" customHeight="1" x14ac:dyDescent="0.25"/>
    <row r="13" spans="1:2" ht="15" customHeight="1" x14ac:dyDescent="0.25"/>
    <row r="14" spans="1:2" ht="15" customHeight="1" x14ac:dyDescent="0.25"/>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20"/>
  <sheetViews>
    <sheetView workbookViewId="0">
      <selection activeCell="E12" sqref="E12"/>
    </sheetView>
  </sheetViews>
  <sheetFormatPr defaultRowHeight="15" x14ac:dyDescent="0.25"/>
  <cols>
    <col min="1" max="1" width="17.5703125" customWidth="1"/>
    <col min="2" max="2" width="65" bestFit="1" customWidth="1"/>
  </cols>
  <sheetData>
    <row r="1" spans="1:2" x14ac:dyDescent="0.25">
      <c r="A1" t="s">
        <v>3620</v>
      </c>
      <c r="B1" t="s">
        <v>3621</v>
      </c>
    </row>
    <row r="2" spans="1:2" x14ac:dyDescent="0.25">
      <c r="A2" t="s">
        <v>3270</v>
      </c>
    </row>
    <row r="3" spans="1:2" x14ac:dyDescent="0.25">
      <c r="A3" t="s">
        <v>3271</v>
      </c>
      <c r="B3" t="s">
        <v>128</v>
      </c>
    </row>
    <row r="4" spans="1:2" x14ac:dyDescent="0.25">
      <c r="A4" t="s">
        <v>3272</v>
      </c>
      <c r="B4" t="s">
        <v>3606</v>
      </c>
    </row>
    <row r="5" spans="1:2" x14ac:dyDescent="0.25">
      <c r="A5" s="139"/>
      <c r="B5" t="s">
        <v>3607</v>
      </c>
    </row>
    <row r="6" spans="1:2" x14ac:dyDescent="0.25">
      <c r="A6">
        <v>30</v>
      </c>
      <c r="B6" t="s">
        <v>3608</v>
      </c>
    </row>
    <row r="7" spans="1:2" x14ac:dyDescent="0.25">
      <c r="A7">
        <v>40</v>
      </c>
      <c r="B7" t="s">
        <v>1933</v>
      </c>
    </row>
    <row r="8" spans="1:2" x14ac:dyDescent="0.25">
      <c r="A8">
        <v>50</v>
      </c>
      <c r="B8" t="s">
        <v>3609</v>
      </c>
    </row>
    <row r="9" spans="1:2" x14ac:dyDescent="0.25">
      <c r="A9">
        <v>60</v>
      </c>
      <c r="B9" t="s">
        <v>1935</v>
      </c>
    </row>
    <row r="10" spans="1:2" x14ac:dyDescent="0.25">
      <c r="A10">
        <v>70</v>
      </c>
      <c r="B10" t="s">
        <v>1936</v>
      </c>
    </row>
    <row r="11" spans="1:2" x14ac:dyDescent="0.25">
      <c r="A11">
        <v>80</v>
      </c>
      <c r="B11" t="s">
        <v>3610</v>
      </c>
    </row>
    <row r="12" spans="1:2" x14ac:dyDescent="0.25">
      <c r="A12">
        <v>90</v>
      </c>
      <c r="B12" t="s">
        <v>3611</v>
      </c>
    </row>
    <row r="13" spans="1:2" x14ac:dyDescent="0.25">
      <c r="A13">
        <v>100</v>
      </c>
      <c r="B13" t="s">
        <v>3612</v>
      </c>
    </row>
    <row r="14" spans="1:2" x14ac:dyDescent="0.25">
      <c r="A14">
        <v>110</v>
      </c>
      <c r="B14" t="s">
        <v>3613</v>
      </c>
    </row>
    <row r="15" spans="1:2" x14ac:dyDescent="0.25">
      <c r="A15">
        <v>120</v>
      </c>
      <c r="B15" t="s">
        <v>3614</v>
      </c>
    </row>
    <row r="16" spans="1:2" x14ac:dyDescent="0.25">
      <c r="A16">
        <v>130</v>
      </c>
      <c r="B16" t="s">
        <v>3615</v>
      </c>
    </row>
    <row r="17" spans="1:2" x14ac:dyDescent="0.25">
      <c r="A17">
        <v>140</v>
      </c>
      <c r="B17" t="s">
        <v>3616</v>
      </c>
    </row>
    <row r="18" spans="1:2" x14ac:dyDescent="0.25">
      <c r="A18">
        <v>150</v>
      </c>
      <c r="B18" t="s">
        <v>3617</v>
      </c>
    </row>
    <row r="19" spans="1:2" x14ac:dyDescent="0.25">
      <c r="A19">
        <v>160</v>
      </c>
      <c r="B19" t="s">
        <v>3618</v>
      </c>
    </row>
    <row r="20" spans="1:2" x14ac:dyDescent="0.25">
      <c r="A20">
        <v>170</v>
      </c>
      <c r="B20" t="s">
        <v>3619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11"/>
  <sheetViews>
    <sheetView workbookViewId="0">
      <selection activeCell="B21" sqref="B21"/>
    </sheetView>
  </sheetViews>
  <sheetFormatPr defaultRowHeight="15" x14ac:dyDescent="0.25"/>
  <cols>
    <col min="1" max="1" width="17" customWidth="1"/>
    <col min="2" max="2" width="75.28515625" bestFit="1" customWidth="1"/>
  </cols>
  <sheetData>
    <row r="1" spans="1:2" x14ac:dyDescent="0.25">
      <c r="A1" t="s">
        <v>3604</v>
      </c>
      <c r="B1" t="s">
        <v>3605</v>
      </c>
    </row>
    <row r="3" spans="1:2" x14ac:dyDescent="0.25">
      <c r="A3" t="s">
        <v>130</v>
      </c>
      <c r="B3" t="s">
        <v>128</v>
      </c>
    </row>
    <row r="4" spans="1:2" x14ac:dyDescent="0.25">
      <c r="A4">
        <v>5</v>
      </c>
      <c r="B4" t="s">
        <v>916</v>
      </c>
    </row>
    <row r="5" spans="1:2" x14ac:dyDescent="0.25">
      <c r="A5">
        <v>10</v>
      </c>
      <c r="B5" t="s">
        <v>3598</v>
      </c>
    </row>
    <row r="6" spans="1:2" x14ac:dyDescent="0.25">
      <c r="A6">
        <v>20</v>
      </c>
      <c r="B6" t="s">
        <v>3599</v>
      </c>
    </row>
    <row r="7" spans="1:2" x14ac:dyDescent="0.25">
      <c r="A7">
        <v>30</v>
      </c>
      <c r="B7" t="s">
        <v>3600</v>
      </c>
    </row>
    <row r="8" spans="1:2" x14ac:dyDescent="0.25">
      <c r="A8">
        <v>40</v>
      </c>
      <c r="B8" t="s">
        <v>3601</v>
      </c>
    </row>
    <row r="9" spans="1:2" x14ac:dyDescent="0.25">
      <c r="A9">
        <v>50</v>
      </c>
      <c r="B9" t="s">
        <v>3602</v>
      </c>
    </row>
    <row r="10" spans="1:2" x14ac:dyDescent="0.25">
      <c r="A10">
        <v>60</v>
      </c>
      <c r="B10" t="s">
        <v>3603</v>
      </c>
    </row>
    <row r="11" spans="1:2" x14ac:dyDescent="0.25">
      <c r="A11">
        <v>70</v>
      </c>
      <c r="B11" t="s">
        <v>923</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F16"/>
  <sheetViews>
    <sheetView workbookViewId="0">
      <selection sqref="A1:XFD1048576"/>
    </sheetView>
  </sheetViews>
  <sheetFormatPr defaultRowHeight="15" x14ac:dyDescent="0.25"/>
  <cols>
    <col min="1" max="1" width="15" customWidth="1"/>
    <col min="2" max="2" width="73.42578125" customWidth="1"/>
  </cols>
  <sheetData>
    <row r="1" spans="1:6" x14ac:dyDescent="0.25">
      <c r="A1" t="s">
        <v>3596</v>
      </c>
      <c r="B1" t="s">
        <v>3269</v>
      </c>
    </row>
    <row r="3" spans="1:6" x14ac:dyDescent="0.25">
      <c r="A3" t="s">
        <v>130</v>
      </c>
      <c r="B3" t="s">
        <v>128</v>
      </c>
    </row>
    <row r="4" spans="1:6" x14ac:dyDescent="0.25">
      <c r="A4">
        <v>10</v>
      </c>
      <c r="B4" t="s">
        <v>3254</v>
      </c>
    </row>
    <row r="5" spans="1:6" x14ac:dyDescent="0.25">
      <c r="A5">
        <v>20</v>
      </c>
      <c r="B5" t="s">
        <v>3255</v>
      </c>
    </row>
    <row r="6" spans="1:6" x14ac:dyDescent="0.25">
      <c r="A6">
        <v>30</v>
      </c>
      <c r="B6" t="s">
        <v>3256</v>
      </c>
      <c r="F6" t="s">
        <v>3270</v>
      </c>
    </row>
    <row r="7" spans="1:6" x14ac:dyDescent="0.25">
      <c r="A7">
        <v>40</v>
      </c>
      <c r="B7" t="s">
        <v>3257</v>
      </c>
      <c r="F7" t="s">
        <v>3271</v>
      </c>
    </row>
    <row r="8" spans="1:6" x14ac:dyDescent="0.25">
      <c r="A8">
        <v>50</v>
      </c>
      <c r="B8" t="s">
        <v>3258</v>
      </c>
      <c r="F8" t="s">
        <v>3272</v>
      </c>
    </row>
    <row r="9" spans="1:6" x14ac:dyDescent="0.25">
      <c r="A9">
        <v>60</v>
      </c>
      <c r="B9" t="s">
        <v>3259</v>
      </c>
      <c r="F9" s="139"/>
    </row>
    <row r="10" spans="1:6" x14ac:dyDescent="0.25">
      <c r="A10">
        <v>70</v>
      </c>
      <c r="B10" t="s">
        <v>3260</v>
      </c>
    </row>
    <row r="11" spans="1:6" x14ac:dyDescent="0.25">
      <c r="A11">
        <v>80</v>
      </c>
      <c r="B11" t="s">
        <v>3261</v>
      </c>
    </row>
    <row r="12" spans="1:6" x14ac:dyDescent="0.25">
      <c r="A12">
        <v>90</v>
      </c>
      <c r="B12" t="s">
        <v>3262</v>
      </c>
    </row>
    <row r="13" spans="1:6" x14ac:dyDescent="0.25">
      <c r="A13">
        <v>100</v>
      </c>
      <c r="B13" t="s">
        <v>3263</v>
      </c>
    </row>
    <row r="14" spans="1:6" x14ac:dyDescent="0.25">
      <c r="A14">
        <v>110</v>
      </c>
      <c r="B14" t="s">
        <v>3264</v>
      </c>
    </row>
    <row r="15" spans="1:6" x14ac:dyDescent="0.25">
      <c r="A15">
        <v>120</v>
      </c>
      <c r="B15" t="s">
        <v>3265</v>
      </c>
    </row>
    <row r="16" spans="1:6" x14ac:dyDescent="0.25">
      <c r="A16">
        <v>130</v>
      </c>
      <c r="B16" t="s">
        <v>3266</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5"/>
  <sheetViews>
    <sheetView workbookViewId="0">
      <selection activeCell="B14" sqref="B14"/>
    </sheetView>
  </sheetViews>
  <sheetFormatPr defaultRowHeight="15" x14ac:dyDescent="0.25"/>
  <cols>
    <col min="1" max="1" width="13.7109375" customWidth="1"/>
    <col min="2" max="2" width="69.7109375" bestFit="1" customWidth="1"/>
  </cols>
  <sheetData>
    <row r="1" spans="1:2" x14ac:dyDescent="0.25">
      <c r="A1" t="s">
        <v>3624</v>
      </c>
      <c r="B1" t="s">
        <v>3627</v>
      </c>
    </row>
    <row r="3" spans="1:2" x14ac:dyDescent="0.25">
      <c r="A3" t="s">
        <v>130</v>
      </c>
      <c r="B3" t="s">
        <v>128</v>
      </c>
    </row>
    <row r="4" spans="1:2" x14ac:dyDescent="0.25">
      <c r="A4">
        <v>10</v>
      </c>
      <c r="B4" t="s">
        <v>3626</v>
      </c>
    </row>
    <row r="5" spans="1:2" x14ac:dyDescent="0.25">
      <c r="A5">
        <v>20</v>
      </c>
      <c r="B5" t="s">
        <v>2624</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13"/>
  <sheetViews>
    <sheetView workbookViewId="0">
      <selection sqref="A1:XFD1048576"/>
    </sheetView>
  </sheetViews>
  <sheetFormatPr defaultRowHeight="15" x14ac:dyDescent="0.25"/>
  <cols>
    <col min="1" max="1" width="15" customWidth="1"/>
    <col min="2" max="2" width="70.140625" customWidth="1"/>
  </cols>
  <sheetData>
    <row r="1" spans="1:2" x14ac:dyDescent="0.25">
      <c r="A1" t="s">
        <v>3625</v>
      </c>
      <c r="B1" t="s">
        <v>2500</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2492</v>
      </c>
    </row>
    <row r="6" spans="1:2" ht="15" customHeight="1" x14ac:dyDescent="0.25">
      <c r="A6" s="29">
        <v>20</v>
      </c>
      <c r="B6" s="29" t="s">
        <v>2493</v>
      </c>
    </row>
    <row r="7" spans="1:2" ht="15" customHeight="1" x14ac:dyDescent="0.25">
      <c r="A7" s="29">
        <v>30</v>
      </c>
      <c r="B7" s="29" t="s">
        <v>2494</v>
      </c>
    </row>
    <row r="8" spans="1:2" ht="15" customHeight="1" x14ac:dyDescent="0.25">
      <c r="A8" s="29">
        <v>40</v>
      </c>
      <c r="B8" s="29" t="s">
        <v>2495</v>
      </c>
    </row>
    <row r="9" spans="1:2" ht="15" customHeight="1" x14ac:dyDescent="0.25">
      <c r="A9" s="29">
        <v>50</v>
      </c>
      <c r="B9" s="29" t="s">
        <v>2496</v>
      </c>
    </row>
    <row r="10" spans="1:2" ht="15" customHeight="1" x14ac:dyDescent="0.25">
      <c r="A10" s="29">
        <v>60</v>
      </c>
      <c r="B10" s="29" t="s">
        <v>2497</v>
      </c>
    </row>
    <row r="11" spans="1:2" ht="15" customHeight="1" x14ac:dyDescent="0.25">
      <c r="A11" s="29">
        <v>70</v>
      </c>
      <c r="B11" s="29" t="s">
        <v>2498</v>
      </c>
    </row>
    <row r="12" spans="1:2" x14ac:dyDescent="0.25">
      <c r="A12">
        <v>80</v>
      </c>
      <c r="B12" t="s">
        <v>2100</v>
      </c>
    </row>
    <row r="13" spans="1:2" x14ac:dyDescent="0.25">
      <c r="A13">
        <v>90</v>
      </c>
      <c r="B13" t="s">
        <v>207</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D8BB-A196-469B-B1D7-BB529EF7EF19}">
  <dimension ref="A1:B13"/>
  <sheetViews>
    <sheetView workbookViewId="0"/>
  </sheetViews>
  <sheetFormatPr defaultColWidth="63.28515625" defaultRowHeight="15" x14ac:dyDescent="0.25"/>
  <cols>
    <col min="1" max="1" width="15.140625" customWidth="1"/>
  </cols>
  <sheetData>
    <row r="1" spans="1:2" x14ac:dyDescent="0.25">
      <c r="A1" t="s">
        <v>3840</v>
      </c>
      <c r="B1" t="s">
        <v>3841</v>
      </c>
    </row>
    <row r="3" spans="1:2" x14ac:dyDescent="0.25">
      <c r="A3" s="28" t="s">
        <v>130</v>
      </c>
      <c r="B3" s="28" t="s">
        <v>128</v>
      </c>
    </row>
    <row r="4" spans="1:2" x14ac:dyDescent="0.25">
      <c r="A4" s="217">
        <v>10</v>
      </c>
      <c r="B4" s="217" t="s">
        <v>175</v>
      </c>
    </row>
    <row r="5" spans="1:2" x14ac:dyDescent="0.25">
      <c r="A5" s="217">
        <v>20</v>
      </c>
      <c r="B5" s="217" t="s">
        <v>2492</v>
      </c>
    </row>
    <row r="6" spans="1:2" x14ac:dyDescent="0.25">
      <c r="A6" s="217">
        <v>30</v>
      </c>
      <c r="B6" s="217" t="s">
        <v>2493</v>
      </c>
    </row>
    <row r="7" spans="1:2" x14ac:dyDescent="0.25">
      <c r="A7" s="217">
        <v>40</v>
      </c>
      <c r="B7" s="217" t="s">
        <v>2494</v>
      </c>
    </row>
    <row r="8" spans="1:2" x14ac:dyDescent="0.25">
      <c r="A8" s="217">
        <v>50</v>
      </c>
      <c r="B8" s="217" t="s">
        <v>2495</v>
      </c>
    </row>
    <row r="9" spans="1:2" x14ac:dyDescent="0.25">
      <c r="A9" s="217">
        <v>60</v>
      </c>
      <c r="B9" s="217" t="s">
        <v>2496</v>
      </c>
    </row>
    <row r="10" spans="1:2" x14ac:dyDescent="0.25">
      <c r="A10" s="217">
        <v>70</v>
      </c>
      <c r="B10" s="217" t="s">
        <v>2497</v>
      </c>
    </row>
    <row r="11" spans="1:2" x14ac:dyDescent="0.25">
      <c r="A11" s="217">
        <v>80</v>
      </c>
      <c r="B11" s="217" t="s">
        <v>2498</v>
      </c>
    </row>
    <row r="12" spans="1:2" x14ac:dyDescent="0.25">
      <c r="A12" s="217">
        <v>90</v>
      </c>
      <c r="B12" s="217" t="s">
        <v>2100</v>
      </c>
    </row>
    <row r="13" spans="1:2" x14ac:dyDescent="0.25">
      <c r="A13" s="217">
        <v>100</v>
      </c>
      <c r="B13" s="217" t="s">
        <v>207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9A74-2177-4166-ACDB-FC8AD0C5151C}">
  <dimension ref="A1"/>
  <sheetViews>
    <sheetView workbookViewId="0"/>
  </sheetViews>
  <sheetFormatPr defaultRowHeight="15" x14ac:dyDescent="0.2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41"/>
  <dimension ref="A1:B18"/>
  <sheetViews>
    <sheetView workbookViewId="0">
      <selection activeCell="A2" sqref="A2"/>
    </sheetView>
  </sheetViews>
  <sheetFormatPr defaultRowHeight="15" x14ac:dyDescent="0.25"/>
  <cols>
    <col min="1" max="1" width="16.85546875" customWidth="1"/>
    <col min="2" max="2" width="66.5703125" customWidth="1"/>
  </cols>
  <sheetData>
    <row r="1" spans="1:2" x14ac:dyDescent="0.25">
      <c r="A1" t="s">
        <v>3588</v>
      </c>
      <c r="B1" t="s">
        <v>2182</v>
      </c>
    </row>
    <row r="3" spans="1:2" ht="15" customHeight="1" x14ac:dyDescent="0.25">
      <c r="A3" s="28" t="s">
        <v>130</v>
      </c>
      <c r="B3" s="28" t="s">
        <v>128</v>
      </c>
    </row>
    <row r="4" spans="1:2" ht="15" customHeight="1" x14ac:dyDescent="0.25">
      <c r="A4" s="29">
        <v>5</v>
      </c>
      <c r="B4" s="29" t="s">
        <v>916</v>
      </c>
    </row>
    <row r="5" spans="1:2" ht="15" customHeight="1" x14ac:dyDescent="0.25">
      <c r="A5" s="29">
        <v>10</v>
      </c>
      <c r="B5" s="29" t="s">
        <v>2170</v>
      </c>
    </row>
    <row r="6" spans="1:2" ht="15" customHeight="1" x14ac:dyDescent="0.25">
      <c r="A6" s="29">
        <v>20</v>
      </c>
      <c r="B6" s="29" t="s">
        <v>2171</v>
      </c>
    </row>
    <row r="7" spans="1:2" ht="15" customHeight="1" x14ac:dyDescent="0.25">
      <c r="A7" s="29">
        <v>30</v>
      </c>
      <c r="B7" s="29" t="s">
        <v>2172</v>
      </c>
    </row>
    <row r="8" spans="1:2" ht="15" customHeight="1" x14ac:dyDescent="0.25">
      <c r="A8" s="29">
        <v>40</v>
      </c>
      <c r="B8" s="29" t="s">
        <v>2173</v>
      </c>
    </row>
    <row r="9" spans="1:2" ht="15" customHeight="1" x14ac:dyDescent="0.25">
      <c r="A9" s="29">
        <v>50</v>
      </c>
      <c r="B9" s="29" t="s">
        <v>2174</v>
      </c>
    </row>
    <row r="10" spans="1:2" ht="15" customHeight="1" x14ac:dyDescent="0.25">
      <c r="A10" s="29">
        <v>60</v>
      </c>
      <c r="B10" s="29" t="s">
        <v>2175</v>
      </c>
    </row>
    <row r="11" spans="1:2" ht="15" customHeight="1" x14ac:dyDescent="0.25">
      <c r="A11" s="29">
        <v>70</v>
      </c>
      <c r="B11" s="29" t="s">
        <v>2176</v>
      </c>
    </row>
    <row r="12" spans="1:2" ht="15" customHeight="1" x14ac:dyDescent="0.25">
      <c r="A12" s="29">
        <v>80</v>
      </c>
      <c r="B12" s="29" t="s">
        <v>2177</v>
      </c>
    </row>
    <row r="13" spans="1:2" ht="15" customHeight="1" x14ac:dyDescent="0.25">
      <c r="A13" s="29">
        <v>90</v>
      </c>
      <c r="B13" s="29" t="s">
        <v>2178</v>
      </c>
    </row>
    <row r="14" spans="1:2" ht="15" customHeight="1" x14ac:dyDescent="0.25">
      <c r="A14" s="29">
        <v>100</v>
      </c>
      <c r="B14" s="29" t="s">
        <v>2179</v>
      </c>
    </row>
    <row r="15" spans="1:2" ht="15" customHeight="1" x14ac:dyDescent="0.25">
      <c r="A15" s="29">
        <v>110</v>
      </c>
      <c r="B15" s="29" t="s">
        <v>2180</v>
      </c>
    </row>
    <row r="16" spans="1:2" ht="15" customHeight="1" x14ac:dyDescent="0.25">
      <c r="A16" s="29">
        <v>120</v>
      </c>
      <c r="B16" s="29" t="s">
        <v>2181</v>
      </c>
    </row>
    <row r="17" spans="1:2" ht="15" customHeight="1" x14ac:dyDescent="0.25">
      <c r="A17" s="29">
        <v>130</v>
      </c>
      <c r="B17" s="29" t="s">
        <v>923</v>
      </c>
    </row>
    <row r="18" spans="1:2" ht="15" customHeight="1" x14ac:dyDescent="0.25"/>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42"/>
  <dimension ref="A1:B7"/>
  <sheetViews>
    <sheetView workbookViewId="0"/>
  </sheetViews>
  <sheetFormatPr defaultRowHeight="15" x14ac:dyDescent="0.25"/>
  <cols>
    <col min="1" max="1" width="15.85546875" customWidth="1"/>
    <col min="2" max="2" width="87.85546875" customWidth="1"/>
  </cols>
  <sheetData>
    <row r="1" spans="1:2" x14ac:dyDescent="0.25">
      <c r="A1" t="s">
        <v>3630</v>
      </c>
      <c r="B1" t="s">
        <v>2169</v>
      </c>
    </row>
    <row r="3" spans="1:2" ht="15" customHeight="1" x14ac:dyDescent="0.25">
      <c r="A3" s="28" t="s">
        <v>130</v>
      </c>
      <c r="B3" s="28" t="s">
        <v>128</v>
      </c>
    </row>
    <row r="4" spans="1:2" ht="15" customHeight="1" x14ac:dyDescent="0.25">
      <c r="A4" s="29">
        <v>10</v>
      </c>
      <c r="B4" s="29" t="s">
        <v>175</v>
      </c>
    </row>
    <row r="5" spans="1:2" ht="15" customHeight="1" x14ac:dyDescent="0.25">
      <c r="A5" s="29">
        <v>20</v>
      </c>
      <c r="B5" s="29" t="s">
        <v>2168</v>
      </c>
    </row>
    <row r="6" spans="1:2" ht="15" customHeight="1" x14ac:dyDescent="0.25">
      <c r="A6" s="29">
        <v>30</v>
      </c>
      <c r="B6" s="29" t="s">
        <v>3629</v>
      </c>
    </row>
    <row r="7" spans="1:2" x14ac:dyDescent="0.25">
      <c r="A7">
        <v>40</v>
      </c>
      <c r="B7" t="s">
        <v>207</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43"/>
  <dimension ref="A1:B110"/>
  <sheetViews>
    <sheetView workbookViewId="0">
      <selection sqref="A1:XFD1048576"/>
    </sheetView>
  </sheetViews>
  <sheetFormatPr defaultRowHeight="15" x14ac:dyDescent="0.25"/>
  <cols>
    <col min="1" max="1" width="17.5703125" customWidth="1"/>
    <col min="2" max="2" width="71.7109375" customWidth="1"/>
  </cols>
  <sheetData>
    <row r="1" spans="1:2" x14ac:dyDescent="0.25">
      <c r="A1" t="s">
        <v>3590</v>
      </c>
      <c r="B1" t="s">
        <v>2167</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2160</v>
      </c>
    </row>
    <row r="6" spans="1:2" ht="15" customHeight="1" x14ac:dyDescent="0.25">
      <c r="A6" s="29">
        <v>20</v>
      </c>
      <c r="B6" s="29" t="s">
        <v>2161</v>
      </c>
    </row>
    <row r="7" spans="1:2" ht="15" customHeight="1" x14ac:dyDescent="0.25">
      <c r="A7" s="29">
        <v>30</v>
      </c>
      <c r="B7" s="29" t="s">
        <v>2162</v>
      </c>
    </row>
    <row r="8" spans="1:2" ht="15" customHeight="1" x14ac:dyDescent="0.25">
      <c r="A8" s="29">
        <v>40</v>
      </c>
      <c r="B8" s="29" t="s">
        <v>2163</v>
      </c>
    </row>
    <row r="9" spans="1:2" ht="15" customHeight="1" x14ac:dyDescent="0.25">
      <c r="A9" s="29">
        <v>50</v>
      </c>
      <c r="B9" s="29" t="s">
        <v>2164</v>
      </c>
    </row>
    <row r="10" spans="1:2" ht="15" customHeight="1" x14ac:dyDescent="0.25">
      <c r="A10" s="29">
        <v>60</v>
      </c>
      <c r="B10" s="29" t="s">
        <v>2165</v>
      </c>
    </row>
    <row r="11" spans="1:2" ht="15" customHeight="1" x14ac:dyDescent="0.25">
      <c r="A11" s="29">
        <v>70</v>
      </c>
      <c r="B11" s="29" t="s">
        <v>2166</v>
      </c>
    </row>
    <row r="12" spans="1:2" ht="15" customHeight="1" x14ac:dyDescent="0.25">
      <c r="A12" s="29">
        <v>80</v>
      </c>
      <c r="B12" s="29" t="s">
        <v>923</v>
      </c>
    </row>
    <row r="13" spans="1:2" ht="15" customHeight="1" x14ac:dyDescent="0.25"/>
    <row r="14" spans="1:2" ht="15" customHeight="1" x14ac:dyDescent="0.25"/>
    <row r="15" spans="1:2" ht="15" customHeight="1" x14ac:dyDescent="0.25"/>
    <row r="16" spans="1:2"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4"/>
  <dimension ref="A1:B14"/>
  <sheetViews>
    <sheetView workbookViewId="0"/>
  </sheetViews>
  <sheetFormatPr defaultRowHeight="15" x14ac:dyDescent="0.25"/>
  <cols>
    <col min="1" max="1" width="23.85546875" customWidth="1"/>
    <col min="2" max="2" width="86.7109375" customWidth="1"/>
  </cols>
  <sheetData>
    <row r="1" spans="1:2" ht="15" customHeight="1" x14ac:dyDescent="0.25">
      <c r="A1" t="s">
        <v>3631</v>
      </c>
      <c r="B1" t="s">
        <v>2028</v>
      </c>
    </row>
    <row r="2" spans="1:2" ht="15" customHeight="1" x14ac:dyDescent="0.25"/>
    <row r="3" spans="1:2" ht="15" customHeight="1" x14ac:dyDescent="0.25">
      <c r="A3" s="28" t="s">
        <v>130</v>
      </c>
      <c r="B3" s="28" t="s">
        <v>128</v>
      </c>
    </row>
    <row r="4" spans="1:2" ht="15" customHeight="1" x14ac:dyDescent="0.25">
      <c r="A4" s="29">
        <v>5</v>
      </c>
      <c r="B4" s="29" t="s">
        <v>175</v>
      </c>
    </row>
    <row r="5" spans="1:2" ht="15" customHeight="1" x14ac:dyDescent="0.25">
      <c r="A5" s="29">
        <v>10</v>
      </c>
      <c r="B5" s="29" t="s">
        <v>2033</v>
      </c>
    </row>
    <row r="6" spans="1:2" ht="15" customHeight="1" x14ac:dyDescent="0.25">
      <c r="A6" s="29">
        <v>20</v>
      </c>
      <c r="B6" s="29" t="s">
        <v>2029</v>
      </c>
    </row>
    <row r="7" spans="1:2" ht="15" customHeight="1" x14ac:dyDescent="0.25">
      <c r="A7" s="29">
        <v>30</v>
      </c>
      <c r="B7" s="29" t="s">
        <v>2030</v>
      </c>
    </row>
    <row r="8" spans="1:2" ht="15" customHeight="1" x14ac:dyDescent="0.25">
      <c r="A8" s="29">
        <v>40</v>
      </c>
      <c r="B8" s="29" t="s">
        <v>2031</v>
      </c>
    </row>
    <row r="9" spans="1:2" ht="15" customHeight="1" x14ac:dyDescent="0.25">
      <c r="A9" s="31">
        <v>50</v>
      </c>
      <c r="B9" s="31" t="s">
        <v>3563</v>
      </c>
    </row>
    <row r="10" spans="1:2" ht="15" customHeight="1" x14ac:dyDescent="0.25">
      <c r="A10" s="29">
        <v>60</v>
      </c>
      <c r="B10" s="29" t="s">
        <v>735</v>
      </c>
    </row>
    <row r="11" spans="1:2" ht="15" customHeight="1" x14ac:dyDescent="0.25"/>
    <row r="12" spans="1:2" ht="15" customHeight="1" x14ac:dyDescent="0.25"/>
    <row r="13" spans="1:2" ht="15" customHeight="1" x14ac:dyDescent="0.25"/>
    <row r="14" spans="1:2" ht="15" customHeight="1" x14ac:dyDescent="0.25"/>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45"/>
  <dimension ref="A1:B22"/>
  <sheetViews>
    <sheetView workbookViewId="0"/>
  </sheetViews>
  <sheetFormatPr defaultRowHeight="15" x14ac:dyDescent="0.25"/>
  <cols>
    <col min="1" max="1" width="15.5703125" customWidth="1"/>
    <col min="2" max="2" width="71.28515625" customWidth="1"/>
  </cols>
  <sheetData>
    <row r="1" spans="1:2" x14ac:dyDescent="0.25">
      <c r="A1" t="s">
        <v>2025</v>
      </c>
      <c r="B1" t="s">
        <v>2024</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1797</v>
      </c>
    </row>
    <row r="6" spans="1:2" ht="15" customHeight="1" x14ac:dyDescent="0.25">
      <c r="A6" s="29">
        <v>20</v>
      </c>
      <c r="B6" s="29" t="s">
        <v>1798</v>
      </c>
    </row>
    <row r="7" spans="1:2" ht="15" customHeight="1" x14ac:dyDescent="0.25">
      <c r="A7" s="29">
        <v>30</v>
      </c>
      <c r="B7" s="29" t="s">
        <v>1799</v>
      </c>
    </row>
    <row r="8" spans="1:2" ht="15" customHeight="1" x14ac:dyDescent="0.25">
      <c r="A8" s="29">
        <v>40</v>
      </c>
      <c r="B8" s="29" t="s">
        <v>1812</v>
      </c>
    </row>
    <row r="9" spans="1:2" ht="15" customHeight="1" x14ac:dyDescent="0.25">
      <c r="A9" s="29">
        <v>50</v>
      </c>
      <c r="B9" s="29" t="s">
        <v>2023</v>
      </c>
    </row>
    <row r="10" spans="1:2" x14ac:dyDescent="0.25">
      <c r="A10" s="29">
        <v>60</v>
      </c>
      <c r="B10" s="29" t="s">
        <v>2026</v>
      </c>
    </row>
    <row r="11" spans="1:2" ht="15" customHeight="1" x14ac:dyDescent="0.25">
      <c r="A11" s="29">
        <v>70</v>
      </c>
      <c r="B11" s="29" t="s">
        <v>1801</v>
      </c>
    </row>
    <row r="12" spans="1:2" ht="15" customHeight="1" x14ac:dyDescent="0.25">
      <c r="A12" s="29">
        <v>80</v>
      </c>
      <c r="B12" s="29" t="s">
        <v>1802</v>
      </c>
    </row>
    <row r="13" spans="1:2" ht="15" customHeight="1" x14ac:dyDescent="0.25">
      <c r="A13" s="29">
        <v>90</v>
      </c>
      <c r="B13" s="29" t="s">
        <v>1811</v>
      </c>
    </row>
    <row r="14" spans="1:2" ht="15" customHeight="1" x14ac:dyDescent="0.25">
      <c r="A14" s="29">
        <v>100</v>
      </c>
      <c r="B14" s="29" t="s">
        <v>1805</v>
      </c>
    </row>
    <row r="15" spans="1:2" ht="15" customHeight="1" x14ac:dyDescent="0.25">
      <c r="A15" s="29">
        <v>150</v>
      </c>
      <c r="B15" s="29" t="s">
        <v>1806</v>
      </c>
    </row>
    <row r="16" spans="1:2" ht="15" customHeight="1" x14ac:dyDescent="0.25">
      <c r="A16" s="29">
        <v>160</v>
      </c>
      <c r="B16" s="29" t="s">
        <v>1807</v>
      </c>
    </row>
    <row r="17" spans="1:2" ht="15" customHeight="1" x14ac:dyDescent="0.25">
      <c r="A17" s="29">
        <v>170</v>
      </c>
      <c r="B17" s="29" t="s">
        <v>1808</v>
      </c>
    </row>
    <row r="18" spans="1:2" ht="15" customHeight="1" x14ac:dyDescent="0.25">
      <c r="A18" s="29">
        <v>180</v>
      </c>
      <c r="B18" s="29" t="s">
        <v>1814</v>
      </c>
    </row>
    <row r="19" spans="1:2" ht="15" customHeight="1" x14ac:dyDescent="0.25">
      <c r="A19" s="29">
        <v>190</v>
      </c>
      <c r="B19" s="29" t="s">
        <v>1813</v>
      </c>
    </row>
    <row r="20" spans="1:2" ht="15" customHeight="1" x14ac:dyDescent="0.25">
      <c r="A20" s="29">
        <v>200</v>
      </c>
      <c r="B20" s="29" t="s">
        <v>1803</v>
      </c>
    </row>
    <row r="21" spans="1:2" ht="15" customHeight="1" x14ac:dyDescent="0.25">
      <c r="A21" s="29">
        <v>210</v>
      </c>
      <c r="B21" s="29" t="s">
        <v>1809</v>
      </c>
    </row>
    <row r="22" spans="1:2" ht="15" customHeight="1" x14ac:dyDescent="0.25">
      <c r="A22" s="29">
        <v>220</v>
      </c>
      <c r="B22" s="29" t="s">
        <v>735</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B11"/>
  <sheetViews>
    <sheetView workbookViewId="0"/>
  </sheetViews>
  <sheetFormatPr defaultRowHeight="15" x14ac:dyDescent="0.25"/>
  <cols>
    <col min="1" max="1" width="16.5703125" customWidth="1"/>
    <col min="2" max="2" width="74" bestFit="1" customWidth="1"/>
  </cols>
  <sheetData>
    <row r="1" spans="1:2" x14ac:dyDescent="0.25">
      <c r="A1" t="s">
        <v>3533</v>
      </c>
      <c r="B1" t="s">
        <v>3534</v>
      </c>
    </row>
    <row r="3" spans="1:2" x14ac:dyDescent="0.25">
      <c r="A3" t="s">
        <v>130</v>
      </c>
      <c r="B3" t="s">
        <v>128</v>
      </c>
    </row>
    <row r="4" spans="1:2" x14ac:dyDescent="0.25">
      <c r="A4">
        <v>10</v>
      </c>
      <c r="B4" t="s">
        <v>916</v>
      </c>
    </row>
    <row r="5" spans="1:2" x14ac:dyDescent="0.25">
      <c r="A5">
        <v>20</v>
      </c>
      <c r="B5" t="s">
        <v>3527</v>
      </c>
    </row>
    <row r="6" spans="1:2" x14ac:dyDescent="0.25">
      <c r="A6">
        <v>30</v>
      </c>
      <c r="B6" t="s">
        <v>3528</v>
      </c>
    </row>
    <row r="7" spans="1:2" x14ac:dyDescent="0.25">
      <c r="A7">
        <v>40</v>
      </c>
      <c r="B7" t="s">
        <v>3529</v>
      </c>
    </row>
    <row r="8" spans="1:2" x14ac:dyDescent="0.25">
      <c r="A8">
        <v>50</v>
      </c>
      <c r="B8" t="s">
        <v>3530</v>
      </c>
    </row>
    <row r="9" spans="1:2" x14ac:dyDescent="0.25">
      <c r="A9">
        <v>60</v>
      </c>
      <c r="B9" t="s">
        <v>3531</v>
      </c>
    </row>
    <row r="10" spans="1:2" x14ac:dyDescent="0.25">
      <c r="A10">
        <v>70</v>
      </c>
      <c r="B10" t="s">
        <v>3532</v>
      </c>
    </row>
    <row r="11" spans="1:2" x14ac:dyDescent="0.25">
      <c r="A11">
        <v>80</v>
      </c>
      <c r="B11" t="s">
        <v>923</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2D2F-B443-4899-B955-A9491C36D751}">
  <dimension ref="A1:B26"/>
  <sheetViews>
    <sheetView workbookViewId="0">
      <selection sqref="A1:XFD1048576"/>
    </sheetView>
  </sheetViews>
  <sheetFormatPr defaultColWidth="9.140625" defaultRowHeight="15" x14ac:dyDescent="0.25"/>
  <cols>
    <col min="1" max="1" width="17.5703125" style="329" customWidth="1"/>
    <col min="2" max="2" width="78.140625" style="329" customWidth="1"/>
    <col min="3" max="16384" width="9.140625" style="329"/>
  </cols>
  <sheetData>
    <row r="1" spans="1:2" x14ac:dyDescent="0.25">
      <c r="A1" s="329" t="s">
        <v>4676</v>
      </c>
      <c r="B1" s="329" t="s">
        <v>4677</v>
      </c>
    </row>
    <row r="3" spans="1:2" x14ac:dyDescent="0.25">
      <c r="A3" s="218" t="s">
        <v>130</v>
      </c>
      <c r="B3" s="218" t="s">
        <v>128</v>
      </c>
    </row>
    <row r="4" spans="1:2" x14ac:dyDescent="0.25">
      <c r="A4" s="219">
        <v>10</v>
      </c>
      <c r="B4" s="219" t="s">
        <v>175</v>
      </c>
    </row>
    <row r="5" spans="1:2" x14ac:dyDescent="0.25">
      <c r="A5" s="219">
        <v>20</v>
      </c>
      <c r="B5" s="219" t="s">
        <v>4678</v>
      </c>
    </row>
    <row r="6" spans="1:2" x14ac:dyDescent="0.25">
      <c r="A6" s="219">
        <v>30</v>
      </c>
      <c r="B6" s="219" t="s">
        <v>4679</v>
      </c>
    </row>
    <row r="7" spans="1:2" x14ac:dyDescent="0.25">
      <c r="A7" s="219">
        <v>40</v>
      </c>
      <c r="B7" s="219" t="s">
        <v>4680</v>
      </c>
    </row>
    <row r="8" spans="1:2" x14ac:dyDescent="0.25">
      <c r="A8" s="219">
        <v>50</v>
      </c>
      <c r="B8" s="219" t="s">
        <v>4681</v>
      </c>
    </row>
    <row r="9" spans="1:2" x14ac:dyDescent="0.25">
      <c r="A9" s="219">
        <v>60</v>
      </c>
      <c r="B9" s="219" t="s">
        <v>4682</v>
      </c>
    </row>
    <row r="10" spans="1:2" x14ac:dyDescent="0.25">
      <c r="A10" s="219">
        <v>70</v>
      </c>
      <c r="B10" s="219" t="s">
        <v>4683</v>
      </c>
    </row>
    <row r="11" spans="1:2" x14ac:dyDescent="0.25">
      <c r="A11" s="219">
        <v>80</v>
      </c>
      <c r="B11" s="219" t="s">
        <v>4684</v>
      </c>
    </row>
    <row r="12" spans="1:2" x14ac:dyDescent="0.25">
      <c r="A12" s="219">
        <v>90</v>
      </c>
      <c r="B12" s="219" t="s">
        <v>4685</v>
      </c>
    </row>
    <row r="13" spans="1:2" x14ac:dyDescent="0.25">
      <c r="A13" s="219">
        <v>100</v>
      </c>
      <c r="B13" s="219" t="s">
        <v>4686</v>
      </c>
    </row>
    <row r="14" spans="1:2" x14ac:dyDescent="0.25">
      <c r="A14" s="219">
        <v>110</v>
      </c>
      <c r="B14" s="219" t="s">
        <v>4687</v>
      </c>
    </row>
    <row r="15" spans="1:2" x14ac:dyDescent="0.25">
      <c r="A15" s="219">
        <v>120</v>
      </c>
      <c r="B15" s="219" t="s">
        <v>4688</v>
      </c>
    </row>
    <row r="16" spans="1:2" x14ac:dyDescent="0.25">
      <c r="A16" s="219">
        <v>130</v>
      </c>
      <c r="B16" s="219" t="s">
        <v>4689</v>
      </c>
    </row>
    <row r="17" spans="1:2" x14ac:dyDescent="0.25">
      <c r="A17" s="219">
        <v>140</v>
      </c>
      <c r="B17" s="219" t="s">
        <v>4690</v>
      </c>
    </row>
    <row r="18" spans="1:2" x14ac:dyDescent="0.25">
      <c r="A18" s="219">
        <v>150</v>
      </c>
      <c r="B18" s="219" t="s">
        <v>4691</v>
      </c>
    </row>
    <row r="19" spans="1:2" x14ac:dyDescent="0.25">
      <c r="A19" s="219">
        <v>160</v>
      </c>
      <c r="B19" s="219" t="s">
        <v>4692</v>
      </c>
    </row>
    <row r="20" spans="1:2" x14ac:dyDescent="0.25">
      <c r="A20" s="219">
        <v>170</v>
      </c>
      <c r="B20" s="219" t="s">
        <v>4693</v>
      </c>
    </row>
    <row r="21" spans="1:2" x14ac:dyDescent="0.25">
      <c r="A21" s="219">
        <v>180</v>
      </c>
      <c r="B21" s="219" t="s">
        <v>4694</v>
      </c>
    </row>
    <row r="22" spans="1:2" x14ac:dyDescent="0.25">
      <c r="A22" s="219">
        <v>190</v>
      </c>
      <c r="B22" s="219" t="s">
        <v>4695</v>
      </c>
    </row>
    <row r="23" spans="1:2" x14ac:dyDescent="0.25">
      <c r="A23" s="219">
        <v>200</v>
      </c>
      <c r="B23" s="219" t="s">
        <v>4696</v>
      </c>
    </row>
    <row r="24" spans="1:2" x14ac:dyDescent="0.25">
      <c r="A24" s="219">
        <v>210</v>
      </c>
      <c r="B24" s="219" t="s">
        <v>4697</v>
      </c>
    </row>
    <row r="25" spans="1:2" x14ac:dyDescent="0.25">
      <c r="A25" s="219">
        <v>220</v>
      </c>
      <c r="B25" s="219" t="s">
        <v>4698</v>
      </c>
    </row>
    <row r="26" spans="1:2" x14ac:dyDescent="0.25">
      <c r="A26" s="219">
        <v>230</v>
      </c>
      <c r="B26" s="219" t="s">
        <v>735</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46"/>
  <dimension ref="A1:B38"/>
  <sheetViews>
    <sheetView workbookViewId="0"/>
  </sheetViews>
  <sheetFormatPr defaultRowHeight="15" x14ac:dyDescent="0.25"/>
  <cols>
    <col min="1" max="1" width="24.140625" customWidth="1"/>
    <col min="2" max="2" width="77.140625" customWidth="1"/>
  </cols>
  <sheetData>
    <row r="1" spans="1:2" x14ac:dyDescent="0.25">
      <c r="A1" t="s">
        <v>3632</v>
      </c>
      <c r="B1" t="s">
        <v>2141</v>
      </c>
    </row>
    <row r="3" spans="1:2" ht="15" customHeight="1" x14ac:dyDescent="0.25">
      <c r="A3" s="88" t="s">
        <v>130</v>
      </c>
      <c r="B3" s="88" t="s">
        <v>128</v>
      </c>
    </row>
    <row r="4" spans="1:2" ht="15" customHeight="1" x14ac:dyDescent="0.25">
      <c r="A4" s="29">
        <v>10</v>
      </c>
      <c r="B4" s="29" t="s">
        <v>2140</v>
      </c>
    </row>
    <row r="5" spans="1:2" ht="15" customHeight="1" x14ac:dyDescent="0.25">
      <c r="A5" s="29">
        <v>20</v>
      </c>
      <c r="B5" s="29" t="s">
        <v>2122</v>
      </c>
    </row>
    <row r="6" spans="1:2" ht="15" customHeight="1" x14ac:dyDescent="0.25">
      <c r="A6" s="29">
        <v>30</v>
      </c>
      <c r="B6" s="29" t="s">
        <v>2123</v>
      </c>
    </row>
    <row r="7" spans="1:2" ht="15" customHeight="1" x14ac:dyDescent="0.25">
      <c r="A7" s="29">
        <v>40</v>
      </c>
      <c r="B7" s="29" t="s">
        <v>2124</v>
      </c>
    </row>
    <row r="8" spans="1:2" ht="15" customHeight="1" x14ac:dyDescent="0.25">
      <c r="A8" s="29">
        <v>50</v>
      </c>
      <c r="B8" s="29" t="s">
        <v>2125</v>
      </c>
    </row>
    <row r="9" spans="1:2" ht="15" customHeight="1" x14ac:dyDescent="0.25">
      <c r="A9" s="29">
        <v>60</v>
      </c>
      <c r="B9" s="29" t="s">
        <v>2126</v>
      </c>
    </row>
    <row r="10" spans="1:2" ht="15" customHeight="1" x14ac:dyDescent="0.25">
      <c r="A10" s="29">
        <v>70</v>
      </c>
      <c r="B10" s="29" t="s">
        <v>2127</v>
      </c>
    </row>
    <row r="11" spans="1:2" ht="15" customHeight="1" x14ac:dyDescent="0.25">
      <c r="A11" s="29">
        <v>80</v>
      </c>
      <c r="B11" s="29" t="s">
        <v>2128</v>
      </c>
    </row>
    <row r="12" spans="1:2" ht="15" customHeight="1" x14ac:dyDescent="0.25">
      <c r="A12" s="29">
        <v>90</v>
      </c>
      <c r="B12" s="29" t="s">
        <v>2129</v>
      </c>
    </row>
    <row r="13" spans="1:2" ht="15" customHeight="1" x14ac:dyDescent="0.25">
      <c r="A13" s="29">
        <v>100</v>
      </c>
      <c r="B13" s="29" t="s">
        <v>2130</v>
      </c>
    </row>
    <row r="14" spans="1:2" ht="15" customHeight="1" x14ac:dyDescent="0.25">
      <c r="A14" s="29">
        <v>110</v>
      </c>
      <c r="B14" s="29" t="s">
        <v>2131</v>
      </c>
    </row>
    <row r="15" spans="1:2" ht="15" customHeight="1" x14ac:dyDescent="0.25">
      <c r="A15" s="29">
        <v>120</v>
      </c>
      <c r="B15" s="29" t="s">
        <v>2132</v>
      </c>
    </row>
    <row r="16" spans="1:2" ht="15" customHeight="1" x14ac:dyDescent="0.25">
      <c r="A16" s="29">
        <v>130</v>
      </c>
      <c r="B16" s="29" t="s">
        <v>2133</v>
      </c>
    </row>
    <row r="17" spans="1:2" ht="15" customHeight="1" x14ac:dyDescent="0.25">
      <c r="A17" s="29">
        <v>140</v>
      </c>
      <c r="B17" s="29" t="s">
        <v>2134</v>
      </c>
    </row>
    <row r="18" spans="1:2" ht="15" customHeight="1" x14ac:dyDescent="0.25">
      <c r="A18" s="29">
        <v>150</v>
      </c>
      <c r="B18" s="29" t="s">
        <v>2135</v>
      </c>
    </row>
    <row r="19" spans="1:2" ht="15" customHeight="1" x14ac:dyDescent="0.25">
      <c r="A19" s="29">
        <v>160</v>
      </c>
      <c r="B19" s="29" t="s">
        <v>2136</v>
      </c>
    </row>
    <row r="20" spans="1:2" ht="15" customHeight="1" x14ac:dyDescent="0.25">
      <c r="A20" s="29">
        <v>170</v>
      </c>
      <c r="B20" s="29" t="s">
        <v>2137</v>
      </c>
    </row>
    <row r="21" spans="1:2" ht="15" customHeight="1" x14ac:dyDescent="0.25">
      <c r="A21" s="29">
        <v>180</v>
      </c>
      <c r="B21" s="29" t="s">
        <v>2138</v>
      </c>
    </row>
    <row r="22" spans="1:2" ht="15" customHeight="1" x14ac:dyDescent="0.25">
      <c r="A22" s="29">
        <v>190</v>
      </c>
      <c r="B22" s="29" t="s">
        <v>2139</v>
      </c>
    </row>
    <row r="23" spans="1:2" ht="15" customHeight="1" x14ac:dyDescent="0.25"/>
    <row r="24" spans="1:2" ht="15" customHeight="1" x14ac:dyDescent="0.25"/>
    <row r="25" spans="1:2" ht="15" customHeight="1" x14ac:dyDescent="0.25"/>
    <row r="26" spans="1:2" ht="15" customHeight="1" x14ac:dyDescent="0.25"/>
    <row r="27" spans="1:2" ht="15" customHeight="1" x14ac:dyDescent="0.25"/>
    <row r="28" spans="1:2" ht="15" customHeight="1" x14ac:dyDescent="0.25"/>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1266-C090-4C20-B0B5-EEB17507087F}">
  <dimension ref="A1"/>
  <sheetViews>
    <sheetView workbookViewId="0"/>
  </sheetViews>
  <sheetFormatPr defaultRowHeight="15" x14ac:dyDescent="0.25"/>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4570-C710-4855-B40E-1E978DDD2812}">
  <dimension ref="A1:B11"/>
  <sheetViews>
    <sheetView workbookViewId="0">
      <selection activeCell="B21" sqref="B21"/>
    </sheetView>
  </sheetViews>
  <sheetFormatPr defaultRowHeight="15" x14ac:dyDescent="0.25"/>
  <cols>
    <col min="1" max="1" width="12" customWidth="1"/>
    <col min="2" max="2" width="78.140625" customWidth="1"/>
  </cols>
  <sheetData>
    <row r="1" spans="1:2" x14ac:dyDescent="0.25">
      <c r="A1" t="s">
        <v>3876</v>
      </c>
      <c r="B1" s="65" t="s">
        <v>3877</v>
      </c>
    </row>
    <row r="3" spans="1:2" x14ac:dyDescent="0.25">
      <c r="A3" s="218" t="s">
        <v>130</v>
      </c>
      <c r="B3" s="218" t="s">
        <v>128</v>
      </c>
    </row>
    <row r="4" spans="1:2" x14ac:dyDescent="0.25">
      <c r="A4" s="219">
        <v>10</v>
      </c>
      <c r="B4" s="219" t="s">
        <v>3145</v>
      </c>
    </row>
    <row r="5" spans="1:2" x14ac:dyDescent="0.25">
      <c r="A5" s="219">
        <v>20</v>
      </c>
      <c r="B5" s="219" t="s">
        <v>3878</v>
      </c>
    </row>
    <row r="6" spans="1:2" x14ac:dyDescent="0.25">
      <c r="A6" s="219">
        <v>30</v>
      </c>
      <c r="B6" s="219" t="s">
        <v>3879</v>
      </c>
    </row>
    <row r="7" spans="1:2" x14ac:dyDescent="0.25">
      <c r="A7" s="219">
        <v>40</v>
      </c>
      <c r="B7" s="219" t="s">
        <v>3880</v>
      </c>
    </row>
    <row r="8" spans="1:2" x14ac:dyDescent="0.25">
      <c r="A8" s="219">
        <v>50</v>
      </c>
      <c r="B8" s="219" t="s">
        <v>3881</v>
      </c>
    </row>
    <row r="9" spans="1:2" x14ac:dyDescent="0.25">
      <c r="A9" s="219">
        <v>60</v>
      </c>
      <c r="B9" s="219" t="s">
        <v>3882</v>
      </c>
    </row>
    <row r="10" spans="1:2" x14ac:dyDescent="0.25">
      <c r="A10" s="219">
        <v>70</v>
      </c>
      <c r="B10" s="219" t="s">
        <v>3883</v>
      </c>
    </row>
    <row r="11" spans="1:2" x14ac:dyDescent="0.25">
      <c r="A11" s="219">
        <v>80</v>
      </c>
      <c r="B11" s="219" t="s">
        <v>3884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9"/>
  <sheetViews>
    <sheetView workbookViewId="0"/>
  </sheetViews>
  <sheetFormatPr defaultRowHeight="15" x14ac:dyDescent="0.25"/>
  <cols>
    <col min="1" max="1" width="19.5703125" customWidth="1"/>
    <col min="2" max="2" width="76.85546875" customWidth="1"/>
  </cols>
  <sheetData>
    <row r="1" spans="1:2" x14ac:dyDescent="0.25">
      <c r="A1" t="s">
        <v>3218</v>
      </c>
      <c r="B1" t="s">
        <v>3219</v>
      </c>
    </row>
    <row r="3" spans="1:2" ht="15" customHeight="1" x14ac:dyDescent="0.25">
      <c r="A3" s="28" t="s">
        <v>130</v>
      </c>
      <c r="B3" s="28" t="s">
        <v>128</v>
      </c>
    </row>
    <row r="4" spans="1:2" ht="15" customHeight="1" x14ac:dyDescent="0.25">
      <c r="A4" s="29">
        <v>5</v>
      </c>
      <c r="B4" s="29" t="s">
        <v>175</v>
      </c>
    </row>
    <row r="5" spans="1:2" ht="15" customHeight="1" x14ac:dyDescent="0.25">
      <c r="A5" s="29">
        <v>10</v>
      </c>
      <c r="B5" s="29" t="s">
        <v>3196</v>
      </c>
    </row>
    <row r="6" spans="1:2" ht="15" customHeight="1" x14ac:dyDescent="0.25">
      <c r="A6" s="29">
        <v>20</v>
      </c>
      <c r="B6" s="29" t="s">
        <v>3197</v>
      </c>
    </row>
    <row r="7" spans="1:2" ht="15" customHeight="1" x14ac:dyDescent="0.25">
      <c r="A7" s="29">
        <v>30</v>
      </c>
      <c r="B7" s="29" t="s">
        <v>3198</v>
      </c>
    </row>
    <row r="8" spans="1:2" ht="15" customHeight="1" x14ac:dyDescent="0.25">
      <c r="A8" s="29">
        <v>40</v>
      </c>
      <c r="B8" s="29" t="s">
        <v>3199</v>
      </c>
    </row>
    <row r="9" spans="1:2" ht="15" customHeight="1" x14ac:dyDescent="0.25">
      <c r="A9" s="29">
        <v>50</v>
      </c>
      <c r="B9" s="29" t="s">
        <v>3200</v>
      </c>
    </row>
    <row r="10" spans="1:2" ht="15" customHeight="1" x14ac:dyDescent="0.25">
      <c r="A10" s="29">
        <v>60</v>
      </c>
      <c r="B10" s="29" t="s">
        <v>3201</v>
      </c>
    </row>
    <row r="11" spans="1:2" ht="15" customHeight="1" x14ac:dyDescent="0.25">
      <c r="A11" s="29">
        <v>70</v>
      </c>
      <c r="B11" s="29" t="s">
        <v>3202</v>
      </c>
    </row>
    <row r="12" spans="1:2" ht="15" customHeight="1" x14ac:dyDescent="0.25">
      <c r="A12" s="29">
        <v>80</v>
      </c>
      <c r="B12" s="29" t="s">
        <v>3203</v>
      </c>
    </row>
    <row r="13" spans="1:2" ht="15" customHeight="1" x14ac:dyDescent="0.25">
      <c r="A13" s="29">
        <v>90</v>
      </c>
      <c r="B13" s="29" t="s">
        <v>3204</v>
      </c>
    </row>
    <row r="14" spans="1:2" ht="15" customHeight="1" x14ac:dyDescent="0.25">
      <c r="A14" s="29">
        <v>100</v>
      </c>
      <c r="B14" s="29" t="s">
        <v>3205</v>
      </c>
    </row>
    <row r="15" spans="1:2" ht="15" customHeight="1" x14ac:dyDescent="0.25">
      <c r="A15" s="29">
        <v>110</v>
      </c>
      <c r="B15" s="29" t="s">
        <v>3206</v>
      </c>
    </row>
    <row r="16" spans="1:2" ht="15" customHeight="1" x14ac:dyDescent="0.25">
      <c r="A16" s="29">
        <v>120</v>
      </c>
      <c r="B16" s="29" t="s">
        <v>3207</v>
      </c>
    </row>
    <row r="17" spans="1:2" ht="15" customHeight="1" x14ac:dyDescent="0.25">
      <c r="A17" s="29">
        <v>130</v>
      </c>
      <c r="B17" s="29" t="s">
        <v>3208</v>
      </c>
    </row>
    <row r="18" spans="1:2" ht="15" customHeight="1" x14ac:dyDescent="0.25">
      <c r="A18" s="29">
        <v>140</v>
      </c>
      <c r="B18" s="29" t="s">
        <v>3209</v>
      </c>
    </row>
    <row r="19" spans="1:2" ht="15" customHeight="1" x14ac:dyDescent="0.25">
      <c r="A19" s="29">
        <v>150</v>
      </c>
      <c r="B19" s="29" t="s">
        <v>3210</v>
      </c>
    </row>
    <row r="20" spans="1:2" ht="15" customHeight="1" x14ac:dyDescent="0.25">
      <c r="A20" s="29">
        <v>160</v>
      </c>
      <c r="B20" s="29" t="s">
        <v>3211</v>
      </c>
    </row>
    <row r="21" spans="1:2" ht="15" customHeight="1" x14ac:dyDescent="0.25">
      <c r="A21" s="29">
        <v>170</v>
      </c>
      <c r="B21" s="29" t="s">
        <v>3212</v>
      </c>
    </row>
    <row r="22" spans="1:2" ht="15" customHeight="1" x14ac:dyDescent="0.25">
      <c r="A22" s="29">
        <v>180</v>
      </c>
      <c r="B22" s="29" t="s">
        <v>3213</v>
      </c>
    </row>
    <row r="23" spans="1:2" ht="15" customHeight="1" x14ac:dyDescent="0.25">
      <c r="A23" s="29">
        <v>190</v>
      </c>
      <c r="B23" s="29" t="s">
        <v>3214</v>
      </c>
    </row>
    <row r="24" spans="1:2" ht="15" customHeight="1" x14ac:dyDescent="0.25">
      <c r="A24" s="29">
        <v>200</v>
      </c>
      <c r="B24" s="29" t="s">
        <v>3215</v>
      </c>
    </row>
    <row r="25" spans="1:2" ht="15" customHeight="1" x14ac:dyDescent="0.25">
      <c r="A25" s="29">
        <v>200</v>
      </c>
      <c r="B25" s="29" t="s">
        <v>3216</v>
      </c>
    </row>
    <row r="26" spans="1:2" ht="15" customHeight="1" x14ac:dyDescent="0.25">
      <c r="A26" s="29">
        <v>210</v>
      </c>
      <c r="B26" s="29" t="s">
        <v>3217</v>
      </c>
    </row>
    <row r="27" spans="1:2" ht="15" customHeight="1" x14ac:dyDescent="0.25">
      <c r="A27" s="29">
        <v>220</v>
      </c>
      <c r="B27" s="29" t="s">
        <v>2166</v>
      </c>
    </row>
    <row r="28" spans="1:2" ht="15" customHeight="1" x14ac:dyDescent="0.25">
      <c r="A28" s="29">
        <v>230</v>
      </c>
      <c r="B28" s="29" t="s">
        <v>207</v>
      </c>
    </row>
    <row r="29" spans="1:2" ht="15" customHeight="1" x14ac:dyDescent="0.25"/>
    <row r="30" spans="1:2" ht="15" customHeight="1" x14ac:dyDescent="0.25"/>
    <row r="31" spans="1:2" ht="15" customHeight="1" x14ac:dyDescent="0.25"/>
    <row r="32" spans="1: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485B-FF50-4EA6-836F-288CE6B4843D}">
  <dimension ref="A1:C9"/>
  <sheetViews>
    <sheetView workbookViewId="0"/>
  </sheetViews>
  <sheetFormatPr defaultRowHeight="15" x14ac:dyDescent="0.25"/>
  <cols>
    <col min="1" max="1" width="12" customWidth="1"/>
    <col min="2" max="2" width="78.140625" customWidth="1"/>
    <col min="3" max="3" width="25" customWidth="1"/>
  </cols>
  <sheetData>
    <row r="1" spans="1:3" x14ac:dyDescent="0.25">
      <c r="A1" t="s">
        <v>3857</v>
      </c>
      <c r="B1" t="s">
        <v>3850</v>
      </c>
    </row>
    <row r="3" spans="1:3" x14ac:dyDescent="0.25">
      <c r="A3" s="218" t="s">
        <v>130</v>
      </c>
      <c r="B3" s="218" t="s">
        <v>128</v>
      </c>
      <c r="C3" s="218" t="s">
        <v>131</v>
      </c>
    </row>
    <row r="4" spans="1:3" x14ac:dyDescent="0.25">
      <c r="A4" s="219">
        <v>10</v>
      </c>
      <c r="B4" s="219" t="s">
        <v>175</v>
      </c>
      <c r="C4" s="219" t="s">
        <v>174</v>
      </c>
    </row>
    <row r="5" spans="1:3" x14ac:dyDescent="0.25">
      <c r="A5" s="219">
        <v>20</v>
      </c>
      <c r="B5" s="219" t="s">
        <v>3852</v>
      </c>
      <c r="C5" s="219" t="s">
        <v>132</v>
      </c>
    </row>
    <row r="6" spans="1:3" x14ac:dyDescent="0.25">
      <c r="A6" s="219">
        <v>30</v>
      </c>
      <c r="B6" s="219" t="s">
        <v>3853</v>
      </c>
      <c r="C6" s="219" t="s">
        <v>132</v>
      </c>
    </row>
    <row r="7" spans="1:3" x14ac:dyDescent="0.25">
      <c r="A7" s="219">
        <v>40</v>
      </c>
      <c r="B7" s="219" t="s">
        <v>3854</v>
      </c>
      <c r="C7" s="219" t="s">
        <v>132</v>
      </c>
    </row>
    <row r="8" spans="1:3" x14ac:dyDescent="0.25">
      <c r="A8" s="219">
        <v>50</v>
      </c>
      <c r="B8" s="219" t="s">
        <v>3855</v>
      </c>
      <c r="C8" s="219" t="s">
        <v>132</v>
      </c>
    </row>
    <row r="9" spans="1:3" x14ac:dyDescent="0.25">
      <c r="A9" s="219">
        <v>60</v>
      </c>
      <c r="B9" s="219" t="s">
        <v>3856</v>
      </c>
      <c r="C9" s="219" t="s">
        <v>174</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9767-FD34-43C6-99D2-238985FE2D99}">
  <dimension ref="A1:B24"/>
  <sheetViews>
    <sheetView workbookViewId="0"/>
  </sheetViews>
  <sheetFormatPr defaultColWidth="9.140625" defaultRowHeight="15" x14ac:dyDescent="0.25"/>
  <cols>
    <col min="1" max="1" width="12" style="329" customWidth="1"/>
    <col min="2" max="2" width="78.140625" style="329" customWidth="1"/>
    <col min="3" max="16384" width="9.140625" style="329"/>
  </cols>
  <sheetData>
    <row r="1" spans="1:2" x14ac:dyDescent="0.25">
      <c r="A1" s="329" t="s">
        <v>4832</v>
      </c>
      <c r="B1" s="329" t="s">
        <v>4833</v>
      </c>
    </row>
    <row r="3" spans="1:2" x14ac:dyDescent="0.25">
      <c r="A3" s="218" t="s">
        <v>130</v>
      </c>
      <c r="B3" s="218" t="s">
        <v>128</v>
      </c>
    </row>
    <row r="4" spans="1:2" x14ac:dyDescent="0.25">
      <c r="A4" s="219">
        <v>10</v>
      </c>
      <c r="B4" s="219" t="s">
        <v>175</v>
      </c>
    </row>
    <row r="5" spans="1:2" x14ac:dyDescent="0.25">
      <c r="A5" s="219">
        <v>20</v>
      </c>
      <c r="B5" s="219" t="s">
        <v>4834</v>
      </c>
    </row>
    <row r="6" spans="1:2" x14ac:dyDescent="0.25">
      <c r="A6" s="219">
        <v>30</v>
      </c>
      <c r="B6" s="219" t="s">
        <v>4835</v>
      </c>
    </row>
    <row r="7" spans="1:2" x14ac:dyDescent="0.25">
      <c r="A7" s="219">
        <v>40</v>
      </c>
      <c r="B7" s="219" t="s">
        <v>4836</v>
      </c>
    </row>
    <row r="8" spans="1:2" x14ac:dyDescent="0.25">
      <c r="A8" s="219">
        <v>50</v>
      </c>
      <c r="B8" s="219" t="s">
        <v>4837</v>
      </c>
    </row>
    <row r="9" spans="1:2" x14ac:dyDescent="0.25">
      <c r="A9" s="219">
        <v>60</v>
      </c>
      <c r="B9" s="219" t="s">
        <v>4838</v>
      </c>
    </row>
    <row r="10" spans="1:2" x14ac:dyDescent="0.25">
      <c r="A10" s="219">
        <v>70</v>
      </c>
      <c r="B10" s="219" t="s">
        <v>4839</v>
      </c>
    </row>
    <row r="11" spans="1:2" x14ac:dyDescent="0.25">
      <c r="A11" s="219">
        <v>80</v>
      </c>
      <c r="B11" s="219" t="s">
        <v>4840</v>
      </c>
    </row>
    <row r="12" spans="1:2" x14ac:dyDescent="0.25">
      <c r="A12" s="219">
        <v>90</v>
      </c>
      <c r="B12" s="219" t="s">
        <v>4841</v>
      </c>
    </row>
    <row r="13" spans="1:2" x14ac:dyDescent="0.25">
      <c r="A13" s="219">
        <v>100</v>
      </c>
      <c r="B13" s="219" t="s">
        <v>4842</v>
      </c>
    </row>
    <row r="14" spans="1:2" x14ac:dyDescent="0.25">
      <c r="A14" s="219">
        <v>110</v>
      </c>
      <c r="B14" s="219" t="s">
        <v>4843</v>
      </c>
    </row>
    <row r="15" spans="1:2" x14ac:dyDescent="0.25">
      <c r="A15" s="219">
        <v>120</v>
      </c>
      <c r="B15" s="219" t="s">
        <v>4844</v>
      </c>
    </row>
    <row r="16" spans="1:2" x14ac:dyDescent="0.25">
      <c r="A16" s="219">
        <v>130</v>
      </c>
      <c r="B16" s="219" t="s">
        <v>4845</v>
      </c>
    </row>
    <row r="17" spans="1:2" x14ac:dyDescent="0.25">
      <c r="A17" s="219">
        <v>140</v>
      </c>
      <c r="B17" s="219" t="s">
        <v>4846</v>
      </c>
    </row>
    <row r="18" spans="1:2" x14ac:dyDescent="0.25">
      <c r="A18" s="219">
        <v>150</v>
      </c>
      <c r="B18" s="219" t="s">
        <v>4847</v>
      </c>
    </row>
    <row r="19" spans="1:2" x14ac:dyDescent="0.25">
      <c r="A19" s="219">
        <v>160</v>
      </c>
      <c r="B19" s="219" t="s">
        <v>4848</v>
      </c>
    </row>
    <row r="20" spans="1:2" x14ac:dyDescent="0.25">
      <c r="A20" s="219">
        <v>170</v>
      </c>
      <c r="B20" s="219" t="s">
        <v>4849</v>
      </c>
    </row>
    <row r="21" spans="1:2" x14ac:dyDescent="0.25">
      <c r="A21" s="219">
        <v>180</v>
      </c>
      <c r="B21" s="219" t="s">
        <v>4850</v>
      </c>
    </row>
    <row r="22" spans="1:2" x14ac:dyDescent="0.25">
      <c r="A22" s="219">
        <v>190</v>
      </c>
      <c r="B22" s="219" t="s">
        <v>4851</v>
      </c>
    </row>
    <row r="23" spans="1:2" x14ac:dyDescent="0.25">
      <c r="A23" s="219">
        <v>200</v>
      </c>
      <c r="B23" s="219" t="s">
        <v>4852</v>
      </c>
    </row>
    <row r="24" spans="1:2" x14ac:dyDescent="0.25">
      <c r="A24" s="219">
        <v>210</v>
      </c>
      <c r="B24" s="219" t="s">
        <v>3480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DA055-00A7-4442-9CE0-8468E6BB2547}">
  <dimension ref="A1:B7"/>
  <sheetViews>
    <sheetView workbookViewId="0">
      <selection activeCell="C1" sqref="C1:E1048576"/>
    </sheetView>
  </sheetViews>
  <sheetFormatPr defaultColWidth="9" defaultRowHeight="15" x14ac:dyDescent="0.25"/>
  <cols>
    <col min="1" max="1" width="12" style="329" customWidth="1"/>
    <col min="2" max="2" width="78.140625" style="329" customWidth="1"/>
    <col min="3" max="16384" width="9" style="329"/>
  </cols>
  <sheetData>
    <row r="1" spans="1:2" x14ac:dyDescent="0.25">
      <c r="A1" s="218" t="s">
        <v>130</v>
      </c>
      <c r="B1" s="218" t="s">
        <v>128</v>
      </c>
    </row>
    <row r="2" spans="1:2" x14ac:dyDescent="0.25">
      <c r="A2" s="219">
        <v>10</v>
      </c>
      <c r="B2" s="219" t="s">
        <v>175</v>
      </c>
    </row>
    <row r="3" spans="1:2" x14ac:dyDescent="0.25">
      <c r="A3" s="219">
        <v>20</v>
      </c>
      <c r="B3" s="219" t="s">
        <v>3852</v>
      </c>
    </row>
    <row r="4" spans="1:2" x14ac:dyDescent="0.25">
      <c r="A4" s="219">
        <v>30</v>
      </c>
      <c r="B4" s="219" t="s">
        <v>3853</v>
      </c>
    </row>
    <row r="5" spans="1:2" x14ac:dyDescent="0.25">
      <c r="A5" s="219">
        <v>40</v>
      </c>
      <c r="B5" s="219" t="s">
        <v>3854</v>
      </c>
    </row>
    <row r="6" spans="1:2" x14ac:dyDescent="0.25">
      <c r="A6" s="219">
        <v>50</v>
      </c>
      <c r="B6" s="219" t="s">
        <v>3855</v>
      </c>
    </row>
    <row r="7" spans="1:2" x14ac:dyDescent="0.25">
      <c r="A7" s="219">
        <v>60</v>
      </c>
      <c r="B7" s="219" t="s">
        <v>4429</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47"/>
  <dimension ref="A1:D54"/>
  <sheetViews>
    <sheetView topLeftCell="A13" workbookViewId="0"/>
  </sheetViews>
  <sheetFormatPr defaultRowHeight="15" x14ac:dyDescent="0.25"/>
  <cols>
    <col min="1" max="1" width="19.42578125" customWidth="1"/>
    <col min="2" max="2" width="96.140625" customWidth="1"/>
    <col min="4" max="4" width="116.140625" customWidth="1"/>
  </cols>
  <sheetData>
    <row r="1" spans="1:4" x14ac:dyDescent="0.25">
      <c r="A1" t="s">
        <v>3562</v>
      </c>
      <c r="B1" t="s">
        <v>2117</v>
      </c>
    </row>
    <row r="3" spans="1:4" ht="15" customHeight="1" x14ac:dyDescent="0.25">
      <c r="A3" s="28" t="s">
        <v>130</v>
      </c>
      <c r="B3" s="28" t="s">
        <v>128</v>
      </c>
    </row>
    <row r="4" spans="1:4" ht="15" customHeight="1" x14ac:dyDescent="0.25">
      <c r="A4" s="29">
        <v>10</v>
      </c>
      <c r="B4" s="29" t="s">
        <v>175</v>
      </c>
      <c r="D4" s="29"/>
    </row>
    <row r="5" spans="1:4" ht="15" customHeight="1" x14ac:dyDescent="0.25">
      <c r="A5" s="29">
        <v>20</v>
      </c>
      <c r="B5" s="29" t="s">
        <v>3538</v>
      </c>
      <c r="D5" s="29"/>
    </row>
    <row r="6" spans="1:4" ht="15" customHeight="1" x14ac:dyDescent="0.25">
      <c r="A6" s="29">
        <v>30</v>
      </c>
      <c r="B6" s="29" t="s">
        <v>2116</v>
      </c>
      <c r="D6" s="29"/>
    </row>
    <row r="7" spans="1:4" ht="15" customHeight="1" x14ac:dyDescent="0.25">
      <c r="A7" s="29">
        <v>40</v>
      </c>
      <c r="B7" s="29" t="s">
        <v>3539</v>
      </c>
      <c r="D7" s="29"/>
    </row>
    <row r="8" spans="1:4" ht="15" customHeight="1" x14ac:dyDescent="0.25">
      <c r="A8" s="29">
        <v>50</v>
      </c>
      <c r="B8" s="29" t="s">
        <v>2120</v>
      </c>
      <c r="D8" s="29"/>
    </row>
    <row r="9" spans="1:4" ht="15" customHeight="1" x14ac:dyDescent="0.25">
      <c r="A9" s="29">
        <v>60</v>
      </c>
      <c r="B9" s="29" t="s">
        <v>3540</v>
      </c>
      <c r="D9" s="29"/>
    </row>
    <row r="10" spans="1:4" ht="15" customHeight="1" x14ac:dyDescent="0.25">
      <c r="A10" s="29">
        <v>70</v>
      </c>
      <c r="B10" s="29" t="s">
        <v>3541</v>
      </c>
      <c r="D10" s="29"/>
    </row>
    <row r="11" spans="1:4" ht="15" customHeight="1" x14ac:dyDescent="0.25">
      <c r="A11" s="29">
        <v>80</v>
      </c>
      <c r="B11" s="29" t="s">
        <v>3542</v>
      </c>
    </row>
    <row r="12" spans="1:4" ht="15" customHeight="1" x14ac:dyDescent="0.25">
      <c r="A12" s="29">
        <v>90</v>
      </c>
      <c r="B12" s="29" t="s">
        <v>3543</v>
      </c>
    </row>
    <row r="13" spans="1:4" ht="15" customHeight="1" x14ac:dyDescent="0.25">
      <c r="A13" s="29">
        <v>100</v>
      </c>
      <c r="B13" s="29" t="s">
        <v>3544</v>
      </c>
    </row>
    <row r="14" spans="1:4" ht="15" customHeight="1" x14ac:dyDescent="0.25">
      <c r="A14" s="29">
        <v>110</v>
      </c>
      <c r="B14" s="29" t="s">
        <v>3545</v>
      </c>
    </row>
    <row r="15" spans="1:4" ht="15" customHeight="1" x14ac:dyDescent="0.25">
      <c r="A15" s="29">
        <v>120</v>
      </c>
      <c r="B15" s="29" t="s">
        <v>3546</v>
      </c>
    </row>
    <row r="16" spans="1:4" ht="15" customHeight="1" x14ac:dyDescent="0.25">
      <c r="A16" s="29">
        <v>130</v>
      </c>
      <c r="B16" s="29" t="s">
        <v>3547</v>
      </c>
    </row>
    <row r="17" spans="1:4" ht="15" customHeight="1" x14ac:dyDescent="0.25">
      <c r="A17" s="29">
        <v>140</v>
      </c>
      <c r="B17" s="29" t="s">
        <v>3548</v>
      </c>
    </row>
    <row r="18" spans="1:4" ht="15" customHeight="1" x14ac:dyDescent="0.25">
      <c r="A18" s="29">
        <v>150</v>
      </c>
      <c r="B18" s="29" t="s">
        <v>3549</v>
      </c>
    </row>
    <row r="19" spans="1:4" ht="15" customHeight="1" x14ac:dyDescent="0.25">
      <c r="A19" s="29">
        <v>160</v>
      </c>
      <c r="B19" s="29" t="s">
        <v>3550</v>
      </c>
    </row>
    <row r="20" spans="1:4" ht="15" customHeight="1" x14ac:dyDescent="0.25">
      <c r="A20" s="29">
        <v>170</v>
      </c>
      <c r="B20" s="29" t="s">
        <v>3551</v>
      </c>
    </row>
    <row r="21" spans="1:4" ht="15" customHeight="1" x14ac:dyDescent="0.25">
      <c r="A21" s="29">
        <v>180</v>
      </c>
      <c r="B21" s="29" t="s">
        <v>3552</v>
      </c>
    </row>
    <row r="22" spans="1:4" ht="15" customHeight="1" x14ac:dyDescent="0.25">
      <c r="A22" s="29">
        <v>190</v>
      </c>
      <c r="B22" s="29" t="s">
        <v>3553</v>
      </c>
    </row>
    <row r="23" spans="1:4" ht="15" customHeight="1" x14ac:dyDescent="0.25">
      <c r="A23" s="29">
        <v>200</v>
      </c>
      <c r="B23" s="29" t="s">
        <v>3554</v>
      </c>
    </row>
    <row r="24" spans="1:4" ht="15" customHeight="1" x14ac:dyDescent="0.25">
      <c r="A24" s="29">
        <v>210</v>
      </c>
      <c r="B24" t="s">
        <v>3555</v>
      </c>
      <c r="D24" s="29"/>
    </row>
    <row r="25" spans="1:4" ht="15" customHeight="1" x14ac:dyDescent="0.25">
      <c r="A25" s="29">
        <v>220</v>
      </c>
      <c r="B25" t="s">
        <v>3556</v>
      </c>
      <c r="D25" s="29"/>
    </row>
    <row r="26" spans="1:4" ht="15" customHeight="1" x14ac:dyDescent="0.25">
      <c r="A26" s="29">
        <v>230</v>
      </c>
      <c r="B26" t="s">
        <v>3557</v>
      </c>
      <c r="D26" s="29"/>
    </row>
    <row r="27" spans="1:4" x14ac:dyDescent="0.25">
      <c r="A27" s="29">
        <v>240</v>
      </c>
      <c r="B27" t="s">
        <v>2118</v>
      </c>
      <c r="D27" s="29"/>
    </row>
    <row r="28" spans="1:4" ht="15" customHeight="1" x14ac:dyDescent="0.25">
      <c r="A28" s="29">
        <v>250</v>
      </c>
      <c r="B28" t="s">
        <v>3558</v>
      </c>
      <c r="D28" s="29"/>
    </row>
    <row r="29" spans="1:4" ht="15" customHeight="1" x14ac:dyDescent="0.25">
      <c r="A29" s="29">
        <v>260</v>
      </c>
      <c r="B29" t="s">
        <v>3559</v>
      </c>
      <c r="D29" s="29"/>
    </row>
    <row r="30" spans="1:4" ht="15" customHeight="1" x14ac:dyDescent="0.25">
      <c r="A30" s="29">
        <v>270</v>
      </c>
      <c r="B30" t="s">
        <v>3560</v>
      </c>
      <c r="D30" s="29"/>
    </row>
    <row r="31" spans="1:4" ht="15" customHeight="1" x14ac:dyDescent="0.25">
      <c r="A31">
        <v>280</v>
      </c>
      <c r="B31" t="s">
        <v>3430</v>
      </c>
    </row>
    <row r="32" spans="1:4" ht="15" customHeight="1" x14ac:dyDescent="0.25">
      <c r="A32">
        <v>290</v>
      </c>
      <c r="B32" t="s">
        <v>3561</v>
      </c>
    </row>
    <row r="33" spans="1:2" s="65" customFormat="1" ht="15" customHeight="1" x14ac:dyDescent="0.25">
      <c r="A33" s="65">
        <v>300</v>
      </c>
      <c r="B33" s="65" t="s">
        <v>2119</v>
      </c>
    </row>
    <row r="34" spans="1:2" ht="15" customHeight="1" x14ac:dyDescent="0.25">
      <c r="A34" s="29">
        <v>310</v>
      </c>
      <c r="B34" s="29" t="s">
        <v>207</v>
      </c>
    </row>
    <row r="35" spans="1:2" ht="15" customHeight="1" x14ac:dyDescent="0.25">
      <c r="A35" s="29"/>
      <c r="B35" s="29"/>
    </row>
    <row r="36" spans="1:2" ht="15" customHeight="1" x14ac:dyDescent="0.25">
      <c r="A36" s="29"/>
      <c r="B36" s="29"/>
    </row>
    <row r="37" spans="1:2" ht="15" customHeight="1" x14ac:dyDescent="0.25">
      <c r="A37" s="29"/>
      <c r="B37" s="29"/>
    </row>
    <row r="38" spans="1:2" ht="15" customHeight="1" x14ac:dyDescent="0.25">
      <c r="A38" s="29"/>
      <c r="B38" s="29"/>
    </row>
    <row r="39" spans="1:2" ht="15" customHeight="1" x14ac:dyDescent="0.25">
      <c r="A39" s="29"/>
      <c r="B39" s="29"/>
    </row>
    <row r="40" spans="1:2" ht="15" customHeight="1" x14ac:dyDescent="0.25">
      <c r="A40" s="29"/>
      <c r="B40" s="29"/>
    </row>
    <row r="41" spans="1:2" ht="15" customHeight="1" x14ac:dyDescent="0.25">
      <c r="A41" s="29"/>
      <c r="B41" s="29"/>
    </row>
    <row r="42" spans="1:2" ht="15" customHeight="1" x14ac:dyDescent="0.25">
      <c r="A42" s="29"/>
      <c r="B42" s="29"/>
    </row>
    <row r="43" spans="1:2" ht="15" customHeight="1" x14ac:dyDescent="0.25">
      <c r="A43" s="29"/>
      <c r="B43" s="29"/>
    </row>
    <row r="44" spans="1:2" ht="15" customHeight="1" x14ac:dyDescent="0.25">
      <c r="A44" s="29"/>
      <c r="B44" s="29"/>
    </row>
    <row r="45" spans="1:2" ht="15" customHeight="1" x14ac:dyDescent="0.25">
      <c r="A45" s="29"/>
      <c r="B45" s="29"/>
    </row>
    <row r="46" spans="1:2" x14ac:dyDescent="0.25">
      <c r="A46" s="29"/>
      <c r="B46" s="29"/>
    </row>
    <row r="47" spans="1:2" x14ac:dyDescent="0.25">
      <c r="A47" s="29"/>
      <c r="B47" s="29"/>
    </row>
    <row r="48" spans="1:2" x14ac:dyDescent="0.25">
      <c r="A48" s="29"/>
      <c r="B48" s="29"/>
    </row>
    <row r="49" spans="1:2" x14ac:dyDescent="0.25">
      <c r="A49" s="29"/>
      <c r="B49" s="29"/>
    </row>
    <row r="50" spans="1:2" x14ac:dyDescent="0.25">
      <c r="A50" s="29"/>
      <c r="B50" s="29"/>
    </row>
    <row r="51" spans="1:2" x14ac:dyDescent="0.25">
      <c r="A51" s="29"/>
      <c r="B51" s="29"/>
    </row>
    <row r="52" spans="1:2" x14ac:dyDescent="0.25">
      <c r="A52" s="29"/>
      <c r="B52" s="29"/>
    </row>
    <row r="53" spans="1:2" x14ac:dyDescent="0.25">
      <c r="A53" s="29"/>
      <c r="B53" s="29"/>
    </row>
    <row r="54" spans="1:2" x14ac:dyDescent="0.25">
      <c r="A54" s="29"/>
      <c r="B54" s="29"/>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48"/>
  <dimension ref="A1:B7"/>
  <sheetViews>
    <sheetView workbookViewId="0">
      <selection activeCell="A2" sqref="A2"/>
    </sheetView>
  </sheetViews>
  <sheetFormatPr defaultRowHeight="15" x14ac:dyDescent="0.25"/>
  <cols>
    <col min="1" max="1" width="15" customWidth="1"/>
    <col min="2" max="2" width="52.28515625" customWidth="1"/>
  </cols>
  <sheetData>
    <row r="1" spans="1:2" x14ac:dyDescent="0.25">
      <c r="A1" t="s">
        <v>3535</v>
      </c>
      <c r="B1" t="s">
        <v>2115</v>
      </c>
    </row>
    <row r="3" spans="1:2" ht="15" customHeight="1" x14ac:dyDescent="0.25">
      <c r="A3" s="28" t="s">
        <v>130</v>
      </c>
      <c r="B3" s="28" t="s">
        <v>128</v>
      </c>
    </row>
    <row r="4" spans="1:2" ht="15" customHeight="1" x14ac:dyDescent="0.25">
      <c r="A4" s="29">
        <v>10</v>
      </c>
      <c r="B4" s="29" t="s">
        <v>2112</v>
      </c>
    </row>
    <row r="5" spans="1:2" ht="15" customHeight="1" x14ac:dyDescent="0.25">
      <c r="A5" s="29">
        <v>20</v>
      </c>
      <c r="B5" s="29" t="s">
        <v>2113</v>
      </c>
    </row>
    <row r="6" spans="1:2" ht="15" customHeight="1" x14ac:dyDescent="0.25">
      <c r="A6" s="29">
        <v>30</v>
      </c>
      <c r="B6" s="29" t="s">
        <v>2114</v>
      </c>
    </row>
    <row r="7" spans="1:2" ht="15" customHeight="1" x14ac:dyDescent="0.25"/>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49"/>
  <dimension ref="A1:B16"/>
  <sheetViews>
    <sheetView workbookViewId="0">
      <selection activeCell="B14" sqref="B14"/>
    </sheetView>
  </sheetViews>
  <sheetFormatPr defaultRowHeight="15" x14ac:dyDescent="0.25"/>
  <cols>
    <col min="1" max="1" width="18.140625" customWidth="1"/>
    <col min="2" max="2" width="124.5703125" style="62" customWidth="1"/>
  </cols>
  <sheetData>
    <row r="1" spans="1:2" x14ac:dyDescent="0.25">
      <c r="A1" t="s">
        <v>710</v>
      </c>
      <c r="B1" s="62" t="s">
        <v>1785</v>
      </c>
    </row>
    <row r="3" spans="1:2" x14ac:dyDescent="0.25">
      <c r="A3" t="s">
        <v>130</v>
      </c>
      <c r="B3" s="62" t="s">
        <v>128</v>
      </c>
    </row>
    <row r="4" spans="1:2" x14ac:dyDescent="0.25">
      <c r="A4">
        <v>10</v>
      </c>
      <c r="B4" t="s">
        <v>175</v>
      </c>
    </row>
    <row r="5" spans="1:2" x14ac:dyDescent="0.25">
      <c r="A5">
        <v>20</v>
      </c>
      <c r="B5" s="104" t="s">
        <v>1791</v>
      </c>
    </row>
    <row r="6" spans="1:2" x14ac:dyDescent="0.25">
      <c r="A6">
        <v>30</v>
      </c>
      <c r="B6" s="104" t="s">
        <v>1792</v>
      </c>
    </row>
    <row r="7" spans="1:2" x14ac:dyDescent="0.25">
      <c r="A7">
        <v>40</v>
      </c>
      <c r="B7" s="104" t="s">
        <v>1786</v>
      </c>
    </row>
    <row r="8" spans="1:2" x14ac:dyDescent="0.25">
      <c r="A8">
        <v>50</v>
      </c>
      <c r="B8" s="104" t="s">
        <v>1787</v>
      </c>
    </row>
    <row r="9" spans="1:2" x14ac:dyDescent="0.25">
      <c r="A9">
        <v>60</v>
      </c>
      <c r="B9" s="104" t="s">
        <v>1790</v>
      </c>
    </row>
    <row r="10" spans="1:2" x14ac:dyDescent="0.25">
      <c r="A10">
        <v>70</v>
      </c>
      <c r="B10" s="104" t="s">
        <v>1789</v>
      </c>
    </row>
    <row r="11" spans="1:2" x14ac:dyDescent="0.25">
      <c r="A11">
        <v>80</v>
      </c>
      <c r="B11" s="104" t="s">
        <v>1788</v>
      </c>
    </row>
    <row r="12" spans="1:2" x14ac:dyDescent="0.25">
      <c r="A12">
        <v>90</v>
      </c>
      <c r="B12" s="104" t="s">
        <v>1793</v>
      </c>
    </row>
    <row r="13" spans="1:2" x14ac:dyDescent="0.25">
      <c r="A13">
        <v>100</v>
      </c>
      <c r="B13" s="104" t="s">
        <v>1796</v>
      </c>
    </row>
    <row r="14" spans="1:2" x14ac:dyDescent="0.25">
      <c r="A14">
        <v>110</v>
      </c>
      <c r="B14" s="104" t="s">
        <v>1795</v>
      </c>
    </row>
    <row r="15" spans="1:2" x14ac:dyDescent="0.25">
      <c r="A15">
        <v>120</v>
      </c>
      <c r="B15" s="104" t="s">
        <v>1794</v>
      </c>
    </row>
    <row r="16" spans="1:2" x14ac:dyDescent="0.25">
      <c r="A16">
        <v>130</v>
      </c>
      <c r="B16" t="s">
        <v>207</v>
      </c>
    </row>
  </sheetData>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50"/>
  <dimension ref="A1:B47"/>
  <sheetViews>
    <sheetView workbookViewId="0"/>
  </sheetViews>
  <sheetFormatPr defaultRowHeight="15" x14ac:dyDescent="0.25"/>
  <cols>
    <col min="1" max="1" width="14" customWidth="1"/>
    <col min="2" max="2" width="108.5703125" bestFit="1" customWidth="1"/>
  </cols>
  <sheetData>
    <row r="1" spans="1:2" x14ac:dyDescent="0.25">
      <c r="A1" t="s">
        <v>351</v>
      </c>
      <c r="B1" t="s">
        <v>352</v>
      </c>
    </row>
    <row r="3" spans="1:2" x14ac:dyDescent="0.25">
      <c r="A3" t="s">
        <v>130</v>
      </c>
      <c r="B3" t="s">
        <v>128</v>
      </c>
    </row>
    <row r="4" spans="1:2" x14ac:dyDescent="0.25">
      <c r="A4" s="29">
        <v>10</v>
      </c>
      <c r="B4" t="s">
        <v>175</v>
      </c>
    </row>
    <row r="5" spans="1:2" x14ac:dyDescent="0.25">
      <c r="A5" s="29">
        <v>20</v>
      </c>
      <c r="B5" t="s">
        <v>306</v>
      </c>
    </row>
    <row r="6" spans="1:2" x14ac:dyDescent="0.25">
      <c r="A6" s="29">
        <v>30</v>
      </c>
      <c r="B6" t="s">
        <v>307</v>
      </c>
    </row>
    <row r="7" spans="1:2" x14ac:dyDescent="0.25">
      <c r="A7" s="29">
        <v>40</v>
      </c>
      <c r="B7" t="s">
        <v>308</v>
      </c>
    </row>
    <row r="8" spans="1:2" x14ac:dyDescent="0.25">
      <c r="A8" s="29">
        <v>50</v>
      </c>
      <c r="B8" t="s">
        <v>322</v>
      </c>
    </row>
    <row r="9" spans="1:2" x14ac:dyDescent="0.25">
      <c r="A9" s="29">
        <v>60</v>
      </c>
      <c r="B9" t="s">
        <v>309</v>
      </c>
    </row>
    <row r="10" spans="1:2" x14ac:dyDescent="0.25">
      <c r="A10" s="29">
        <v>70</v>
      </c>
      <c r="B10" t="s">
        <v>323</v>
      </c>
    </row>
    <row r="11" spans="1:2" x14ac:dyDescent="0.25">
      <c r="A11" s="29">
        <v>80</v>
      </c>
      <c r="B11" t="s">
        <v>310</v>
      </c>
    </row>
    <row r="12" spans="1:2" x14ac:dyDescent="0.25">
      <c r="A12" s="29">
        <v>90</v>
      </c>
      <c r="B12" t="s">
        <v>311</v>
      </c>
    </row>
    <row r="13" spans="1:2" x14ac:dyDescent="0.25">
      <c r="A13" s="29">
        <v>100</v>
      </c>
      <c r="B13" t="s">
        <v>312</v>
      </c>
    </row>
    <row r="14" spans="1:2" x14ac:dyDescent="0.25">
      <c r="A14" s="29">
        <v>110</v>
      </c>
      <c r="B14" t="s">
        <v>313</v>
      </c>
    </row>
    <row r="15" spans="1:2" x14ac:dyDescent="0.25">
      <c r="A15" s="29">
        <v>120</v>
      </c>
      <c r="B15" t="s">
        <v>324</v>
      </c>
    </row>
    <row r="16" spans="1:2" x14ac:dyDescent="0.25">
      <c r="A16" s="29">
        <v>130</v>
      </c>
      <c r="B16" t="s">
        <v>325</v>
      </c>
    </row>
    <row r="17" spans="1:2" x14ac:dyDescent="0.25">
      <c r="A17" s="29">
        <v>140</v>
      </c>
      <c r="B17" t="s">
        <v>326</v>
      </c>
    </row>
    <row r="18" spans="1:2" x14ac:dyDescent="0.25">
      <c r="A18" s="29">
        <v>150</v>
      </c>
      <c r="B18" t="s">
        <v>327</v>
      </c>
    </row>
    <row r="19" spans="1:2" x14ac:dyDescent="0.25">
      <c r="A19" s="29">
        <v>160</v>
      </c>
      <c r="B19" t="s">
        <v>328</v>
      </c>
    </row>
    <row r="20" spans="1:2" x14ac:dyDescent="0.25">
      <c r="A20" s="29">
        <v>170</v>
      </c>
      <c r="B20" t="s">
        <v>314</v>
      </c>
    </row>
    <row r="21" spans="1:2" x14ac:dyDescent="0.25">
      <c r="A21" s="29">
        <v>180</v>
      </c>
      <c r="B21" t="s">
        <v>329</v>
      </c>
    </row>
    <row r="22" spans="1:2" x14ac:dyDescent="0.25">
      <c r="A22" s="29">
        <v>190</v>
      </c>
      <c r="B22" t="s">
        <v>330</v>
      </c>
    </row>
    <row r="23" spans="1:2" x14ac:dyDescent="0.25">
      <c r="A23" s="29">
        <v>200</v>
      </c>
      <c r="B23" t="s">
        <v>315</v>
      </c>
    </row>
    <row r="24" spans="1:2" x14ac:dyDescent="0.25">
      <c r="A24" s="29">
        <v>210</v>
      </c>
      <c r="B24" t="s">
        <v>316</v>
      </c>
    </row>
    <row r="25" spans="1:2" x14ac:dyDescent="0.25">
      <c r="A25" s="29">
        <v>220</v>
      </c>
      <c r="B25" t="s">
        <v>317</v>
      </c>
    </row>
    <row r="26" spans="1:2" x14ac:dyDescent="0.25">
      <c r="A26" s="29">
        <v>230</v>
      </c>
      <c r="B26" t="s">
        <v>318</v>
      </c>
    </row>
    <row r="27" spans="1:2" x14ac:dyDescent="0.25">
      <c r="A27" s="29">
        <v>240</v>
      </c>
      <c r="B27" t="s">
        <v>331</v>
      </c>
    </row>
    <row r="28" spans="1:2" x14ac:dyDescent="0.25">
      <c r="A28" s="29">
        <v>250</v>
      </c>
      <c r="B28" t="s">
        <v>332</v>
      </c>
    </row>
    <row r="29" spans="1:2" x14ac:dyDescent="0.25">
      <c r="A29" s="29">
        <v>260</v>
      </c>
      <c r="B29" t="s">
        <v>333</v>
      </c>
    </row>
    <row r="30" spans="1:2" x14ac:dyDescent="0.25">
      <c r="A30" s="29">
        <v>270</v>
      </c>
      <c r="B30" t="s">
        <v>334</v>
      </c>
    </row>
    <row r="31" spans="1:2" x14ac:dyDescent="0.25">
      <c r="A31" s="29">
        <v>280</v>
      </c>
      <c r="B31" t="s">
        <v>335</v>
      </c>
    </row>
    <row r="32" spans="1:2" x14ac:dyDescent="0.25">
      <c r="A32" s="29">
        <v>290</v>
      </c>
      <c r="B32" t="s">
        <v>336</v>
      </c>
    </row>
    <row r="33" spans="1:2" x14ac:dyDescent="0.25">
      <c r="A33" s="29">
        <v>300</v>
      </c>
      <c r="B33" t="s">
        <v>337</v>
      </c>
    </row>
    <row r="34" spans="1:2" x14ac:dyDescent="0.25">
      <c r="A34" s="29">
        <v>310</v>
      </c>
      <c r="B34" t="s">
        <v>338</v>
      </c>
    </row>
    <row r="35" spans="1:2" x14ac:dyDescent="0.25">
      <c r="A35" s="29">
        <v>320</v>
      </c>
      <c r="B35" t="s">
        <v>339</v>
      </c>
    </row>
    <row r="36" spans="1:2" x14ac:dyDescent="0.25">
      <c r="A36" s="29">
        <v>330</v>
      </c>
      <c r="B36" t="s">
        <v>340</v>
      </c>
    </row>
    <row r="37" spans="1:2" x14ac:dyDescent="0.25">
      <c r="A37" s="29">
        <v>340</v>
      </c>
      <c r="B37" t="s">
        <v>341</v>
      </c>
    </row>
    <row r="38" spans="1:2" x14ac:dyDescent="0.25">
      <c r="A38" s="29">
        <v>350</v>
      </c>
      <c r="B38" t="s">
        <v>342</v>
      </c>
    </row>
    <row r="39" spans="1:2" x14ac:dyDescent="0.25">
      <c r="A39">
        <v>360</v>
      </c>
      <c r="B39" t="s">
        <v>343</v>
      </c>
    </row>
    <row r="40" spans="1:2" x14ac:dyDescent="0.25">
      <c r="A40" s="29">
        <v>370</v>
      </c>
      <c r="B40" t="s">
        <v>344</v>
      </c>
    </row>
    <row r="41" spans="1:2" x14ac:dyDescent="0.25">
      <c r="A41" s="29">
        <v>380</v>
      </c>
      <c r="B41" t="s">
        <v>345</v>
      </c>
    </row>
    <row r="42" spans="1:2" x14ac:dyDescent="0.25">
      <c r="A42" s="29">
        <v>390</v>
      </c>
      <c r="B42" t="s">
        <v>346</v>
      </c>
    </row>
    <row r="43" spans="1:2" x14ac:dyDescent="0.25">
      <c r="A43" s="29">
        <v>400</v>
      </c>
      <c r="B43" t="s">
        <v>347</v>
      </c>
    </row>
    <row r="44" spans="1:2" x14ac:dyDescent="0.25">
      <c r="A44" s="29">
        <v>410</v>
      </c>
      <c r="B44" t="s">
        <v>348</v>
      </c>
    </row>
    <row r="45" spans="1:2" x14ac:dyDescent="0.25">
      <c r="A45" s="29">
        <v>420</v>
      </c>
      <c r="B45" t="s">
        <v>349</v>
      </c>
    </row>
    <row r="46" spans="1:2" x14ac:dyDescent="0.25">
      <c r="A46" s="29">
        <v>430</v>
      </c>
      <c r="B46" t="s">
        <v>350</v>
      </c>
    </row>
    <row r="47" spans="1:2" x14ac:dyDescent="0.25">
      <c r="A47" s="29">
        <v>440</v>
      </c>
      <c r="B47" t="s">
        <v>173</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FEAA-BC8C-487C-AE69-16FC96EDDD98}">
  <dimension ref="A1"/>
  <sheetViews>
    <sheetView workbookViewId="0">
      <selection activeCell="U16" sqref="U16"/>
    </sheetView>
  </sheetViews>
  <sheetFormatPr defaultRowHeight="15" x14ac:dyDescent="0.25"/>
  <sheetData/>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51"/>
  <dimension ref="A1:B32"/>
  <sheetViews>
    <sheetView workbookViewId="0">
      <selection sqref="A1:XFD1048576"/>
    </sheetView>
  </sheetViews>
  <sheetFormatPr defaultRowHeight="15" x14ac:dyDescent="0.25"/>
  <cols>
    <col min="1" max="1" width="13.140625" customWidth="1"/>
    <col min="2" max="2" width="105" customWidth="1"/>
  </cols>
  <sheetData>
    <row r="1" spans="1:2" x14ac:dyDescent="0.25">
      <c r="A1" t="s">
        <v>320</v>
      </c>
      <c r="B1" t="s">
        <v>321</v>
      </c>
    </row>
    <row r="3" spans="1:2" x14ac:dyDescent="0.25">
      <c r="A3" t="s">
        <v>130</v>
      </c>
      <c r="B3" t="s">
        <v>128</v>
      </c>
    </row>
    <row r="4" spans="1:2" x14ac:dyDescent="0.25">
      <c r="A4">
        <v>5</v>
      </c>
      <c r="B4" t="s">
        <v>175</v>
      </c>
    </row>
    <row r="5" spans="1:2" x14ac:dyDescent="0.25">
      <c r="A5">
        <v>10</v>
      </c>
      <c r="B5" t="s">
        <v>3481</v>
      </c>
    </row>
    <row r="6" spans="1:2" x14ac:dyDescent="0.25">
      <c r="A6">
        <v>20</v>
      </c>
      <c r="B6" t="s">
        <v>3482</v>
      </c>
    </row>
    <row r="7" spans="1:2" x14ac:dyDescent="0.25">
      <c r="A7">
        <v>30</v>
      </c>
      <c r="B7" t="s">
        <v>307</v>
      </c>
    </row>
    <row r="8" spans="1:2" x14ac:dyDescent="0.25">
      <c r="A8">
        <v>40</v>
      </c>
      <c r="B8" t="s">
        <v>3483</v>
      </c>
    </row>
    <row r="9" spans="1:2" x14ac:dyDescent="0.25">
      <c r="A9">
        <v>50</v>
      </c>
      <c r="B9" t="s">
        <v>3484</v>
      </c>
    </row>
    <row r="10" spans="1:2" x14ac:dyDescent="0.25">
      <c r="A10">
        <v>60</v>
      </c>
      <c r="B10" t="s">
        <v>3485</v>
      </c>
    </row>
    <row r="11" spans="1:2" x14ac:dyDescent="0.25">
      <c r="A11">
        <v>70</v>
      </c>
      <c r="B11" t="s">
        <v>3486</v>
      </c>
    </row>
    <row r="12" spans="1:2" x14ac:dyDescent="0.25">
      <c r="A12">
        <v>80</v>
      </c>
      <c r="B12" t="s">
        <v>3487</v>
      </c>
    </row>
    <row r="13" spans="1:2" x14ac:dyDescent="0.25">
      <c r="A13">
        <v>90</v>
      </c>
      <c r="B13" t="s">
        <v>310</v>
      </c>
    </row>
    <row r="14" spans="1:2" x14ac:dyDescent="0.25">
      <c r="A14">
        <v>100</v>
      </c>
      <c r="B14" t="s">
        <v>311</v>
      </c>
    </row>
    <row r="15" spans="1:2" x14ac:dyDescent="0.25">
      <c r="A15">
        <v>110</v>
      </c>
      <c r="B15" t="s">
        <v>3488</v>
      </c>
    </row>
    <row r="16" spans="1:2" x14ac:dyDescent="0.25">
      <c r="A16">
        <v>120</v>
      </c>
      <c r="B16" t="s">
        <v>3489</v>
      </c>
    </row>
    <row r="17" spans="1:2" x14ac:dyDescent="0.25">
      <c r="A17">
        <v>130</v>
      </c>
      <c r="B17" t="s">
        <v>313</v>
      </c>
    </row>
    <row r="18" spans="1:2" x14ac:dyDescent="0.25">
      <c r="A18">
        <v>140</v>
      </c>
      <c r="B18" t="s">
        <v>3490</v>
      </c>
    </row>
    <row r="19" spans="1:2" x14ac:dyDescent="0.25">
      <c r="A19">
        <v>150</v>
      </c>
      <c r="B19" t="s">
        <v>3491</v>
      </c>
    </row>
    <row r="20" spans="1:2" x14ac:dyDescent="0.25">
      <c r="A20">
        <v>160</v>
      </c>
      <c r="B20" t="s">
        <v>3492</v>
      </c>
    </row>
    <row r="21" spans="1:2" x14ac:dyDescent="0.25">
      <c r="A21">
        <v>170</v>
      </c>
      <c r="B21" t="s">
        <v>3493</v>
      </c>
    </row>
    <row r="22" spans="1:2" x14ac:dyDescent="0.25">
      <c r="A22">
        <v>180</v>
      </c>
      <c r="B22" t="s">
        <v>327</v>
      </c>
    </row>
    <row r="23" spans="1:2" x14ac:dyDescent="0.25">
      <c r="A23">
        <v>190</v>
      </c>
      <c r="B23" t="s">
        <v>314</v>
      </c>
    </row>
    <row r="24" spans="1:2" x14ac:dyDescent="0.25">
      <c r="A24">
        <v>200</v>
      </c>
      <c r="B24" t="s">
        <v>3494</v>
      </c>
    </row>
    <row r="25" spans="1:2" x14ac:dyDescent="0.25">
      <c r="A25">
        <v>210</v>
      </c>
      <c r="B25" t="s">
        <v>3495</v>
      </c>
    </row>
    <row r="26" spans="1:2" x14ac:dyDescent="0.25">
      <c r="A26">
        <v>220</v>
      </c>
      <c r="B26" t="s">
        <v>3496</v>
      </c>
    </row>
    <row r="27" spans="1:2" x14ac:dyDescent="0.25">
      <c r="A27">
        <v>230</v>
      </c>
      <c r="B27" t="s">
        <v>316</v>
      </c>
    </row>
    <row r="28" spans="1:2" x14ac:dyDescent="0.25">
      <c r="A28">
        <v>240</v>
      </c>
      <c r="B28" t="s">
        <v>317</v>
      </c>
    </row>
    <row r="29" spans="1:2" x14ac:dyDescent="0.25">
      <c r="A29">
        <v>250</v>
      </c>
      <c r="B29" t="s">
        <v>317</v>
      </c>
    </row>
    <row r="30" spans="1:2" x14ac:dyDescent="0.25">
      <c r="A30">
        <v>260</v>
      </c>
      <c r="B30" t="s">
        <v>318</v>
      </c>
    </row>
    <row r="31" spans="1:2" x14ac:dyDescent="0.25">
      <c r="A31">
        <v>270</v>
      </c>
      <c r="B31" t="s">
        <v>319</v>
      </c>
    </row>
    <row r="32" spans="1:2" x14ac:dyDescent="0.25">
      <c r="A32">
        <v>280</v>
      </c>
      <c r="B32" t="s">
        <v>207</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52"/>
  <dimension ref="A1:B16"/>
  <sheetViews>
    <sheetView workbookViewId="0">
      <selection activeCell="B26" sqref="B26"/>
    </sheetView>
  </sheetViews>
  <sheetFormatPr defaultRowHeight="15" x14ac:dyDescent="0.25"/>
  <cols>
    <col min="1" max="1" width="16.140625" customWidth="1"/>
    <col min="2" max="2" width="78.7109375" bestFit="1" customWidth="1"/>
  </cols>
  <sheetData>
    <row r="1" spans="1:2" x14ac:dyDescent="0.25">
      <c r="A1" t="s">
        <v>362</v>
      </c>
      <c r="B1" t="s">
        <v>363</v>
      </c>
    </row>
    <row r="3" spans="1:2" x14ac:dyDescent="0.25">
      <c r="A3" t="s">
        <v>774</v>
      </c>
      <c r="B3" t="s">
        <v>128</v>
      </c>
    </row>
    <row r="4" spans="1:2" x14ac:dyDescent="0.25">
      <c r="A4">
        <v>5</v>
      </c>
      <c r="B4" t="s">
        <v>175</v>
      </c>
    </row>
    <row r="5" spans="1:2" x14ac:dyDescent="0.25">
      <c r="A5">
        <v>10</v>
      </c>
      <c r="B5" t="s">
        <v>353</v>
      </c>
    </row>
    <row r="6" spans="1:2" x14ac:dyDescent="0.25">
      <c r="A6">
        <v>20</v>
      </c>
      <c r="B6" t="s">
        <v>354</v>
      </c>
    </row>
    <row r="7" spans="1:2" x14ac:dyDescent="0.25">
      <c r="A7">
        <v>30</v>
      </c>
      <c r="B7" t="s">
        <v>355</v>
      </c>
    </row>
    <row r="8" spans="1:2" x14ac:dyDescent="0.25">
      <c r="A8">
        <v>40</v>
      </c>
      <c r="B8" t="s">
        <v>3497</v>
      </c>
    </row>
    <row r="9" spans="1:2" x14ac:dyDescent="0.25">
      <c r="A9">
        <v>50</v>
      </c>
      <c r="B9" t="s">
        <v>356</v>
      </c>
    </row>
    <row r="10" spans="1:2" x14ac:dyDescent="0.25">
      <c r="A10">
        <v>60</v>
      </c>
      <c r="B10" t="s">
        <v>3498</v>
      </c>
    </row>
    <row r="11" spans="1:2" x14ac:dyDescent="0.25">
      <c r="A11">
        <v>70</v>
      </c>
      <c r="B11" t="s">
        <v>357</v>
      </c>
    </row>
    <row r="12" spans="1:2" x14ac:dyDescent="0.25">
      <c r="A12">
        <v>80</v>
      </c>
      <c r="B12" t="s">
        <v>358</v>
      </c>
    </row>
    <row r="13" spans="1:2" x14ac:dyDescent="0.25">
      <c r="A13">
        <v>90</v>
      </c>
      <c r="B13" t="s">
        <v>359</v>
      </c>
    </row>
    <row r="14" spans="1:2" x14ac:dyDescent="0.25">
      <c r="A14">
        <v>100</v>
      </c>
      <c r="B14" t="s">
        <v>360</v>
      </c>
    </row>
    <row r="15" spans="1:2" x14ac:dyDescent="0.25">
      <c r="A15">
        <v>110</v>
      </c>
      <c r="B15" t="s">
        <v>361</v>
      </c>
    </row>
    <row r="16" spans="1:2" x14ac:dyDescent="0.25">
      <c r="A16">
        <v>120</v>
      </c>
      <c r="B16" t="s">
        <v>207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70529574ac0412aa1ea10aa2bf51adf xmlns="14dcd71a-3e99-4812-8253-0734298e65b9">
      <Terms xmlns="http://schemas.microsoft.com/office/infopath/2007/PartnerControls"/>
    </l70529574ac0412aa1ea10aa2bf51adf>
    <TaxCatchAll xmlns="14dcd71a-3e99-4812-8253-0734298e65b9"/>
  </documentManagement>
</p:properties>
</file>

<file path=customXml/item2.xml><?xml version="1.0" encoding="utf-8"?>
<?mso-contentType ?>
<SharedContentType xmlns="Microsoft.SharePoint.Taxonomy.ContentTypeSync" SourceId="e91039b3-450d-4f23-8c83-0a84009847e7" ContentTypeId="0x010100200DB1EA5B1ADF4FBA91D906FC41C920" PreviousValue="false"/>
</file>

<file path=customXml/item3.xml><?xml version="1.0" encoding="utf-8"?>
<ct:contentTypeSchema xmlns:ct="http://schemas.microsoft.com/office/2006/metadata/contentType" xmlns:ma="http://schemas.microsoft.com/office/2006/metadata/properties/metaAttributes" ct:_="" ma:_="" ma:contentTypeName="COC Document" ma:contentTypeID="0x010100200DB1EA5B1ADF4FBA91D906FC41C9200052382E68EF8632498355BE05451B5288" ma:contentTypeVersion="3" ma:contentTypeDescription="" ma:contentTypeScope="" ma:versionID="0a26ea86737dd1eb986a06cdc550bded">
  <xsd:schema xmlns:xsd="http://www.w3.org/2001/XMLSchema" xmlns:xs="http://www.w3.org/2001/XMLSchema" xmlns:p="http://schemas.microsoft.com/office/2006/metadata/properties" xmlns:ns2="14dcd71a-3e99-4812-8253-0734298e65b9" targetNamespace="http://schemas.microsoft.com/office/2006/metadata/properties" ma:root="true" ma:fieldsID="43fa3dc997cfe6cf55c5da914c21b91d" ns2:_="">
    <xsd:import namespace="14dcd71a-3e99-4812-8253-0734298e65b9"/>
    <xsd:element name="properties">
      <xsd:complexType>
        <xsd:sequence>
          <xsd:element name="documentManagement">
            <xsd:complexType>
              <xsd:all>
                <xsd:element ref="ns2:TaxCatchAll" minOccurs="0"/>
                <xsd:element ref="ns2:TaxCatchAllLabel" minOccurs="0"/>
                <xsd:element ref="ns2:l70529574ac0412aa1ea10aa2bf51ad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dcd71a-3e99-4812-8253-0734298e65b9"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6F556625-F322-4BE6-B93F-C5646597578D}" ma:internalName="TaxCatchAll" ma:showField="CatchAllData" ma:web="{e02136cf-3930-4240-aa17-074a9b297e6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6F556625-F322-4BE6-B93F-C5646597578D}" ma:internalName="TaxCatchAllLabel" ma:readOnly="true" ma:showField="CatchAllDataLabel" ma:web="{e02136cf-3930-4240-aa17-074a9b297e6d}">
      <xsd:complexType>
        <xsd:complexContent>
          <xsd:extension base="dms:MultiChoiceLookup">
            <xsd:sequence>
              <xsd:element name="Value" type="dms:Lookup" maxOccurs="unbounded" minOccurs="0" nillable="true"/>
            </xsd:sequence>
          </xsd:extension>
        </xsd:complexContent>
      </xsd:complexType>
    </xsd:element>
    <xsd:element name="l70529574ac0412aa1ea10aa2bf51adf" ma:index="10" nillable="true" ma:taxonomy="true" ma:internalName="l70529574ac0412aa1ea10aa2bf51adf" ma:taxonomyFieldName="ISC_x0020_Level" ma:displayName="ISC Level" ma:readOnly="false" ma:default="" ma:fieldId="{57052957-4ac0-412a-a1ea-10aa2bf51adf}" ma:sspId="e91039b3-450d-4f23-8c83-0a84009847e7" ma:termSetId="80fccb54-f3ef-45a7-9d53-fcaa2b4d704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C64C95-F90A-475E-8A6F-B7FA5EC38783}">
  <ds:schemaRefs>
    <ds:schemaRef ds:uri="http://purl.org/dc/terms/"/>
    <ds:schemaRef ds:uri="http://purl.org/dc/dcmitype/"/>
    <ds:schemaRef ds:uri="http://purl.org/dc/elements/1.1/"/>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14dcd71a-3e99-4812-8253-0734298e65b9"/>
  </ds:schemaRefs>
</ds:datastoreItem>
</file>

<file path=customXml/itemProps2.xml><?xml version="1.0" encoding="utf-8"?>
<ds:datastoreItem xmlns:ds="http://schemas.openxmlformats.org/officeDocument/2006/customXml" ds:itemID="{10D5DFC2-9791-4089-B859-CD4A741F879C}">
  <ds:schemaRefs>
    <ds:schemaRef ds:uri="Microsoft.SharePoint.Taxonomy.ContentTypeSync"/>
  </ds:schemaRefs>
</ds:datastoreItem>
</file>

<file path=customXml/itemProps3.xml><?xml version="1.0" encoding="utf-8"?>
<ds:datastoreItem xmlns:ds="http://schemas.openxmlformats.org/officeDocument/2006/customXml" ds:itemID="{95FED8BB-4C31-489C-B03E-C6A1D9EAA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dcd71a-3e99-4812-8253-0734298e65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4A1ECF-AE94-4D66-AE1D-76C0B6C1B0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256</vt:i4>
      </vt:variant>
      <vt:variant>
        <vt:lpstr>Named Ranges</vt:lpstr>
      </vt:variant>
      <vt:variant>
        <vt:i4>2</vt:i4>
      </vt:variant>
    </vt:vector>
  </HeadingPairs>
  <TitlesOfParts>
    <vt:vector size="258" baseType="lpstr">
      <vt:lpstr>Weekly</vt:lpstr>
      <vt:lpstr>FA-A-01F</vt:lpstr>
      <vt:lpstr>Quarterly</vt:lpstr>
      <vt:lpstr>LS-EWS-A</vt:lpstr>
      <vt:lpstr>EWS-M-01</vt:lpstr>
      <vt:lpstr>EWSS-A-01</vt:lpstr>
      <vt:lpstr>EWSS-W-01</vt:lpstr>
      <vt:lpstr>Sheet4</vt:lpstr>
      <vt:lpstr>ROUNDS-M-02</vt:lpstr>
      <vt:lpstr>SAFETY-W-Q-01</vt:lpstr>
      <vt:lpstr>ROUNDS-M-01</vt:lpstr>
      <vt:lpstr>MECH-DH-S</vt:lpstr>
      <vt:lpstr>FN-Q-01</vt:lpstr>
      <vt:lpstr>FN-S-01-R21</vt:lpstr>
      <vt:lpstr>FC-Q-01</vt:lpstr>
      <vt:lpstr>MECH-FN-A</vt:lpstr>
      <vt:lpstr>FCU-A-01</vt:lpstr>
      <vt:lpstr>HFE-W-01</vt:lpstr>
      <vt:lpstr>HFE-S-01</vt:lpstr>
      <vt:lpstr>HFE-A-01</vt:lpstr>
      <vt:lpstr>HFE-QQ-01</vt:lpstr>
      <vt:lpstr>LS-FAK-S</vt:lpstr>
      <vt:lpstr>BAG-S-01</vt:lpstr>
      <vt:lpstr>SP-BR-A-01</vt:lpstr>
      <vt:lpstr>NH3-CD-A-01</vt:lpstr>
      <vt:lpstr>NH3-CD-A-02</vt:lpstr>
      <vt:lpstr>NH3-CD-M-01</vt:lpstr>
      <vt:lpstr>MUA-M-01</vt:lpstr>
      <vt:lpstr>RAD-DET-A-01</vt:lpstr>
      <vt:lpstr>MECH-AS-A</vt:lpstr>
      <vt:lpstr>RAD-DET-W-01</vt:lpstr>
      <vt:lpstr>PU-CIRC-A-01</vt:lpstr>
      <vt:lpstr>CE-POOL-PU-Q</vt:lpstr>
      <vt:lpstr>PD-PU-A</vt:lpstr>
      <vt:lpstr>MUA-S-02-R21</vt:lpstr>
      <vt:lpstr>MUA-A-01</vt:lpstr>
      <vt:lpstr>EL-EVS-A</vt:lpstr>
      <vt:lpstr>HUM-A-01</vt:lpstr>
      <vt:lpstr>MECH-IH-S</vt:lpstr>
      <vt:lpstr>PLSE-A-01</vt:lpstr>
      <vt:lpstr>SD-M-01</vt:lpstr>
      <vt:lpstr>HI-01</vt:lpstr>
      <vt:lpstr>PD-MV-Q</vt:lpstr>
      <vt:lpstr>PD-HX-A</vt:lpstr>
      <vt:lpstr>HX-01</vt:lpstr>
      <vt:lpstr>HRU-A-01</vt:lpstr>
      <vt:lpstr>CE-NDE-S</vt:lpstr>
      <vt:lpstr>ARC-FE-A</vt:lpstr>
      <vt:lpstr>ARC-SNOW-W</vt:lpstr>
      <vt:lpstr>CE-WS-A</vt:lpstr>
      <vt:lpstr>SG-S-01</vt:lpstr>
      <vt:lpstr>IRR-S-01</vt:lpstr>
      <vt:lpstr>LS-RA</vt:lpstr>
      <vt:lpstr>BWS-A-01</vt:lpstr>
      <vt:lpstr>BWS-W-01</vt:lpstr>
      <vt:lpstr>BWS-A-02</vt:lpstr>
      <vt:lpstr>WB-W-01</vt:lpstr>
      <vt:lpstr>STAIR-A-01</vt:lpstr>
      <vt:lpstr>EL-CPLUG-A</vt:lpstr>
      <vt:lpstr>LFT-DLV-S-01</vt:lpstr>
      <vt:lpstr>LFT-DLV-A-01</vt:lpstr>
      <vt:lpstr>AEC-ST-01</vt:lpstr>
      <vt:lpstr>IA-BMS-SENSOR-A</vt:lpstr>
      <vt:lpstr>IA-BMS-A</vt:lpstr>
      <vt:lpstr>EF-A-01</vt:lpstr>
      <vt:lpstr>MECH-VAV-A</vt:lpstr>
      <vt:lpstr>UH-A-01</vt:lpstr>
      <vt:lpstr>WTR-CHEM-BW-01</vt:lpstr>
      <vt:lpstr>WTR-CHEM-Q-01</vt:lpstr>
      <vt:lpstr>MECH-ET-A</vt:lpstr>
      <vt:lpstr>PD-ST-A</vt:lpstr>
      <vt:lpstr>SMP-W-01</vt:lpstr>
      <vt:lpstr>SMP-M-01</vt:lpstr>
      <vt:lpstr>STP-A-01</vt:lpstr>
      <vt:lpstr>ST-W-01</vt:lpstr>
      <vt:lpstr>SMP-A-03</vt:lpstr>
      <vt:lpstr>SMP-A-01</vt:lpstr>
      <vt:lpstr>SMP-A-02</vt:lpstr>
      <vt:lpstr>SMP-Q-01</vt:lpstr>
      <vt:lpstr>GR-TRP-Q-01</vt:lpstr>
      <vt:lpstr>TRP-M-01</vt:lpstr>
      <vt:lpstr>WS-Q-01</vt:lpstr>
      <vt:lpstr>ET-A-01</vt:lpstr>
      <vt:lpstr>MECH-S&amp;RF-A</vt:lpstr>
      <vt:lpstr>HTRACE-S-02</vt:lpstr>
      <vt:lpstr>PFCU-A-01</vt:lpstr>
      <vt:lpstr>DH-02</vt:lpstr>
      <vt:lpstr>Sheet2</vt:lpstr>
      <vt:lpstr>EL-M-02</vt:lpstr>
      <vt:lpstr>SHP-S-01</vt:lpstr>
      <vt:lpstr>ROOF-S-01</vt:lpstr>
      <vt:lpstr>STRU-A-01</vt:lpstr>
      <vt:lpstr>DH-A-01</vt:lpstr>
      <vt:lpstr>VT-BW-01</vt:lpstr>
      <vt:lpstr>MECH-DP-S</vt:lpstr>
      <vt:lpstr>AHU-A-01</vt:lpstr>
      <vt:lpstr>AHU</vt:lpstr>
      <vt:lpstr>AHU-Q-01</vt:lpstr>
      <vt:lpstr>AHU-M-01</vt:lpstr>
      <vt:lpstr>FA-M-01</vt:lpstr>
      <vt:lpstr>FI-PU-A-01</vt:lpstr>
      <vt:lpstr>FI-PU-M-01</vt:lpstr>
      <vt:lpstr>AED-B-01</vt:lpstr>
      <vt:lpstr>EL-M-04</vt:lpstr>
      <vt:lpstr>EL-01</vt:lpstr>
      <vt:lpstr>FSS-M-01</vt:lpstr>
      <vt:lpstr>SAFETY-FPS-LSR</vt:lpstr>
      <vt:lpstr>SAFETY-FPS-HOOKS</vt:lpstr>
      <vt:lpstr>EL-SA-A</vt:lpstr>
      <vt:lpstr>EL-LP-A</vt:lpstr>
      <vt:lpstr>EL-SSS-A</vt:lpstr>
      <vt:lpstr>EL-PA-A</vt:lpstr>
      <vt:lpstr>EL-SCADA-A</vt:lpstr>
      <vt:lpstr>CE-CCOMM-A</vt:lpstr>
      <vt:lpstr>UPS-A-01</vt:lpstr>
      <vt:lpstr>EL-CAP-A</vt:lpstr>
      <vt:lpstr>VFD-01</vt:lpstr>
      <vt:lpstr>VFD-S-01</vt:lpstr>
      <vt:lpstr>OHD-A-01</vt:lpstr>
      <vt:lpstr>ANCHOR-R-Q-01</vt:lpstr>
      <vt:lpstr>ANCHOR-R-A-01</vt:lpstr>
      <vt:lpstr>AQ-S-01</vt:lpstr>
      <vt:lpstr>BANCH-A-01</vt:lpstr>
      <vt:lpstr>SAFETY-FPS-RA</vt:lpstr>
      <vt:lpstr>ELD-A-01</vt:lpstr>
      <vt:lpstr>ELEV-Q-01</vt:lpstr>
      <vt:lpstr>ESC-Q-01</vt:lpstr>
      <vt:lpstr>ELD-B-01</vt:lpstr>
      <vt:lpstr>HB-TE-01</vt:lpstr>
      <vt:lpstr>PB-BA-01</vt:lpstr>
      <vt:lpstr>LFT-SICC-Q</vt:lpstr>
      <vt:lpstr>LFT-SCIS-M-01</vt:lpstr>
      <vt:lpstr>LFT-SICS-A-01</vt:lpstr>
      <vt:lpstr>LFT-BOOM-A-01</vt:lpstr>
      <vt:lpstr>LFT-BOOM-Q-01</vt:lpstr>
      <vt:lpstr>HB-A-02</vt:lpstr>
      <vt:lpstr>HB-B-01</vt:lpstr>
      <vt:lpstr>PV-QR-01</vt:lpstr>
      <vt:lpstr>PV-QQ-01</vt:lpstr>
      <vt:lpstr>HB-A-01</vt:lpstr>
      <vt:lpstr>RE-BOILER-EL-M</vt:lpstr>
      <vt:lpstr>RE-BOILER-FT-A</vt:lpstr>
      <vt:lpstr>RE-BOILER-EL-A</vt:lpstr>
      <vt:lpstr>RE-BOILER-EL-W</vt:lpstr>
      <vt:lpstr>HB-M-01</vt:lpstr>
      <vt:lpstr>EOC-DT-A-01</vt:lpstr>
      <vt:lpstr>RE-BOILER-FT-M</vt:lpstr>
      <vt:lpstr>RE-BOILER-FT-W</vt:lpstr>
      <vt:lpstr>RE-BOILER-WT-M</vt:lpstr>
      <vt:lpstr>RE-BOILER-WT-A</vt:lpstr>
      <vt:lpstr>HB-W-01</vt:lpstr>
      <vt:lpstr>RE-BOILER-WT-W</vt:lpstr>
      <vt:lpstr>RTU-S-01-R21</vt:lpstr>
      <vt:lpstr>RTU</vt:lpstr>
      <vt:lpstr>PD-SMP-CO-A</vt:lpstr>
      <vt:lpstr>ANCHOR-R-A-02</vt:lpstr>
      <vt:lpstr>SAFETY-W-A-01</vt:lpstr>
      <vt:lpstr>RTU-A-01</vt:lpstr>
      <vt:lpstr>SAFETY-FPS-ESL</vt:lpstr>
      <vt:lpstr>BP-01</vt:lpstr>
      <vt:lpstr>SAFETY-FPS-FBH</vt:lpstr>
      <vt:lpstr>GAS-A-01</vt:lpstr>
      <vt:lpstr>GAS-S-01</vt:lpstr>
      <vt:lpstr>Elect PM Interval (Code)</vt:lpstr>
      <vt:lpstr>Elect PM Interval</vt:lpstr>
      <vt:lpstr>Chiller List</vt:lpstr>
      <vt:lpstr>RC-DA-01</vt:lpstr>
      <vt:lpstr>PLSE-NH3-A-01</vt:lpstr>
      <vt:lpstr>BMS-NH3-A-02</vt:lpstr>
      <vt:lpstr>BMS-NH3-A-01</vt:lpstr>
      <vt:lpstr>LS-ELEV-ER-Q</vt:lpstr>
      <vt:lpstr>LS-OPENINGS-EML</vt:lpstr>
      <vt:lpstr>LS-SD-M</vt:lpstr>
      <vt:lpstr>LS-SD-S</vt:lpstr>
      <vt:lpstr>SAFETY-FPS-SRD</vt:lpstr>
      <vt:lpstr>SAFETY-FPS-FA</vt:lpstr>
      <vt:lpstr>FH Cost</vt:lpstr>
      <vt:lpstr>Allied LS Cost</vt:lpstr>
      <vt:lpstr>FA Cost</vt:lpstr>
      <vt:lpstr>PFSS-QQ-01</vt:lpstr>
      <vt:lpstr>PFSS-TE-01</vt:lpstr>
      <vt:lpstr>PFSS-A-01</vt:lpstr>
      <vt:lpstr>PFSS-Q-01</vt:lpstr>
      <vt:lpstr>PFSS-M-01</vt:lpstr>
      <vt:lpstr>FSS-A-01</vt:lpstr>
      <vt:lpstr>Summary</vt:lpstr>
      <vt:lpstr>FSS-QQ-01</vt:lpstr>
      <vt:lpstr>Sheet3</vt:lpstr>
      <vt:lpstr>FSS-Q-01</vt:lpstr>
      <vt:lpstr>EG-Q-01</vt:lpstr>
      <vt:lpstr>MECH-CT-A</vt:lpstr>
      <vt:lpstr>CT-S-01</vt:lpstr>
      <vt:lpstr>MECH-CP-Q</vt:lpstr>
      <vt:lpstr>CP-A-01</vt:lpstr>
      <vt:lpstr>MECH-CD</vt:lpstr>
      <vt:lpstr>EL-PDM-IR</vt:lpstr>
      <vt:lpstr>EL-PDM-VA</vt:lpstr>
      <vt:lpstr>EL-PDM-UI</vt:lpstr>
      <vt:lpstr>CHSA-A-01</vt:lpstr>
      <vt:lpstr>AC-A-01</vt:lpstr>
      <vt:lpstr>AC Unit</vt:lpstr>
      <vt:lpstr>EL-PDGPB-A</vt:lpstr>
      <vt:lpstr>EL-DS-A</vt:lpstr>
      <vt:lpstr>EL-MCCB-A</vt:lpstr>
      <vt:lpstr>EL-CB-LV-A</vt:lpstr>
      <vt:lpstr>EL-TX-CT-A</vt:lpstr>
      <vt:lpstr>EL-DC-A</vt:lpstr>
      <vt:lpstr>EL-MVMS-A</vt:lpstr>
      <vt:lpstr>EL-MCC-A</vt:lpstr>
      <vt:lpstr>EL-MEB-A</vt:lpstr>
      <vt:lpstr>EL-MOTOR-A</vt:lpstr>
      <vt:lpstr>EL-GFPS-A</vt:lpstr>
      <vt:lpstr>EL-GB-A</vt:lpstr>
      <vt:lpstr>LS-SD-A</vt:lpstr>
      <vt:lpstr>EL-TX-VT-A</vt:lpstr>
      <vt:lpstr>EL-MD-A</vt:lpstr>
      <vt:lpstr>EL-CB-HV-A</vt:lpstr>
      <vt:lpstr>ACCH-A-02-R21</vt:lpstr>
      <vt:lpstr>ACCH</vt:lpstr>
      <vt:lpstr>ACCH-A-01-R21</vt:lpstr>
      <vt:lpstr>ACCH-M-01-R21</vt:lpstr>
      <vt:lpstr>WCCH-A-02-R21</vt:lpstr>
      <vt:lpstr>WCCH-A-01-R21</vt:lpstr>
      <vt:lpstr>WCCH-M-01-R21</vt:lpstr>
      <vt:lpstr>HRU-A-02-R21</vt:lpstr>
      <vt:lpstr>HRU-Q-01</vt:lpstr>
      <vt:lpstr>EL-CB-MV-A</vt:lpstr>
      <vt:lpstr>EL-CA-A</vt:lpstr>
      <vt:lpstr>EL-TX-DRY-A</vt:lpstr>
      <vt:lpstr>EL-TX-LQ-A</vt:lpstr>
      <vt:lpstr>FA-A-01</vt:lpstr>
      <vt:lpstr>EG-A-01</vt:lpstr>
      <vt:lpstr>EG-S-01</vt:lpstr>
      <vt:lpstr>EG-M-01</vt:lpstr>
      <vt:lpstr>PU-FI-A-01</vt:lpstr>
      <vt:lpstr>FE-A-01</vt:lpstr>
      <vt:lpstr>FE Cost</vt:lpstr>
      <vt:lpstr>AED-01</vt:lpstr>
      <vt:lpstr>AED-M-01</vt:lpstr>
      <vt:lpstr>LS-ATS</vt:lpstr>
      <vt:lpstr>LS-FD</vt:lpstr>
      <vt:lpstr>PD-POOL-WT-W</vt:lpstr>
      <vt:lpstr>PD-POOL-FS-W</vt:lpstr>
      <vt:lpstr>PD-PL-WT-D</vt:lpstr>
      <vt:lpstr>PD-RO-A</vt:lpstr>
      <vt:lpstr>Life Safety Explanation</vt:lpstr>
      <vt:lpstr>FSHS-A-01</vt:lpstr>
      <vt:lpstr>LS-FH-Q</vt:lpstr>
      <vt:lpstr>FH-A-01</vt:lpstr>
      <vt:lpstr>FH-S-02</vt:lpstr>
      <vt:lpstr>LS-FH-A</vt:lpstr>
      <vt:lpstr>FE-M-01</vt:lpstr>
      <vt:lpstr>LS-FI-PU-W</vt:lpstr>
      <vt:lpstr>VHD-S-01</vt:lpstr>
      <vt:lpstr>LB-01</vt:lpstr>
      <vt:lpstr>EG-W-01</vt:lpstr>
      <vt:lpstr>Summary!Print_Area</vt:lpstr>
      <vt:lpstr>Summary!Print_Titles</vt:lpstr>
    </vt:vector>
  </TitlesOfParts>
  <Manager/>
  <Company>City of Calgary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Equipment Hierarchy 2019</dc:title>
  <dc:subject/>
  <dc:creator>cmensign</dc:creator>
  <cp:keywords/>
  <dc:description/>
  <cp:lastModifiedBy>Patwary, Abdullah</cp:lastModifiedBy>
  <cp:lastPrinted>2024-06-20T23:27:35Z</cp:lastPrinted>
  <dcterms:created xsi:type="dcterms:W3CDTF">2018-03-15T13:58:11Z</dcterms:created>
  <dcterms:modified xsi:type="dcterms:W3CDTF">2025-06-09T21:50:47Z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0x010100200DB1EA5B1ADF4FBA91D906FC41C9200052382E68EF8632498355BE05451B5288</vt:lpwstr>
  </property>
  <property fmtid="{D5CDD505-2E9C-101B-9397-08002B2CF9AE}" pid="3" name="ISC Level">
    <vt:lpwstr/>
  </property>
</Properties>
</file>