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8" windowWidth="20112" windowHeight="7752" activeTab="1"/>
  </bookViews>
  <sheets>
    <sheet name="Graph1" sheetId="6" r:id="rId1"/>
    <sheet name="Feuil1" sheetId="1" r:id="rId2"/>
    <sheet name="X barre" sheetId="4" r:id="rId3"/>
    <sheet name="R barre" sheetId="5" r:id="rId4"/>
    <sheet name="Feuil2" sheetId="2" r:id="rId5"/>
    <sheet name="Feuil3" sheetId="3" r:id="rId6"/>
  </sheets>
  <calcPr calcId="145621"/>
  <fileRecoveryPr repairLoad="1"/>
</workbook>
</file>

<file path=xl/calcChain.xml><?xml version="1.0" encoding="utf-8"?>
<calcChain xmlns="http://schemas.openxmlformats.org/spreadsheetml/2006/main">
  <c r="E42" i="1" l="1"/>
  <c r="E41" i="1"/>
  <c r="I2" i="1"/>
  <c r="F28" i="1" l="1"/>
  <c r="E47" i="1"/>
  <c r="E45" i="1"/>
  <c r="O8" i="1"/>
  <c r="O12" i="1"/>
  <c r="O16" i="1"/>
  <c r="O20" i="1"/>
  <c r="O24" i="1"/>
  <c r="L6" i="1"/>
  <c r="L10" i="1"/>
  <c r="L14" i="1"/>
  <c r="L18" i="1"/>
  <c r="L22" i="1"/>
  <c r="L26" i="1"/>
  <c r="K4" i="1"/>
  <c r="K5" i="1"/>
  <c r="K6" i="1"/>
  <c r="K8" i="1"/>
  <c r="K9" i="1"/>
  <c r="K10" i="1"/>
  <c r="K12" i="1"/>
  <c r="K13" i="1"/>
  <c r="K14" i="1"/>
  <c r="K16" i="1"/>
  <c r="K17" i="1"/>
  <c r="K18" i="1"/>
  <c r="K20" i="1"/>
  <c r="K21" i="1"/>
  <c r="K22" i="1"/>
  <c r="K24" i="1"/>
  <c r="K25" i="1"/>
  <c r="K26" i="1"/>
  <c r="E43" i="1"/>
  <c r="O3" i="1" s="1"/>
  <c r="N6" i="1"/>
  <c r="L9" i="1"/>
  <c r="E40" i="1"/>
  <c r="K3" i="1" s="1"/>
  <c r="E33" i="1"/>
  <c r="E32" i="1"/>
  <c r="J2" i="1"/>
  <c r="J28" i="1" s="1"/>
  <c r="I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G28" i="1"/>
  <c r="H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N23" i="1" l="1"/>
  <c r="N11" i="1"/>
  <c r="L25" i="1"/>
  <c r="L17" i="1"/>
  <c r="L5" i="1"/>
  <c r="K2" i="1"/>
  <c r="K23" i="1"/>
  <c r="K19" i="1"/>
  <c r="K15" i="1"/>
  <c r="K11" i="1"/>
  <c r="K7" i="1"/>
  <c r="L24" i="1"/>
  <c r="L20" i="1"/>
  <c r="L16" i="1"/>
  <c r="L12" i="1"/>
  <c r="L8" i="1"/>
  <c r="L4" i="1"/>
  <c r="N25" i="1"/>
  <c r="N21" i="1"/>
  <c r="N17" i="1"/>
  <c r="N13" i="1"/>
  <c r="N9" i="1"/>
  <c r="N5" i="1"/>
  <c r="O26" i="1"/>
  <c r="O22" i="1"/>
  <c r="O18" i="1"/>
  <c r="O14" i="1"/>
  <c r="O10" i="1"/>
  <c r="O6" i="1"/>
  <c r="N2" i="1"/>
  <c r="N15" i="1"/>
  <c r="N3" i="1"/>
  <c r="L2" i="1"/>
  <c r="L23" i="1"/>
  <c r="L19" i="1"/>
  <c r="L15" i="1"/>
  <c r="L11" i="1"/>
  <c r="L7" i="1"/>
  <c r="L3" i="1"/>
  <c r="N24" i="1"/>
  <c r="N20" i="1"/>
  <c r="N16" i="1"/>
  <c r="N12" i="1"/>
  <c r="N8" i="1"/>
  <c r="N4" i="1"/>
  <c r="O25" i="1"/>
  <c r="O21" i="1"/>
  <c r="O17" i="1"/>
  <c r="O13" i="1"/>
  <c r="O9" i="1"/>
  <c r="O5" i="1"/>
  <c r="O4" i="1"/>
  <c r="N19" i="1"/>
  <c r="N7" i="1"/>
  <c r="L21" i="1"/>
  <c r="L13" i="1"/>
  <c r="N26" i="1"/>
  <c r="N22" i="1"/>
  <c r="N18" i="1"/>
  <c r="N14" i="1"/>
  <c r="N10" i="1"/>
  <c r="O2" i="1"/>
  <c r="O23" i="1"/>
  <c r="O19" i="1"/>
  <c r="O15" i="1"/>
  <c r="O11" i="1"/>
  <c r="O7" i="1"/>
</calcChain>
</file>

<file path=xl/sharedStrings.xml><?xml version="1.0" encoding="utf-8"?>
<sst xmlns="http://schemas.openxmlformats.org/spreadsheetml/2006/main" count="28" uniqueCount="22">
  <si>
    <t>Nb</t>
  </si>
  <si>
    <r>
      <t>Moyenne=x</t>
    </r>
    <r>
      <rPr>
        <sz val="9"/>
        <color rgb="FF000000"/>
        <rFont val="Arial"/>
        <family val="2"/>
      </rPr>
      <t>̄</t>
    </r>
  </si>
  <si>
    <r>
      <t>Max-Min=R</t>
    </r>
    <r>
      <rPr>
        <sz val="9"/>
        <color rgb="FF000000"/>
        <rFont val="Arial"/>
        <family val="2"/>
      </rPr>
      <t>̄</t>
    </r>
  </si>
  <si>
    <t>UCL</t>
  </si>
  <si>
    <t>X</t>
  </si>
  <si>
    <t>R</t>
  </si>
  <si>
    <t>LCL</t>
  </si>
  <si>
    <t>A2</t>
  </si>
  <si>
    <t>D4</t>
  </si>
  <si>
    <t>D3</t>
  </si>
  <si>
    <t>pour n = 5</t>
  </si>
  <si>
    <t>Limites moyenne</t>
  </si>
  <si>
    <t>Limites étendue</t>
  </si>
  <si>
    <t>écart type</t>
  </si>
  <si>
    <t>=R/d2</t>
  </si>
  <si>
    <t>=X+A2 x R</t>
  </si>
  <si>
    <t>d2</t>
  </si>
  <si>
    <t>USL</t>
  </si>
  <si>
    <t>LSL</t>
  </si>
  <si>
    <t>Cp</t>
  </si>
  <si>
    <r>
      <t>=(USL-LSL)/6</t>
    </r>
    <r>
      <rPr>
        <sz val="11"/>
        <color theme="1"/>
        <rFont val="Calibri"/>
        <family val="2"/>
      </rPr>
      <t>σ</t>
    </r>
  </si>
  <si>
    <t>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</si>
</sst>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9"/>
      <color rgb="FF000000"/>
      <name val="Arial"/>
      <family val="2"/>
    </font>
    <font>
      <b/>
      <sz val="9"/>
      <color rgb="FF000000"/>
      <name val="Verdana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quotePrefix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/>
    <xf numFmtId="0" fontId="0" fillId="0" borderId="0" xfId="0" quotePrefix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Moyenne=x̄</c:v>
                </c:pt>
              </c:strCache>
            </c:strRef>
          </c:tx>
          <c:marker>
            <c:symbol val="none"/>
          </c:marker>
          <c:val>
            <c:numRef>
              <c:f>Feuil1!$G$2:$G$26</c:f>
              <c:numCache>
                <c:formatCode>General</c:formatCode>
                <c:ptCount val="25"/>
                <c:pt idx="0">
                  <c:v>1.5119</c:v>
                </c:pt>
                <c:pt idx="1">
                  <c:v>1.4951000000000001</c:v>
                </c:pt>
                <c:pt idx="2">
                  <c:v>1.4817</c:v>
                </c:pt>
                <c:pt idx="3">
                  <c:v>1.4712000000000001</c:v>
                </c:pt>
                <c:pt idx="4">
                  <c:v>1.4882</c:v>
                </c:pt>
                <c:pt idx="5">
                  <c:v>1.4492</c:v>
                </c:pt>
                <c:pt idx="6">
                  <c:v>1.5805</c:v>
                </c:pt>
                <c:pt idx="7">
                  <c:v>1.5343</c:v>
                </c:pt>
                <c:pt idx="8">
                  <c:v>1.5076000000000001</c:v>
                </c:pt>
                <c:pt idx="9">
                  <c:v>1.5134000000000001</c:v>
                </c:pt>
                <c:pt idx="10">
                  <c:v>1.5242</c:v>
                </c:pt>
                <c:pt idx="11">
                  <c:v>1.5284</c:v>
                </c:pt>
                <c:pt idx="12">
                  <c:v>1.3947000000000001</c:v>
                </c:pt>
                <c:pt idx="13">
                  <c:v>1.5261</c:v>
                </c:pt>
                <c:pt idx="14">
                  <c:v>1.4083000000000001</c:v>
                </c:pt>
                <c:pt idx="15">
                  <c:v>1.5344</c:v>
                </c:pt>
                <c:pt idx="16">
                  <c:v>1.4874000000000001</c:v>
                </c:pt>
                <c:pt idx="17">
                  <c:v>1.4573</c:v>
                </c:pt>
                <c:pt idx="18">
                  <c:v>1.5777000000000001</c:v>
                </c:pt>
                <c:pt idx="19">
                  <c:v>1.506</c:v>
                </c:pt>
                <c:pt idx="20">
                  <c:v>1.4691000000000001</c:v>
                </c:pt>
                <c:pt idx="21">
                  <c:v>1.5389999999999999</c:v>
                </c:pt>
                <c:pt idx="22">
                  <c:v>1.5591999999999999</c:v>
                </c:pt>
                <c:pt idx="23">
                  <c:v>1.5688</c:v>
                </c:pt>
                <c:pt idx="24">
                  <c:v>1.5264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Feuil1!$K$1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Feuil1!$K$2:$K$26</c:f>
              <c:numCache>
                <c:formatCode>0.000</c:formatCode>
                <c:ptCount val="25"/>
                <c:pt idx="0">
                  <c:v>1.6932490160000002</c:v>
                </c:pt>
                <c:pt idx="1">
                  <c:v>1.6932490160000002</c:v>
                </c:pt>
                <c:pt idx="2">
                  <c:v>1.6932490160000002</c:v>
                </c:pt>
                <c:pt idx="3">
                  <c:v>1.6932490160000002</c:v>
                </c:pt>
                <c:pt idx="4">
                  <c:v>1.6932490160000002</c:v>
                </c:pt>
                <c:pt idx="5">
                  <c:v>1.6932490160000002</c:v>
                </c:pt>
                <c:pt idx="6">
                  <c:v>1.6932490160000002</c:v>
                </c:pt>
                <c:pt idx="7">
                  <c:v>1.6932490160000002</c:v>
                </c:pt>
                <c:pt idx="8">
                  <c:v>1.6932490160000002</c:v>
                </c:pt>
                <c:pt idx="9">
                  <c:v>1.6932490160000002</c:v>
                </c:pt>
                <c:pt idx="10">
                  <c:v>1.6932490160000002</c:v>
                </c:pt>
                <c:pt idx="11">
                  <c:v>1.6932490160000002</c:v>
                </c:pt>
                <c:pt idx="12">
                  <c:v>1.6932490160000002</c:v>
                </c:pt>
                <c:pt idx="13">
                  <c:v>1.6932490160000002</c:v>
                </c:pt>
                <c:pt idx="14">
                  <c:v>1.6932490160000002</c:v>
                </c:pt>
                <c:pt idx="15">
                  <c:v>1.6932490160000002</c:v>
                </c:pt>
                <c:pt idx="16">
                  <c:v>1.6932490160000002</c:v>
                </c:pt>
                <c:pt idx="17">
                  <c:v>1.6932490160000002</c:v>
                </c:pt>
                <c:pt idx="18">
                  <c:v>1.6932490160000002</c:v>
                </c:pt>
                <c:pt idx="19">
                  <c:v>1.6932490160000002</c:v>
                </c:pt>
                <c:pt idx="20">
                  <c:v>1.6932490160000002</c:v>
                </c:pt>
                <c:pt idx="21">
                  <c:v>1.6932490160000002</c:v>
                </c:pt>
                <c:pt idx="22">
                  <c:v>1.6932490160000002</c:v>
                </c:pt>
                <c:pt idx="23">
                  <c:v>1.6932490160000002</c:v>
                </c:pt>
                <c:pt idx="24">
                  <c:v>1.6932490160000002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Feuil1!$L$1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Feuil1!$L$2:$L$26</c:f>
              <c:numCache>
                <c:formatCode>0.000</c:formatCode>
                <c:ptCount val="25"/>
                <c:pt idx="0">
                  <c:v>1.3179589840000006</c:v>
                </c:pt>
                <c:pt idx="1">
                  <c:v>1.3179589840000006</c:v>
                </c:pt>
                <c:pt idx="2">
                  <c:v>1.3179589840000006</c:v>
                </c:pt>
                <c:pt idx="3">
                  <c:v>1.3179589840000006</c:v>
                </c:pt>
                <c:pt idx="4">
                  <c:v>1.3179589840000006</c:v>
                </c:pt>
                <c:pt idx="5">
                  <c:v>1.3179589840000006</c:v>
                </c:pt>
                <c:pt idx="6">
                  <c:v>1.3179589840000006</c:v>
                </c:pt>
                <c:pt idx="7">
                  <c:v>1.3179589840000006</c:v>
                </c:pt>
                <c:pt idx="8">
                  <c:v>1.3179589840000006</c:v>
                </c:pt>
                <c:pt idx="9">
                  <c:v>1.3179589840000006</c:v>
                </c:pt>
                <c:pt idx="10">
                  <c:v>1.3179589840000006</c:v>
                </c:pt>
                <c:pt idx="11">
                  <c:v>1.3179589840000006</c:v>
                </c:pt>
                <c:pt idx="12">
                  <c:v>1.3179589840000006</c:v>
                </c:pt>
                <c:pt idx="13">
                  <c:v>1.3179589840000006</c:v>
                </c:pt>
                <c:pt idx="14">
                  <c:v>1.3179589840000006</c:v>
                </c:pt>
                <c:pt idx="15">
                  <c:v>1.3179589840000006</c:v>
                </c:pt>
                <c:pt idx="16">
                  <c:v>1.3179589840000006</c:v>
                </c:pt>
                <c:pt idx="17">
                  <c:v>1.3179589840000006</c:v>
                </c:pt>
                <c:pt idx="18">
                  <c:v>1.3179589840000006</c:v>
                </c:pt>
                <c:pt idx="19">
                  <c:v>1.3179589840000006</c:v>
                </c:pt>
                <c:pt idx="20">
                  <c:v>1.3179589840000006</c:v>
                </c:pt>
                <c:pt idx="21">
                  <c:v>1.3179589840000006</c:v>
                </c:pt>
                <c:pt idx="22">
                  <c:v>1.3179589840000006</c:v>
                </c:pt>
                <c:pt idx="23">
                  <c:v>1.3179589840000006</c:v>
                </c:pt>
                <c:pt idx="24">
                  <c:v>1.3179589840000006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61408"/>
        <c:axId val="85362944"/>
      </c:lineChart>
      <c:catAx>
        <c:axId val="8536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85362944"/>
        <c:crosses val="autoZero"/>
        <c:auto val="1"/>
        <c:lblAlgn val="ctr"/>
        <c:lblOffset val="100"/>
        <c:noMultiLvlLbl val="0"/>
      </c:catAx>
      <c:valAx>
        <c:axId val="85362944"/>
        <c:scaling>
          <c:orientation val="minMax"/>
          <c:min val="1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6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Moyenne=x̄</c:v>
                </c:pt>
              </c:strCache>
            </c:strRef>
          </c:tx>
          <c:marker>
            <c:symbol val="none"/>
          </c:marker>
          <c:val>
            <c:numRef>
              <c:f>Feuil1!$G$2:$G$26</c:f>
              <c:numCache>
                <c:formatCode>General</c:formatCode>
                <c:ptCount val="25"/>
                <c:pt idx="0">
                  <c:v>1.5119</c:v>
                </c:pt>
                <c:pt idx="1">
                  <c:v>1.4951000000000001</c:v>
                </c:pt>
                <c:pt idx="2">
                  <c:v>1.4817</c:v>
                </c:pt>
                <c:pt idx="3">
                  <c:v>1.4712000000000001</c:v>
                </c:pt>
                <c:pt idx="4">
                  <c:v>1.4882</c:v>
                </c:pt>
                <c:pt idx="5">
                  <c:v>1.4492</c:v>
                </c:pt>
                <c:pt idx="6">
                  <c:v>1.5805</c:v>
                </c:pt>
                <c:pt idx="7">
                  <c:v>1.5343</c:v>
                </c:pt>
                <c:pt idx="8">
                  <c:v>1.5076000000000001</c:v>
                </c:pt>
                <c:pt idx="9">
                  <c:v>1.5134000000000001</c:v>
                </c:pt>
                <c:pt idx="10">
                  <c:v>1.5242</c:v>
                </c:pt>
                <c:pt idx="11">
                  <c:v>1.5284</c:v>
                </c:pt>
                <c:pt idx="12">
                  <c:v>1.3947000000000001</c:v>
                </c:pt>
                <c:pt idx="13">
                  <c:v>1.5261</c:v>
                </c:pt>
                <c:pt idx="14">
                  <c:v>1.4083000000000001</c:v>
                </c:pt>
                <c:pt idx="15">
                  <c:v>1.5344</c:v>
                </c:pt>
                <c:pt idx="16">
                  <c:v>1.4874000000000001</c:v>
                </c:pt>
                <c:pt idx="17">
                  <c:v>1.4573</c:v>
                </c:pt>
                <c:pt idx="18">
                  <c:v>1.5777000000000001</c:v>
                </c:pt>
                <c:pt idx="19">
                  <c:v>1.506</c:v>
                </c:pt>
                <c:pt idx="20">
                  <c:v>1.4691000000000001</c:v>
                </c:pt>
                <c:pt idx="21">
                  <c:v>1.5389999999999999</c:v>
                </c:pt>
                <c:pt idx="22">
                  <c:v>1.5591999999999999</c:v>
                </c:pt>
                <c:pt idx="23">
                  <c:v>1.5688</c:v>
                </c:pt>
                <c:pt idx="24">
                  <c:v>1.5264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Feuil1!$K$1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Feuil1!$K$2:$K$26</c:f>
              <c:numCache>
                <c:formatCode>0.000</c:formatCode>
                <c:ptCount val="25"/>
                <c:pt idx="0">
                  <c:v>1.6932490160000002</c:v>
                </c:pt>
                <c:pt idx="1">
                  <c:v>1.6932490160000002</c:v>
                </c:pt>
                <c:pt idx="2">
                  <c:v>1.6932490160000002</c:v>
                </c:pt>
                <c:pt idx="3">
                  <c:v>1.6932490160000002</c:v>
                </c:pt>
                <c:pt idx="4">
                  <c:v>1.6932490160000002</c:v>
                </c:pt>
                <c:pt idx="5">
                  <c:v>1.6932490160000002</c:v>
                </c:pt>
                <c:pt idx="6">
                  <c:v>1.6932490160000002</c:v>
                </c:pt>
                <c:pt idx="7">
                  <c:v>1.6932490160000002</c:v>
                </c:pt>
                <c:pt idx="8">
                  <c:v>1.6932490160000002</c:v>
                </c:pt>
                <c:pt idx="9">
                  <c:v>1.6932490160000002</c:v>
                </c:pt>
                <c:pt idx="10">
                  <c:v>1.6932490160000002</c:v>
                </c:pt>
                <c:pt idx="11">
                  <c:v>1.6932490160000002</c:v>
                </c:pt>
                <c:pt idx="12">
                  <c:v>1.6932490160000002</c:v>
                </c:pt>
                <c:pt idx="13">
                  <c:v>1.6932490160000002</c:v>
                </c:pt>
                <c:pt idx="14">
                  <c:v>1.6932490160000002</c:v>
                </c:pt>
                <c:pt idx="15">
                  <c:v>1.6932490160000002</c:v>
                </c:pt>
                <c:pt idx="16">
                  <c:v>1.6932490160000002</c:v>
                </c:pt>
                <c:pt idx="17">
                  <c:v>1.6932490160000002</c:v>
                </c:pt>
                <c:pt idx="18">
                  <c:v>1.6932490160000002</c:v>
                </c:pt>
                <c:pt idx="19">
                  <c:v>1.6932490160000002</c:v>
                </c:pt>
                <c:pt idx="20">
                  <c:v>1.6932490160000002</c:v>
                </c:pt>
                <c:pt idx="21">
                  <c:v>1.6932490160000002</c:v>
                </c:pt>
                <c:pt idx="22">
                  <c:v>1.6932490160000002</c:v>
                </c:pt>
                <c:pt idx="23">
                  <c:v>1.6932490160000002</c:v>
                </c:pt>
                <c:pt idx="24">
                  <c:v>1.6932490160000002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Feuil1!$L$1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Feuil1!$L$2:$L$26</c:f>
              <c:numCache>
                <c:formatCode>0.000</c:formatCode>
                <c:ptCount val="25"/>
                <c:pt idx="0">
                  <c:v>1.3179589840000006</c:v>
                </c:pt>
                <c:pt idx="1">
                  <c:v>1.3179589840000006</c:v>
                </c:pt>
                <c:pt idx="2">
                  <c:v>1.3179589840000006</c:v>
                </c:pt>
                <c:pt idx="3">
                  <c:v>1.3179589840000006</c:v>
                </c:pt>
                <c:pt idx="4">
                  <c:v>1.3179589840000006</c:v>
                </c:pt>
                <c:pt idx="5">
                  <c:v>1.3179589840000006</c:v>
                </c:pt>
                <c:pt idx="6">
                  <c:v>1.3179589840000006</c:v>
                </c:pt>
                <c:pt idx="7">
                  <c:v>1.3179589840000006</c:v>
                </c:pt>
                <c:pt idx="8">
                  <c:v>1.3179589840000006</c:v>
                </c:pt>
                <c:pt idx="9">
                  <c:v>1.3179589840000006</c:v>
                </c:pt>
                <c:pt idx="10">
                  <c:v>1.3179589840000006</c:v>
                </c:pt>
                <c:pt idx="11">
                  <c:v>1.3179589840000006</c:v>
                </c:pt>
                <c:pt idx="12">
                  <c:v>1.3179589840000006</c:v>
                </c:pt>
                <c:pt idx="13">
                  <c:v>1.3179589840000006</c:v>
                </c:pt>
                <c:pt idx="14">
                  <c:v>1.3179589840000006</c:v>
                </c:pt>
                <c:pt idx="15">
                  <c:v>1.3179589840000006</c:v>
                </c:pt>
                <c:pt idx="16">
                  <c:v>1.3179589840000006</c:v>
                </c:pt>
                <c:pt idx="17">
                  <c:v>1.3179589840000006</c:v>
                </c:pt>
                <c:pt idx="18">
                  <c:v>1.3179589840000006</c:v>
                </c:pt>
                <c:pt idx="19">
                  <c:v>1.3179589840000006</c:v>
                </c:pt>
                <c:pt idx="20">
                  <c:v>1.3179589840000006</c:v>
                </c:pt>
                <c:pt idx="21">
                  <c:v>1.3179589840000006</c:v>
                </c:pt>
                <c:pt idx="22">
                  <c:v>1.3179589840000006</c:v>
                </c:pt>
                <c:pt idx="23">
                  <c:v>1.3179589840000006</c:v>
                </c:pt>
                <c:pt idx="24">
                  <c:v>1.3179589840000006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96960"/>
        <c:axId val="175098496"/>
      </c:lineChart>
      <c:catAx>
        <c:axId val="17509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98496"/>
        <c:crosses val="autoZero"/>
        <c:auto val="1"/>
        <c:lblAlgn val="ctr"/>
        <c:lblOffset val="100"/>
        <c:noMultiLvlLbl val="0"/>
      </c:catAx>
      <c:valAx>
        <c:axId val="175098496"/>
        <c:scaling>
          <c:orientation val="minMax"/>
          <c:min val="1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9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Feuil1!$H$1</c:f>
              <c:strCache>
                <c:ptCount val="1"/>
                <c:pt idx="0">
                  <c:v>Max-Min=R̄</c:v>
                </c:pt>
              </c:strCache>
            </c:strRef>
          </c:tx>
          <c:marker>
            <c:symbol val="none"/>
          </c:marker>
          <c:val>
            <c:numRef>
              <c:f>Feuil1!$H$2:$H$26</c:f>
              <c:numCache>
                <c:formatCode>General</c:formatCode>
                <c:ptCount val="25"/>
                <c:pt idx="0">
                  <c:v>0.3679</c:v>
                </c:pt>
                <c:pt idx="1">
                  <c:v>0.25169999999999998</c:v>
                </c:pt>
                <c:pt idx="2">
                  <c:v>0.13900000000000001</c:v>
                </c:pt>
                <c:pt idx="3">
                  <c:v>0.35210000000000002</c:v>
                </c:pt>
                <c:pt idx="4">
                  <c:v>0.37059999999999998</c:v>
                </c:pt>
                <c:pt idx="5">
                  <c:v>0.26740000000000003</c:v>
                </c:pt>
                <c:pt idx="6">
                  <c:v>0.41889999999999999</c:v>
                </c:pt>
                <c:pt idx="7">
                  <c:v>0.2447</c:v>
                </c:pt>
                <c:pt idx="8">
                  <c:v>0.3589</c:v>
                </c:pt>
                <c:pt idx="9">
                  <c:v>0.26579999999999998</c:v>
                </c:pt>
                <c:pt idx="10">
                  <c:v>0.35089999999999999</c:v>
                </c:pt>
                <c:pt idx="11">
                  <c:v>0.4204</c:v>
                </c:pt>
                <c:pt idx="12">
                  <c:v>0.44700000000000001</c:v>
                </c:pt>
                <c:pt idx="13">
                  <c:v>0.2422</c:v>
                </c:pt>
                <c:pt idx="14">
                  <c:v>0.34989999999999999</c:v>
                </c:pt>
                <c:pt idx="15">
                  <c:v>0.68230000000000002</c:v>
                </c:pt>
                <c:pt idx="16">
                  <c:v>0.3589</c:v>
                </c:pt>
                <c:pt idx="17">
                  <c:v>0.31530000000000002</c:v>
                </c:pt>
                <c:pt idx="18">
                  <c:v>0.30620000000000003</c:v>
                </c:pt>
                <c:pt idx="19">
                  <c:v>0.52400000000000002</c:v>
                </c:pt>
                <c:pt idx="20">
                  <c:v>0.2185</c:v>
                </c:pt>
                <c:pt idx="21">
                  <c:v>0.18629999999999999</c:v>
                </c:pt>
                <c:pt idx="22">
                  <c:v>0.25330000000000003</c:v>
                </c:pt>
                <c:pt idx="23">
                  <c:v>0.11559999999999999</c:v>
                </c:pt>
                <c:pt idx="24">
                  <c:v>0.32240000000000002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Feuil1!$N$1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Feuil1!$N$2:$N$26</c:f>
              <c:numCache>
                <c:formatCode>0.000</c:formatCode>
                <c:ptCount val="25"/>
                <c:pt idx="0">
                  <c:v>0.68748971199999986</c:v>
                </c:pt>
                <c:pt idx="1">
                  <c:v>0.68748971199999986</c:v>
                </c:pt>
                <c:pt idx="2">
                  <c:v>0.68748971199999986</c:v>
                </c:pt>
                <c:pt idx="3">
                  <c:v>0.68748971199999986</c:v>
                </c:pt>
                <c:pt idx="4">
                  <c:v>0.68748971199999986</c:v>
                </c:pt>
                <c:pt idx="5">
                  <c:v>0.68748971199999986</c:v>
                </c:pt>
                <c:pt idx="6">
                  <c:v>0.68748971199999986</c:v>
                </c:pt>
                <c:pt idx="7">
                  <c:v>0.68748971199999986</c:v>
                </c:pt>
                <c:pt idx="8">
                  <c:v>0.68748971199999986</c:v>
                </c:pt>
                <c:pt idx="9">
                  <c:v>0.68748971199999986</c:v>
                </c:pt>
                <c:pt idx="10">
                  <c:v>0.68748971199999986</c:v>
                </c:pt>
                <c:pt idx="11">
                  <c:v>0.68748971199999986</c:v>
                </c:pt>
                <c:pt idx="12">
                  <c:v>0.68748971199999986</c:v>
                </c:pt>
                <c:pt idx="13">
                  <c:v>0.68748971199999986</c:v>
                </c:pt>
                <c:pt idx="14">
                  <c:v>0.68748971199999986</c:v>
                </c:pt>
                <c:pt idx="15">
                  <c:v>0.68748971199999986</c:v>
                </c:pt>
                <c:pt idx="16">
                  <c:v>0.68748971199999986</c:v>
                </c:pt>
                <c:pt idx="17">
                  <c:v>0.68748971199999986</c:v>
                </c:pt>
                <c:pt idx="18">
                  <c:v>0.68748971199999986</c:v>
                </c:pt>
                <c:pt idx="19">
                  <c:v>0.68748971199999986</c:v>
                </c:pt>
                <c:pt idx="20">
                  <c:v>0.68748971199999986</c:v>
                </c:pt>
                <c:pt idx="21">
                  <c:v>0.68748971199999986</c:v>
                </c:pt>
                <c:pt idx="22">
                  <c:v>0.68748971199999986</c:v>
                </c:pt>
                <c:pt idx="23">
                  <c:v>0.68748971199999986</c:v>
                </c:pt>
                <c:pt idx="24">
                  <c:v>0.68748971199999986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Feuil1!$O$1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Feuil1!$O$2:$O$26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68928"/>
        <c:axId val="175470464"/>
      </c:lineChart>
      <c:catAx>
        <c:axId val="17546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70464"/>
        <c:crosses val="autoZero"/>
        <c:auto val="1"/>
        <c:lblAlgn val="ctr"/>
        <c:lblOffset val="100"/>
        <c:noMultiLvlLbl val="0"/>
      </c:catAx>
      <c:valAx>
        <c:axId val="17547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6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258" cy="6056722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zoomScale="115" zoomScaleNormal="115" workbookViewId="0">
      <selection activeCell="G1" activeCellId="1" sqref="K1:L26 G1:G26"/>
    </sheetView>
  </sheetViews>
  <sheetFormatPr baseColWidth="10" defaultRowHeight="14.4" x14ac:dyDescent="0.3"/>
  <cols>
    <col min="4" max="4" width="13.6640625" bestFit="1" customWidth="1"/>
  </cols>
  <sheetData>
    <row r="1" spans="1:15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1</v>
      </c>
      <c r="H1" s="1" t="s">
        <v>2</v>
      </c>
      <c r="K1" s="1" t="s">
        <v>3</v>
      </c>
      <c r="L1" s="1" t="s">
        <v>6</v>
      </c>
      <c r="N1" s="1" t="s">
        <v>3</v>
      </c>
      <c r="O1" s="1" t="s">
        <v>6</v>
      </c>
    </row>
    <row r="2" spans="1:15" x14ac:dyDescent="0.3">
      <c r="A2" s="2">
        <v>1</v>
      </c>
      <c r="B2" s="2">
        <v>1.3234999999999999</v>
      </c>
      <c r="C2" s="2">
        <v>1.4128000000000001</v>
      </c>
      <c r="D2" s="2">
        <v>1.6744000000000001</v>
      </c>
      <c r="E2" s="2">
        <v>1.4573</v>
      </c>
      <c r="F2" s="2">
        <v>1.6914</v>
      </c>
      <c r="G2" s="3">
        <v>1.5119</v>
      </c>
      <c r="H2" s="3">
        <v>0.3679</v>
      </c>
      <c r="I2" s="4">
        <f>ROUND(AVERAGE(B2:F2),4)</f>
        <v>1.5119</v>
      </c>
      <c r="J2">
        <f>MAX(B2:F2)-MIN(B2:F2)</f>
        <v>0.36790000000000012</v>
      </c>
      <c r="K2" s="5">
        <f t="shared" ref="K2:K26" si="0">$E$40</f>
        <v>1.6932490160000002</v>
      </c>
      <c r="L2" s="5">
        <f t="shared" ref="L2:L26" si="1">$E$41</f>
        <v>1.3179589840000006</v>
      </c>
      <c r="N2" s="5">
        <f t="shared" ref="N2:N26" si="2">$E$42</f>
        <v>0.68748971199999986</v>
      </c>
      <c r="O2" s="5">
        <f t="shared" ref="O2:O26" si="3">$E$43</f>
        <v>0</v>
      </c>
    </row>
    <row r="3" spans="1:15" x14ac:dyDescent="0.3">
      <c r="A3" s="2">
        <v>2</v>
      </c>
      <c r="B3" s="2">
        <v>1.4314</v>
      </c>
      <c r="C3" s="2">
        <v>1.3592</v>
      </c>
      <c r="D3" s="2">
        <v>1.6074999999999999</v>
      </c>
      <c r="E3" s="2">
        <v>1.4665999999999999</v>
      </c>
      <c r="F3" s="2">
        <v>1.6109</v>
      </c>
      <c r="G3" s="3">
        <v>1.4951000000000001</v>
      </c>
      <c r="H3" s="3">
        <v>0.25169999999999998</v>
      </c>
      <c r="I3" s="4">
        <f t="shared" ref="I3:I26" si="4">ROUND(AVERAGE(B3:F3),4)</f>
        <v>1.4951000000000001</v>
      </c>
      <c r="J3">
        <f t="shared" ref="J3:J26" si="5">MAX(B3:F3)-MIN(B3:F3)</f>
        <v>0.25170000000000003</v>
      </c>
      <c r="K3" s="5">
        <f t="shared" si="0"/>
        <v>1.6932490160000002</v>
      </c>
      <c r="L3" s="5">
        <f t="shared" si="1"/>
        <v>1.3179589840000006</v>
      </c>
      <c r="N3" s="5">
        <f t="shared" si="2"/>
        <v>0.68748971199999986</v>
      </c>
      <c r="O3" s="5">
        <f t="shared" si="3"/>
        <v>0</v>
      </c>
    </row>
    <row r="4" spans="1:15" x14ac:dyDescent="0.3">
      <c r="A4" s="2">
        <v>3</v>
      </c>
      <c r="B4" s="2">
        <v>1.4283999999999999</v>
      </c>
      <c r="C4" s="2">
        <v>1.4871000000000001</v>
      </c>
      <c r="D4" s="2">
        <v>1.4932000000000001</v>
      </c>
      <c r="E4" s="2">
        <v>1.4323999999999999</v>
      </c>
      <c r="F4" s="2">
        <v>1.5673999999999999</v>
      </c>
      <c r="G4" s="3">
        <v>1.4817</v>
      </c>
      <c r="H4" s="3">
        <v>0.13900000000000001</v>
      </c>
      <c r="I4" s="4">
        <f t="shared" si="4"/>
        <v>1.4817</v>
      </c>
      <c r="J4">
        <f t="shared" si="5"/>
        <v>0.13900000000000001</v>
      </c>
      <c r="K4" s="5">
        <f t="shared" si="0"/>
        <v>1.6932490160000002</v>
      </c>
      <c r="L4" s="5">
        <f t="shared" si="1"/>
        <v>1.3179589840000006</v>
      </c>
      <c r="N4" s="5">
        <f t="shared" si="2"/>
        <v>0.68748971199999986</v>
      </c>
      <c r="O4" s="5">
        <f t="shared" si="3"/>
        <v>0</v>
      </c>
    </row>
    <row r="5" spans="1:15" x14ac:dyDescent="0.3">
      <c r="A5" s="2">
        <v>4</v>
      </c>
      <c r="B5" s="2">
        <v>1.5027999999999999</v>
      </c>
      <c r="C5" s="2">
        <v>1.6352</v>
      </c>
      <c r="D5" s="2">
        <v>1.3841000000000001</v>
      </c>
      <c r="E5" s="2">
        <v>1.2830999999999999</v>
      </c>
      <c r="F5" s="2">
        <v>1.5507</v>
      </c>
      <c r="G5" s="3">
        <v>1.4712000000000001</v>
      </c>
      <c r="H5" s="3">
        <v>0.35210000000000002</v>
      </c>
      <c r="I5" s="4">
        <f t="shared" si="4"/>
        <v>1.4712000000000001</v>
      </c>
      <c r="J5">
        <f t="shared" si="5"/>
        <v>0.35210000000000008</v>
      </c>
      <c r="K5" s="5">
        <f t="shared" si="0"/>
        <v>1.6932490160000002</v>
      </c>
      <c r="L5" s="5">
        <f t="shared" si="1"/>
        <v>1.3179589840000006</v>
      </c>
      <c r="N5" s="5">
        <f t="shared" si="2"/>
        <v>0.68748971199999986</v>
      </c>
      <c r="O5" s="5">
        <f t="shared" si="3"/>
        <v>0</v>
      </c>
    </row>
    <row r="6" spans="1:15" x14ac:dyDescent="0.3">
      <c r="A6" s="2">
        <v>5</v>
      </c>
      <c r="B6" s="2">
        <v>1.5604</v>
      </c>
      <c r="C6" s="2">
        <v>1.2735000000000001</v>
      </c>
      <c r="D6" s="2">
        <v>1.5265</v>
      </c>
      <c r="E6" s="2">
        <v>1.4362999999999999</v>
      </c>
      <c r="F6" s="2">
        <v>1.6440999999999999</v>
      </c>
      <c r="G6" s="3">
        <v>1.4882</v>
      </c>
      <c r="H6" s="3">
        <v>0.37059999999999998</v>
      </c>
      <c r="I6" s="4">
        <f t="shared" si="4"/>
        <v>1.4882</v>
      </c>
      <c r="J6">
        <f t="shared" si="5"/>
        <v>0.37059999999999982</v>
      </c>
      <c r="K6" s="5">
        <f t="shared" si="0"/>
        <v>1.6932490160000002</v>
      </c>
      <c r="L6" s="5">
        <f t="shared" si="1"/>
        <v>1.3179589840000006</v>
      </c>
      <c r="N6" s="5">
        <f t="shared" si="2"/>
        <v>0.68748971199999986</v>
      </c>
      <c r="O6" s="5">
        <f t="shared" si="3"/>
        <v>0</v>
      </c>
    </row>
    <row r="7" spans="1:15" x14ac:dyDescent="0.3">
      <c r="A7" s="2">
        <v>6</v>
      </c>
      <c r="B7" s="2">
        <v>1.5954999999999999</v>
      </c>
      <c r="C7" s="2">
        <v>1.5450999999999999</v>
      </c>
      <c r="D7" s="2">
        <v>1.3573999999999999</v>
      </c>
      <c r="E7" s="2">
        <v>1.3281000000000001</v>
      </c>
      <c r="F7" s="2">
        <v>1.4198</v>
      </c>
      <c r="G7" s="3">
        <v>1.4492</v>
      </c>
      <c r="H7" s="3">
        <v>0.26740000000000003</v>
      </c>
      <c r="I7" s="4">
        <f t="shared" si="4"/>
        <v>1.4492</v>
      </c>
      <c r="J7">
        <f t="shared" si="5"/>
        <v>0.26739999999999986</v>
      </c>
      <c r="K7" s="5">
        <f t="shared" si="0"/>
        <v>1.6932490160000002</v>
      </c>
      <c r="L7" s="5">
        <f t="shared" si="1"/>
        <v>1.3179589840000006</v>
      </c>
      <c r="N7" s="5">
        <f t="shared" si="2"/>
        <v>0.68748971199999986</v>
      </c>
      <c r="O7" s="5">
        <f t="shared" si="3"/>
        <v>0</v>
      </c>
    </row>
    <row r="8" spans="1:15" x14ac:dyDescent="0.3">
      <c r="A8" s="2">
        <v>7</v>
      </c>
      <c r="B8" s="2">
        <v>1.6274</v>
      </c>
      <c r="C8" s="2">
        <v>1.5064</v>
      </c>
      <c r="D8" s="2">
        <v>1.8366</v>
      </c>
      <c r="E8" s="2">
        <v>1.4177</v>
      </c>
      <c r="F8" s="2">
        <v>1.5144</v>
      </c>
      <c r="G8" s="3">
        <v>1.5805</v>
      </c>
      <c r="H8" s="3">
        <v>0.41889999999999999</v>
      </c>
      <c r="I8" s="4">
        <f t="shared" si="4"/>
        <v>1.5805</v>
      </c>
      <c r="J8">
        <f t="shared" si="5"/>
        <v>0.41890000000000005</v>
      </c>
      <c r="K8" s="5">
        <f t="shared" si="0"/>
        <v>1.6932490160000002</v>
      </c>
      <c r="L8" s="5">
        <f t="shared" si="1"/>
        <v>1.3179589840000006</v>
      </c>
      <c r="N8" s="5">
        <f t="shared" si="2"/>
        <v>0.68748971199999986</v>
      </c>
      <c r="O8" s="5">
        <f t="shared" si="3"/>
        <v>0</v>
      </c>
    </row>
    <row r="9" spans="1:15" x14ac:dyDescent="0.3">
      <c r="A9" s="2">
        <v>8</v>
      </c>
      <c r="B9" s="2">
        <v>1.419</v>
      </c>
      <c r="C9" s="2">
        <v>1.4302999999999999</v>
      </c>
      <c r="D9" s="2">
        <v>1.6637</v>
      </c>
      <c r="E9" s="2">
        <v>1.6067</v>
      </c>
      <c r="F9" s="2">
        <v>1.5519000000000001</v>
      </c>
      <c r="G9" s="3">
        <v>1.5343</v>
      </c>
      <c r="H9" s="3">
        <v>0.2447</v>
      </c>
      <c r="I9" s="4">
        <f t="shared" si="4"/>
        <v>1.5343</v>
      </c>
      <c r="J9">
        <f t="shared" si="5"/>
        <v>0.24469999999999992</v>
      </c>
      <c r="K9" s="5">
        <f t="shared" si="0"/>
        <v>1.6932490160000002</v>
      </c>
      <c r="L9" s="5">
        <f t="shared" si="1"/>
        <v>1.3179589840000006</v>
      </c>
      <c r="N9" s="5">
        <f t="shared" si="2"/>
        <v>0.68748971199999986</v>
      </c>
      <c r="O9" s="5">
        <f t="shared" si="3"/>
        <v>0</v>
      </c>
    </row>
    <row r="10" spans="1:15" x14ac:dyDescent="0.3">
      <c r="A10" s="2">
        <v>9</v>
      </c>
      <c r="B10" s="2">
        <v>1.3884000000000001</v>
      </c>
      <c r="C10" s="2">
        <v>1.7277</v>
      </c>
      <c r="D10" s="2">
        <v>1.5355000000000001</v>
      </c>
      <c r="E10" s="2">
        <v>1.5176000000000001</v>
      </c>
      <c r="F10" s="2">
        <v>1.3688</v>
      </c>
      <c r="G10" s="3">
        <v>1.5076000000000001</v>
      </c>
      <c r="H10" s="3">
        <v>0.3589</v>
      </c>
      <c r="I10" s="4">
        <f t="shared" si="4"/>
        <v>1.5076000000000001</v>
      </c>
      <c r="J10">
        <f t="shared" si="5"/>
        <v>0.3589</v>
      </c>
      <c r="K10" s="5">
        <f t="shared" si="0"/>
        <v>1.6932490160000002</v>
      </c>
      <c r="L10" s="5">
        <f t="shared" si="1"/>
        <v>1.3179589840000006</v>
      </c>
      <c r="N10" s="5">
        <f t="shared" si="2"/>
        <v>0.68748971199999986</v>
      </c>
      <c r="O10" s="5">
        <f t="shared" si="3"/>
        <v>0</v>
      </c>
    </row>
    <row r="11" spans="1:15" x14ac:dyDescent="0.3">
      <c r="A11" s="2">
        <v>10</v>
      </c>
      <c r="B11" s="2">
        <v>1.4038999999999999</v>
      </c>
      <c r="C11" s="2">
        <v>1.6697</v>
      </c>
      <c r="D11" s="2">
        <v>1.5088999999999999</v>
      </c>
      <c r="E11" s="2">
        <v>1.4626999999999999</v>
      </c>
      <c r="F11" s="2">
        <v>1.522</v>
      </c>
      <c r="G11" s="3">
        <v>1.5134000000000001</v>
      </c>
      <c r="H11" s="3">
        <v>0.26579999999999998</v>
      </c>
      <c r="I11" s="4">
        <f t="shared" si="4"/>
        <v>1.5134000000000001</v>
      </c>
      <c r="J11">
        <f t="shared" si="5"/>
        <v>0.26580000000000004</v>
      </c>
      <c r="K11" s="5">
        <f t="shared" si="0"/>
        <v>1.6932490160000002</v>
      </c>
      <c r="L11" s="5">
        <f t="shared" si="1"/>
        <v>1.3179589840000006</v>
      </c>
      <c r="N11" s="5">
        <f t="shared" si="2"/>
        <v>0.68748971199999986</v>
      </c>
      <c r="O11" s="5">
        <f t="shared" si="3"/>
        <v>0</v>
      </c>
    </row>
    <row r="12" spans="1:15" x14ac:dyDescent="0.3">
      <c r="A12" s="2">
        <v>11</v>
      </c>
      <c r="B12" s="2">
        <v>1.4157999999999999</v>
      </c>
      <c r="C12" s="2">
        <v>1.7666999999999999</v>
      </c>
      <c r="D12" s="2">
        <v>1.4278</v>
      </c>
      <c r="E12" s="2">
        <v>1.5928</v>
      </c>
      <c r="F12" s="2">
        <v>1.4180999999999999</v>
      </c>
      <c r="G12" s="3">
        <v>1.5242</v>
      </c>
      <c r="H12" s="3">
        <v>0.35089999999999999</v>
      </c>
      <c r="I12" s="4">
        <f t="shared" si="4"/>
        <v>1.5242</v>
      </c>
      <c r="J12">
        <f t="shared" si="5"/>
        <v>0.35089999999999999</v>
      </c>
      <c r="K12" s="5">
        <f t="shared" si="0"/>
        <v>1.6932490160000002</v>
      </c>
      <c r="L12" s="5">
        <f t="shared" si="1"/>
        <v>1.3179589840000006</v>
      </c>
      <c r="N12" s="5">
        <f t="shared" si="2"/>
        <v>0.68748971199999986</v>
      </c>
      <c r="O12" s="5">
        <f t="shared" si="3"/>
        <v>0</v>
      </c>
    </row>
    <row r="13" spans="1:15" x14ac:dyDescent="0.3">
      <c r="A13" s="2">
        <v>12</v>
      </c>
      <c r="B13" s="2">
        <v>1.5821000000000001</v>
      </c>
      <c r="C13" s="2">
        <v>1.3354999999999999</v>
      </c>
      <c r="D13" s="2">
        <v>1.5777000000000001</v>
      </c>
      <c r="E13" s="2">
        <v>1.3908</v>
      </c>
      <c r="F13" s="2">
        <v>1.7559</v>
      </c>
      <c r="G13" s="3">
        <v>1.5284</v>
      </c>
      <c r="H13" s="3">
        <v>0.4204</v>
      </c>
      <c r="I13" s="4">
        <f t="shared" si="4"/>
        <v>1.5284</v>
      </c>
      <c r="J13">
        <f t="shared" si="5"/>
        <v>0.42040000000000011</v>
      </c>
      <c r="K13" s="5">
        <f t="shared" si="0"/>
        <v>1.6932490160000002</v>
      </c>
      <c r="L13" s="5">
        <f t="shared" si="1"/>
        <v>1.3179589840000006</v>
      </c>
      <c r="N13" s="5">
        <f t="shared" si="2"/>
        <v>0.68748971199999986</v>
      </c>
      <c r="O13" s="5">
        <f t="shared" si="3"/>
        <v>0</v>
      </c>
    </row>
    <row r="14" spans="1:15" x14ac:dyDescent="0.3">
      <c r="A14" s="2">
        <v>13</v>
      </c>
      <c r="B14" s="2">
        <v>1.2856000000000001</v>
      </c>
      <c r="C14" s="2">
        <v>1.4106000000000001</v>
      </c>
      <c r="D14" s="2">
        <v>1.4447000000000001</v>
      </c>
      <c r="E14" s="2">
        <v>1.6397999999999999</v>
      </c>
      <c r="F14" s="2">
        <v>1.1928000000000001</v>
      </c>
      <c r="G14" s="3">
        <v>1.3947000000000001</v>
      </c>
      <c r="H14" s="3">
        <v>0.44700000000000001</v>
      </c>
      <c r="I14" s="4">
        <f t="shared" si="4"/>
        <v>1.3947000000000001</v>
      </c>
      <c r="J14">
        <f t="shared" si="5"/>
        <v>0.44699999999999984</v>
      </c>
      <c r="K14" s="5">
        <f t="shared" si="0"/>
        <v>1.6932490160000002</v>
      </c>
      <c r="L14" s="5">
        <f t="shared" si="1"/>
        <v>1.3179589840000006</v>
      </c>
      <c r="N14" s="5">
        <f t="shared" si="2"/>
        <v>0.68748971199999986</v>
      </c>
      <c r="O14" s="5">
        <f t="shared" si="3"/>
        <v>0</v>
      </c>
    </row>
    <row r="15" spans="1:15" x14ac:dyDescent="0.3">
      <c r="A15" s="2">
        <v>14</v>
      </c>
      <c r="B15" s="2">
        <v>1.4951000000000001</v>
      </c>
      <c r="C15" s="2">
        <v>1.4036</v>
      </c>
      <c r="D15" s="2">
        <v>1.5892999999999999</v>
      </c>
      <c r="E15" s="2">
        <v>1.6457999999999999</v>
      </c>
      <c r="F15" s="2">
        <v>1.4968999999999999</v>
      </c>
      <c r="G15" s="3">
        <v>1.5261</v>
      </c>
      <c r="H15" s="3">
        <v>0.2422</v>
      </c>
      <c r="I15" s="4">
        <f t="shared" si="4"/>
        <v>1.5261</v>
      </c>
      <c r="J15">
        <f t="shared" si="5"/>
        <v>0.24219999999999997</v>
      </c>
      <c r="K15" s="5">
        <f t="shared" si="0"/>
        <v>1.6932490160000002</v>
      </c>
      <c r="L15" s="5">
        <f t="shared" si="1"/>
        <v>1.3179589840000006</v>
      </c>
      <c r="N15" s="5">
        <f t="shared" si="2"/>
        <v>0.68748971199999986</v>
      </c>
      <c r="O15" s="5">
        <f t="shared" si="3"/>
        <v>0</v>
      </c>
    </row>
    <row r="16" spans="1:15" x14ac:dyDescent="0.3">
      <c r="A16" s="2">
        <v>15</v>
      </c>
      <c r="B16" s="2">
        <v>1.3589</v>
      </c>
      <c r="C16" s="2">
        <v>1.2863</v>
      </c>
      <c r="D16" s="2">
        <v>1.5995999999999999</v>
      </c>
      <c r="E16" s="2">
        <v>1.2497</v>
      </c>
      <c r="F16" s="2">
        <v>1.5470999999999999</v>
      </c>
      <c r="G16" s="3">
        <v>1.4083000000000001</v>
      </c>
      <c r="H16" s="3">
        <v>0.34989999999999999</v>
      </c>
      <c r="I16" s="4">
        <f t="shared" si="4"/>
        <v>1.4083000000000001</v>
      </c>
      <c r="J16">
        <f t="shared" si="5"/>
        <v>0.34989999999999988</v>
      </c>
      <c r="K16" s="5">
        <f t="shared" si="0"/>
        <v>1.6932490160000002</v>
      </c>
      <c r="L16" s="5">
        <f t="shared" si="1"/>
        <v>1.3179589840000006</v>
      </c>
      <c r="N16" s="5">
        <f t="shared" si="2"/>
        <v>0.68748971199999986</v>
      </c>
      <c r="O16" s="5">
        <f t="shared" si="3"/>
        <v>0</v>
      </c>
    </row>
    <row r="17" spans="1:15" x14ac:dyDescent="0.3">
      <c r="A17" s="2">
        <v>16</v>
      </c>
      <c r="B17" s="2">
        <v>1.5747</v>
      </c>
      <c r="C17" s="2">
        <v>1.5301</v>
      </c>
      <c r="D17" s="2">
        <v>1.5170999999999999</v>
      </c>
      <c r="E17" s="2">
        <v>1.1839</v>
      </c>
      <c r="F17" s="2">
        <v>1.8662000000000001</v>
      </c>
      <c r="G17" s="3">
        <v>1.5344</v>
      </c>
      <c r="H17" s="3">
        <v>0.68230000000000002</v>
      </c>
      <c r="I17" s="4">
        <f t="shared" si="4"/>
        <v>1.5344</v>
      </c>
      <c r="J17">
        <f t="shared" si="5"/>
        <v>0.68230000000000013</v>
      </c>
      <c r="K17" s="5">
        <f t="shared" si="0"/>
        <v>1.6932490160000002</v>
      </c>
      <c r="L17" s="5">
        <f t="shared" si="1"/>
        <v>1.3179589840000006</v>
      </c>
      <c r="N17" s="5">
        <f t="shared" si="2"/>
        <v>0.68748971199999986</v>
      </c>
      <c r="O17" s="5">
        <f t="shared" si="3"/>
        <v>0</v>
      </c>
    </row>
    <row r="18" spans="1:15" x14ac:dyDescent="0.3">
      <c r="A18" s="2">
        <v>17</v>
      </c>
      <c r="B18" s="2">
        <v>1.3680000000000001</v>
      </c>
      <c r="C18" s="2">
        <v>1.7269000000000001</v>
      </c>
      <c r="D18" s="2">
        <v>1.3956999999999999</v>
      </c>
      <c r="E18" s="2">
        <v>1.5014000000000001</v>
      </c>
      <c r="F18" s="2">
        <v>1.4449000000000001</v>
      </c>
      <c r="G18" s="3">
        <v>1.4874000000000001</v>
      </c>
      <c r="H18" s="3">
        <v>0.3589</v>
      </c>
      <c r="I18" s="4">
        <f t="shared" si="4"/>
        <v>1.4874000000000001</v>
      </c>
      <c r="J18">
        <f t="shared" si="5"/>
        <v>0.3589</v>
      </c>
      <c r="K18" s="5">
        <f t="shared" si="0"/>
        <v>1.6932490160000002</v>
      </c>
      <c r="L18" s="5">
        <f t="shared" si="1"/>
        <v>1.3179589840000006</v>
      </c>
      <c r="N18" s="5">
        <f t="shared" si="2"/>
        <v>0.68748971199999986</v>
      </c>
      <c r="O18" s="5">
        <f t="shared" si="3"/>
        <v>0</v>
      </c>
    </row>
    <row r="19" spans="1:15" x14ac:dyDescent="0.3">
      <c r="A19" s="2">
        <v>18</v>
      </c>
      <c r="B19" s="2">
        <v>1.4162999999999999</v>
      </c>
      <c r="C19" s="2">
        <v>1.3864000000000001</v>
      </c>
      <c r="D19" s="2">
        <v>1.3057000000000001</v>
      </c>
      <c r="E19" s="2">
        <v>1.621</v>
      </c>
      <c r="F19" s="2">
        <v>1.5572999999999999</v>
      </c>
      <c r="G19" s="3">
        <v>1.4573</v>
      </c>
      <c r="H19" s="3">
        <v>0.31530000000000002</v>
      </c>
      <c r="I19" s="4">
        <f t="shared" si="4"/>
        <v>1.4573</v>
      </c>
      <c r="J19">
        <f t="shared" si="5"/>
        <v>0.31529999999999991</v>
      </c>
      <c r="K19" s="5">
        <f t="shared" si="0"/>
        <v>1.6932490160000002</v>
      </c>
      <c r="L19" s="5">
        <f t="shared" si="1"/>
        <v>1.3179589840000006</v>
      </c>
      <c r="N19" s="5">
        <f t="shared" si="2"/>
        <v>0.68748971199999986</v>
      </c>
      <c r="O19" s="5">
        <f t="shared" si="3"/>
        <v>0</v>
      </c>
    </row>
    <row r="20" spans="1:15" x14ac:dyDescent="0.3">
      <c r="A20" s="2">
        <v>19</v>
      </c>
      <c r="B20" s="2">
        <v>1.5795999999999999</v>
      </c>
      <c r="C20" s="2">
        <v>1.4185000000000001</v>
      </c>
      <c r="D20" s="2">
        <v>1.6540999999999999</v>
      </c>
      <c r="E20" s="2">
        <v>1.5116000000000001</v>
      </c>
      <c r="F20" s="2">
        <v>1.7246999999999999</v>
      </c>
      <c r="G20" s="3">
        <v>1.5777000000000001</v>
      </c>
      <c r="H20" s="3">
        <v>0.30620000000000003</v>
      </c>
      <c r="I20" s="4">
        <f t="shared" si="4"/>
        <v>1.5777000000000001</v>
      </c>
      <c r="J20">
        <f t="shared" si="5"/>
        <v>0.30619999999999981</v>
      </c>
      <c r="K20" s="5">
        <f t="shared" si="0"/>
        <v>1.6932490160000002</v>
      </c>
      <c r="L20" s="5">
        <f t="shared" si="1"/>
        <v>1.3179589840000006</v>
      </c>
      <c r="N20" s="5">
        <f t="shared" si="2"/>
        <v>0.68748971199999986</v>
      </c>
      <c r="O20" s="5">
        <f t="shared" si="3"/>
        <v>0</v>
      </c>
    </row>
    <row r="21" spans="1:15" x14ac:dyDescent="0.3">
      <c r="A21" s="2">
        <v>20</v>
      </c>
      <c r="B21" s="2">
        <v>1.7105999999999999</v>
      </c>
      <c r="C21" s="2">
        <v>1.4412</v>
      </c>
      <c r="D21" s="2">
        <v>1.2361</v>
      </c>
      <c r="E21" s="2">
        <v>1.3819999999999999</v>
      </c>
      <c r="F21" s="2">
        <v>1.7601</v>
      </c>
      <c r="G21" s="3">
        <v>1.506</v>
      </c>
      <c r="H21" s="3">
        <v>0.52400000000000002</v>
      </c>
      <c r="I21" s="4">
        <f t="shared" si="4"/>
        <v>1.506</v>
      </c>
      <c r="J21">
        <f t="shared" si="5"/>
        <v>0.52400000000000002</v>
      </c>
      <c r="K21" s="5">
        <f t="shared" si="0"/>
        <v>1.6932490160000002</v>
      </c>
      <c r="L21" s="5">
        <f t="shared" si="1"/>
        <v>1.3179589840000006</v>
      </c>
      <c r="N21" s="5">
        <f t="shared" si="2"/>
        <v>0.68748971199999986</v>
      </c>
      <c r="O21" s="5">
        <f t="shared" si="3"/>
        <v>0</v>
      </c>
    </row>
    <row r="22" spans="1:15" x14ac:dyDescent="0.3">
      <c r="A22" s="2">
        <v>21</v>
      </c>
      <c r="B22" s="2">
        <v>1.4371</v>
      </c>
      <c r="C22" s="2">
        <v>1.5051000000000001</v>
      </c>
      <c r="D22" s="2">
        <v>1.3485</v>
      </c>
      <c r="E22" s="2">
        <v>1.5669999999999999</v>
      </c>
      <c r="F22" s="2">
        <v>1.488</v>
      </c>
      <c r="G22" s="3">
        <v>1.4691000000000001</v>
      </c>
      <c r="H22" s="3">
        <v>0.2185</v>
      </c>
      <c r="I22" s="4">
        <f t="shared" si="4"/>
        <v>1.4691000000000001</v>
      </c>
      <c r="J22">
        <f t="shared" si="5"/>
        <v>0.21849999999999992</v>
      </c>
      <c r="K22" s="5">
        <f t="shared" si="0"/>
        <v>1.6932490160000002</v>
      </c>
      <c r="L22" s="5">
        <f t="shared" si="1"/>
        <v>1.3179589840000006</v>
      </c>
      <c r="N22" s="5">
        <f t="shared" si="2"/>
        <v>0.68748971199999986</v>
      </c>
      <c r="O22" s="5">
        <f t="shared" si="3"/>
        <v>0</v>
      </c>
    </row>
    <row r="23" spans="1:15" x14ac:dyDescent="0.3">
      <c r="A23" s="2">
        <v>22</v>
      </c>
      <c r="B23" s="2">
        <v>1.4338</v>
      </c>
      <c r="C23" s="2">
        <v>1.5935999999999999</v>
      </c>
      <c r="D23" s="2">
        <v>1.6583000000000001</v>
      </c>
      <c r="E23" s="2">
        <v>1.4973000000000001</v>
      </c>
      <c r="F23" s="2">
        <v>1.472</v>
      </c>
      <c r="G23" s="3">
        <v>1.5389999999999999</v>
      </c>
      <c r="H23" s="3">
        <v>0.18629999999999999</v>
      </c>
      <c r="I23" s="4">
        <f t="shared" si="4"/>
        <v>1.5309999999999999</v>
      </c>
      <c r="J23">
        <f t="shared" si="5"/>
        <v>0.22450000000000014</v>
      </c>
      <c r="K23" s="5">
        <f t="shared" si="0"/>
        <v>1.6932490160000002</v>
      </c>
      <c r="L23" s="5">
        <f t="shared" si="1"/>
        <v>1.3179589840000006</v>
      </c>
      <c r="N23" s="5">
        <f t="shared" si="2"/>
        <v>0.68748971199999986</v>
      </c>
      <c r="O23" s="5">
        <f t="shared" si="3"/>
        <v>0</v>
      </c>
    </row>
    <row r="24" spans="1:15" x14ac:dyDescent="0.3">
      <c r="A24" s="2">
        <v>23</v>
      </c>
      <c r="B24" s="2">
        <v>1.5916999999999999</v>
      </c>
      <c r="C24" s="2">
        <v>1.4333</v>
      </c>
      <c r="D24" s="2">
        <v>1.5550999999999999</v>
      </c>
      <c r="E24" s="2">
        <v>1.5295000000000001</v>
      </c>
      <c r="F24" s="2">
        <v>1.6866000000000001</v>
      </c>
      <c r="G24" s="3">
        <v>1.5591999999999999</v>
      </c>
      <c r="H24" s="3">
        <v>0.25330000000000003</v>
      </c>
      <c r="I24" s="4">
        <f t="shared" si="4"/>
        <v>1.5591999999999999</v>
      </c>
      <c r="J24">
        <f t="shared" si="5"/>
        <v>0.25330000000000008</v>
      </c>
      <c r="K24" s="5">
        <f t="shared" si="0"/>
        <v>1.6932490160000002</v>
      </c>
      <c r="L24" s="5">
        <f t="shared" si="1"/>
        <v>1.3179589840000006</v>
      </c>
      <c r="N24" s="5">
        <f t="shared" si="2"/>
        <v>0.68748971199999986</v>
      </c>
      <c r="O24" s="5">
        <f t="shared" si="3"/>
        <v>0</v>
      </c>
    </row>
    <row r="25" spans="1:15" x14ac:dyDescent="0.3">
      <c r="A25" s="2">
        <v>24</v>
      </c>
      <c r="B25" s="2">
        <v>1.6398999999999999</v>
      </c>
      <c r="C25" s="2">
        <v>1.5243</v>
      </c>
      <c r="D25" s="2">
        <v>1.5705</v>
      </c>
      <c r="E25" s="2">
        <v>1.5563</v>
      </c>
      <c r="F25" s="2">
        <v>1.5529999999999999</v>
      </c>
      <c r="G25" s="3">
        <v>1.5688</v>
      </c>
      <c r="H25" s="3">
        <v>0.11559999999999999</v>
      </c>
      <c r="I25" s="4">
        <f t="shared" si="4"/>
        <v>1.5688</v>
      </c>
      <c r="J25">
        <f t="shared" si="5"/>
        <v>0.11559999999999993</v>
      </c>
      <c r="K25" s="5">
        <f t="shared" si="0"/>
        <v>1.6932490160000002</v>
      </c>
      <c r="L25" s="5">
        <f t="shared" si="1"/>
        <v>1.3179589840000006</v>
      </c>
      <c r="N25" s="5">
        <f t="shared" si="2"/>
        <v>0.68748971199999986</v>
      </c>
      <c r="O25" s="5">
        <f t="shared" si="3"/>
        <v>0</v>
      </c>
    </row>
    <row r="26" spans="1:15" x14ac:dyDescent="0.3">
      <c r="A26" s="2">
        <v>25</v>
      </c>
      <c r="B26" s="2">
        <v>1.5797000000000001</v>
      </c>
      <c r="C26" s="2">
        <v>1.3663000000000001</v>
      </c>
      <c r="D26" s="2">
        <v>1.6240000000000001</v>
      </c>
      <c r="E26" s="2">
        <v>1.3732</v>
      </c>
      <c r="F26" s="2">
        <v>1.6887000000000001</v>
      </c>
      <c r="G26" s="3">
        <v>1.5264</v>
      </c>
      <c r="H26" s="3">
        <v>0.32240000000000002</v>
      </c>
      <c r="I26" s="4">
        <f t="shared" si="4"/>
        <v>1.5264</v>
      </c>
      <c r="J26">
        <f t="shared" si="5"/>
        <v>0.32240000000000002</v>
      </c>
      <c r="K26" s="5">
        <f t="shared" si="0"/>
        <v>1.6932490160000002</v>
      </c>
      <c r="L26" s="5">
        <f t="shared" si="1"/>
        <v>1.3179589840000006</v>
      </c>
      <c r="N26" s="5">
        <f t="shared" si="2"/>
        <v>0.68748971199999986</v>
      </c>
      <c r="O26" s="5">
        <f t="shared" si="3"/>
        <v>0</v>
      </c>
    </row>
    <row r="28" spans="1:15" x14ac:dyDescent="0.3">
      <c r="F28">
        <f>+STDEVP(B2:F26)</f>
        <v>0.13282402699752779</v>
      </c>
      <c r="G28" s="4">
        <f>AVERAGE(G2:G26)</f>
        <v>1.5056040000000004</v>
      </c>
      <c r="H28" s="4">
        <f>AVERAGE(H2:H26)</f>
        <v>0.32520799999999994</v>
      </c>
      <c r="I28" s="4">
        <f>AVERAGE(I2:I26)</f>
        <v>1.5052840000000003</v>
      </c>
      <c r="J28" s="4">
        <f>AVERAGE(J2:J26)</f>
        <v>0.32673599999999992</v>
      </c>
    </row>
    <row r="32" spans="1:15" x14ac:dyDescent="0.3">
      <c r="C32" s="7" t="s">
        <v>4</v>
      </c>
      <c r="E32" s="4">
        <f>G28</f>
        <v>1.5056040000000004</v>
      </c>
    </row>
    <row r="33" spans="2:5" ht="15" thickBot="1" x14ac:dyDescent="0.35">
      <c r="C33" s="7" t="s">
        <v>5</v>
      </c>
      <c r="E33" s="4">
        <f>H28</f>
        <v>0.32520799999999994</v>
      </c>
    </row>
    <row r="34" spans="2:5" x14ac:dyDescent="0.3">
      <c r="B34" s="17" t="s">
        <v>10</v>
      </c>
      <c r="C34" s="9" t="s">
        <v>7</v>
      </c>
      <c r="E34" s="4">
        <v>0.57699999999999996</v>
      </c>
    </row>
    <row r="35" spans="2:5" x14ac:dyDescent="0.3">
      <c r="B35" s="18"/>
      <c r="C35" s="10" t="s">
        <v>8</v>
      </c>
      <c r="E35" s="4">
        <v>2.1139999999999999</v>
      </c>
    </row>
    <row r="36" spans="2:5" x14ac:dyDescent="0.3">
      <c r="B36" s="18"/>
      <c r="C36" s="10" t="s">
        <v>9</v>
      </c>
      <c r="E36" s="4">
        <v>0</v>
      </c>
    </row>
    <row r="37" spans="2:5" ht="15" thickBot="1" x14ac:dyDescent="0.35">
      <c r="B37" s="19"/>
      <c r="C37" s="11" t="s">
        <v>16</v>
      </c>
      <c r="E37" s="4">
        <v>2.3260000000000001</v>
      </c>
    </row>
    <row r="38" spans="2:5" x14ac:dyDescent="0.3">
      <c r="B38" s="12"/>
      <c r="C38" s="10" t="s">
        <v>17</v>
      </c>
      <c r="E38" s="4">
        <v>2</v>
      </c>
    </row>
    <row r="39" spans="2:5" ht="15" thickBot="1" x14ac:dyDescent="0.35">
      <c r="B39" s="12"/>
      <c r="C39" s="10" t="s">
        <v>18</v>
      </c>
      <c r="E39" s="4">
        <v>1</v>
      </c>
    </row>
    <row r="40" spans="2:5" x14ac:dyDescent="0.3">
      <c r="B40" s="15" t="s">
        <v>11</v>
      </c>
      <c r="C40" s="9" t="s">
        <v>3</v>
      </c>
      <c r="D40" s="8" t="s">
        <v>15</v>
      </c>
      <c r="E40" s="6">
        <f>E32+E34*H28</f>
        <v>1.6932490160000002</v>
      </c>
    </row>
    <row r="41" spans="2:5" ht="15" thickBot="1" x14ac:dyDescent="0.35">
      <c r="B41" s="16"/>
      <c r="C41" s="11" t="s">
        <v>6</v>
      </c>
      <c r="E41" s="6">
        <f>E32-E34*E33</f>
        <v>1.3179589840000006</v>
      </c>
    </row>
    <row r="42" spans="2:5" x14ac:dyDescent="0.3">
      <c r="B42" s="15" t="s">
        <v>12</v>
      </c>
      <c r="C42" s="9" t="s">
        <v>3</v>
      </c>
      <c r="E42" s="6">
        <f>E35*E33</f>
        <v>0.68748971199999986</v>
      </c>
    </row>
    <row r="43" spans="2:5" ht="15" thickBot="1" x14ac:dyDescent="0.35">
      <c r="B43" s="16"/>
      <c r="C43" s="11" t="s">
        <v>6</v>
      </c>
      <c r="E43" s="6">
        <f>E36*E33</f>
        <v>0</v>
      </c>
    </row>
    <row r="45" spans="2:5" x14ac:dyDescent="0.3">
      <c r="B45" t="s">
        <v>13</v>
      </c>
      <c r="C45" s="8" t="s">
        <v>14</v>
      </c>
      <c r="D45" s="13" t="s">
        <v>21</v>
      </c>
      <c r="E45" s="6">
        <f>E33/E37</f>
        <v>0.13981427343078243</v>
      </c>
    </row>
    <row r="46" spans="2:5" x14ac:dyDescent="0.3">
      <c r="E46" s="6"/>
    </row>
    <row r="47" spans="2:5" x14ac:dyDescent="0.3">
      <c r="C47" t="s">
        <v>19</v>
      </c>
      <c r="D47" s="14" t="s">
        <v>20</v>
      </c>
      <c r="E47" s="6">
        <f>(E38-E39)/(6*E45)</f>
        <v>1.1920575959590993</v>
      </c>
    </row>
  </sheetData>
  <mergeCells count="3">
    <mergeCell ref="B40:B41"/>
    <mergeCell ref="B42:B43"/>
    <mergeCell ref="B34:B3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3</vt:i4>
      </vt:variant>
    </vt:vector>
  </HeadingPairs>
  <TitlesOfParts>
    <vt:vector size="6" baseType="lpstr">
      <vt:lpstr>Feuil1</vt:lpstr>
      <vt:lpstr>Feuil2</vt:lpstr>
      <vt:lpstr>Feuil3</vt:lpstr>
      <vt:lpstr>Graph1</vt:lpstr>
      <vt:lpstr>X barre</vt:lpstr>
      <vt:lpstr>R barre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HP</cp:lastModifiedBy>
  <dcterms:created xsi:type="dcterms:W3CDTF">2017-03-10T18:35:51Z</dcterms:created>
  <dcterms:modified xsi:type="dcterms:W3CDTF">2018-03-17T10:25:14Z</dcterms:modified>
</cp:coreProperties>
</file>