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8" windowWidth="6912" windowHeight="4188" activeTab="1"/>
  </bookViews>
  <sheets>
    <sheet name="Feuil1" sheetId="1" r:id="rId1"/>
    <sheet name="Feuil1 (2)" sheetId="4" r:id="rId2"/>
    <sheet name="Feuil2" sheetId="2" r:id="rId3"/>
    <sheet name="Feuil3" sheetId="3" r:id="rId4"/>
  </sheets>
  <calcPr calcId="145621"/>
</workbook>
</file>

<file path=xl/calcChain.xml><?xml version="1.0" encoding="utf-8"?>
<calcChain xmlns="http://schemas.openxmlformats.org/spreadsheetml/2006/main">
  <c r="F11" i="4" l="1"/>
  <c r="C8" i="4" l="1"/>
  <c r="C9" i="4" s="1"/>
  <c r="C10" i="4" s="1"/>
  <c r="C11" i="4" s="1"/>
  <c r="C12" i="4" s="1"/>
  <c r="C13" i="4" s="1"/>
  <c r="C14" i="4" s="1"/>
  <c r="C15" i="4" s="1"/>
  <c r="C16" i="4" s="1"/>
  <c r="C17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F9" i="4" l="1"/>
  <c r="D3" i="4"/>
  <c r="D2" i="4"/>
  <c r="D24" i="4"/>
  <c r="E24" i="4"/>
  <c r="F24" i="4"/>
  <c r="G24" i="4"/>
  <c r="H24" i="4"/>
  <c r="I24" i="4"/>
  <c r="J24" i="4"/>
  <c r="D25" i="4"/>
  <c r="E25" i="4"/>
  <c r="F25" i="4"/>
  <c r="G25" i="4"/>
  <c r="H25" i="4"/>
  <c r="I25" i="4"/>
  <c r="J25" i="4"/>
  <c r="D26" i="4"/>
  <c r="E26" i="4"/>
  <c r="F26" i="4"/>
  <c r="G26" i="4"/>
  <c r="H26" i="4"/>
  <c r="I26" i="4"/>
  <c r="J26" i="4"/>
  <c r="D27" i="4"/>
  <c r="E27" i="4"/>
  <c r="F27" i="4"/>
  <c r="G27" i="4"/>
  <c r="H27" i="4"/>
  <c r="I27" i="4"/>
  <c r="J27" i="4"/>
  <c r="D28" i="4"/>
  <c r="E28" i="4"/>
  <c r="F28" i="4"/>
  <c r="G28" i="4"/>
  <c r="H28" i="4"/>
  <c r="I28" i="4"/>
  <c r="J28" i="4"/>
  <c r="D29" i="4"/>
  <c r="E29" i="4"/>
  <c r="F29" i="4"/>
  <c r="G29" i="4"/>
  <c r="H29" i="4"/>
  <c r="I29" i="4"/>
  <c r="J29" i="4"/>
  <c r="D30" i="4"/>
  <c r="E30" i="4"/>
  <c r="F30" i="4"/>
  <c r="G30" i="4"/>
  <c r="H30" i="4"/>
  <c r="I30" i="4"/>
  <c r="J30" i="4"/>
  <c r="D31" i="4"/>
  <c r="E31" i="4"/>
  <c r="F31" i="4"/>
  <c r="G31" i="4"/>
  <c r="H31" i="4"/>
  <c r="I31" i="4"/>
  <c r="J31" i="4"/>
  <c r="D32" i="4"/>
  <c r="E32" i="4"/>
  <c r="F32" i="4"/>
  <c r="G32" i="4"/>
  <c r="H32" i="4"/>
  <c r="I32" i="4"/>
  <c r="J32" i="4"/>
  <c r="D33" i="4"/>
  <c r="E33" i="4"/>
  <c r="F33" i="4"/>
  <c r="G33" i="4"/>
  <c r="H33" i="4"/>
  <c r="I33" i="4"/>
  <c r="J33" i="4"/>
  <c r="D34" i="4"/>
  <c r="E34" i="4"/>
  <c r="F34" i="4"/>
  <c r="G34" i="4"/>
  <c r="H34" i="4"/>
  <c r="I34" i="4"/>
  <c r="J34" i="4"/>
  <c r="C24" i="4"/>
  <c r="C25" i="4"/>
  <c r="C26" i="4"/>
  <c r="C27" i="4"/>
  <c r="C28" i="4"/>
  <c r="C29" i="4"/>
  <c r="C30" i="4"/>
  <c r="C31" i="4"/>
  <c r="C32" i="4"/>
  <c r="C33" i="4"/>
  <c r="C34" i="4"/>
  <c r="B25" i="4"/>
  <c r="B26" i="4"/>
  <c r="B27" i="4"/>
  <c r="B28" i="4"/>
  <c r="B29" i="4"/>
  <c r="B30" i="4"/>
  <c r="B31" i="4"/>
  <c r="B32" i="4"/>
  <c r="B33" i="4"/>
  <c r="B34" i="4"/>
  <c r="B24" i="4"/>
  <c r="H2" i="4"/>
  <c r="D1" i="4" l="1"/>
  <c r="F17" i="4" l="1"/>
  <c r="G17" i="4" s="1"/>
  <c r="F16" i="4"/>
  <c r="F15" i="4"/>
  <c r="F14" i="4"/>
  <c r="F13" i="4"/>
  <c r="F12" i="4"/>
  <c r="F10" i="4"/>
  <c r="G10" i="4" s="1"/>
  <c r="F8" i="4"/>
  <c r="D5" i="1" l="1"/>
  <c r="F9" i="1"/>
  <c r="D3" i="1" l="1"/>
  <c r="F10" i="1" l="1"/>
  <c r="F11" i="1"/>
  <c r="F12" i="1"/>
  <c r="F13" i="1"/>
  <c r="F14" i="1"/>
  <c r="F15" i="1"/>
  <c r="F16" i="1"/>
  <c r="F17" i="1"/>
  <c r="F18" i="1"/>
  <c r="D4" i="1"/>
</calcChain>
</file>

<file path=xl/sharedStrings.xml><?xml version="1.0" encoding="utf-8"?>
<sst xmlns="http://schemas.openxmlformats.org/spreadsheetml/2006/main" count="14" uniqueCount="8">
  <si>
    <t>n</t>
  </si>
  <si>
    <t>p</t>
  </si>
  <si>
    <t>c</t>
  </si>
  <si>
    <t>Pa</t>
  </si>
  <si>
    <t>alpha</t>
  </si>
  <si>
    <t>beta</t>
  </si>
  <si>
    <t>x</t>
  </si>
  <si>
    <t>probabilité de succès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</si>
</sst>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%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166" fontId="0" fillId="0" borderId="9" xfId="0" applyNumberFormat="1" applyBorder="1" applyAlignment="1">
      <alignment horizontal="right" wrapText="1"/>
    </xf>
    <xf numFmtId="0" fontId="2" fillId="2" borderId="9" xfId="0" applyFont="1" applyFill="1" applyBorder="1" applyAlignment="1">
      <alignment horizontal="center" vertical="center" wrapText="1"/>
    </xf>
    <xf numFmtId="166" fontId="0" fillId="2" borderId="9" xfId="0" applyNumberFormat="1" applyFill="1" applyBorder="1" applyAlignment="1">
      <alignment horizontal="right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0" fontId="0" fillId="0" borderId="0" xfId="0" applyNumberFormat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Feuil1!$D$9:$D$18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Feuil1!$F$9:$F$18</c:f>
              <c:numCache>
                <c:formatCode>0.00%</c:formatCode>
                <c:ptCount val="10"/>
                <c:pt idx="0">
                  <c:v>0.9994654655360069</c:v>
                </c:pt>
                <c:pt idx="1">
                  <c:v>0.98451635935822068</c:v>
                </c:pt>
                <c:pt idx="2">
                  <c:v>0.9191628710986266</c:v>
                </c:pt>
                <c:pt idx="3">
                  <c:v>0.78837486415919367</c:v>
                </c:pt>
                <c:pt idx="4">
                  <c:v>0.61599912795614087</c:v>
                </c:pt>
                <c:pt idx="5">
                  <c:v>0.44069272417419036</c:v>
                </c:pt>
                <c:pt idx="6">
                  <c:v>0.29142485457294037</c:v>
                </c:pt>
                <c:pt idx="7">
                  <c:v>0.17987644190772598</c:v>
                </c:pt>
                <c:pt idx="8">
                  <c:v>0.10451715086807976</c:v>
                </c:pt>
                <c:pt idx="9">
                  <c:v>5.7576886487033796E-2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84256"/>
        <c:axId val="209185792"/>
      </c:scatterChart>
      <c:valAx>
        <c:axId val="2091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85792"/>
        <c:crosses val="autoZero"/>
        <c:crossBetween val="midCat"/>
      </c:valAx>
      <c:valAx>
        <c:axId val="2091857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18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'Feuil1 (2)'!$D$8:$D$17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'Feuil1 (2)'!$F$8:$F$17</c:f>
              <c:numCache>
                <c:formatCode>0.00%</c:formatCode>
                <c:ptCount val="10"/>
                <c:pt idx="0">
                  <c:v>0.9994654655360069</c:v>
                </c:pt>
                <c:pt idx="1">
                  <c:v>0.98451635935822068</c:v>
                </c:pt>
                <c:pt idx="2">
                  <c:v>0.9191628710986266</c:v>
                </c:pt>
                <c:pt idx="3">
                  <c:v>0.78837486415919367</c:v>
                </c:pt>
                <c:pt idx="4">
                  <c:v>0.61599912795614087</c:v>
                </c:pt>
                <c:pt idx="5">
                  <c:v>0.44069272417419036</c:v>
                </c:pt>
                <c:pt idx="6">
                  <c:v>0.29142485457294037</c:v>
                </c:pt>
                <c:pt idx="7">
                  <c:v>0.17987644190772598</c:v>
                </c:pt>
                <c:pt idx="8">
                  <c:v>0.10451715086807976</c:v>
                </c:pt>
                <c:pt idx="9">
                  <c:v>5.7576886487033796E-2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2176"/>
        <c:axId val="209203968"/>
      </c:scatterChart>
      <c:valAx>
        <c:axId val="2092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3968"/>
        <c:crosses val="autoZero"/>
        <c:crossBetween val="midCat"/>
      </c:valAx>
      <c:valAx>
        <c:axId val="209203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20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6</xdr:row>
      <xdr:rowOff>19050</xdr:rowOff>
    </xdr:from>
    <xdr:to>
      <xdr:col>13</xdr:col>
      <xdr:colOff>371475</xdr:colOff>
      <xdr:row>20</xdr:row>
      <xdr:rowOff>95250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342167</xdr:colOff>
      <xdr:row>5</xdr:row>
      <xdr:rowOff>101111</xdr:rowOff>
    </xdr:from>
    <xdr:to>
      <xdr:col>16</xdr:col>
      <xdr:colOff>342167</xdr:colOff>
      <xdr:row>19</xdr:row>
      <xdr:rowOff>177311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topLeftCell="B4" zoomScale="130" zoomScaleNormal="130" workbookViewId="0">
      <selection activeCell="D5" sqref="D5"/>
    </sheetView>
  </sheetViews>
  <sheetFormatPr baseColWidth="10" defaultRowHeight="14.4" x14ac:dyDescent="0.3"/>
  <sheetData>
    <row r="3" spans="3:6" ht="15" x14ac:dyDescent="0.25">
      <c r="D3" s="1">
        <f>1-_xlfn.BINOM.DIST(1,40,0.03,TRUE)</f>
        <v>0.33845807870503297</v>
      </c>
    </row>
    <row r="4" spans="3:6" ht="15" x14ac:dyDescent="0.25">
      <c r="D4" s="1">
        <f>1-_xlfn.BINOM.DIST(1,40,0.02,TRUE)</f>
        <v>0.19046253159929316</v>
      </c>
    </row>
    <row r="5" spans="3:6" ht="15" x14ac:dyDescent="0.25">
      <c r="D5" s="10">
        <f>_xlfn.BINOM.DIST(5,100,0.1,TRUE)</f>
        <v>5.7576886487033796E-2</v>
      </c>
    </row>
    <row r="6" spans="3:6" ht="15" x14ac:dyDescent="0.25">
      <c r="D6" s="1"/>
    </row>
    <row r="7" spans="3:6" ht="15.75" thickBot="1" x14ac:dyDescent="0.3"/>
    <row r="8" spans="3:6" ht="15" x14ac:dyDescent="0.25">
      <c r="C8" s="3" t="s">
        <v>0</v>
      </c>
      <c r="D8" s="4" t="s">
        <v>1</v>
      </c>
      <c r="E8" s="4" t="s">
        <v>2</v>
      </c>
      <c r="F8" s="5" t="s">
        <v>3</v>
      </c>
    </row>
    <row r="9" spans="3:6" ht="15" x14ac:dyDescent="0.25">
      <c r="C9" s="6">
        <v>100</v>
      </c>
      <c r="D9" s="2">
        <v>0.01</v>
      </c>
      <c r="E9" s="2">
        <v>5</v>
      </c>
      <c r="F9" s="8">
        <f>_xlfn.BINOM.DIST(E9,C9,D9,TRUE)</f>
        <v>0.9994654655360069</v>
      </c>
    </row>
    <row r="10" spans="3:6" ht="15" x14ac:dyDescent="0.25">
      <c r="C10" s="6">
        <v>100</v>
      </c>
      <c r="D10" s="2">
        <v>0.02</v>
      </c>
      <c r="E10" s="2">
        <v>5</v>
      </c>
      <c r="F10" s="8">
        <f t="shared" ref="F10:F18" si="0">_xlfn.BINOM.DIST(E10,C10,D10,TRUE)</f>
        <v>0.98451635935822068</v>
      </c>
    </row>
    <row r="11" spans="3:6" ht="15" x14ac:dyDescent="0.25">
      <c r="C11" s="6">
        <v>100</v>
      </c>
      <c r="D11" s="2">
        <v>0.03</v>
      </c>
      <c r="E11" s="2">
        <v>5</v>
      </c>
      <c r="F11" s="8">
        <f t="shared" si="0"/>
        <v>0.9191628710986266</v>
      </c>
    </row>
    <row r="12" spans="3:6" x14ac:dyDescent="0.3">
      <c r="C12" s="6">
        <v>100</v>
      </c>
      <c r="D12" s="2">
        <v>0.04</v>
      </c>
      <c r="E12" s="2">
        <v>5</v>
      </c>
      <c r="F12" s="8">
        <f t="shared" si="0"/>
        <v>0.78837486415919367</v>
      </c>
    </row>
    <row r="13" spans="3:6" x14ac:dyDescent="0.3">
      <c r="C13" s="6">
        <v>100</v>
      </c>
      <c r="D13" s="2">
        <v>0.05</v>
      </c>
      <c r="E13" s="2">
        <v>5</v>
      </c>
      <c r="F13" s="8">
        <f t="shared" si="0"/>
        <v>0.61599912795614087</v>
      </c>
    </row>
    <row r="14" spans="3:6" x14ac:dyDescent="0.3">
      <c r="C14" s="6">
        <v>100</v>
      </c>
      <c r="D14" s="2">
        <v>0.06</v>
      </c>
      <c r="E14" s="2">
        <v>5</v>
      </c>
      <c r="F14" s="8">
        <f t="shared" si="0"/>
        <v>0.44069272417419036</v>
      </c>
    </row>
    <row r="15" spans="3:6" x14ac:dyDescent="0.3">
      <c r="C15" s="6">
        <v>100</v>
      </c>
      <c r="D15" s="2">
        <v>7.0000000000000007E-2</v>
      </c>
      <c r="E15" s="2">
        <v>5</v>
      </c>
      <c r="F15" s="8">
        <f t="shared" si="0"/>
        <v>0.29142485457294037</v>
      </c>
    </row>
    <row r="16" spans="3:6" x14ac:dyDescent="0.3">
      <c r="C16" s="6">
        <v>100</v>
      </c>
      <c r="D16" s="2">
        <v>0.08</v>
      </c>
      <c r="E16" s="2">
        <v>5</v>
      </c>
      <c r="F16" s="8">
        <f t="shared" si="0"/>
        <v>0.17987644190772598</v>
      </c>
    </row>
    <row r="17" spans="3:6" x14ac:dyDescent="0.3">
      <c r="C17" s="6">
        <v>100</v>
      </c>
      <c r="D17" s="2">
        <v>0.09</v>
      </c>
      <c r="E17" s="2">
        <v>5</v>
      </c>
      <c r="F17" s="8">
        <f t="shared" si="0"/>
        <v>0.10451715086807976</v>
      </c>
    </row>
    <row r="18" spans="3:6" ht="15" thickBot="1" x14ac:dyDescent="0.35">
      <c r="C18" s="6">
        <v>100</v>
      </c>
      <c r="D18" s="7">
        <v>0.1</v>
      </c>
      <c r="E18" s="7">
        <v>5</v>
      </c>
      <c r="F18" s="9">
        <f t="shared" si="0"/>
        <v>5.7576886487033796E-2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topLeftCell="A2" zoomScale="130" zoomScaleNormal="130" workbookViewId="0">
      <selection activeCell="F11" sqref="F11"/>
    </sheetView>
  </sheetViews>
  <sheetFormatPr baseColWidth="10" defaultRowHeight="14.4" x14ac:dyDescent="0.3"/>
  <cols>
    <col min="9" max="10" width="6.88671875" bestFit="1" customWidth="1"/>
  </cols>
  <sheetData>
    <row r="1" spans="2:10" ht="15" x14ac:dyDescent="0.25">
      <c r="D1" s="11">
        <f>_xlfn.BINOM.DIST(2,2,0.03,FALSE)</f>
        <v>8.9999999999999976E-4</v>
      </c>
    </row>
    <row r="2" spans="2:10" ht="15" x14ac:dyDescent="0.25">
      <c r="C2" t="s">
        <v>5</v>
      </c>
      <c r="D2" s="12">
        <f>_xlfn.BINOM.DIST(3,100,0.05,TRUE)</f>
        <v>0.25783865911601633</v>
      </c>
      <c r="F2" s="12">
        <v>3.6705899235041597E-2</v>
      </c>
      <c r="H2">
        <f>_xlfn.POISSON.DIST(5,10,TRUE)</f>
        <v>6.7085962879031805E-2</v>
      </c>
    </row>
    <row r="3" spans="2:10" ht="15" x14ac:dyDescent="0.25">
      <c r="C3" t="s">
        <v>4</v>
      </c>
      <c r="D3" s="12">
        <f>1-_xlfn.BINOM.DIST(3,100,0.02,TRUE)</f>
        <v>0.1410384366017049</v>
      </c>
      <c r="F3" s="12">
        <v>0.35275078953598071</v>
      </c>
    </row>
    <row r="4" spans="2:10" ht="15" x14ac:dyDescent="0.25">
      <c r="D4" s="10"/>
    </row>
    <row r="5" spans="2:10" ht="15" x14ac:dyDescent="0.25">
      <c r="B5" t="s">
        <v>0</v>
      </c>
      <c r="C5">
        <v>100</v>
      </c>
      <c r="D5" s="1"/>
      <c r="E5" t="s">
        <v>2</v>
      </c>
      <c r="F5">
        <v>5</v>
      </c>
      <c r="H5">
        <v>4</v>
      </c>
      <c r="I5">
        <v>3</v>
      </c>
      <c r="J5">
        <v>2</v>
      </c>
    </row>
    <row r="6" spans="2:10" ht="15.75" thickBot="1" x14ac:dyDescent="0.3"/>
    <row r="7" spans="2:10" ht="15" x14ac:dyDescent="0.25">
      <c r="C7" s="3" t="s">
        <v>0</v>
      </c>
      <c r="D7" s="4" t="s">
        <v>1</v>
      </c>
      <c r="E7" s="4" t="s">
        <v>2</v>
      </c>
      <c r="F7" s="5" t="s">
        <v>3</v>
      </c>
    </row>
    <row r="8" spans="2:10" ht="15" x14ac:dyDescent="0.25">
      <c r="C8" s="6">
        <f>C5</f>
        <v>100</v>
      </c>
      <c r="D8" s="2">
        <v>0.01</v>
      </c>
      <c r="E8" s="2">
        <f>F5</f>
        <v>5</v>
      </c>
      <c r="F8" s="8">
        <f>_xlfn.BINOM.DIST(E8,C8,D8,TRUE)</f>
        <v>0.9994654655360069</v>
      </c>
    </row>
    <row r="9" spans="2:10" ht="15" x14ac:dyDescent="0.25">
      <c r="C9" s="6">
        <f>C8</f>
        <v>100</v>
      </c>
      <c r="D9" s="2">
        <v>0.02</v>
      </c>
      <c r="E9" s="2">
        <f>E8</f>
        <v>5</v>
      </c>
      <c r="F9" s="8">
        <f t="shared" ref="F9:F17" si="0">_xlfn.BINOM.DIST(E9,C9,D9,TRUE)</f>
        <v>0.98451635935822068</v>
      </c>
    </row>
    <row r="10" spans="2:10" ht="15" x14ac:dyDescent="0.25">
      <c r="C10" s="6">
        <f t="shared" ref="C10:C17" si="1">C9</f>
        <v>100</v>
      </c>
      <c r="D10" s="2">
        <v>0.03</v>
      </c>
      <c r="E10" s="2">
        <f t="shared" ref="E10:E16" si="2">E9</f>
        <v>5</v>
      </c>
      <c r="F10" s="8">
        <f t="shared" si="0"/>
        <v>0.9191628710986266</v>
      </c>
      <c r="G10" s="23">
        <f>1-F10</f>
        <v>8.0837128901373401E-2</v>
      </c>
      <c r="H10" s="10">
        <v>0.18214519392435768</v>
      </c>
      <c r="I10" s="24">
        <v>0.35275078953598071</v>
      </c>
      <c r="J10" s="24">
        <v>0.5802249170181446</v>
      </c>
    </row>
    <row r="11" spans="2:10" ht="15" x14ac:dyDescent="0.25">
      <c r="C11" s="6">
        <f t="shared" si="1"/>
        <v>100</v>
      </c>
      <c r="D11" s="2">
        <v>0.04</v>
      </c>
      <c r="E11" s="2">
        <f t="shared" si="2"/>
        <v>5</v>
      </c>
      <c r="F11" s="8">
        <f t="shared" si="0"/>
        <v>0.78837486415919367</v>
      </c>
      <c r="H11" s="10"/>
      <c r="I11" s="24"/>
      <c r="J11" s="24"/>
    </row>
    <row r="12" spans="2:10" ht="15" x14ac:dyDescent="0.25">
      <c r="C12" s="6">
        <f t="shared" si="1"/>
        <v>100</v>
      </c>
      <c r="D12" s="2">
        <v>0.05</v>
      </c>
      <c r="E12" s="2">
        <f t="shared" si="2"/>
        <v>5</v>
      </c>
      <c r="F12" s="8">
        <f t="shared" si="0"/>
        <v>0.61599912795614087</v>
      </c>
      <c r="H12" s="10"/>
      <c r="I12" s="24"/>
      <c r="J12" s="24"/>
    </row>
    <row r="13" spans="2:10" ht="15" x14ac:dyDescent="0.25">
      <c r="C13" s="6">
        <f t="shared" si="1"/>
        <v>100</v>
      </c>
      <c r="D13" s="2">
        <v>0.06</v>
      </c>
      <c r="E13" s="2">
        <f t="shared" si="2"/>
        <v>5</v>
      </c>
      <c r="F13" s="8">
        <f t="shared" si="0"/>
        <v>0.44069272417419036</v>
      </c>
      <c r="H13" s="10"/>
      <c r="I13" s="24"/>
      <c r="J13" s="24"/>
    </row>
    <row r="14" spans="2:10" x14ac:dyDescent="0.3">
      <c r="C14" s="6">
        <f t="shared" si="1"/>
        <v>100</v>
      </c>
      <c r="D14" s="2">
        <v>7.0000000000000007E-2</v>
      </c>
      <c r="E14" s="2">
        <f t="shared" si="2"/>
        <v>5</v>
      </c>
      <c r="F14" s="8">
        <f t="shared" si="0"/>
        <v>0.29142485457294037</v>
      </c>
      <c r="H14" s="10"/>
      <c r="I14" s="24"/>
      <c r="J14" s="24"/>
    </row>
    <row r="15" spans="2:10" x14ac:dyDescent="0.3">
      <c r="C15" s="6">
        <f t="shared" si="1"/>
        <v>100</v>
      </c>
      <c r="D15" s="2">
        <v>0.08</v>
      </c>
      <c r="E15" s="2">
        <f t="shared" si="2"/>
        <v>5</v>
      </c>
      <c r="F15" s="8">
        <f t="shared" si="0"/>
        <v>0.17987644190772598</v>
      </c>
      <c r="H15" s="10"/>
      <c r="I15" s="24"/>
      <c r="J15" s="24"/>
    </row>
    <row r="16" spans="2:10" x14ac:dyDescent="0.3">
      <c r="C16" s="6">
        <f t="shared" si="1"/>
        <v>100</v>
      </c>
      <c r="D16" s="2">
        <v>0.09</v>
      </c>
      <c r="E16" s="2">
        <f t="shared" si="2"/>
        <v>5</v>
      </c>
      <c r="F16" s="8">
        <f t="shared" si="0"/>
        <v>0.10451715086807976</v>
      </c>
      <c r="H16" s="10"/>
      <c r="I16" s="24"/>
      <c r="J16" s="24"/>
    </row>
    <row r="17" spans="1:21" ht="15" thickBot="1" x14ac:dyDescent="0.35">
      <c r="C17" s="6">
        <f t="shared" si="1"/>
        <v>100</v>
      </c>
      <c r="D17" s="7">
        <v>0.1</v>
      </c>
      <c r="E17" s="2">
        <f>E16</f>
        <v>5</v>
      </c>
      <c r="F17" s="9">
        <f t="shared" si="0"/>
        <v>5.7576886487033796E-2</v>
      </c>
      <c r="G17" s="23">
        <f>F17</f>
        <v>5.7576886487033796E-2</v>
      </c>
      <c r="H17" s="10">
        <v>2.3711082663476744E-2</v>
      </c>
      <c r="I17" s="24">
        <v>7.8364871211844041E-3</v>
      </c>
      <c r="J17" s="24">
        <v>1.944884651880017E-3</v>
      </c>
    </row>
    <row r="22" spans="1:21" ht="15" customHeight="1" x14ac:dyDescent="0.3">
      <c r="A22" s="20" t="s">
        <v>7</v>
      </c>
      <c r="B22" s="21"/>
      <c r="C22" s="21"/>
      <c r="D22" s="21"/>
      <c r="E22" s="21"/>
      <c r="F22" s="21"/>
      <c r="G22" s="21"/>
      <c r="H22" s="21"/>
      <c r="I22" s="21"/>
      <c r="J22" s="22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6"/>
    </row>
    <row r="23" spans="1:21" x14ac:dyDescent="0.3">
      <c r="A23" s="14" t="s">
        <v>6</v>
      </c>
      <c r="B23" s="14">
        <v>0.02</v>
      </c>
      <c r="C23" s="14">
        <v>0.03</v>
      </c>
      <c r="D23" s="14">
        <v>0.04</v>
      </c>
      <c r="E23" s="14">
        <v>0.05</v>
      </c>
      <c r="F23" s="14">
        <v>0.06</v>
      </c>
      <c r="G23" s="14">
        <v>7.0000000000000007E-2</v>
      </c>
      <c r="H23" s="14">
        <v>0.08</v>
      </c>
      <c r="I23" s="14">
        <v>0.09</v>
      </c>
      <c r="J23" s="14">
        <v>0.1</v>
      </c>
    </row>
    <row r="24" spans="1:21" x14ac:dyDescent="0.3">
      <c r="A24" s="13">
        <v>0</v>
      </c>
      <c r="B24" s="17">
        <f>_xlfn.BINOM.DIST($A24,100,B$23,TRUE)</f>
        <v>0.13261955589475319</v>
      </c>
      <c r="C24" s="17">
        <f>_xlfn.BINOM.DIST($A24,100,C$23,TRUE)</f>
        <v>4.7552507925405774E-2</v>
      </c>
      <c r="D24" s="17">
        <f t="shared" ref="D24:J24" si="3">_xlfn.BINOM.DIST($A24,100,D$23,TRUE)</f>
        <v>1.6870319358849646E-2</v>
      </c>
      <c r="E24" s="17">
        <f t="shared" si="3"/>
        <v>5.9205292203340226E-3</v>
      </c>
      <c r="F24" s="17">
        <f t="shared" si="3"/>
        <v>2.054874770523598E-3</v>
      </c>
      <c r="G24" s="17">
        <f t="shared" si="3"/>
        <v>7.051716684236156E-4</v>
      </c>
      <c r="H24" s="17">
        <f t="shared" si="3"/>
        <v>2.3921187465699795E-4</v>
      </c>
      <c r="I24" s="17">
        <f t="shared" si="3"/>
        <v>8.019351175907332E-5</v>
      </c>
      <c r="J24" s="17">
        <f t="shared" si="3"/>
        <v>2.6561398887587476E-5</v>
      </c>
    </row>
    <row r="25" spans="1:21" x14ac:dyDescent="0.3">
      <c r="A25" s="13">
        <v>1</v>
      </c>
      <c r="B25" s="17">
        <f t="shared" ref="B25:J34" si="4">_xlfn.BINOM.DIST($A25,100,B$23,TRUE)</f>
        <v>0.4032717107820043</v>
      </c>
      <c r="C25" s="17">
        <f t="shared" si="4"/>
        <v>0.19462212006583582</v>
      </c>
      <c r="D25" s="17">
        <f t="shared" si="4"/>
        <v>8.7163316687389802E-2</v>
      </c>
      <c r="E25" s="17">
        <f t="shared" si="4"/>
        <v>3.7081209327355168E-2</v>
      </c>
      <c r="F25" s="17">
        <f t="shared" si="4"/>
        <v>1.5171096710035911E-2</v>
      </c>
      <c r="G25" s="17">
        <f t="shared" si="4"/>
        <v>6.0129154092465253E-3</v>
      </c>
      <c r="H25" s="17">
        <f t="shared" si="4"/>
        <v>2.3193151325439391E-3</v>
      </c>
      <c r="I25" s="17">
        <f t="shared" si="4"/>
        <v>8.7331615553012823E-4</v>
      </c>
      <c r="J25" s="17">
        <f t="shared" si="4"/>
        <v>3.2168805319411484E-4</v>
      </c>
    </row>
    <row r="26" spans="1:21" x14ac:dyDescent="0.3">
      <c r="A26" s="13">
        <v>2</v>
      </c>
      <c r="B26" s="17">
        <f t="shared" si="4"/>
        <v>0.67668562235177898</v>
      </c>
      <c r="C26" s="17">
        <f t="shared" si="4"/>
        <v>0.41977508298185534</v>
      </c>
      <c r="D26" s="17">
        <f t="shared" si="4"/>
        <v>0.23214262367750399</v>
      </c>
      <c r="E26" s="17">
        <f t="shared" si="4"/>
        <v>0.11826298118512098</v>
      </c>
      <c r="F26" s="17">
        <f t="shared" si="4"/>
        <v>5.6612776667856822E-2</v>
      </c>
      <c r="G26" s="17">
        <f t="shared" si="4"/>
        <v>2.5788541282312557E-2</v>
      </c>
      <c r="H26" s="17">
        <f t="shared" si="4"/>
        <v>1.127280306866597E-2</v>
      </c>
      <c r="I26" s="17">
        <f t="shared" si="4"/>
        <v>4.7561308566290792E-3</v>
      </c>
      <c r="J26" s="17">
        <f t="shared" si="4"/>
        <v>1.944884651880017E-3</v>
      </c>
    </row>
    <row r="27" spans="1:21" x14ac:dyDescent="0.3">
      <c r="A27" s="18">
        <v>3</v>
      </c>
      <c r="B27" s="19">
        <f t="shared" si="4"/>
        <v>0.8589615633982951</v>
      </c>
      <c r="C27" s="19">
        <f t="shared" si="4"/>
        <v>0.64724921046401929</v>
      </c>
      <c r="D27" s="19">
        <f t="shared" si="4"/>
        <v>0.42947556930293707</v>
      </c>
      <c r="E27" s="19">
        <f t="shared" si="4"/>
        <v>0.25783865911601633</v>
      </c>
      <c r="F27" s="19">
        <f t="shared" si="4"/>
        <v>0.14302308806927053</v>
      </c>
      <c r="G27" s="19">
        <f t="shared" si="4"/>
        <v>7.4412481601034058E-2</v>
      </c>
      <c r="H27" s="19">
        <f t="shared" si="4"/>
        <v>3.6705899235041597E-2</v>
      </c>
      <c r="I27" s="19">
        <f t="shared" si="4"/>
        <v>1.7300609121717998E-2</v>
      </c>
      <c r="J27" s="19">
        <f t="shared" si="4"/>
        <v>7.8364871211844041E-3</v>
      </c>
    </row>
    <row r="28" spans="1:21" x14ac:dyDescent="0.3">
      <c r="A28" s="13">
        <v>4</v>
      </c>
      <c r="B28" s="17">
        <f t="shared" si="4"/>
        <v>0.94916955463049968</v>
      </c>
      <c r="C28" s="17">
        <f t="shared" si="4"/>
        <v>0.81785480607564232</v>
      </c>
      <c r="D28" s="17">
        <f t="shared" si="4"/>
        <v>0.62886406644530179</v>
      </c>
      <c r="E28" s="17">
        <f t="shared" si="4"/>
        <v>0.4359813006857115</v>
      </c>
      <c r="F28" s="17">
        <f t="shared" si="4"/>
        <v>0.27677521901507551</v>
      </c>
      <c r="G28" s="17">
        <f t="shared" si="4"/>
        <v>0.16316424363439941</v>
      </c>
      <c r="H28" s="17">
        <f t="shared" si="4"/>
        <v>9.0336558542398901E-2</v>
      </c>
      <c r="I28" s="17">
        <f t="shared" si="4"/>
        <v>4.7386679246505442E-2</v>
      </c>
      <c r="J28" s="17">
        <f t="shared" si="4"/>
        <v>2.3711082663476744E-2</v>
      </c>
    </row>
    <row r="29" spans="1:21" x14ac:dyDescent="0.3">
      <c r="A29" s="13">
        <v>5</v>
      </c>
      <c r="B29" s="17">
        <f t="shared" si="4"/>
        <v>0.98451635935822068</v>
      </c>
      <c r="C29" s="17">
        <f t="shared" si="4"/>
        <v>0.9191628710986266</v>
      </c>
      <c r="D29" s="17">
        <f t="shared" si="4"/>
        <v>0.78837486415919367</v>
      </c>
      <c r="E29" s="17">
        <f t="shared" si="4"/>
        <v>0.61599912795614087</v>
      </c>
      <c r="F29" s="17">
        <f t="shared" si="4"/>
        <v>0.44069272417419036</v>
      </c>
      <c r="G29" s="17">
        <f t="shared" si="4"/>
        <v>0.29142485457294037</v>
      </c>
      <c r="H29" s="17">
        <f t="shared" si="4"/>
        <v>0.17987644190772598</v>
      </c>
      <c r="I29" s="17">
        <f t="shared" si="4"/>
        <v>0.10451715086807976</v>
      </c>
      <c r="J29" s="17">
        <f t="shared" si="4"/>
        <v>5.7576886487033796E-2</v>
      </c>
    </row>
    <row r="30" spans="1:21" x14ac:dyDescent="0.3">
      <c r="A30" s="13">
        <v>6</v>
      </c>
      <c r="B30" s="17">
        <f t="shared" si="4"/>
        <v>0.99593794591989915</v>
      </c>
      <c r="C30" s="17">
        <f t="shared" si="4"/>
        <v>0.96877249056864478</v>
      </c>
      <c r="D30" s="17">
        <f t="shared" si="4"/>
        <v>0.89360768209544195</v>
      </c>
      <c r="E30" s="17">
        <f t="shared" si="4"/>
        <v>0.76601398401483178</v>
      </c>
      <c r="F30" s="17">
        <f t="shared" si="4"/>
        <v>0.60635403257967868</v>
      </c>
      <c r="G30" s="17">
        <f t="shared" si="4"/>
        <v>0.44428024216098633</v>
      </c>
      <c r="H30" s="17">
        <f t="shared" si="4"/>
        <v>0.30315599146868355</v>
      </c>
      <c r="I30" s="17">
        <f t="shared" si="4"/>
        <v>0.19397970258318262</v>
      </c>
      <c r="J30" s="17">
        <f t="shared" si="4"/>
        <v>0.11715561543588424</v>
      </c>
    </row>
    <row r="31" spans="1:21" x14ac:dyDescent="0.3">
      <c r="A31" s="13">
        <v>7</v>
      </c>
      <c r="B31" s="17">
        <f t="shared" si="4"/>
        <v>0.9990680600213504</v>
      </c>
      <c r="C31" s="17">
        <f t="shared" si="4"/>
        <v>0.98937619114382169</v>
      </c>
      <c r="D31" s="17">
        <f t="shared" si="4"/>
        <v>0.952487949274057</v>
      </c>
      <c r="E31" s="17">
        <f t="shared" si="4"/>
        <v>0.87203952137962093</v>
      </c>
      <c r="F31" s="17">
        <f t="shared" si="4"/>
        <v>0.74834943978438284</v>
      </c>
      <c r="G31" s="17">
        <f t="shared" si="4"/>
        <v>0.59877923606718331</v>
      </c>
      <c r="H31" s="17">
        <f t="shared" si="4"/>
        <v>0.44710975120445989</v>
      </c>
      <c r="I31" s="17">
        <f t="shared" si="4"/>
        <v>0.31279495964908005</v>
      </c>
      <c r="J31" s="17">
        <f t="shared" si="4"/>
        <v>0.20605086180400992</v>
      </c>
    </row>
    <row r="32" spans="1:21" x14ac:dyDescent="0.3">
      <c r="A32" s="13">
        <v>8</v>
      </c>
      <c r="B32" s="17">
        <f t="shared" si="4"/>
        <v>0.99981066362194981</v>
      </c>
      <c r="C32" s="17">
        <f t="shared" si="4"/>
        <v>0.99678396493309274</v>
      </c>
      <c r="D32" s="17">
        <f t="shared" si="4"/>
        <v>0.98100807868869855</v>
      </c>
      <c r="E32" s="17">
        <f t="shared" si="4"/>
        <v>0.93691040937255121</v>
      </c>
      <c r="F32" s="17">
        <f t="shared" si="4"/>
        <v>0.85371305310915002</v>
      </c>
      <c r="G32" s="17">
        <f t="shared" si="4"/>
        <v>0.73396585573510587</v>
      </c>
      <c r="H32" s="17">
        <f t="shared" si="4"/>
        <v>0.59262822571997353</v>
      </c>
      <c r="I32" s="17">
        <f t="shared" si="4"/>
        <v>0.44939986372072394</v>
      </c>
      <c r="J32" s="17">
        <f t="shared" si="4"/>
        <v>0.32087388836283953</v>
      </c>
    </row>
    <row r="33" spans="1:10" x14ac:dyDescent="0.3">
      <c r="A33" s="13">
        <v>9</v>
      </c>
      <c r="B33" s="17">
        <f t="shared" si="4"/>
        <v>0.9999655831939569</v>
      </c>
      <c r="C33" s="17">
        <f t="shared" si="4"/>
        <v>0.99912594152626433</v>
      </c>
      <c r="D33" s="17">
        <f t="shared" si="4"/>
        <v>0.9931555412171571</v>
      </c>
      <c r="E33" s="17">
        <f t="shared" si="4"/>
        <v>0.97181170583658383</v>
      </c>
      <c r="F33" s="17">
        <f t="shared" si="4"/>
        <v>0.92246094265438816</v>
      </c>
      <c r="G33" s="17">
        <f t="shared" si="4"/>
        <v>0.83798041136968449</v>
      </c>
      <c r="H33" s="17">
        <f t="shared" si="4"/>
        <v>0.72197798084487441</v>
      </c>
      <c r="I33" s="17">
        <f t="shared" si="4"/>
        <v>0.58750592058436402</v>
      </c>
      <c r="J33" s="17">
        <f t="shared" si="4"/>
        <v>0.45129016544200362</v>
      </c>
    </row>
    <row r="34" spans="1:10" x14ac:dyDescent="0.3">
      <c r="A34" s="13">
        <v>10</v>
      </c>
      <c r="B34" s="17">
        <f t="shared" si="4"/>
        <v>0.9999943539716154</v>
      </c>
      <c r="C34" s="17">
        <f t="shared" si="4"/>
        <v>0.99978507514475479</v>
      </c>
      <c r="D34" s="17">
        <f t="shared" si="4"/>
        <v>0.99776145409253081</v>
      </c>
      <c r="E34" s="17">
        <f t="shared" si="4"/>
        <v>0.98852758993251533</v>
      </c>
      <c r="F34" s="17">
        <f t="shared" si="4"/>
        <v>0.96239322743279243</v>
      </c>
      <c r="G34" s="17">
        <f t="shared" si="4"/>
        <v>0.90922478979896004</v>
      </c>
      <c r="H34" s="17">
        <f t="shared" si="4"/>
        <v>0.82433300446544799</v>
      </c>
      <c r="I34" s="17">
        <f t="shared" si="4"/>
        <v>0.71180137176163982</v>
      </c>
      <c r="J34" s="17">
        <f t="shared" si="4"/>
        <v>0.58315551226649132</v>
      </c>
    </row>
  </sheetData>
  <mergeCells count="1">
    <mergeCell ref="A22:J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Feuil1 (2)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HP</cp:lastModifiedBy>
  <dcterms:created xsi:type="dcterms:W3CDTF">2017-03-05T00:06:22Z</dcterms:created>
  <dcterms:modified xsi:type="dcterms:W3CDTF">2018-03-03T11:55:00Z</dcterms:modified>
</cp:coreProperties>
</file>