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606517CC-7B3F-4EA8-B83A-2500B9593DC4}"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G21" i="10" l="1"/>
  <c r="G31" i="10"/>
  <c r="G69" i="1"/>
  <c r="G72" i="1"/>
  <c r="G52" i="1"/>
  <c r="G48" i="1"/>
  <c r="F7" i="3"/>
  <c r="F6" i="3"/>
  <c r="G25" i="1"/>
  <c r="G59" i="1"/>
  <c r="G26" i="1"/>
  <c r="G69" i="10"/>
  <c r="G46" i="10"/>
  <c r="G55" i="10"/>
  <c r="G37" i="1"/>
  <c r="G61" i="1"/>
  <c r="G20" i="10"/>
  <c r="G16" i="10"/>
  <c r="G61" i="10"/>
  <c r="G17" i="1"/>
  <c r="G38" i="1"/>
  <c r="G53" i="1"/>
  <c r="F9" i="11"/>
  <c r="G50" i="10"/>
  <c r="G27" i="1"/>
  <c r="G19" i="1"/>
  <c r="G65" i="10"/>
  <c r="G19" i="10"/>
  <c r="G64" i="1"/>
  <c r="G49" i="1"/>
  <c r="G25" i="10"/>
  <c r="G39" i="10"/>
  <c r="F17" i="11"/>
  <c r="G18" i="1"/>
  <c r="F5" i="11"/>
  <c r="G60" i="10"/>
  <c r="G43" i="1"/>
  <c r="G56" i="1"/>
  <c r="G45" i="10"/>
  <c r="G62" i="10"/>
  <c r="G51" i="1"/>
  <c r="G32" i="1"/>
  <c r="G43" i="10"/>
  <c r="G71" i="10"/>
  <c r="G32" i="10"/>
  <c r="G70" i="10"/>
  <c r="G22" i="1"/>
  <c r="G24" i="10"/>
  <c r="F15" i="11"/>
  <c r="G42" i="10"/>
  <c r="G59" i="10"/>
  <c r="G67" i="10"/>
  <c r="G55" i="1"/>
  <c r="G16" i="1"/>
  <c r="G48" i="10"/>
  <c r="G41" i="10"/>
  <c r="G50" i="1"/>
  <c r="G66" i="10"/>
  <c r="G34" i="10"/>
  <c r="G20" i="1"/>
  <c r="F6" i="11"/>
  <c r="G37" i="10"/>
  <c r="G56" i="10"/>
  <c r="G46" i="1"/>
  <c r="G34" i="1"/>
  <c r="G65" i="1"/>
  <c r="G38" i="10"/>
  <c r="G64" i="10"/>
  <c r="G33" i="1"/>
  <c r="G41" i="1"/>
  <c r="F7" i="11"/>
  <c r="G68" i="10"/>
  <c r="G42" i="1"/>
  <c r="F10" i="11"/>
  <c r="G72" i="10"/>
  <c r="G58" i="1"/>
  <c r="G23" i="10"/>
  <c r="G68" i="1"/>
  <c r="H49" i="1"/>
  <c r="G66" i="1"/>
  <c r="G60" i="1"/>
  <c r="G67" i="1"/>
  <c r="G45" i="1"/>
  <c r="G30" i="1"/>
  <c r="G53" i="10"/>
  <c r="F13" i="11"/>
  <c r="G29" i="1"/>
  <c r="G30" i="10"/>
  <c r="G21" i="1"/>
  <c r="G23" i="1"/>
  <c r="F15" i="3"/>
  <c r="F5" i="3"/>
  <c r="H48" i="1"/>
  <c r="G39" i="1"/>
  <c r="G26" i="10"/>
  <c r="G36" i="10"/>
  <c r="G27" i="10"/>
  <c r="G40" i="10"/>
  <c r="G52" i="10"/>
  <c r="F8" i="11"/>
  <c r="G62" i="1"/>
  <c r="G33" i="10"/>
  <c r="G29" i="10"/>
  <c r="G51" i="10"/>
  <c r="G44" i="1"/>
  <c r="G22" i="10"/>
  <c r="G17" i="10"/>
  <c r="G57" i="1"/>
  <c r="G71" i="1"/>
  <c r="G44" i="10"/>
  <c r="G36" i="1"/>
  <c r="G58" i="10"/>
  <c r="G70" i="1"/>
  <c r="G24" i="1"/>
  <c r="G40" i="1"/>
  <c r="G57" i="10"/>
  <c r="G18" i="10"/>
  <c r="G31" i="1"/>
  <c r="G49" i="10"/>
</calcChain>
</file>

<file path=xl/sharedStrings.xml><?xml version="1.0" encoding="utf-8"?>
<sst xmlns="http://schemas.openxmlformats.org/spreadsheetml/2006/main" count="849" uniqueCount="287">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</sst>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8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5" fillId="0" borderId="13" xfId="0" applyFont="1" applyBorder="1" applyAlignment="1" applyProtection="1">
      <alignment vertical="center" wrapText="1"/>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37" t="s">
        <v>219</v>
      </c>
      <c r="C2" s="138"/>
      <c r="D2" s="139"/>
    </row>
    <row r="3" spans="2:4" x14ac:dyDescent="0.35">
      <c r="B3" s="140"/>
      <c r="C3" s="141"/>
      <c r="D3" s="142"/>
    </row>
    <row r="4" spans="2:4" x14ac:dyDescent="0.35">
      <c r="B4" s="140"/>
      <c r="C4" s="141"/>
      <c r="D4" s="142"/>
    </row>
    <row r="5" spans="2:4" x14ac:dyDescent="0.35">
      <c r="B5" s="140"/>
      <c r="C5" s="141"/>
      <c r="D5" s="142"/>
    </row>
    <row r="6" spans="2:4" x14ac:dyDescent="0.35">
      <c r="B6" s="140"/>
      <c r="C6" s="141"/>
      <c r="D6" s="142"/>
    </row>
    <row r="7" spans="2:4" x14ac:dyDescent="0.35">
      <c r="B7" s="140"/>
      <c r="C7" s="141"/>
      <c r="D7" s="142"/>
    </row>
    <row r="8" spans="2:4" hidden="1" x14ac:dyDescent="0.35">
      <c r="B8" s="143"/>
      <c r="C8" s="144"/>
      <c r="D8" s="145"/>
    </row>
    <row r="9" spans="2:4" x14ac:dyDescent="0.35">
      <c r="B9" s="146" t="s">
        <v>105</v>
      </c>
      <c r="C9" s="147"/>
      <c r="D9" s="148"/>
    </row>
    <row r="10" spans="2:4" x14ac:dyDescent="0.35">
      <c r="B10" s="126" t="s">
        <v>84</v>
      </c>
      <c r="C10" s="127"/>
      <c r="D10" s="128"/>
    </row>
    <row r="11" spans="2:4" x14ac:dyDescent="0.35">
      <c r="B11" s="154" t="s">
        <v>278</v>
      </c>
      <c r="C11" s="154"/>
      <c r="D11" s="129" t="s">
        <v>279</v>
      </c>
    </row>
    <row r="12" spans="2:4" x14ac:dyDescent="0.35">
      <c r="B12" s="135" t="s">
        <v>280</v>
      </c>
      <c r="C12" s="136"/>
      <c r="D12" s="130" t="str">
        <f>HYPERLINK(CONCATENATE(
"https://github.com/OWASP/owasp-masvs/blob/",
MASVS_VERSION,
"/Document/"))</f>
        <v>https://github.com/OWASP/owasp-masvs/blob/1.1.4/Document/</v>
      </c>
    </row>
    <row r="13" spans="2:4" x14ac:dyDescent="0.35">
      <c r="B13" s="149" t="s">
        <v>277</v>
      </c>
      <c r="C13" s="150"/>
      <c r="D13" s="12" t="s">
        <v>273</v>
      </c>
    </row>
    <row r="14" spans="2:4" x14ac:dyDescent="0.35">
      <c r="B14" s="135" t="s">
        <v>221</v>
      </c>
      <c r="C14" s="136"/>
      <c r="D14" s="124" t="str">
        <f>HYPERLINK(CONCATENATE(
"https://github.com/OWASP/owasp-mstg/blob/",
MSTG_VERSION,
"/Document/"))</f>
        <v>https://github.com/OWASP/owasp-mstg/blob/1.1.2/Document/</v>
      </c>
    </row>
    <row r="15" spans="2:4" ht="32" customHeight="1" x14ac:dyDescent="0.35">
      <c r="B15" s="151" t="s">
        <v>263</v>
      </c>
      <c r="C15" s="152"/>
      <c r="D15" s="153"/>
    </row>
    <row r="16" spans="2:4" x14ac:dyDescent="0.35">
      <c r="B16" s="133" t="s">
        <v>85</v>
      </c>
      <c r="C16" s="134"/>
      <c r="D16" s="12"/>
    </row>
    <row r="17" spans="2:4" x14ac:dyDescent="0.35">
      <c r="B17" s="135" t="s">
        <v>86</v>
      </c>
      <c r="C17" s="136"/>
      <c r="D17" s="12"/>
    </row>
    <row r="18" spans="2:4" x14ac:dyDescent="0.35">
      <c r="B18" s="133" t="s">
        <v>96</v>
      </c>
      <c r="C18" s="134"/>
      <c r="D18" s="12"/>
    </row>
    <row r="19" spans="2:4" x14ac:dyDescent="0.35">
      <c r="B19" s="133" t="s">
        <v>87</v>
      </c>
      <c r="C19" s="134"/>
      <c r="D19" s="12"/>
    </row>
    <row r="20" spans="2:4" x14ac:dyDescent="0.35">
      <c r="B20" s="133" t="s">
        <v>135</v>
      </c>
      <c r="C20" s="134"/>
      <c r="D20" s="12"/>
    </row>
    <row r="21" spans="2:4" x14ac:dyDescent="0.35">
      <c r="B21" s="133" t="s">
        <v>104</v>
      </c>
      <c r="C21" s="134"/>
      <c r="D21" s="12" t="s">
        <v>137</v>
      </c>
    </row>
    <row r="22" spans="2:4" ht="70.5" customHeight="1" x14ac:dyDescent="0.35">
      <c r="B22" s="133" t="s">
        <v>106</v>
      </c>
      <c r="C22" s="134"/>
      <c r="D22" s="12" t="s">
        <v>136</v>
      </c>
    </row>
    <row r="23" spans="2:4" x14ac:dyDescent="0.35">
      <c r="B23" s="147"/>
      <c r="C23" s="147"/>
      <c r="D23" s="148"/>
    </row>
    <row r="24" spans="2:4" x14ac:dyDescent="0.35">
      <c r="B24" s="1" t="s">
        <v>97</v>
      </c>
      <c r="C24" s="2"/>
      <c r="D24" s="3"/>
    </row>
    <row r="25" spans="2:4" x14ac:dyDescent="0.35">
      <c r="B25" s="4" t="s">
        <v>88</v>
      </c>
      <c r="C25" s="5"/>
      <c r="D25" s="12"/>
    </row>
    <row r="26" spans="2:4" x14ac:dyDescent="0.35">
      <c r="B26" s="133" t="s">
        <v>98</v>
      </c>
      <c r="C26" s="134"/>
      <c r="D26" s="12"/>
    </row>
    <row r="27" spans="2:4" x14ac:dyDescent="0.35">
      <c r="B27" s="133" t="s">
        <v>99</v>
      </c>
      <c r="C27" s="134"/>
      <c r="D27" s="12"/>
    </row>
    <row r="28" spans="2:4" x14ac:dyDescent="0.35">
      <c r="B28" s="133" t="s">
        <v>100</v>
      </c>
      <c r="C28" s="134"/>
      <c r="D28" s="12"/>
    </row>
    <row r="29" spans="2:4" ht="66" customHeight="1" x14ac:dyDescent="0.35">
      <c r="B29" s="159" t="s">
        <v>257</v>
      </c>
      <c r="C29" s="134"/>
      <c r="D29" s="12"/>
    </row>
    <row r="30" spans="2:4" x14ac:dyDescent="0.35">
      <c r="B30" s="147"/>
      <c r="C30" s="147"/>
      <c r="D30" s="148"/>
    </row>
    <row r="31" spans="2:4" x14ac:dyDescent="0.35">
      <c r="B31" s="1" t="s">
        <v>101</v>
      </c>
      <c r="C31" s="2"/>
      <c r="D31" s="3"/>
    </row>
    <row r="32" spans="2:4" x14ac:dyDescent="0.35">
      <c r="B32" s="48" t="s">
        <v>88</v>
      </c>
      <c r="C32" s="49"/>
      <c r="D32" s="12"/>
    </row>
    <row r="33" spans="2:4" x14ac:dyDescent="0.35">
      <c r="B33" s="133" t="s">
        <v>89</v>
      </c>
      <c r="C33" s="134"/>
      <c r="D33" s="12"/>
    </row>
    <row r="34" spans="2:4" x14ac:dyDescent="0.35">
      <c r="B34" s="133" t="s">
        <v>99</v>
      </c>
      <c r="C34" s="134"/>
      <c r="D34" s="12"/>
    </row>
    <row r="35" spans="2:4" x14ac:dyDescent="0.35">
      <c r="B35" s="133" t="s">
        <v>100</v>
      </c>
      <c r="C35" s="134"/>
      <c r="D35" s="12"/>
    </row>
    <row r="36" spans="2:4" ht="63" customHeight="1" x14ac:dyDescent="0.35">
      <c r="B36" s="159" t="s">
        <v>258</v>
      </c>
      <c r="C36" s="134"/>
      <c r="D36" s="12"/>
    </row>
    <row r="37" spans="2:4" x14ac:dyDescent="0.35">
      <c r="B37" s="147"/>
      <c r="C37" s="147"/>
      <c r="D37" s="148"/>
    </row>
    <row r="38" spans="2:4" x14ac:dyDescent="0.35">
      <c r="B38" s="1" t="s">
        <v>90</v>
      </c>
      <c r="C38" s="2"/>
      <c r="D38" s="3"/>
    </row>
    <row r="39" spans="2:4" x14ac:dyDescent="0.35">
      <c r="B39" s="155"/>
      <c r="C39" s="156"/>
      <c r="D39" s="157"/>
    </row>
    <row r="40" spans="2:4" x14ac:dyDescent="0.35">
      <c r="B40" s="135" t="s">
        <v>91</v>
      </c>
      <c r="C40" s="158"/>
      <c r="D40" s="39"/>
    </row>
    <row r="41" spans="2:4" x14ac:dyDescent="0.35">
      <c r="B41" s="135" t="s">
        <v>92</v>
      </c>
      <c r="C41" s="158"/>
      <c r="D41" s="39"/>
    </row>
    <row r="42" spans="2:4" x14ac:dyDescent="0.35">
      <c r="B42" s="135" t="s">
        <v>93</v>
      </c>
      <c r="C42" s="158"/>
      <c r="D42" s="39"/>
    </row>
    <row r="43" spans="2:4" x14ac:dyDescent="0.35">
      <c r="B43" s="135" t="s">
        <v>94</v>
      </c>
      <c r="C43" s="158"/>
      <c r="D43" s="40"/>
    </row>
    <row r="44" spans="2:4" x14ac:dyDescent="0.35">
      <c r="B44" s="135" t="s">
        <v>95</v>
      </c>
      <c r="C44" s="158"/>
      <c r="D44" s="39"/>
    </row>
    <row r="45" spans="2:4" x14ac:dyDescent="0.35">
      <c r="B45" s="155"/>
      <c r="C45" s="156"/>
      <c r="D45" s="157"/>
    </row>
    <row r="46" spans="2:4" x14ac:dyDescent="0.35">
      <c r="B46" s="135" t="s">
        <v>91</v>
      </c>
      <c r="C46" s="158"/>
      <c r="D46" s="39"/>
    </row>
    <row r="47" spans="2:4" x14ac:dyDescent="0.35">
      <c r="B47" s="135" t="s">
        <v>92</v>
      </c>
      <c r="C47" s="158"/>
      <c r="D47" s="39"/>
    </row>
    <row r="48" spans="2:4" x14ac:dyDescent="0.35">
      <c r="B48" s="135" t="s">
        <v>93</v>
      </c>
      <c r="C48" s="158"/>
      <c r="D48" s="39"/>
    </row>
    <row r="49" spans="2:4" x14ac:dyDescent="0.35">
      <c r="B49" s="135" t="s">
        <v>94</v>
      </c>
      <c r="C49" s="158"/>
      <c r="D49" s="40"/>
    </row>
    <row r="50" spans="2:4" x14ac:dyDescent="0.35">
      <c r="B50" s="135" t="s">
        <v>95</v>
      </c>
      <c r="C50" s="158"/>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64"/>
      <c r="C4" s="164"/>
      <c r="D4" s="164"/>
      <c r="E4" s="164"/>
      <c r="F4" s="164"/>
    </row>
    <row r="5" spans="2:24" ht="16" customHeight="1" thickBot="1" x14ac:dyDescent="0.35">
      <c r="B5" s="20"/>
      <c r="C5" s="20"/>
      <c r="D5" s="20"/>
      <c r="E5" s="20"/>
      <c r="F5" s="20"/>
    </row>
    <row r="6" spans="2:24" ht="19" customHeight="1" thickBot="1" x14ac:dyDescent="0.4">
      <c r="B6" s="21"/>
      <c r="C6" s="21"/>
      <c r="D6" s="21"/>
      <c r="E6" s="21"/>
      <c r="F6" s="21"/>
      <c r="G6" s="174" t="s">
        <v>117</v>
      </c>
      <c r="H6" s="175"/>
      <c r="I6" s="176"/>
      <c r="V6" s="174" t="s">
        <v>117</v>
      </c>
      <c r="W6" s="175"/>
      <c r="X6" s="176"/>
    </row>
    <row r="7" spans="2:24" ht="15" thickBot="1" x14ac:dyDescent="0.4">
      <c r="B7" s="13"/>
      <c r="C7" s="13"/>
      <c r="D7" s="13"/>
      <c r="E7" s="13"/>
      <c r="F7" s="13"/>
    </row>
    <row r="8" spans="2:24" ht="16" customHeight="1" x14ac:dyDescent="0.3">
      <c r="B8" s="20"/>
      <c r="C8" s="20"/>
      <c r="D8" s="20"/>
      <c r="E8" s="20"/>
      <c r="F8" s="20"/>
      <c r="G8" s="165">
        <f>AVERAGE(G43:G50)*5</f>
        <v>0</v>
      </c>
      <c r="H8" s="166"/>
      <c r="I8" s="167"/>
      <c r="V8" s="165">
        <f>AVERAGE(K43:K50)*5</f>
        <v>0</v>
      </c>
      <c r="W8" s="166"/>
      <c r="X8" s="167"/>
    </row>
    <row r="9" spans="2:24" ht="91" customHeight="1" x14ac:dyDescent="0.35">
      <c r="B9" s="21"/>
      <c r="C9" s="21"/>
      <c r="D9" s="21"/>
      <c r="E9" s="21"/>
      <c r="F9" s="21"/>
      <c r="G9" s="168"/>
      <c r="H9" s="169"/>
      <c r="I9" s="170"/>
      <c r="V9" s="168"/>
      <c r="W9" s="169"/>
      <c r="X9" s="170"/>
    </row>
    <row r="10" spans="2:24" ht="16.5" customHeight="1" x14ac:dyDescent="0.35">
      <c r="B10" s="13"/>
      <c r="C10" s="13"/>
      <c r="D10" s="13"/>
      <c r="E10" s="13"/>
      <c r="F10" s="13"/>
      <c r="G10" s="168"/>
      <c r="H10" s="169"/>
      <c r="I10" s="170"/>
      <c r="V10" s="168"/>
      <c r="W10" s="169"/>
      <c r="X10" s="170"/>
    </row>
    <row r="11" spans="2:24" ht="17.25" customHeight="1" thickBot="1" x14ac:dyDescent="0.4">
      <c r="B11" s="13"/>
      <c r="C11" s="13"/>
      <c r="D11" s="13"/>
      <c r="E11" s="13"/>
      <c r="F11" s="13"/>
      <c r="G11" s="171"/>
      <c r="H11" s="172"/>
      <c r="I11" s="173"/>
      <c r="V11" s="171"/>
      <c r="W11" s="172"/>
      <c r="X11" s="173"/>
    </row>
    <row r="12" spans="2:24" ht="16" customHeight="1" x14ac:dyDescent="0.3">
      <c r="B12" s="160"/>
      <c r="C12" s="160"/>
      <c r="D12" s="160"/>
      <c r="E12" s="160"/>
      <c r="F12" s="160"/>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60"/>
      <c r="C16" s="160"/>
      <c r="D16" s="160"/>
      <c r="E16" s="160"/>
      <c r="F16" s="160"/>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61" t="s">
        <v>115</v>
      </c>
      <c r="E41" s="162"/>
      <c r="F41" s="162"/>
      <c r="G41" s="163"/>
      <c r="H41" s="161" t="s">
        <v>116</v>
      </c>
      <c r="I41" s="162"/>
      <c r="J41" s="162"/>
      <c r="K41" s="163"/>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B55" zoomScale="76" zoomScaleNormal="76" zoomScalePageLayoutView="130" workbookViewId="0">
      <selection activeCell="C70" sqref="C70"/>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7" t="s">
        <v>118</v>
      </c>
      <c r="C1" s="177"/>
      <c r="D1" s="177"/>
      <c r="E1" s="177"/>
      <c r="F1" s="177"/>
      <c r="G1" s="177"/>
      <c r="H1" s="177"/>
      <c r="I1" s="177"/>
    </row>
    <row r="2" spans="2:9" x14ac:dyDescent="0.35">
      <c r="B2" s="73"/>
      <c r="C2" s="104"/>
      <c r="D2" s="74"/>
      <c r="E2" s="74"/>
      <c r="F2" s="74"/>
      <c r="G2" s="104"/>
      <c r="H2" s="104"/>
      <c r="I2" s="104"/>
    </row>
    <row r="3" spans="2:9" x14ac:dyDescent="0.35">
      <c r="B3" s="66" t="s">
        <v>0</v>
      </c>
      <c r="C3" s="108" t="s">
        <v>1</v>
      </c>
      <c r="D3" s="26" t="s">
        <v>2</v>
      </c>
      <c r="E3" s="26" t="s">
        <v>3</v>
      </c>
      <c r="F3" s="26" t="s">
        <v>107</v>
      </c>
      <c r="G3" s="178" t="s">
        <v>271</v>
      </c>
      <c r="H3" s="178"/>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233</v>
      </c>
      <c r="C6" s="109" t="s">
        <v>161</v>
      </c>
      <c r="D6" s="25" t="s">
        <v>7</v>
      </c>
      <c r="E6" s="34" t="s">
        <v>7</v>
      </c>
      <c r="F6" s="29"/>
      <c r="G6" s="95" t="s">
        <v>129</v>
      </c>
      <c r="H6" s="95"/>
      <c r="I6" s="115"/>
    </row>
    <row r="7" spans="2:9" ht="29" x14ac:dyDescent="0.35">
      <c r="B7" s="70" t="s">
        <v>232</v>
      </c>
      <c r="C7" s="109" t="s">
        <v>162</v>
      </c>
      <c r="D7" s="25" t="s">
        <v>7</v>
      </c>
      <c r="E7" s="34" t="s">
        <v>7</v>
      </c>
      <c r="F7" s="29"/>
      <c r="G7" s="95" t="s">
        <v>129</v>
      </c>
      <c r="H7" s="95"/>
      <c r="I7" s="115"/>
    </row>
    <row r="8" spans="2:9" x14ac:dyDescent="0.35">
      <c r="B8" s="70" t="s">
        <v>231</v>
      </c>
      <c r="C8" s="109" t="s">
        <v>163</v>
      </c>
      <c r="D8" s="25" t="s">
        <v>7</v>
      </c>
      <c r="E8" s="34" t="s">
        <v>7</v>
      </c>
      <c r="F8" s="29"/>
      <c r="G8" s="95" t="s">
        <v>129</v>
      </c>
      <c r="H8" s="95"/>
      <c r="I8" s="115"/>
    </row>
    <row r="9" spans="2:9" x14ac:dyDescent="0.35">
      <c r="B9" s="70" t="s">
        <v>230</v>
      </c>
      <c r="C9" s="109" t="s">
        <v>164</v>
      </c>
      <c r="D9" s="28"/>
      <c r="E9" s="34" t="s">
        <v>7</v>
      </c>
      <c r="F9" s="29" t="s">
        <v>81</v>
      </c>
      <c r="G9" s="95" t="s">
        <v>129</v>
      </c>
      <c r="H9" s="95"/>
      <c r="I9" s="115"/>
    </row>
    <row r="10" spans="2:9" ht="29" x14ac:dyDescent="0.35">
      <c r="B10" s="70" t="s">
        <v>229</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228</v>
      </c>
      <c r="C12" s="109" t="s">
        <v>167</v>
      </c>
      <c r="D12" s="28"/>
      <c r="E12" s="34" t="s">
        <v>7</v>
      </c>
      <c r="F12" s="29" t="s">
        <v>81</v>
      </c>
      <c r="G12" s="95" t="s">
        <v>129</v>
      </c>
      <c r="H12" s="95"/>
      <c r="I12" s="115"/>
    </row>
    <row r="13" spans="2:9" x14ac:dyDescent="0.35">
      <c r="B13" s="70" t="s">
        <v>227</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31"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31"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31"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31"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31" t="s">
        <v>284</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31" t="s">
        <v>178</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31" t="s">
        <v>179</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180</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31" t="s">
        <v>181</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31" t="s">
        <v>182</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183</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31"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31" t="s">
        <v>185</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31" t="s">
        <v>186</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190</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193</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197</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200</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201</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226</v>
      </c>
      <c r="C53" s="110" t="s">
        <v>203</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31" t="s">
        <v>206</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31" t="s">
        <v>207</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31" t="s">
        <v>208</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209</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225</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224</v>
      </c>
      <c r="C62" s="131" t="s">
        <v>210</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31" t="s">
        <v>212</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31" t="s">
        <v>213</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31" t="s">
        <v>214</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215</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31" t="s">
        <v>216</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31" t="s">
        <v>217</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31" t="s">
        <v>218</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8" zoomScaleNormal="100" zoomScalePageLayoutView="130" workbookViewId="0">
      <selection activeCell="C18" sqref="C18"/>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234</v>
      </c>
      <c r="C5" s="110" t="s">
        <v>244</v>
      </c>
      <c r="D5" s="24" t="s">
        <v>7</v>
      </c>
      <c r="E5" s="29" t="s">
        <v>81</v>
      </c>
      <c r="F5" s="97" t="str">
        <f>HYPERLINK(CONCATENATE(
BASE_URL,
"0x05j-Testing-Resiliency-Against-Reverse-Engineering.md#testing-root-detection"),
"Testing Root Detection")</f>
        <v>Testing Root Detection</v>
      </c>
      <c r="G5" s="115"/>
    </row>
    <row r="6" spans="2:7" ht="29" x14ac:dyDescent="0.35">
      <c r="B6" s="70" t="s">
        <v>235</v>
      </c>
      <c r="C6" s="110" t="s">
        <v>245</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236</v>
      </c>
      <c r="C7" s="131" t="s">
        <v>246</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237</v>
      </c>
      <c r="C8" s="131" t="s">
        <v>247</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238</v>
      </c>
      <c r="C9" s="131" t="s">
        <v>248</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239</v>
      </c>
      <c r="C10" s="131" t="s">
        <v>249</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253</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242</v>
      </c>
      <c r="C17" s="110" t="s">
        <v>254</v>
      </c>
      <c r="D17" s="24" t="s">
        <v>7</v>
      </c>
      <c r="E17" s="29" t="s">
        <v>81</v>
      </c>
      <c r="F17" s="98" t="str">
        <f>HYPERLINK(CONCATENATE(
BASE_URL,
"0x05j-Testing-Resiliency-Against-Reverse-Engineering.md#testing-obfuscation"),
"Testing Obfuscation")</f>
        <v>Testing Obfuscation</v>
      </c>
      <c r="G17" s="115"/>
    </row>
    <row r="18" spans="2:7" ht="58" x14ac:dyDescent="0.35">
      <c r="B18" s="70" t="s">
        <v>243</v>
      </c>
      <c r="C18" s="110" t="s">
        <v>255</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63" zoomScale="74" zoomScaleNormal="74" zoomScalePageLayoutView="130" workbookViewId="0">
      <selection activeCell="C72" sqref="C72"/>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8" t="s">
        <v>271</v>
      </c>
      <c r="H3" s="179"/>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233</v>
      </c>
      <c r="C6" s="109" t="s">
        <v>161</v>
      </c>
      <c r="D6" s="25" t="s">
        <v>7</v>
      </c>
      <c r="E6" s="34" t="s">
        <v>7</v>
      </c>
      <c r="F6" s="29"/>
      <c r="G6" s="95" t="s">
        <v>129</v>
      </c>
      <c r="H6" s="110"/>
      <c r="I6" s="115"/>
    </row>
    <row r="7" spans="2:9" ht="29" x14ac:dyDescent="0.35">
      <c r="B7" s="57" t="s">
        <v>232</v>
      </c>
      <c r="C7" s="109" t="s">
        <v>162</v>
      </c>
      <c r="D7" s="25" t="s">
        <v>7</v>
      </c>
      <c r="E7" s="34" t="s">
        <v>7</v>
      </c>
      <c r="F7" s="29"/>
      <c r="G7" s="95" t="s">
        <v>129</v>
      </c>
      <c r="H7" s="110"/>
      <c r="I7" s="115"/>
    </row>
    <row r="8" spans="2:9" x14ac:dyDescent="0.35">
      <c r="B8" s="57" t="s">
        <v>231</v>
      </c>
      <c r="C8" s="109" t="s">
        <v>163</v>
      </c>
      <c r="D8" s="25" t="s">
        <v>7</v>
      </c>
      <c r="E8" s="34" t="s">
        <v>7</v>
      </c>
      <c r="F8" s="29"/>
      <c r="G8" s="95" t="s">
        <v>129</v>
      </c>
      <c r="H8" s="110"/>
      <c r="I8" s="115"/>
    </row>
    <row r="9" spans="2:9" x14ac:dyDescent="0.35">
      <c r="B9" s="57" t="s">
        <v>230</v>
      </c>
      <c r="C9" s="109" t="s">
        <v>164</v>
      </c>
      <c r="D9" s="28"/>
      <c r="E9" s="34" t="s">
        <v>7</v>
      </c>
      <c r="F9" s="29" t="s">
        <v>81</v>
      </c>
      <c r="G9" s="95" t="s">
        <v>129</v>
      </c>
      <c r="H9" s="110"/>
      <c r="I9" s="115"/>
    </row>
    <row r="10" spans="2:9" ht="29" x14ac:dyDescent="0.35">
      <c r="B10" s="57" t="s">
        <v>229</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228</v>
      </c>
      <c r="C12" s="109" t="s">
        <v>167</v>
      </c>
      <c r="D12" s="28"/>
      <c r="E12" s="34" t="s">
        <v>7</v>
      </c>
      <c r="F12" s="29" t="s">
        <v>81</v>
      </c>
      <c r="G12" s="95" t="s">
        <v>129</v>
      </c>
      <c r="H12" s="110"/>
      <c r="I12" s="115"/>
    </row>
    <row r="13" spans="2:9" x14ac:dyDescent="0.35">
      <c r="B13" s="57" t="s">
        <v>227</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31"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31"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31"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31"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31" t="s">
        <v>284</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31" t="s">
        <v>178</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31" t="s">
        <v>179</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180</v>
      </c>
      <c r="D27" s="37"/>
      <c r="E27" s="34" t="s">
        <v>7</v>
      </c>
      <c r="F27" s="29" t="s">
        <v>81</v>
      </c>
      <c r="G27" s="125" t="str">
        <f>HYPERLINK(CONCATENATE(
BASE_URL,
"0x06f-Testing-Local-Authentication.md#local-authentication-on-ios"),
"Testing Local Authentication")</f>
        <v>Testing Local Authentication</v>
      </c>
      <c r="H27" s="110"/>
      <c r="I27" s="115"/>
      <c r="J27" s="72"/>
    </row>
    <row r="28" spans="2:10" x14ac:dyDescent="0.35">
      <c r="B28" s="56" t="s">
        <v>18</v>
      </c>
      <c r="C28" s="96" t="s">
        <v>53</v>
      </c>
      <c r="D28" s="30"/>
      <c r="E28" s="36"/>
      <c r="F28" s="30"/>
      <c r="G28" s="96"/>
      <c r="H28" s="96"/>
      <c r="I28" s="114"/>
    </row>
    <row r="29" spans="2:10" x14ac:dyDescent="0.35">
      <c r="B29" s="68" t="s">
        <v>19</v>
      </c>
      <c r="C29" s="131" t="s">
        <v>181</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31" t="s">
        <v>182</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183</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31"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31" t="s">
        <v>185</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31" t="s">
        <v>186</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190</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193</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197</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200</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201</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226</v>
      </c>
      <c r="C53" s="110" t="s">
        <v>203</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31" t="s">
        <v>206</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31" t="s">
        <v>207</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31" t="s">
        <v>208</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209</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225</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224</v>
      </c>
      <c r="C62" s="131" t="s">
        <v>210</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31" t="s">
        <v>212</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31" t="s">
        <v>213</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31" t="s">
        <v>214</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215</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31" t="s">
        <v>216</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31" t="s">
        <v>217</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31" t="s">
        <v>218</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13"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234</v>
      </c>
      <c r="C5" s="110" t="s">
        <v>244</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235</v>
      </c>
      <c r="C6" s="110" t="s">
        <v>245</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236</v>
      </c>
      <c r="C7" s="131" t="s">
        <v>246</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237</v>
      </c>
      <c r="C8" s="131" t="s">
        <v>247</v>
      </c>
      <c r="D8" s="24" t="s">
        <v>7</v>
      </c>
      <c r="E8" s="29" t="s">
        <v>81</v>
      </c>
      <c r="F8" s="95" t="s">
        <v>129</v>
      </c>
      <c r="G8" s="115"/>
    </row>
    <row r="9" spans="2:7" x14ac:dyDescent="0.35">
      <c r="B9" s="70" t="s">
        <v>238</v>
      </c>
      <c r="C9" s="131" t="s">
        <v>248</v>
      </c>
      <c r="D9" s="24" t="s">
        <v>7</v>
      </c>
      <c r="E9" s="29" t="s">
        <v>81</v>
      </c>
      <c r="F9" s="95" t="s">
        <v>129</v>
      </c>
      <c r="G9" s="115"/>
    </row>
    <row r="10" spans="2:7" x14ac:dyDescent="0.35">
      <c r="B10" s="70" t="s">
        <v>239</v>
      </c>
      <c r="C10" s="131" t="s">
        <v>249</v>
      </c>
      <c r="D10" s="24" t="s">
        <v>7</v>
      </c>
      <c r="E10" s="29" t="s">
        <v>81</v>
      </c>
      <c r="F10" s="95" t="s">
        <v>129</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5" t="s">
        <v>129</v>
      </c>
      <c r="G13" s="115"/>
    </row>
    <row r="14" spans="2:7" x14ac:dyDescent="0.35">
      <c r="B14" s="56"/>
      <c r="C14" s="96" t="s">
        <v>45</v>
      </c>
      <c r="D14" s="30"/>
      <c r="E14" s="30"/>
      <c r="F14" s="96"/>
      <c r="G14" s="114"/>
    </row>
    <row r="15" spans="2:7" ht="29" x14ac:dyDescent="0.35">
      <c r="B15" s="58" t="s">
        <v>73</v>
      </c>
      <c r="C15" s="110" t="s">
        <v>253</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242</v>
      </c>
      <c r="C17" s="110" t="s">
        <v>254</v>
      </c>
      <c r="D17" s="24" t="s">
        <v>7</v>
      </c>
      <c r="E17" s="29" t="s">
        <v>81</v>
      </c>
      <c r="F17" s="95" t="s">
        <v>129</v>
      </c>
      <c r="G17" s="115"/>
    </row>
    <row r="18" spans="2:7" ht="58" x14ac:dyDescent="0.35">
      <c r="B18" s="70" t="s">
        <v>243</v>
      </c>
      <c r="C18" s="110" t="s">
        <v>255</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2"/>
  <sheetViews>
    <sheetView showGridLines="0" tabSelected="1" topLeftCell="A16" zoomScale="57" zoomScaleNormal="57" workbookViewId="0">
      <selection activeCell="C27" sqref="C27"/>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80" t="s">
        <v>74</v>
      </c>
      <c r="B1" s="180"/>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2019-07-03T08:22:45Z</dcterms:modified>
</cp:coreProperties>
</file>