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6\Downloads\"/>
    </mc:Choice>
  </mc:AlternateContent>
  <xr:revisionPtr revIDLastSave="0" documentId="13_ncr:1_{02CABCD1-68D6-41F0-AC26-8D100BB8010A}" xr6:coauthVersionLast="47" xr6:coauthVersionMax="47" xr10:uidLastSave="{00000000-0000-0000-0000-000000000000}"/>
  <bookViews>
    <workbookView xWindow="-120" yWindow="-120" windowWidth="20730" windowHeight="11160" activeTab="2" xr2:uid="{911C47E8-A959-417E-9B4C-4FFA5690632E}"/>
  </bookViews>
  <sheets>
    <sheet name="data-q1" sheetId="1" r:id="rId1"/>
    <sheet name="ansq1" sheetId="2" r:id="rId2"/>
    <sheet name="data-q2-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" i="2"/>
  <c r="G6" i="2"/>
  <c r="G5" i="2"/>
  <c r="G4" i="2"/>
  <c r="D6" i="2"/>
  <c r="D5" i="2"/>
  <c r="D4" i="2"/>
  <c r="C6" i="2"/>
  <c r="C5" i="2"/>
  <c r="C4" i="2"/>
  <c r="G47" i="3"/>
  <c r="G46" i="3"/>
  <c r="D66" i="3"/>
  <c r="D65" i="3"/>
  <c r="D64" i="3"/>
  <c r="D44" i="3" a="1"/>
  <c r="D44" i="3" s="1"/>
  <c r="G13" i="3"/>
  <c r="D36" i="3"/>
  <c r="D7" i="3" a="1"/>
  <c r="D7" i="3" s="1"/>
  <c r="D1" i="3" a="1"/>
  <c r="D1" i="3" s="1"/>
  <c r="E6" i="2"/>
  <c r="E5" i="2"/>
  <c r="E4" i="2"/>
  <c r="D37" i="3" l="1"/>
  <c r="D38" i="3" s="1"/>
  <c r="G1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<sst xmlns="http://schemas.openxmlformats.org/spreadsheetml/2006/main" count="132" uniqueCount="58">
  <si>
    <t>Table with row headers in column A and column headers in rows 6 through 10.</t>
  </si>
  <si>
    <t>Year, sex, race, and Hispanic origin</t>
  </si>
  <si>
    <t>age</t>
  </si>
  <si>
    <t>5 and 6 years</t>
  </si>
  <si>
    <r>
      <t xml:space="preserve"> </t>
    </r>
    <r>
      <rPr>
        <sz val="11"/>
        <color indexed="9"/>
        <rFont val="Arial"/>
        <family val="2"/>
      </rPr>
      <t xml:space="preserve"> .</t>
    </r>
    <r>
      <rPr>
        <sz val="11"/>
        <rFont val="Arial"/>
        <family val="2"/>
      </rPr>
      <t>Both Sexes</t>
    </r>
  </si>
  <si>
    <t>2003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</si>
  <si>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</si>
  <si>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</si>
  <si>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</si>
  <si>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</si>
  <si>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</si>
  <si>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</si>
  <si>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</si>
  <si>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</si>
  <si>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</si>
  <si>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</si>
  <si>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</si>
  <si>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</si>
  <si>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</si>
  <si>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</si>
  <si>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</si>
  <si>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</si>
  <si>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 xml:space="preserve">White  alone </t>
  </si>
  <si>
    <r>
      <t xml:space="preserve"> </t>
    </r>
    <r>
      <rPr>
        <sz val="11"/>
        <color indexed="9"/>
        <rFont val="Arial"/>
        <family val="2"/>
      </rPr>
      <t xml:space="preserve"> .</t>
    </r>
    <r>
      <rPr>
        <sz val="11"/>
        <rFont val="Arial"/>
        <family val="2"/>
      </rPr>
      <t>Both sexes</t>
    </r>
  </si>
  <si>
    <t xml:space="preserve">2004 </t>
  </si>
  <si>
    <t xml:space="preserve"> </t>
  </si>
  <si>
    <t>Hispanic origin</t>
  </si>
  <si>
    <t xml:space="preserve">2003 </t>
  </si>
  <si>
    <t>Asian</t>
  </si>
  <si>
    <t>White</t>
  </si>
  <si>
    <t>Hispanic</t>
  </si>
  <si>
    <t>Mean</t>
  </si>
  <si>
    <t>Low</t>
  </si>
  <si>
    <t>High</t>
  </si>
  <si>
    <t>All races</t>
  </si>
  <si>
    <t>2004</t>
  </si>
  <si>
    <t>1993r</t>
  </si>
  <si>
    <t>Year</t>
  </si>
  <si>
    <t>Female</t>
  </si>
  <si>
    <t>Male</t>
  </si>
  <si>
    <t>YearY</t>
  </si>
  <si>
    <t>Stdev</t>
  </si>
  <si>
    <t>Interpretation:</t>
  </si>
  <si>
    <t>Is the p-value &lt; 0.05?</t>
  </si>
  <si>
    <t>No</t>
  </si>
  <si>
    <t>Do you reject or not reject the null hypothesis?</t>
  </si>
  <si>
    <t>Not reject</t>
  </si>
  <si>
    <t>This implies that the population means (true means) of female and male for all races enrolled in school are equal.
in school are equal</t>
  </si>
  <si>
    <t>This implies that the population means (true means) of female and male for Asian race enrolled in school are equal.
in school are equal</t>
  </si>
  <si>
    <t>T Value</t>
  </si>
  <si>
    <t xml:space="preserve">95% confidence interval for the mean of both sexes for the Asian race indicates that we are 95% confident that the mean for both sexes lies in the interval [94.55, 96.89] </t>
  </si>
  <si>
    <t xml:space="preserve">95% confidence interval for the mean of both sexes for the Hispanic race indicates that we are 95% confident that the mean for both sexes lies in the interval [93.33, 94.62] </t>
  </si>
  <si>
    <t>T-statistic</t>
  </si>
  <si>
    <t>P value</t>
  </si>
  <si>
    <t>StdError</t>
  </si>
  <si>
    <t>Difference</t>
  </si>
  <si>
    <t xml:space="preserve">95% confidence interval for the mean of both sexes for the White race indicates that we are 95% confident that the mean for both sexes lies in the interval [94.97, 95.58] 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</si>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</sst>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2" fillId="0" borderId="0" xfId="0" applyFont="1" applyProtection="1">
      <protection locked="0"/>
    </xf>
    <xf numFmtId="164" fontId="3" fillId="2" borderId="0" xfId="0" applyNumberFormat="1" applyFont="1" applyFill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164" fontId="3" fillId="0" borderId="2" xfId="0" applyNumberFormat="1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right"/>
      <protection locked="0"/>
    </xf>
    <xf numFmtId="164" fontId="3" fillId="2" borderId="5" xfId="0" applyNumberFormat="1" applyFont="1" applyFill="1" applyBorder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164" fontId="4" fillId="2" borderId="0" xfId="1" applyNumberFormat="1" applyFont="1" applyFill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164" fontId="4" fillId="0" borderId="0" xfId="2" applyNumberFormat="1" applyFont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 indent="1"/>
      <protection locked="0"/>
    </xf>
    <xf numFmtId="164" fontId="4" fillId="0" borderId="0" xfId="3" applyNumberFormat="1" applyFont="1" applyAlignment="1">
      <alignment horizontal="right" wrapText="1"/>
    </xf>
    <xf numFmtId="164" fontId="3" fillId="0" borderId="0" xfId="0" applyNumberFormat="1" applyFont="1" applyAlignment="1" applyProtection="1">
      <alignment horizontal="center"/>
      <protection locked="0"/>
    </xf>
    <xf numFmtId="164" fontId="4" fillId="0" borderId="0" xfId="4" applyNumberFormat="1" applyFont="1" applyAlignment="1">
      <alignment horizontal="right" wrapText="1"/>
    </xf>
    <xf numFmtId="164" fontId="5" fillId="2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2" borderId="0" xfId="5" applyNumberFormat="1" applyFont="1" applyFill="1" applyAlignment="1">
      <alignment horizontal="right" wrapText="1"/>
    </xf>
    <xf numFmtId="164" fontId="4" fillId="0" borderId="0" xfId="5" applyNumberFormat="1" applyFont="1" applyAlignment="1">
      <alignment horizontal="right" wrapText="1"/>
    </xf>
    <xf numFmtId="164" fontId="3" fillId="2" borderId="0" xfId="0" applyNumberFormat="1" applyFont="1" applyFill="1" applyAlignment="1" applyProtection="1">
      <alignment horizontal="center"/>
      <protection locked="0"/>
    </xf>
    <xf numFmtId="164" fontId="4" fillId="0" borderId="0" xfId="6" applyNumberFormat="1" applyFont="1" applyAlignment="1">
      <alignment horizontal="right" wrapText="1"/>
    </xf>
    <xf numFmtId="164" fontId="4" fillId="0" borderId="0" xfId="7" applyNumberFormat="1" applyFont="1" applyAlignment="1">
      <alignment horizontal="right" wrapText="1"/>
    </xf>
    <xf numFmtId="0" fontId="2" fillId="0" borderId="0" xfId="0" applyFont="1" applyAlignment="1" applyProtection="1">
      <alignment horizontal="left"/>
      <protection locked="0"/>
    </xf>
    <xf numFmtId="164" fontId="4" fillId="0" borderId="0" xfId="8" applyNumberFormat="1" applyFont="1" applyAlignment="1">
      <alignment horizontal="right" wrapText="1"/>
    </xf>
    <xf numFmtId="164" fontId="4" fillId="0" borderId="0" xfId="9" applyNumberFormat="1" applyFont="1" applyAlignment="1">
      <alignment horizontal="right" wrapText="1"/>
    </xf>
    <xf numFmtId="164" fontId="4" fillId="0" borderId="0" xfId="10" applyNumberFormat="1" applyFont="1" applyAlignment="1">
      <alignment horizontal="right" wrapText="1"/>
    </xf>
    <xf numFmtId="164" fontId="4" fillId="0" borderId="0" xfId="11" applyNumberFormat="1" applyFont="1" applyAlignment="1">
      <alignment horizontal="right" wrapText="1"/>
    </xf>
    <xf numFmtId="164" fontId="4" fillId="0" borderId="0" xfId="12" applyNumberFormat="1" applyFont="1" applyAlignment="1">
      <alignment horizontal="right" wrapText="1"/>
    </xf>
    <xf numFmtId="164" fontId="4" fillId="0" borderId="0" xfId="13" applyNumberFormat="1" applyFont="1" applyAlignment="1">
      <alignment horizontal="right" wrapText="1"/>
    </xf>
    <xf numFmtId="164" fontId="4" fillId="2" borderId="0" xfId="14" applyNumberFormat="1" applyFont="1" applyFill="1" applyAlignment="1">
      <alignment horizontal="right" wrapText="1"/>
    </xf>
    <xf numFmtId="164" fontId="4" fillId="0" borderId="0" xfId="14" applyNumberFormat="1" applyFont="1" applyAlignment="1">
      <alignment horizontal="right" wrapText="1"/>
    </xf>
    <xf numFmtId="164" fontId="4" fillId="0" borderId="0" xfId="15" applyNumberFormat="1" applyFont="1" applyAlignment="1">
      <alignment horizontal="right" wrapText="1"/>
    </xf>
    <xf numFmtId="164" fontId="4" fillId="0" borderId="0" xfId="16" applyNumberFormat="1" applyFont="1" applyAlignment="1">
      <alignment horizontal="right" wrapText="1"/>
    </xf>
    <xf numFmtId="164" fontId="4" fillId="2" borderId="0" xfId="17" applyNumberFormat="1" applyFont="1" applyFill="1" applyAlignment="1">
      <alignment horizontal="right" wrapText="1"/>
    </xf>
    <xf numFmtId="164" fontId="4" fillId="0" borderId="0" xfId="17" applyNumberFormat="1" applyFont="1" applyAlignment="1">
      <alignment horizontal="right" wrapText="1"/>
    </xf>
    <xf numFmtId="164" fontId="4" fillId="0" borderId="0" xfId="18" applyNumberFormat="1" applyFont="1" applyAlignment="1">
      <alignment horizontal="right" wrapText="1"/>
    </xf>
    <xf numFmtId="164" fontId="4" fillId="2" borderId="0" xfId="19" applyNumberFormat="1" applyFont="1" applyFill="1" applyAlignment="1">
      <alignment horizontal="right" wrapText="1"/>
    </xf>
    <xf numFmtId="164" fontId="4" fillId="0" borderId="0" xfId="19" applyNumberFormat="1" applyFont="1" applyAlignment="1">
      <alignment horizontal="right" wrapText="1"/>
    </xf>
    <xf numFmtId="164" fontId="4" fillId="2" borderId="0" xfId="20" applyNumberFormat="1" applyFont="1" applyFill="1" applyAlignment="1">
      <alignment horizontal="right" wrapText="1"/>
    </xf>
    <xf numFmtId="164" fontId="4" fillId="0" borderId="0" xfId="20" applyNumberFormat="1" applyFont="1" applyAlignment="1">
      <alignment horizontal="right" wrapText="1"/>
    </xf>
    <xf numFmtId="164" fontId="4" fillId="2" borderId="0" xfId="21" applyNumberFormat="1" applyFont="1" applyFill="1" applyAlignment="1">
      <alignment horizontal="right" wrapText="1"/>
    </xf>
    <xf numFmtId="164" fontId="4" fillId="0" borderId="0" xfId="21" applyNumberFormat="1" applyFont="1" applyAlignment="1">
      <alignment horizontal="right" wrapText="1"/>
    </xf>
    <xf numFmtId="164" fontId="4" fillId="2" borderId="0" xfId="22" applyNumberFormat="1" applyFont="1" applyFill="1" applyAlignment="1">
      <alignment horizontal="right" wrapText="1"/>
    </xf>
    <xf numFmtId="164" fontId="4" fillId="0" borderId="0" xfId="22" applyNumberFormat="1" applyFont="1" applyAlignment="1">
      <alignment horizontal="right" wrapText="1"/>
    </xf>
    <xf numFmtId="164" fontId="4" fillId="2" borderId="0" xfId="23" applyNumberFormat="1" applyFont="1" applyFill="1" applyAlignment="1">
      <alignment horizontal="right" wrapText="1"/>
    </xf>
    <xf numFmtId="164" fontId="4" fillId="0" borderId="0" xfId="23" applyNumberFormat="1" applyFont="1" applyAlignment="1">
      <alignment horizontal="right" wrapText="1"/>
    </xf>
    <xf numFmtId="164" fontId="4" fillId="2" borderId="0" xfId="24" applyNumberFormat="1" applyFont="1" applyFill="1" applyAlignment="1">
      <alignment horizontal="right" wrapText="1"/>
    </xf>
    <xf numFmtId="164" fontId="4" fillId="0" borderId="0" xfId="24" applyNumberFormat="1" applyFont="1" applyAlignment="1">
      <alignment horizontal="right" wrapText="1"/>
    </xf>
    <xf numFmtId="164" fontId="4" fillId="2" borderId="0" xfId="25" applyNumberFormat="1" applyFont="1" applyFill="1" applyAlignment="1">
      <alignment horizontal="right" wrapText="1"/>
    </xf>
    <xf numFmtId="164" fontId="4" fillId="0" borderId="0" xfId="25" applyNumberFormat="1" applyFont="1" applyAlignment="1">
      <alignment horizontal="right" wrapText="1"/>
    </xf>
    <xf numFmtId="164" fontId="4" fillId="2" borderId="0" xfId="26" applyNumberFormat="1" applyFont="1" applyFill="1" applyAlignment="1">
      <alignment horizontal="right" wrapText="1"/>
    </xf>
    <xf numFmtId="164" fontId="4" fillId="0" borderId="0" xfId="26" applyNumberFormat="1" applyFont="1" applyAlignment="1">
      <alignment horizontal="right" wrapText="1"/>
    </xf>
    <xf numFmtId="164" fontId="4" fillId="2" borderId="0" xfId="27" applyNumberFormat="1" applyFont="1" applyFill="1" applyAlignment="1">
      <alignment horizontal="right" wrapText="1"/>
    </xf>
    <xf numFmtId="164" fontId="4" fillId="0" borderId="0" xfId="27" applyNumberFormat="1" applyFont="1" applyAlignment="1">
      <alignment horizontal="right" wrapText="1"/>
    </xf>
    <xf numFmtId="164" fontId="4" fillId="2" borderId="0" xfId="28" applyNumberFormat="1" applyFont="1" applyFill="1" applyAlignment="1">
      <alignment horizontal="right" wrapText="1"/>
    </xf>
    <xf numFmtId="164" fontId="4" fillId="0" borderId="0" xfId="28" applyNumberFormat="1" applyFont="1" applyAlignment="1">
      <alignment horizontal="right" wrapText="1"/>
    </xf>
    <xf numFmtId="0" fontId="3" fillId="0" borderId="6" xfId="0" applyFont="1" applyBorder="1" applyAlignment="1" applyProtection="1">
      <alignment horizontal="left"/>
      <protection locked="0"/>
    </xf>
    <xf numFmtId="164" fontId="3" fillId="2" borderId="6" xfId="0" applyNumberFormat="1" applyFont="1" applyFill="1" applyBorder="1" applyAlignment="1" applyProtection="1">
      <alignment horizontal="right"/>
      <protection locked="0"/>
    </xf>
    <xf numFmtId="164" fontId="3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wrapText="1"/>
      <protection locked="0"/>
    </xf>
    <xf numFmtId="164" fontId="3" fillId="0" borderId="0" xfId="0" applyNumberFormat="1" applyFont="1" applyAlignment="1" applyProtection="1">
      <alignment horizontal="center" wrapText="1"/>
      <protection locked="0"/>
    </xf>
    <xf numFmtId="0" fontId="0" fillId="0" borderId="10" xfId="0" applyBorder="1"/>
    <xf numFmtId="0" fontId="0" fillId="2" borderId="10" xfId="0" applyFill="1" applyBorder="1"/>
    <xf numFmtId="0" fontId="3" fillId="0" borderId="0" xfId="0" applyFont="1" applyAlignment="1" applyProtection="1">
      <alignment horizontal="center" wrapText="1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4" fillId="0" borderId="0" xfId="1" applyNumberFormat="1" applyFont="1" applyAlignment="1">
      <alignment horizontal="left" wrapText="1"/>
    </xf>
    <xf numFmtId="164" fontId="4" fillId="0" borderId="0" xfId="3" applyNumberFormat="1" applyFont="1" applyAlignment="1">
      <alignment horizontal="left" wrapText="1"/>
    </xf>
    <xf numFmtId="164" fontId="4" fillId="0" borderId="0" xfId="4" applyNumberFormat="1" applyFont="1" applyAlignment="1">
      <alignment horizontal="left" wrapText="1"/>
    </xf>
    <xf numFmtId="164" fontId="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4" fillId="0" borderId="0" xfId="15" applyNumberFormat="1" applyFont="1" applyAlignment="1">
      <alignment horizontal="left" wrapText="1"/>
    </xf>
    <xf numFmtId="164" fontId="4" fillId="0" borderId="0" xfId="16" applyNumberFormat="1" applyFont="1" applyAlignment="1">
      <alignment horizontal="left" wrapText="1"/>
    </xf>
    <xf numFmtId="0" fontId="0" fillId="2" borderId="0" xfId="0" applyFill="1"/>
    <xf numFmtId="0" fontId="3" fillId="2" borderId="0" xfId="0" applyFont="1" applyFill="1" applyAlignment="1" applyProtection="1">
      <alignment horizontal="left"/>
      <protection locked="0"/>
    </xf>
    <xf numFmtId="164" fontId="3" fillId="2" borderId="0" xfId="0" applyNumberFormat="1" applyFont="1" applyFill="1" applyAlignment="1" applyProtection="1">
      <alignment horizontal="left"/>
      <protection locked="0"/>
    </xf>
    <xf numFmtId="164" fontId="3" fillId="2" borderId="0" xfId="0" applyNumberFormat="1" applyFont="1" applyFill="1" applyAlignment="1" applyProtection="1">
      <alignment horizontal="left" wrapText="1"/>
      <protection locked="0"/>
    </xf>
    <xf numFmtId="164" fontId="4" fillId="2" borderId="0" xfId="1" applyNumberFormat="1" applyFont="1" applyFill="1" applyAlignment="1">
      <alignment horizontal="left" wrapText="1"/>
    </xf>
    <xf numFmtId="0" fontId="5" fillId="2" borderId="0" xfId="0" applyFont="1" applyFill="1" applyAlignment="1" applyProtection="1">
      <alignment horizontal="left"/>
      <protection locked="0"/>
    </xf>
    <xf numFmtId="164" fontId="3" fillId="2" borderId="0" xfId="0" applyNumberFormat="1" applyFont="1" applyFill="1" applyAlignment="1">
      <alignment horizontal="left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164" fontId="3" fillId="2" borderId="7" xfId="0" applyNumberFormat="1" applyFont="1" applyFill="1" applyBorder="1" applyAlignment="1" applyProtection="1">
      <alignment horizontal="center" wrapText="1"/>
      <protection locked="0"/>
    </xf>
    <xf numFmtId="164" fontId="3" fillId="2" borderId="8" xfId="0" applyNumberFormat="1" applyFont="1" applyFill="1" applyBorder="1" applyAlignment="1" applyProtection="1">
      <alignment horizontal="center" wrapText="1"/>
      <protection locked="0"/>
    </xf>
    <xf numFmtId="164" fontId="3" fillId="2" borderId="9" xfId="0" applyNumberFormat="1" applyFont="1" applyFill="1" applyBorder="1" applyAlignment="1" applyProtection="1">
      <alignment horizontal="center" wrapText="1"/>
      <protection locked="0"/>
    </xf>
    <xf numFmtId="0" fontId="0" fillId="2" borderId="0" xfId="0" applyFill="1"/>
    <xf numFmtId="0" fontId="6" fillId="2" borderId="0" xfId="0" applyFont="1" applyFill="1"/>
    <xf numFmtId="164" fontId="4" fillId="2" borderId="0" xfId="3" applyNumberFormat="1" applyFont="1" applyFill="1" applyAlignment="1">
      <alignment horizontal="left" wrapText="1"/>
    </xf>
    <xf numFmtId="165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 wrapText="1"/>
    </xf>
    <xf numFmtId="165" fontId="3" fillId="2" borderId="0" xfId="0" applyNumberFormat="1" applyFont="1" applyFill="1" applyAlignment="1">
      <alignment horizontal="left" wrapText="1"/>
    </xf>
    <xf numFmtId="165" fontId="0" fillId="0" borderId="10" xfId="0" applyNumberFormat="1" applyBorder="1"/>
    <xf numFmtId="2" fontId="0" fillId="0" borderId="10" xfId="0" applyNumberFormat="1" applyBorder="1"/>
  </cellXfs>
  <cellStyles count="29">
    <cellStyle name="Normal" xfId="0" builtinId="0"/>
    <cellStyle name="Normal 10" xfId="9" xr:uid="{60874CFE-4F2F-4C89-AC99-3769CE862448}"/>
    <cellStyle name="Normal 11" xfId="10" xr:uid="{382E6F53-63AA-4F7C-A988-59DAB609CD50}"/>
    <cellStyle name="Normal 12" xfId="11" xr:uid="{42B93059-D17A-4583-A5D0-C4BB269A9BF4}"/>
    <cellStyle name="Normal 13" xfId="12" xr:uid="{36320BB8-5242-455B-8AEB-3E9005217B71}"/>
    <cellStyle name="Normal 14" xfId="13" xr:uid="{7D18FEDC-A622-456A-BA16-E2CED69899CA}"/>
    <cellStyle name="Normal 15" xfId="14" xr:uid="{0CCAF282-1168-41DC-9F72-82114F8EACA0}"/>
    <cellStyle name="Normal 16" xfId="15" xr:uid="{22363CF1-347E-4413-96E1-0E97E0727374}"/>
    <cellStyle name="Normal 17" xfId="16" xr:uid="{2AA25AC4-1370-4470-9F5E-D71CD7A94AF8}"/>
    <cellStyle name="Normal 18" xfId="17" xr:uid="{578FE12F-088C-4BA8-9E81-61ADE9677B6F}"/>
    <cellStyle name="Normal 19" xfId="18" xr:uid="{A5D4369B-86B1-4057-BEDE-9C125A116432}"/>
    <cellStyle name="Normal 2" xfId="2" xr:uid="{D4CB3DDF-A879-4C63-90A7-B68303D2BAEE}"/>
    <cellStyle name="Normal 20" xfId="19" xr:uid="{B76F2C71-6F0E-43BA-8EEF-E588683A157F}"/>
    <cellStyle name="Normal 21" xfId="20" xr:uid="{753D8D2E-74C9-4AC8-9703-567C16651BC2}"/>
    <cellStyle name="Normal 22" xfId="21" xr:uid="{BCA04A4F-18D8-4346-94D2-A011F2077E3A}"/>
    <cellStyle name="Normal 23" xfId="22" xr:uid="{9C76B877-409F-4EBF-A600-9EB0B701F041}"/>
    <cellStyle name="Normal 24" xfId="23" xr:uid="{D1FF6E23-C4D2-41CE-B178-FE6BB78BC7C7}"/>
    <cellStyle name="Normal 25" xfId="24" xr:uid="{11B20D35-6632-4B21-A675-F3DF0CBEB90B}"/>
    <cellStyle name="Normal 26" xfId="25" xr:uid="{F6D8F004-1926-481B-B8FB-6A89D96A6670}"/>
    <cellStyle name="Normal 27" xfId="26" xr:uid="{C51801AF-CDC7-47D1-A0B2-B6C3A2832328}"/>
    <cellStyle name="Normal 28" xfId="27" xr:uid="{EAEECDC9-5DCD-429E-B75A-702898472C98}"/>
    <cellStyle name="Normal 29" xfId="28" xr:uid="{C41AE00D-75F9-4ADF-A239-AEB27F66275F}"/>
    <cellStyle name="Normal 30" xfId="1" xr:uid="{A248A90E-D6E2-48D3-988E-1814AFBD9A8F}"/>
    <cellStyle name="Normal 4" xfId="3" xr:uid="{1E7FDD6E-4D34-4439-B559-9C4E4CB17537}"/>
    <cellStyle name="Normal 5" xfId="4" xr:uid="{D2B3B566-AA11-4F59-AE36-5B0708BC1978}"/>
    <cellStyle name="Normal 6" xfId="5" xr:uid="{6CC5771E-8583-4337-84AD-3EA9C14278CF}"/>
    <cellStyle name="Normal 7" xfId="6" xr:uid="{5C864E44-8ED9-4286-BED6-4E5396E039AC}"/>
    <cellStyle name="Normal 8" xfId="7" xr:uid="{7BC4436E-BAB6-4B4B-93DD-3B17601320E3}"/>
    <cellStyle name="Normal 9" xfId="8" xr:uid="{39198E2D-B77E-42B1-B566-0EF8A768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00EF-D52E-4AB1-9581-8062BA069C9B}">
  <dimension ref="A1:L1028"/>
  <sheetViews>
    <sheetView topLeftCell="A26" workbookViewId="0">
      <selection activeCell="A12" sqref="A12:A40"/>
    </sheetView>
  </sheetViews>
  <sheetFormatPr defaultRowHeight="14.25" x14ac:dyDescent="0.2"/>
  <cols>
    <col min="1" max="1" width="15.85546875" style="4" customWidth="1"/>
    <col min="2" max="2" width="9.140625" style="2"/>
    <col min="3" max="12" width="9.140625" style="3"/>
    <col min="13" max="256" width="9.140625" style="4"/>
    <col min="257" max="257" width="10.85546875" style="4" customWidth="1"/>
    <col min="258" max="512" width="9.140625" style="4"/>
    <col min="513" max="513" width="10.85546875" style="4" customWidth="1"/>
    <col min="514" max="768" width="9.140625" style="4"/>
    <col min="769" max="769" width="10.85546875" style="4" customWidth="1"/>
    <col min="770" max="1024" width="9.140625" style="4"/>
    <col min="1025" max="1025" width="10.85546875" style="4" customWidth="1"/>
    <col min="1026" max="1280" width="9.140625" style="4"/>
    <col min="1281" max="1281" width="10.85546875" style="4" customWidth="1"/>
    <col min="1282" max="1536" width="9.140625" style="4"/>
    <col min="1537" max="1537" width="10.85546875" style="4" customWidth="1"/>
    <col min="1538" max="1792" width="9.140625" style="4"/>
    <col min="1793" max="1793" width="10.85546875" style="4" customWidth="1"/>
    <col min="1794" max="2048" width="9.140625" style="4"/>
    <col min="2049" max="2049" width="10.85546875" style="4" customWidth="1"/>
    <col min="2050" max="2304" width="9.140625" style="4"/>
    <col min="2305" max="2305" width="10.85546875" style="4" customWidth="1"/>
    <col min="2306" max="2560" width="9.140625" style="4"/>
    <col min="2561" max="2561" width="10.85546875" style="4" customWidth="1"/>
    <col min="2562" max="2816" width="9.140625" style="4"/>
    <col min="2817" max="2817" width="10.85546875" style="4" customWidth="1"/>
    <col min="2818" max="3072" width="9.140625" style="4"/>
    <col min="3073" max="3073" width="10.85546875" style="4" customWidth="1"/>
    <col min="3074" max="3328" width="9.140625" style="4"/>
    <col min="3329" max="3329" width="10.85546875" style="4" customWidth="1"/>
    <col min="3330" max="3584" width="9.140625" style="4"/>
    <col min="3585" max="3585" width="10.85546875" style="4" customWidth="1"/>
    <col min="3586" max="3840" width="9.140625" style="4"/>
    <col min="3841" max="3841" width="10.85546875" style="4" customWidth="1"/>
    <col min="3842" max="4096" width="9.140625" style="4"/>
    <col min="4097" max="4097" width="10.85546875" style="4" customWidth="1"/>
    <col min="4098" max="4352" width="9.140625" style="4"/>
    <col min="4353" max="4353" width="10.85546875" style="4" customWidth="1"/>
    <col min="4354" max="4608" width="9.140625" style="4"/>
    <col min="4609" max="4609" width="10.85546875" style="4" customWidth="1"/>
    <col min="4610" max="4864" width="9.140625" style="4"/>
    <col min="4865" max="4865" width="10.85546875" style="4" customWidth="1"/>
    <col min="4866" max="5120" width="9.140625" style="4"/>
    <col min="5121" max="5121" width="10.85546875" style="4" customWidth="1"/>
    <col min="5122" max="5376" width="9.140625" style="4"/>
    <col min="5377" max="5377" width="10.85546875" style="4" customWidth="1"/>
    <col min="5378" max="5632" width="9.140625" style="4"/>
    <col min="5633" max="5633" width="10.85546875" style="4" customWidth="1"/>
    <col min="5634" max="5888" width="9.140625" style="4"/>
    <col min="5889" max="5889" width="10.85546875" style="4" customWidth="1"/>
    <col min="5890" max="6144" width="9.140625" style="4"/>
    <col min="6145" max="6145" width="10.85546875" style="4" customWidth="1"/>
    <col min="6146" max="6400" width="9.140625" style="4"/>
    <col min="6401" max="6401" width="10.85546875" style="4" customWidth="1"/>
    <col min="6402" max="6656" width="9.140625" style="4"/>
    <col min="6657" max="6657" width="10.85546875" style="4" customWidth="1"/>
    <col min="6658" max="6912" width="9.140625" style="4"/>
    <col min="6913" max="6913" width="10.85546875" style="4" customWidth="1"/>
    <col min="6914" max="7168" width="9.140625" style="4"/>
    <col min="7169" max="7169" width="10.85546875" style="4" customWidth="1"/>
    <col min="7170" max="7424" width="9.140625" style="4"/>
    <col min="7425" max="7425" width="10.85546875" style="4" customWidth="1"/>
    <col min="7426" max="7680" width="9.140625" style="4"/>
    <col min="7681" max="7681" width="10.85546875" style="4" customWidth="1"/>
    <col min="7682" max="7936" width="9.140625" style="4"/>
    <col min="7937" max="7937" width="10.85546875" style="4" customWidth="1"/>
    <col min="7938" max="8192" width="9.140625" style="4"/>
    <col min="8193" max="8193" width="10.85546875" style="4" customWidth="1"/>
    <col min="8194" max="8448" width="9.140625" style="4"/>
    <col min="8449" max="8449" width="10.85546875" style="4" customWidth="1"/>
    <col min="8450" max="8704" width="9.140625" style="4"/>
    <col min="8705" max="8705" width="10.85546875" style="4" customWidth="1"/>
    <col min="8706" max="8960" width="9.140625" style="4"/>
    <col min="8961" max="8961" width="10.85546875" style="4" customWidth="1"/>
    <col min="8962" max="9216" width="9.140625" style="4"/>
    <col min="9217" max="9217" width="10.85546875" style="4" customWidth="1"/>
    <col min="9218" max="9472" width="9.140625" style="4"/>
    <col min="9473" max="9473" width="10.85546875" style="4" customWidth="1"/>
    <col min="9474" max="9728" width="9.140625" style="4"/>
    <col min="9729" max="9729" width="10.85546875" style="4" customWidth="1"/>
    <col min="9730" max="9984" width="9.140625" style="4"/>
    <col min="9985" max="9985" width="10.85546875" style="4" customWidth="1"/>
    <col min="9986" max="10240" width="9.140625" style="4"/>
    <col min="10241" max="10241" width="10.85546875" style="4" customWidth="1"/>
    <col min="10242" max="10496" width="9.140625" style="4"/>
    <col min="10497" max="10497" width="10.85546875" style="4" customWidth="1"/>
    <col min="10498" max="10752" width="9.140625" style="4"/>
    <col min="10753" max="10753" width="10.85546875" style="4" customWidth="1"/>
    <col min="10754" max="11008" width="9.140625" style="4"/>
    <col min="11009" max="11009" width="10.85546875" style="4" customWidth="1"/>
    <col min="11010" max="11264" width="9.140625" style="4"/>
    <col min="11265" max="11265" width="10.85546875" style="4" customWidth="1"/>
    <col min="11266" max="11520" width="9.140625" style="4"/>
    <col min="11521" max="11521" width="10.85546875" style="4" customWidth="1"/>
    <col min="11522" max="11776" width="9.140625" style="4"/>
    <col min="11777" max="11777" width="10.85546875" style="4" customWidth="1"/>
    <col min="11778" max="12032" width="9.140625" style="4"/>
    <col min="12033" max="12033" width="10.85546875" style="4" customWidth="1"/>
    <col min="12034" max="12288" width="9.140625" style="4"/>
    <col min="12289" max="12289" width="10.85546875" style="4" customWidth="1"/>
    <col min="12290" max="12544" width="9.140625" style="4"/>
    <col min="12545" max="12545" width="10.85546875" style="4" customWidth="1"/>
    <col min="12546" max="12800" width="9.140625" style="4"/>
    <col min="12801" max="12801" width="10.85546875" style="4" customWidth="1"/>
    <col min="12802" max="13056" width="9.140625" style="4"/>
    <col min="13057" max="13057" width="10.85546875" style="4" customWidth="1"/>
    <col min="13058" max="13312" width="9.140625" style="4"/>
    <col min="13313" max="13313" width="10.85546875" style="4" customWidth="1"/>
    <col min="13314" max="13568" width="9.140625" style="4"/>
    <col min="13569" max="13569" width="10.85546875" style="4" customWidth="1"/>
    <col min="13570" max="13824" width="9.140625" style="4"/>
    <col min="13825" max="13825" width="10.85546875" style="4" customWidth="1"/>
    <col min="13826" max="14080" width="9.140625" style="4"/>
    <col min="14081" max="14081" width="10.85546875" style="4" customWidth="1"/>
    <col min="14082" max="14336" width="9.140625" style="4"/>
    <col min="14337" max="14337" width="10.85546875" style="4" customWidth="1"/>
    <col min="14338" max="14592" width="9.140625" style="4"/>
    <col min="14593" max="14593" width="10.85546875" style="4" customWidth="1"/>
    <col min="14594" max="14848" width="9.140625" style="4"/>
    <col min="14849" max="14849" width="10.85546875" style="4" customWidth="1"/>
    <col min="14850" max="15104" width="9.140625" style="4"/>
    <col min="15105" max="15105" width="10.85546875" style="4" customWidth="1"/>
    <col min="15106" max="15360" width="9.140625" style="4"/>
    <col min="15361" max="15361" width="10.85546875" style="4" customWidth="1"/>
    <col min="15362" max="15616" width="9.140625" style="4"/>
    <col min="15617" max="15617" width="10.85546875" style="4" customWidth="1"/>
    <col min="15618" max="15872" width="9.140625" style="4"/>
    <col min="15873" max="15873" width="10.85546875" style="4" customWidth="1"/>
    <col min="15874" max="16128" width="9.140625" style="4"/>
    <col min="16129" max="16129" width="10.85546875" style="4" customWidth="1"/>
    <col min="16130" max="16384" width="9.140625" style="4"/>
  </cols>
  <sheetData>
    <row r="1" spans="1:12" ht="0.75" customHeight="1" x14ac:dyDescent="0.2">
      <c r="A1" s="1" t="s">
        <v>0</v>
      </c>
    </row>
    <row r="2" spans="1:12" ht="14.25" customHeight="1" x14ac:dyDescent="0.2">
      <c r="A2" s="85" t="s">
        <v>1</v>
      </c>
      <c r="B2" s="5" t="s">
        <v>2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4.25" customHeight="1" x14ac:dyDescent="0.2">
      <c r="A3" s="86"/>
      <c r="B3" s="88" t="s">
        <v>3</v>
      </c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4.25" customHeight="1" x14ac:dyDescent="0.2">
      <c r="A4" s="86"/>
      <c r="B4" s="89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ht="14.25" customHeight="1" x14ac:dyDescent="0.2">
      <c r="A5" s="86"/>
      <c r="B5" s="89"/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12" ht="14.25" customHeight="1" x14ac:dyDescent="0.2">
      <c r="A6" s="87"/>
      <c r="B6" s="90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 x14ac:dyDescent="0.2">
      <c r="A7" s="6"/>
      <c r="B7" s="7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">
      <c r="A8" s="10"/>
      <c r="B8" s="8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">
      <c r="A9" s="10" t="s">
        <v>22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">
      <c r="A10" s="10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">
      <c r="A11" s="10" t="s">
        <v>23</v>
      </c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">
      <c r="A12" s="10">
        <v>2012</v>
      </c>
      <c r="B12" s="11">
        <v>93.3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">
      <c r="A13" s="10">
        <v>2011</v>
      </c>
      <c r="B13" s="11">
        <v>95.7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0">
        <v>2010</v>
      </c>
      <c r="B14" s="23">
        <v>94.2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s="10" customFormat="1" x14ac:dyDescent="0.2">
      <c r="A15" s="10">
        <v>2009</v>
      </c>
      <c r="B15" s="21">
        <v>94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">
      <c r="A16" s="10">
        <v>2008</v>
      </c>
      <c r="B16" s="14">
        <v>94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">
      <c r="A17" s="10">
        <v>2007</v>
      </c>
      <c r="B17" s="14">
        <v>94.8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0">
        <v>2006</v>
      </c>
      <c r="B18" s="8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10">
        <v>2005</v>
      </c>
      <c r="B19" s="8">
        <v>95.3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16" t="s">
        <v>24</v>
      </c>
      <c r="B20" s="8">
        <v>95.5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16" t="s">
        <v>27</v>
      </c>
      <c r="B21" s="8">
        <v>94.7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A22" s="10">
        <v>2002</v>
      </c>
      <c r="B22" s="8">
        <v>95.1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">
      <c r="A23" s="10">
        <v>2001</v>
      </c>
      <c r="B23" s="8">
        <v>94.8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">
      <c r="A24" s="10" t="s">
        <v>6</v>
      </c>
      <c r="B24" s="8">
        <v>95.3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">
      <c r="A25" s="10" t="s">
        <v>7</v>
      </c>
      <c r="B25" s="8">
        <v>95.6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10" t="s">
        <v>8</v>
      </c>
      <c r="B26" s="8">
        <v>95.4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">
      <c r="A27" s="10" t="s">
        <v>9</v>
      </c>
      <c r="B27" s="8">
        <v>96.8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">
      <c r="A28" s="10" t="s">
        <v>10</v>
      </c>
      <c r="B28" s="8">
        <v>94.8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">
      <c r="A29" s="10" t="s">
        <v>11</v>
      </c>
      <c r="B29" s="8">
        <v>96.2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10" t="s">
        <v>12</v>
      </c>
      <c r="B30" s="8">
        <v>96.6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">
      <c r="A31" s="10">
        <v>1993</v>
      </c>
      <c r="B31" s="8">
        <v>95.4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">
      <c r="A32" s="10" t="s">
        <v>13</v>
      </c>
      <c r="B32" s="8">
        <v>95.5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">
      <c r="A33" s="10" t="s">
        <v>14</v>
      </c>
      <c r="B33" s="8">
        <v>95.4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">
      <c r="A34" s="10" t="s">
        <v>15</v>
      </c>
      <c r="B34" s="8">
        <v>95.3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10" t="s">
        <v>16</v>
      </c>
      <c r="B35" s="8">
        <v>96.5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">
      <c r="A36" s="10" t="s">
        <v>17</v>
      </c>
      <c r="B36" s="8">
        <v>95.2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">
      <c r="A37" s="10" t="s">
        <v>18</v>
      </c>
      <c r="B37" s="8">
        <v>96.1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">
      <c r="A38" s="10" t="s">
        <v>19</v>
      </c>
      <c r="B38" s="8">
        <v>94.8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">
      <c r="A39" s="10" t="s">
        <v>20</v>
      </c>
      <c r="B39" s="8">
        <v>95.3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">
      <c r="A40" s="10" t="s">
        <v>21</v>
      </c>
      <c r="B40" s="8">
        <v>96.4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">
      <c r="A41" s="10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">
      <c r="A42" s="10" t="s">
        <v>28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A43" s="10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">
      <c r="A44" s="10" t="s">
        <v>4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">
      <c r="A45" s="10">
        <v>2012</v>
      </c>
      <c r="B45" s="11">
        <v>93.5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">
      <c r="A46" s="10">
        <v>2011</v>
      </c>
      <c r="B46" s="11">
        <v>96.7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">
      <c r="A47" s="10">
        <v>2010</v>
      </c>
      <c r="B47" s="35">
        <v>96.5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">
      <c r="A48" s="10">
        <v>2009</v>
      </c>
      <c r="B48" s="21">
        <v>94.7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">
      <c r="A49" s="10">
        <v>2008</v>
      </c>
      <c r="B49" s="14">
        <v>90.8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">
      <c r="A50" s="10">
        <v>2007</v>
      </c>
      <c r="B50" s="14">
        <v>94.3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">
      <c r="A51" s="10">
        <v>2006</v>
      </c>
      <c r="B51" s="8">
        <v>96.7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">
      <c r="A52" s="10">
        <v>2005</v>
      </c>
      <c r="B52" s="8">
        <v>94.7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">
      <c r="A53" s="16" t="s">
        <v>24</v>
      </c>
      <c r="B53" s="8">
        <v>97.2</v>
      </c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">
      <c r="A54" s="16" t="s">
        <v>5</v>
      </c>
      <c r="B54" s="8">
        <v>89.4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">
      <c r="A55" s="10">
        <v>2002</v>
      </c>
      <c r="B55" s="8">
        <v>95.6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">
      <c r="A56" s="10">
        <v>2001</v>
      </c>
      <c r="B56" s="8">
        <v>99.4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">
      <c r="A57" s="10" t="s">
        <v>6</v>
      </c>
      <c r="B57" s="8">
        <v>97.6</v>
      </c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">
      <c r="A58" s="10" t="s">
        <v>7</v>
      </c>
      <c r="B58" s="8">
        <v>98.9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">
      <c r="A59" s="10" t="s">
        <v>8</v>
      </c>
      <c r="B59" s="8">
        <v>97.9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">
      <c r="A60" s="10" t="s">
        <v>9</v>
      </c>
      <c r="B60" s="8">
        <v>94</v>
      </c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">
      <c r="A61" s="10" t="s">
        <v>10</v>
      </c>
      <c r="B61" s="8">
        <v>95.7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">
      <c r="A62" s="10" t="s">
        <v>11</v>
      </c>
      <c r="B62" s="8">
        <v>95.9</v>
      </c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">
      <c r="A63" s="10" t="s">
        <v>12</v>
      </c>
      <c r="B63" s="8">
        <v>97.8</v>
      </c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">
      <c r="A64" s="10" t="s">
        <v>13</v>
      </c>
      <c r="B64" s="8">
        <v>97.1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x14ac:dyDescent="0.2">
      <c r="A65" s="10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x14ac:dyDescent="0.2">
      <c r="A66" s="10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">
      <c r="A67" s="10" t="s">
        <v>26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2">
      <c r="A68" s="10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2">
      <c r="A69" s="10" t="s">
        <v>4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x14ac:dyDescent="0.2">
      <c r="A70" s="10">
        <v>2012</v>
      </c>
      <c r="B70" s="11">
        <v>92.1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x14ac:dyDescent="0.2">
      <c r="A71" s="10">
        <v>2011</v>
      </c>
      <c r="B71" s="11">
        <v>95.6</v>
      </c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2">
      <c r="A72" s="10">
        <v>2010</v>
      </c>
      <c r="B72" s="39">
        <v>94.3</v>
      </c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2">
      <c r="A73" s="10">
        <v>2009</v>
      </c>
      <c r="B73" s="21">
        <v>93.7</v>
      </c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2">
      <c r="A74" s="10">
        <v>2008</v>
      </c>
      <c r="B74" s="14">
        <v>91.8</v>
      </c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2">
      <c r="A75" s="10">
        <v>2007</v>
      </c>
      <c r="B75" s="14">
        <v>94.3</v>
      </c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2">
      <c r="A76" s="10">
        <v>2006</v>
      </c>
      <c r="B76" s="8">
        <v>93.4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2">
      <c r="A77" s="10">
        <v>2005</v>
      </c>
      <c r="B77" s="8">
        <v>93.8</v>
      </c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2">
      <c r="A78" s="16" t="s">
        <v>24</v>
      </c>
      <c r="B78" s="8">
        <v>93.9</v>
      </c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2">
      <c r="A79" s="16" t="s">
        <v>27</v>
      </c>
      <c r="B79" s="8">
        <v>91.6</v>
      </c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2">
      <c r="A80" s="10">
        <v>2002</v>
      </c>
      <c r="B80" s="8">
        <v>94.4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">
      <c r="A81" s="10">
        <v>2001</v>
      </c>
      <c r="B81" s="8">
        <v>93.6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">
      <c r="A82" s="10" t="s">
        <v>6</v>
      </c>
      <c r="B82" s="8">
        <v>94.3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x14ac:dyDescent="0.2">
      <c r="A83" s="10" t="s">
        <v>7</v>
      </c>
      <c r="B83" s="8">
        <v>93.9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1:12" s="10" customFormat="1" x14ac:dyDescent="0.2">
      <c r="A84" s="10" t="s">
        <v>8</v>
      </c>
      <c r="B84" s="8">
        <v>98.2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1:12" x14ac:dyDescent="0.2">
      <c r="A85" s="10" t="s">
        <v>9</v>
      </c>
      <c r="B85" s="8">
        <v>96.6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1:12" x14ac:dyDescent="0.2">
      <c r="A86" s="10" t="s">
        <v>10</v>
      </c>
      <c r="B86" s="8">
        <v>89.5</v>
      </c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2">
      <c r="A87" s="10" t="s">
        <v>11</v>
      </c>
      <c r="B87" s="8">
        <v>93.9</v>
      </c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2">
      <c r="A88" s="10" t="s">
        <v>12</v>
      </c>
      <c r="B88" s="8">
        <v>96.1</v>
      </c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2">
      <c r="A89" s="10">
        <v>1993</v>
      </c>
      <c r="B89" s="8">
        <v>93.6</v>
      </c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2">
      <c r="A90" s="10" t="s">
        <v>13</v>
      </c>
      <c r="B90" s="8">
        <v>93.8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2">
      <c r="A91" s="10" t="s">
        <v>14</v>
      </c>
      <c r="B91" s="8">
        <v>96</v>
      </c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2">
      <c r="A92" s="10" t="s">
        <v>15</v>
      </c>
      <c r="B92" s="8">
        <v>92.4</v>
      </c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2">
      <c r="A93" s="10" t="s">
        <v>16</v>
      </c>
      <c r="B93" s="8">
        <v>94.8</v>
      </c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2">
      <c r="A94" s="10" t="s">
        <v>17</v>
      </c>
      <c r="B94" s="8">
        <v>92.8</v>
      </c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2">
      <c r="A95" s="10" t="s">
        <v>18</v>
      </c>
      <c r="B95" s="8">
        <v>95.7</v>
      </c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2">
      <c r="A96" s="10" t="s">
        <v>19</v>
      </c>
      <c r="B96" s="8">
        <v>93</v>
      </c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2">
      <c r="A97" s="10" t="s">
        <v>20</v>
      </c>
      <c r="B97" s="8">
        <v>93.7</v>
      </c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2">
      <c r="A98" s="10" t="s">
        <v>21</v>
      </c>
      <c r="B98" s="8">
        <v>94.5</v>
      </c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2">
      <c r="A99" s="10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2">
      <c r="A100" s="10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2">
      <c r="A101" s="10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2">
      <c r="A102" s="10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2">
      <c r="A103" s="10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2">
      <c r="A104" s="10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2">
      <c r="A105" s="10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10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2">
      <c r="A107" s="10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">
      <c r="A108" s="10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10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2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10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10"/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10"/>
      <c r="B113" s="42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10"/>
      <c r="B114" s="2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10"/>
      <c r="B115" s="14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10"/>
      <c r="B116" s="14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10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10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16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16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10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10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10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10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10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2">
      <c r="A126" s="10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2">
      <c r="A127" s="10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2">
      <c r="A128" s="10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2">
      <c r="A129" s="10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2">
      <c r="A130" s="10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2">
      <c r="A131" s="10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2">
      <c r="A132" s="10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2">
      <c r="A133" s="10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2">
      <c r="A134" s="10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2">
      <c r="A135" s="10"/>
      <c r="B135" s="8"/>
      <c r="C135" s="9"/>
      <c r="D135" s="9"/>
      <c r="E135" s="9"/>
      <c r="F135" s="9"/>
      <c r="G135" s="9"/>
      <c r="H135" s="19"/>
      <c r="I135" s="19"/>
      <c r="J135" s="9"/>
      <c r="K135" s="9"/>
      <c r="L135" s="9"/>
    </row>
    <row r="136" spans="1:12" x14ac:dyDescent="0.2">
      <c r="A136" s="10"/>
      <c r="B136" s="8"/>
      <c r="C136" s="9"/>
      <c r="D136" s="9"/>
      <c r="E136" s="9"/>
      <c r="F136" s="9"/>
      <c r="G136" s="9"/>
      <c r="H136" s="19"/>
      <c r="I136" s="19"/>
      <c r="J136" s="9"/>
      <c r="K136" s="9"/>
      <c r="L136" s="9"/>
    </row>
    <row r="137" spans="1:12" x14ac:dyDescent="0.2">
      <c r="A137" s="10"/>
      <c r="B137" s="8"/>
      <c r="C137" s="9"/>
      <c r="D137" s="9"/>
      <c r="E137" s="9"/>
      <c r="F137" s="9"/>
      <c r="G137" s="9"/>
      <c r="H137" s="19"/>
      <c r="I137" s="19"/>
      <c r="J137" s="9"/>
      <c r="K137" s="9"/>
      <c r="L137" s="9"/>
    </row>
    <row r="138" spans="1:12" x14ac:dyDescent="0.2">
      <c r="A138" s="10"/>
      <c r="B138" s="8"/>
      <c r="C138" s="9"/>
      <c r="D138" s="9"/>
      <c r="E138" s="9"/>
      <c r="F138" s="9"/>
      <c r="G138" s="9"/>
      <c r="H138" s="19"/>
      <c r="I138" s="19"/>
      <c r="J138" s="9"/>
      <c r="K138" s="9"/>
      <c r="L138" s="9"/>
    </row>
    <row r="139" spans="1:12" x14ac:dyDescent="0.2">
      <c r="A139" s="10"/>
      <c r="B139" s="8"/>
      <c r="C139" s="9"/>
      <c r="D139" s="9"/>
      <c r="E139" s="9"/>
      <c r="F139" s="9"/>
      <c r="G139" s="9"/>
      <c r="H139" s="19"/>
      <c r="I139" s="19"/>
      <c r="J139" s="9"/>
      <c r="K139" s="9"/>
      <c r="L139" s="9"/>
    </row>
    <row r="140" spans="1:12" x14ac:dyDescent="0.2">
      <c r="A140" s="10"/>
      <c r="B140" s="8"/>
      <c r="C140" s="9"/>
      <c r="D140" s="9"/>
      <c r="E140" s="9"/>
      <c r="F140" s="9"/>
      <c r="G140" s="9"/>
      <c r="H140" s="19"/>
      <c r="I140" s="19"/>
      <c r="J140" s="9"/>
      <c r="K140" s="9"/>
      <c r="L140" s="9"/>
    </row>
    <row r="141" spans="1:12" x14ac:dyDescent="0.2">
      <c r="A141" s="10"/>
      <c r="B141" s="8"/>
      <c r="C141" s="9"/>
      <c r="D141" s="9"/>
      <c r="E141" s="9"/>
      <c r="F141" s="9"/>
      <c r="G141" s="9"/>
      <c r="H141" s="19"/>
      <c r="I141" s="19"/>
      <c r="J141" s="9"/>
      <c r="K141" s="9"/>
      <c r="L141" s="9"/>
    </row>
    <row r="142" spans="1:12" x14ac:dyDescent="0.2">
      <c r="A142" s="10"/>
      <c r="B142" s="8"/>
      <c r="C142" s="9"/>
      <c r="D142" s="9"/>
      <c r="E142" s="9"/>
      <c r="F142" s="9"/>
      <c r="G142" s="9"/>
      <c r="H142" s="19"/>
      <c r="I142" s="19"/>
      <c r="J142" s="9"/>
      <c r="K142" s="9"/>
      <c r="L142" s="9"/>
    </row>
    <row r="143" spans="1:12" x14ac:dyDescent="0.2">
      <c r="A143" s="10"/>
      <c r="B143" s="8"/>
      <c r="C143" s="9"/>
      <c r="D143" s="9"/>
      <c r="E143" s="9"/>
      <c r="F143" s="9"/>
      <c r="G143" s="9"/>
      <c r="H143" s="19"/>
      <c r="I143" s="19"/>
      <c r="J143" s="9"/>
      <c r="K143" s="9"/>
      <c r="L143" s="9"/>
    </row>
    <row r="144" spans="1:12" x14ac:dyDescent="0.2">
      <c r="A144" s="10"/>
      <c r="B144" s="8"/>
      <c r="C144" s="9"/>
      <c r="D144" s="9"/>
      <c r="E144" s="9"/>
      <c r="F144" s="9"/>
      <c r="G144" s="9"/>
      <c r="H144" s="19"/>
      <c r="I144" s="19"/>
      <c r="J144" s="9"/>
      <c r="K144" s="9"/>
      <c r="L144" s="9"/>
    </row>
    <row r="145" spans="1:12" x14ac:dyDescent="0.2">
      <c r="A145" s="10"/>
      <c r="B145" s="8"/>
      <c r="C145" s="9"/>
      <c r="D145" s="9"/>
      <c r="E145" s="9"/>
      <c r="F145" s="9"/>
      <c r="G145" s="9"/>
      <c r="H145" s="19"/>
      <c r="I145" s="19"/>
      <c r="J145" s="9"/>
      <c r="K145" s="9"/>
      <c r="L145" s="9"/>
    </row>
    <row r="146" spans="1:12" x14ac:dyDescent="0.2">
      <c r="A146" s="10"/>
      <c r="B146" s="8"/>
      <c r="C146" s="9"/>
      <c r="D146" s="9"/>
      <c r="E146" s="9"/>
      <c r="F146" s="9"/>
      <c r="G146" s="9"/>
      <c r="H146" s="19"/>
      <c r="I146" s="19"/>
      <c r="J146" s="9"/>
      <c r="K146" s="9"/>
      <c r="L146" s="9"/>
    </row>
    <row r="147" spans="1:12" x14ac:dyDescent="0.2">
      <c r="A147" s="10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x14ac:dyDescent="0.2">
      <c r="A148" s="10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x14ac:dyDescent="0.2">
      <c r="A149" s="10"/>
      <c r="B149" s="8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2">
      <c r="A150" s="10"/>
      <c r="B150" s="8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2">
      <c r="A151" s="10"/>
      <c r="B151" s="8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 x14ac:dyDescent="0.2">
      <c r="A152" s="10"/>
      <c r="B152" s="8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s="10" customFormat="1" x14ac:dyDescent="0.2">
      <c r="B153" s="8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x14ac:dyDescent="0.2">
      <c r="A154" s="10"/>
      <c r="B154" s="8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x14ac:dyDescent="0.2">
      <c r="A155" s="10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x14ac:dyDescent="0.2">
      <c r="A156" s="10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x14ac:dyDescent="0.2">
      <c r="A157" s="10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x14ac:dyDescent="0.2">
      <c r="A158" s="10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x14ac:dyDescent="0.2">
      <c r="A159" s="10"/>
      <c r="B159" s="44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x14ac:dyDescent="0.2">
      <c r="A160" s="10"/>
      <c r="B160" s="2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x14ac:dyDescent="0.2">
      <c r="A161" s="10"/>
      <c r="B161" s="14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x14ac:dyDescent="0.2">
      <c r="A162" s="10"/>
      <c r="B162" s="14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x14ac:dyDescent="0.2">
      <c r="A163" s="10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x14ac:dyDescent="0.2">
      <c r="A164" s="10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x14ac:dyDescent="0.2">
      <c r="A165" s="10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x14ac:dyDescent="0.2">
      <c r="A166" s="10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x14ac:dyDescent="0.2">
      <c r="A167" s="10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x14ac:dyDescent="0.2">
      <c r="A168" s="17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x14ac:dyDescent="0.2">
      <c r="A169" s="10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x14ac:dyDescent="0.2">
      <c r="A170" s="10"/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x14ac:dyDescent="0.2">
      <c r="A171" s="10"/>
      <c r="B171" s="46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x14ac:dyDescent="0.2">
      <c r="A172" s="10"/>
      <c r="B172" s="2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x14ac:dyDescent="0.2">
      <c r="A173" s="10"/>
      <c r="B173" s="14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x14ac:dyDescent="0.2">
      <c r="A174" s="10"/>
      <c r="B174" s="14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x14ac:dyDescent="0.2">
      <c r="A175" s="10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x14ac:dyDescent="0.2">
      <c r="A176" s="10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x14ac:dyDescent="0.2">
      <c r="A177" s="10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2">
      <c r="A178" s="10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2">
      <c r="A179" s="10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2">
      <c r="A180" s="28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2">
      <c r="A181" s="10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2">
      <c r="A182" s="10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2">
      <c r="A183" s="10"/>
      <c r="B183" s="48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2">
      <c r="A184" s="10"/>
      <c r="B184" s="2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2">
      <c r="A185" s="10"/>
      <c r="B185" s="14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2">
      <c r="A186" s="10"/>
      <c r="B186" s="14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2">
      <c r="A187" s="10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2">
      <c r="A188" s="10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2">
      <c r="A189" s="10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2">
      <c r="A190" s="10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2">
      <c r="A191" s="10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2">
      <c r="A192" s="10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2">
      <c r="A193" s="10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2">
      <c r="A194" s="10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2">
      <c r="A195" s="10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2">
      <c r="A196" s="10"/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">
      <c r="A197" s="10"/>
      <c r="B197" s="50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2">
      <c r="A198" s="10"/>
      <c r="B198" s="2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2">
      <c r="A199" s="10"/>
      <c r="B199" s="14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2">
      <c r="A200" s="10"/>
      <c r="B200" s="14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2">
      <c r="A201" s="10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2">
      <c r="A202" s="10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2">
      <c r="A203" s="10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2">
      <c r="A204" s="10"/>
      <c r="B204" s="8"/>
      <c r="C204" s="9"/>
      <c r="D204" s="9"/>
      <c r="E204" s="9"/>
      <c r="F204" s="9"/>
      <c r="G204" s="9"/>
      <c r="H204" s="19"/>
      <c r="I204" s="19"/>
      <c r="J204" s="9"/>
      <c r="K204" s="9"/>
      <c r="L204" s="9"/>
    </row>
    <row r="205" spans="1:12" x14ac:dyDescent="0.2">
      <c r="A205" s="10"/>
      <c r="B205" s="8"/>
      <c r="C205" s="9"/>
      <c r="D205" s="9"/>
      <c r="E205" s="9"/>
      <c r="F205" s="9"/>
      <c r="G205" s="9"/>
      <c r="H205" s="19"/>
      <c r="I205" s="19"/>
      <c r="J205" s="9"/>
      <c r="K205" s="9"/>
      <c r="L205" s="9"/>
    </row>
    <row r="206" spans="1:12" x14ac:dyDescent="0.2">
      <c r="A206" s="17"/>
      <c r="B206" s="8"/>
      <c r="C206" s="9"/>
      <c r="D206" s="9"/>
      <c r="E206" s="9"/>
      <c r="F206" s="9"/>
      <c r="G206" s="9"/>
      <c r="H206" s="19"/>
      <c r="I206" s="19"/>
      <c r="J206" s="9"/>
      <c r="K206" s="9"/>
      <c r="L206" s="9"/>
    </row>
    <row r="207" spans="1:12" x14ac:dyDescent="0.2">
      <c r="A207" s="10"/>
      <c r="B207" s="11"/>
      <c r="C207" s="9"/>
      <c r="D207" s="9"/>
      <c r="E207" s="9"/>
      <c r="F207" s="9"/>
      <c r="G207" s="9"/>
      <c r="H207" s="19"/>
      <c r="I207" s="19"/>
      <c r="J207" s="9"/>
      <c r="K207" s="9"/>
      <c r="L207" s="9"/>
    </row>
    <row r="208" spans="1:12" x14ac:dyDescent="0.2">
      <c r="A208" s="10"/>
      <c r="B208" s="11"/>
      <c r="C208" s="9"/>
      <c r="D208" s="9"/>
      <c r="E208" s="9"/>
      <c r="F208" s="9"/>
      <c r="G208" s="9"/>
      <c r="H208" s="19"/>
      <c r="I208" s="19"/>
      <c r="J208" s="9"/>
      <c r="K208" s="9"/>
      <c r="L208" s="9"/>
    </row>
    <row r="209" spans="1:12" x14ac:dyDescent="0.2">
      <c r="A209" s="10"/>
      <c r="B209" s="52"/>
      <c r="C209" s="9"/>
      <c r="D209" s="9"/>
      <c r="E209" s="9"/>
      <c r="F209" s="9"/>
      <c r="G209" s="9"/>
      <c r="H209" s="19"/>
      <c r="I209" s="19"/>
      <c r="J209" s="9"/>
      <c r="K209" s="9"/>
      <c r="L209" s="9"/>
    </row>
    <row r="210" spans="1:12" x14ac:dyDescent="0.2">
      <c r="A210" s="10"/>
      <c r="B210" s="21"/>
      <c r="C210" s="9"/>
      <c r="D210" s="9"/>
      <c r="E210" s="9"/>
      <c r="F210" s="9"/>
      <c r="G210" s="9"/>
      <c r="H210" s="19"/>
      <c r="I210" s="19"/>
      <c r="J210" s="9"/>
      <c r="K210" s="9"/>
      <c r="L210" s="9"/>
    </row>
    <row r="211" spans="1:12" x14ac:dyDescent="0.2">
      <c r="A211" s="10"/>
      <c r="B211" s="14"/>
      <c r="C211" s="9"/>
      <c r="D211" s="9"/>
      <c r="E211" s="9"/>
      <c r="F211" s="9"/>
      <c r="G211" s="9"/>
      <c r="H211" s="19"/>
      <c r="I211" s="19"/>
      <c r="J211" s="9"/>
      <c r="K211" s="9"/>
      <c r="L211" s="9"/>
    </row>
    <row r="212" spans="1:12" x14ac:dyDescent="0.2">
      <c r="A212" s="10"/>
      <c r="B212" s="14"/>
      <c r="C212" s="9"/>
      <c r="D212" s="9"/>
      <c r="E212" s="9"/>
      <c r="F212" s="9"/>
      <c r="G212" s="9"/>
      <c r="H212" s="19"/>
      <c r="I212" s="19"/>
      <c r="J212" s="9"/>
      <c r="K212" s="9"/>
      <c r="L212" s="9"/>
    </row>
    <row r="213" spans="1:12" x14ac:dyDescent="0.2">
      <c r="A213" s="10"/>
      <c r="B213" s="8"/>
      <c r="C213" s="9"/>
      <c r="D213" s="9"/>
      <c r="E213" s="9"/>
      <c r="F213" s="9"/>
      <c r="G213" s="9"/>
      <c r="H213" s="19"/>
      <c r="I213" s="19"/>
      <c r="J213" s="9"/>
      <c r="K213" s="9"/>
      <c r="L213" s="9"/>
    </row>
    <row r="214" spans="1:12" x14ac:dyDescent="0.2">
      <c r="A214" s="10"/>
      <c r="B214" s="8"/>
      <c r="C214" s="9"/>
      <c r="D214" s="9"/>
      <c r="E214" s="9"/>
      <c r="F214" s="9"/>
      <c r="G214" s="9"/>
      <c r="H214" s="19"/>
      <c r="I214" s="19"/>
      <c r="J214" s="9"/>
      <c r="K214" s="9"/>
      <c r="L214" s="9"/>
    </row>
    <row r="215" spans="1:12" x14ac:dyDescent="0.2">
      <c r="A215" s="10"/>
      <c r="B215" s="8"/>
      <c r="C215" s="9"/>
      <c r="D215" s="9"/>
      <c r="E215" s="9"/>
      <c r="F215" s="9"/>
      <c r="G215" s="9"/>
      <c r="H215" s="19"/>
      <c r="I215" s="19"/>
      <c r="J215" s="9"/>
      <c r="K215" s="9"/>
      <c r="L215" s="9"/>
    </row>
    <row r="216" spans="1:12" x14ac:dyDescent="0.2">
      <c r="A216" s="10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2">
      <c r="A217" s="10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2">
      <c r="A218" s="28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2">
      <c r="A219" s="10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2">
      <c r="A220" s="10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2">
      <c r="A221" s="10"/>
      <c r="B221" s="54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2">
      <c r="A222" s="10"/>
      <c r="B222" s="21"/>
      <c r="C222" s="24"/>
      <c r="D222" s="24"/>
      <c r="E222" s="24"/>
      <c r="F222" s="24"/>
      <c r="G222" s="24"/>
      <c r="H222" s="24"/>
      <c r="I222" s="24"/>
      <c r="J222" s="24"/>
      <c r="K222" s="24"/>
      <c r="L222" s="24"/>
    </row>
    <row r="223" spans="1:12" x14ac:dyDescent="0.2">
      <c r="A223" s="10"/>
      <c r="B223" s="14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s="10" customFormat="1" x14ac:dyDescent="0.2"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x14ac:dyDescent="0.2">
      <c r="A225" s="10"/>
      <c r="B225" s="8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x14ac:dyDescent="0.2">
      <c r="A226" s="10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">
      <c r="A227" s="10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2">
      <c r="A228" s="10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">
      <c r="A229" s="10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2">
      <c r="A230" s="10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">
      <c r="A231" s="10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2">
      <c r="A232" s="10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">
      <c r="A233" s="10"/>
      <c r="B233" s="11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2">
      <c r="A234" s="10"/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2">
      <c r="A235" s="10"/>
      <c r="B235" s="56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2">
      <c r="A236" s="10"/>
      <c r="B236" s="2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2">
      <c r="A237" s="10"/>
      <c r="B237" s="14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2">
      <c r="A238" s="10"/>
      <c r="B238" s="14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2">
      <c r="A239" s="10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2">
      <c r="A240" s="10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2">
      <c r="A241" s="10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2">
      <c r="A242" s="10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2">
      <c r="A243" s="10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2">
      <c r="A244" s="17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2">
      <c r="A245" s="10"/>
      <c r="B245" s="11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2">
      <c r="A246" s="10"/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2">
      <c r="A247" s="10"/>
      <c r="B247" s="58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2">
      <c r="A248" s="10"/>
      <c r="B248" s="2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2">
      <c r="A249" s="10"/>
      <c r="B249" s="14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2">
      <c r="A250" s="10"/>
      <c r="B250" s="14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2">
      <c r="A251" s="10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2">
      <c r="A252" s="10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2">
      <c r="A253" s="10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2">
      <c r="A254" s="10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2">
      <c r="A255" s="10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2">
      <c r="A256" s="28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">
      <c r="A257" s="10"/>
      <c r="B257" s="11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">
      <c r="A258" s="10"/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">
      <c r="A259" s="10"/>
      <c r="B259" s="60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">
      <c r="A260" s="10"/>
      <c r="B260" s="2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">
      <c r="A261" s="10"/>
      <c r="B261" s="14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">
      <c r="A262" s="10"/>
      <c r="B262" s="14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">
      <c r="A263" s="10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">
      <c r="A264" s="10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">
      <c r="A265" s="10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">
      <c r="A266" s="62"/>
      <c r="B266" s="63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">
      <c r="A267" s="1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">
      <c r="A269" s="65"/>
      <c r="B269" s="65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3:12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3:12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3:12" x14ac:dyDescent="0.2">
      <c r="C275" s="19"/>
      <c r="D275" s="19"/>
      <c r="E275" s="19"/>
      <c r="F275" s="19"/>
      <c r="G275" s="9"/>
      <c r="H275" s="19"/>
      <c r="I275" s="19"/>
      <c r="J275" s="9"/>
      <c r="K275" s="9"/>
      <c r="L275" s="9"/>
    </row>
    <row r="276" spans="3:12" x14ac:dyDescent="0.2">
      <c r="C276" s="19"/>
      <c r="D276" s="19"/>
      <c r="E276" s="19"/>
      <c r="F276" s="19"/>
      <c r="G276" s="9"/>
      <c r="H276" s="19"/>
      <c r="I276" s="19"/>
      <c r="J276" s="9"/>
      <c r="K276" s="9"/>
      <c r="L276" s="9"/>
    </row>
    <row r="277" spans="3:12" x14ac:dyDescent="0.2">
      <c r="C277" s="19"/>
      <c r="D277" s="19"/>
      <c r="E277" s="19"/>
      <c r="F277" s="19"/>
      <c r="G277" s="9"/>
      <c r="H277" s="19"/>
      <c r="I277" s="19"/>
      <c r="J277" s="9"/>
      <c r="K277" s="9"/>
      <c r="L277" s="9"/>
    </row>
    <row r="278" spans="3:12" x14ac:dyDescent="0.2">
      <c r="C278" s="19"/>
      <c r="D278" s="19"/>
      <c r="E278" s="19"/>
      <c r="F278" s="19"/>
      <c r="G278" s="9"/>
      <c r="H278" s="19"/>
      <c r="I278" s="19"/>
      <c r="J278" s="9"/>
      <c r="K278" s="9"/>
      <c r="L278" s="9"/>
    </row>
    <row r="279" spans="3:12" x14ac:dyDescent="0.2">
      <c r="C279" s="19"/>
      <c r="D279" s="19"/>
      <c r="E279" s="19"/>
      <c r="F279" s="19"/>
      <c r="G279" s="9"/>
      <c r="H279" s="19"/>
      <c r="I279" s="19"/>
      <c r="J279" s="9"/>
      <c r="K279" s="9"/>
      <c r="L279" s="9"/>
    </row>
    <row r="280" spans="3:12" x14ac:dyDescent="0.2">
      <c r="C280" s="19"/>
      <c r="D280" s="19"/>
      <c r="E280" s="19"/>
      <c r="F280" s="19"/>
      <c r="G280" s="9"/>
      <c r="H280" s="19"/>
      <c r="I280" s="19"/>
      <c r="J280" s="9"/>
      <c r="K280" s="9"/>
      <c r="L280" s="9"/>
    </row>
    <row r="281" spans="3:12" x14ac:dyDescent="0.2">
      <c r="C281" s="19"/>
      <c r="D281" s="19"/>
      <c r="E281" s="19"/>
      <c r="F281" s="19"/>
      <c r="G281" s="9"/>
      <c r="H281" s="19"/>
      <c r="I281" s="19"/>
      <c r="J281" s="9"/>
      <c r="K281" s="9"/>
      <c r="L281" s="9"/>
    </row>
    <row r="282" spans="3:12" x14ac:dyDescent="0.2">
      <c r="C282" s="19"/>
      <c r="D282" s="19"/>
      <c r="E282" s="19"/>
      <c r="F282" s="19"/>
      <c r="G282" s="9"/>
      <c r="H282" s="19"/>
      <c r="I282" s="19"/>
      <c r="J282" s="9"/>
      <c r="K282" s="9"/>
      <c r="L282" s="9"/>
    </row>
    <row r="283" spans="3:12" x14ac:dyDescent="0.2">
      <c r="C283" s="19"/>
      <c r="D283" s="19"/>
      <c r="E283" s="19"/>
      <c r="F283" s="19"/>
      <c r="G283" s="9"/>
      <c r="H283" s="19"/>
      <c r="I283" s="19"/>
      <c r="J283" s="9"/>
      <c r="K283" s="9"/>
      <c r="L283" s="9"/>
    </row>
    <row r="284" spans="3:12" x14ac:dyDescent="0.2">
      <c r="C284" s="19"/>
      <c r="D284" s="19"/>
      <c r="E284" s="19"/>
      <c r="F284" s="19"/>
      <c r="G284" s="9"/>
      <c r="H284" s="19"/>
      <c r="I284" s="19"/>
      <c r="J284" s="9"/>
      <c r="K284" s="9"/>
      <c r="L284" s="9"/>
    </row>
    <row r="285" spans="3:12" x14ac:dyDescent="0.2">
      <c r="C285" s="19"/>
      <c r="D285" s="19"/>
      <c r="E285" s="19"/>
      <c r="F285" s="19"/>
      <c r="G285" s="9"/>
      <c r="H285" s="19"/>
      <c r="I285" s="19"/>
      <c r="J285" s="9"/>
      <c r="K285" s="9"/>
      <c r="L285" s="9"/>
    </row>
    <row r="286" spans="3:12" x14ac:dyDescent="0.2">
      <c r="C286" s="19"/>
      <c r="D286" s="19"/>
      <c r="E286" s="19"/>
      <c r="F286" s="19"/>
      <c r="G286" s="9"/>
      <c r="H286" s="19"/>
      <c r="I286" s="19"/>
      <c r="J286" s="9"/>
      <c r="K286" s="9"/>
      <c r="L286" s="9"/>
    </row>
    <row r="287" spans="3:12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3:12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x14ac:dyDescent="0.2">
      <c r="C291" s="26"/>
      <c r="D291" s="26"/>
      <c r="E291" s="26"/>
      <c r="F291" s="26"/>
      <c r="G291" s="26"/>
      <c r="H291" s="26"/>
      <c r="I291" s="26"/>
      <c r="J291" s="26"/>
      <c r="K291" s="26"/>
      <c r="L291" s="26"/>
    </row>
    <row r="292" spans="1:12" x14ac:dyDescent="0.2"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 spans="1:12" s="10" customFormat="1" x14ac:dyDescent="0.2">
      <c r="A293" s="4"/>
      <c r="B293" s="2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x14ac:dyDescent="0.2"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3:12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3:12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3:12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3:12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3:12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3:12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3:12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3:12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3:12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3:12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3:12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3:12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3:12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3:12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3:12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3:12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3:12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3:12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3:12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3:12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3:12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3:12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3:12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3:12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3:12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3:12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3:12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3:12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3:12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3:12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3:12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3:12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3:12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3:12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3:12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3:12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3:12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3:12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3:12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3:12" x14ac:dyDescent="0.2">
      <c r="C344" s="19"/>
      <c r="D344" s="19"/>
      <c r="E344" s="19"/>
      <c r="F344" s="19"/>
      <c r="G344" s="9"/>
      <c r="H344" s="19"/>
      <c r="I344" s="19"/>
      <c r="J344" s="9"/>
      <c r="K344" s="9"/>
      <c r="L344" s="9"/>
    </row>
    <row r="345" spans="3:12" x14ac:dyDescent="0.2">
      <c r="C345" s="19"/>
      <c r="D345" s="19"/>
      <c r="E345" s="19"/>
      <c r="F345" s="19"/>
      <c r="G345" s="9"/>
      <c r="H345" s="19"/>
      <c r="I345" s="19"/>
      <c r="J345" s="9"/>
      <c r="K345" s="9"/>
      <c r="L345" s="9"/>
    </row>
    <row r="346" spans="3:12" x14ac:dyDescent="0.2">
      <c r="C346" s="19"/>
      <c r="D346" s="19"/>
      <c r="E346" s="19"/>
      <c r="F346" s="19"/>
      <c r="G346" s="9"/>
      <c r="H346" s="19"/>
      <c r="I346" s="19"/>
      <c r="J346" s="9"/>
      <c r="K346" s="9"/>
      <c r="L346" s="9"/>
    </row>
    <row r="347" spans="3:12" x14ac:dyDescent="0.2">
      <c r="C347" s="19"/>
      <c r="D347" s="19"/>
      <c r="E347" s="19"/>
      <c r="F347" s="19"/>
      <c r="G347" s="9"/>
      <c r="H347" s="19"/>
      <c r="I347" s="19"/>
      <c r="J347" s="9"/>
      <c r="K347" s="9"/>
      <c r="L347" s="9"/>
    </row>
    <row r="348" spans="3:12" x14ac:dyDescent="0.2">
      <c r="C348" s="19"/>
      <c r="D348" s="19"/>
      <c r="E348" s="19"/>
      <c r="F348" s="19"/>
      <c r="G348" s="9"/>
      <c r="H348" s="19"/>
      <c r="I348" s="19"/>
      <c r="J348" s="9"/>
      <c r="K348" s="9"/>
      <c r="L348" s="9"/>
    </row>
    <row r="349" spans="3:12" x14ac:dyDescent="0.2">
      <c r="C349" s="19"/>
      <c r="D349" s="19"/>
      <c r="E349" s="19"/>
      <c r="F349" s="19"/>
      <c r="G349" s="9"/>
      <c r="H349" s="19"/>
      <c r="I349" s="19"/>
      <c r="J349" s="9"/>
      <c r="K349" s="9"/>
      <c r="L349" s="9"/>
    </row>
    <row r="350" spans="3:12" x14ac:dyDescent="0.2">
      <c r="C350" s="19"/>
      <c r="D350" s="19"/>
      <c r="E350" s="19"/>
      <c r="F350" s="19"/>
      <c r="G350" s="9"/>
      <c r="H350" s="19"/>
      <c r="I350" s="19"/>
      <c r="J350" s="9"/>
      <c r="K350" s="9"/>
      <c r="L350" s="9"/>
    </row>
    <row r="351" spans="3:12" x14ac:dyDescent="0.2">
      <c r="C351" s="19"/>
      <c r="D351" s="19"/>
      <c r="E351" s="19"/>
      <c r="F351" s="19"/>
      <c r="G351" s="9"/>
      <c r="H351" s="19"/>
      <c r="I351" s="19"/>
      <c r="J351" s="9"/>
      <c r="K351" s="9"/>
      <c r="L351" s="9"/>
    </row>
    <row r="352" spans="3:12" x14ac:dyDescent="0.2">
      <c r="G352" s="9"/>
      <c r="J352" s="9"/>
      <c r="K352" s="9"/>
      <c r="L352" s="9"/>
    </row>
    <row r="353" spans="1:12" x14ac:dyDescent="0.2">
      <c r="G353" s="9"/>
      <c r="J353" s="9"/>
      <c r="K353" s="9"/>
      <c r="L353" s="9"/>
    </row>
    <row r="354" spans="1:12" x14ac:dyDescent="0.2">
      <c r="G354" s="9"/>
      <c r="J354" s="9"/>
      <c r="K354" s="9"/>
      <c r="L354" s="9"/>
    </row>
    <row r="355" spans="1:12" x14ac:dyDescent="0.2">
      <c r="G355" s="9"/>
      <c r="J355" s="9"/>
      <c r="K355" s="9"/>
      <c r="L355" s="9"/>
    </row>
    <row r="356" spans="1:12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x14ac:dyDescent="0.2">
      <c r="C360" s="27"/>
      <c r="D360" s="27"/>
      <c r="E360" s="27"/>
      <c r="F360" s="27"/>
      <c r="G360" s="27"/>
      <c r="H360" s="27"/>
      <c r="I360" s="27"/>
      <c r="J360" s="27"/>
      <c r="K360" s="27"/>
      <c r="L360" s="27"/>
    </row>
    <row r="361" spans="1:12" x14ac:dyDescent="0.2"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 spans="1:12" s="10" customFormat="1" x14ac:dyDescent="0.2">
      <c r="A362" s="4"/>
      <c r="B362" s="2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x14ac:dyDescent="0.2"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3:12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3:12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3:12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3:12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3:12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3:12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3:12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3:12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3:12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3:12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3:12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3:12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3:12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3:12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3:12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3:12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3:12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3:12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3:12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3:12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3:12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3:12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3:12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3:12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3:12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3:12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3:12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3:12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3:12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3:12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3:12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3:12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3:12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3:12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3:12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3:12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3:12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3:12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3:12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3:12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3:12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3:12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3:12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3:12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3:12" x14ac:dyDescent="0.2">
      <c r="C413" s="19"/>
      <c r="D413" s="19"/>
      <c r="E413" s="19"/>
      <c r="F413" s="19"/>
      <c r="G413" s="9"/>
      <c r="H413" s="19"/>
      <c r="I413" s="19"/>
      <c r="J413" s="9"/>
      <c r="K413" s="9"/>
      <c r="L413" s="9"/>
    </row>
    <row r="414" spans="3:12" x14ac:dyDescent="0.2">
      <c r="C414" s="19"/>
      <c r="D414" s="19"/>
      <c r="E414" s="19"/>
      <c r="F414" s="19"/>
      <c r="G414" s="9"/>
      <c r="H414" s="19"/>
      <c r="I414" s="19"/>
      <c r="J414" s="9"/>
      <c r="K414" s="9"/>
      <c r="L414" s="9"/>
    </row>
    <row r="415" spans="3:12" x14ac:dyDescent="0.2">
      <c r="C415" s="19"/>
      <c r="D415" s="19"/>
      <c r="E415" s="19"/>
      <c r="F415" s="19"/>
      <c r="G415" s="9"/>
      <c r="H415" s="19"/>
      <c r="I415" s="19"/>
      <c r="J415" s="9"/>
      <c r="K415" s="9"/>
      <c r="L415" s="9"/>
    </row>
    <row r="416" spans="3:12" x14ac:dyDescent="0.2">
      <c r="C416" s="19"/>
      <c r="D416" s="19"/>
      <c r="E416" s="19"/>
      <c r="F416" s="19"/>
      <c r="G416" s="9"/>
      <c r="H416" s="19"/>
      <c r="I416" s="19"/>
      <c r="J416" s="9"/>
      <c r="K416" s="9"/>
      <c r="L416" s="9"/>
    </row>
    <row r="417" spans="3:12" x14ac:dyDescent="0.2">
      <c r="C417" s="19"/>
      <c r="D417" s="19"/>
      <c r="E417" s="19"/>
      <c r="F417" s="19"/>
      <c r="G417" s="9"/>
      <c r="H417" s="19"/>
      <c r="I417" s="19"/>
      <c r="J417" s="9"/>
      <c r="K417" s="9"/>
      <c r="L417" s="9"/>
    </row>
    <row r="418" spans="3:12" x14ac:dyDescent="0.2">
      <c r="C418" s="19"/>
      <c r="D418" s="19"/>
      <c r="E418" s="19"/>
      <c r="F418" s="19"/>
      <c r="G418" s="9"/>
      <c r="H418" s="19"/>
      <c r="I418" s="19"/>
      <c r="J418" s="9"/>
      <c r="K418" s="9"/>
      <c r="L418" s="9"/>
    </row>
    <row r="419" spans="3:12" x14ac:dyDescent="0.2">
      <c r="C419" s="19"/>
      <c r="D419" s="19"/>
      <c r="E419" s="19"/>
      <c r="F419" s="19"/>
      <c r="G419" s="9"/>
      <c r="H419" s="19"/>
      <c r="I419" s="19"/>
      <c r="J419" s="9"/>
      <c r="K419" s="9"/>
      <c r="L419" s="9"/>
    </row>
    <row r="420" spans="3:12" x14ac:dyDescent="0.2">
      <c r="C420" s="19"/>
      <c r="D420" s="19"/>
      <c r="E420" s="19"/>
      <c r="F420" s="19"/>
      <c r="G420" s="9"/>
      <c r="H420" s="19"/>
      <c r="I420" s="19"/>
      <c r="J420" s="9"/>
      <c r="K420" s="9"/>
      <c r="L420" s="9"/>
    </row>
    <row r="421" spans="3:12" x14ac:dyDescent="0.2">
      <c r="C421" s="19"/>
      <c r="D421" s="19"/>
      <c r="E421" s="19"/>
      <c r="F421" s="19"/>
      <c r="G421" s="9"/>
      <c r="H421" s="19"/>
      <c r="I421" s="19"/>
      <c r="J421" s="9"/>
      <c r="K421" s="9"/>
      <c r="L421" s="9"/>
    </row>
    <row r="422" spans="3:12" x14ac:dyDescent="0.2">
      <c r="C422" s="19"/>
      <c r="D422" s="19"/>
      <c r="E422" s="19"/>
      <c r="F422" s="19"/>
      <c r="G422" s="9"/>
      <c r="H422" s="19"/>
      <c r="I422" s="19"/>
      <c r="J422" s="9"/>
      <c r="K422" s="9"/>
      <c r="L422" s="9"/>
    </row>
    <row r="423" spans="3:12" x14ac:dyDescent="0.2">
      <c r="C423" s="19"/>
      <c r="D423" s="19"/>
      <c r="E423" s="19"/>
      <c r="F423" s="19"/>
      <c r="G423" s="9"/>
      <c r="H423" s="19"/>
      <c r="I423" s="19"/>
      <c r="J423" s="9"/>
      <c r="K423" s="9"/>
      <c r="L423" s="9"/>
    </row>
    <row r="424" spans="3:12" x14ac:dyDescent="0.2">
      <c r="C424" s="19"/>
      <c r="D424" s="19"/>
      <c r="E424" s="19"/>
      <c r="F424" s="19"/>
      <c r="G424" s="9"/>
      <c r="H424" s="19"/>
      <c r="I424" s="19"/>
      <c r="J424" s="9"/>
      <c r="K424" s="9"/>
      <c r="L424" s="9"/>
    </row>
    <row r="425" spans="3:12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3:12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3:12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3:12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3:12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3:12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3:12" x14ac:dyDescent="0.2"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spans="3:12" x14ac:dyDescent="0.2">
      <c r="C432" s="22"/>
      <c r="D432" s="22"/>
      <c r="E432" s="22"/>
      <c r="F432" s="22"/>
      <c r="G432" s="22"/>
      <c r="H432" s="22"/>
      <c r="I432" s="22"/>
      <c r="J432" s="22"/>
      <c r="K432" s="22"/>
      <c r="L432" s="22"/>
    </row>
    <row r="433" spans="1:12" s="10" customFormat="1" x14ac:dyDescent="0.2">
      <c r="A433" s="4"/>
      <c r="B433" s="2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x14ac:dyDescent="0.2"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2"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spans="1:12" x14ac:dyDescent="0.2">
      <c r="C454" s="22"/>
      <c r="D454" s="22"/>
      <c r="E454" s="22"/>
      <c r="F454" s="22"/>
      <c r="G454" s="22"/>
      <c r="H454" s="22"/>
      <c r="I454" s="22"/>
      <c r="J454" s="22"/>
      <c r="K454" s="22"/>
      <c r="L454" s="22"/>
    </row>
    <row r="455" spans="1:12" s="10" customFormat="1" x14ac:dyDescent="0.2">
      <c r="A455" s="4"/>
      <c r="B455" s="2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x14ac:dyDescent="0.2"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2">
      <c r="C475" s="31"/>
      <c r="D475" s="31"/>
      <c r="E475" s="31"/>
      <c r="F475" s="31"/>
      <c r="G475" s="31"/>
      <c r="H475" s="31"/>
      <c r="I475" s="31"/>
      <c r="J475" s="31"/>
      <c r="K475" s="31"/>
      <c r="L475" s="31"/>
    </row>
    <row r="476" spans="1:12" x14ac:dyDescent="0.2">
      <c r="C476" s="22"/>
      <c r="D476" s="22"/>
      <c r="E476" s="22"/>
      <c r="F476" s="22"/>
      <c r="G476" s="22"/>
      <c r="H476" s="22"/>
      <c r="I476" s="22"/>
      <c r="J476" s="22"/>
      <c r="K476" s="22"/>
      <c r="L476" s="22"/>
    </row>
    <row r="477" spans="1:12" s="10" customFormat="1" x14ac:dyDescent="0.2">
      <c r="A477" s="4"/>
      <c r="B477" s="2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x14ac:dyDescent="0.2"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3:12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3:12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3:12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3:12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3:12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3:12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3:12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3:12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3:12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3:12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3:12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3:12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3:12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3:12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3:12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3:12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2">
      <c r="C499" s="32"/>
      <c r="D499" s="32"/>
      <c r="E499" s="32"/>
      <c r="F499" s="32"/>
      <c r="G499" s="32"/>
      <c r="H499" s="32"/>
      <c r="I499" s="32"/>
      <c r="J499" s="32"/>
      <c r="K499" s="32"/>
      <c r="L499" s="32"/>
    </row>
    <row r="500" spans="1:12" x14ac:dyDescent="0.2">
      <c r="C500" s="22"/>
      <c r="D500" s="22"/>
      <c r="E500" s="22"/>
      <c r="F500" s="22"/>
      <c r="G500" s="22"/>
      <c r="H500" s="22"/>
      <c r="I500" s="22"/>
      <c r="J500" s="22"/>
      <c r="K500" s="22"/>
      <c r="L500" s="22"/>
    </row>
    <row r="501" spans="1:12" s="10" customFormat="1" x14ac:dyDescent="0.2">
      <c r="A501" s="4"/>
      <c r="B501" s="2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x14ac:dyDescent="0.2"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3:12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3:12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3:12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3:12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3:12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3:12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3:12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3:12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3:12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3:12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3:12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3:12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3:12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3:12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3:12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3:12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3:12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3:12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3:12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3:12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3:12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3:12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3:12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3:12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3:12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3:12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3:12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3:12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3:12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3:12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3:12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3:12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3:12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3:12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3:12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3:12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3:12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3:12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3:12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3:12" x14ac:dyDescent="0.2">
      <c r="C552" s="19"/>
      <c r="D552" s="19"/>
      <c r="E552" s="19"/>
      <c r="F552" s="19"/>
      <c r="G552" s="9"/>
      <c r="H552" s="19"/>
      <c r="I552" s="19"/>
      <c r="J552" s="9"/>
      <c r="K552" s="9"/>
      <c r="L552" s="9"/>
    </row>
    <row r="553" spans="3:12" x14ac:dyDescent="0.2">
      <c r="C553" s="19"/>
      <c r="D553" s="19"/>
      <c r="E553" s="19"/>
      <c r="F553" s="19"/>
      <c r="G553" s="9"/>
      <c r="H553" s="19"/>
      <c r="I553" s="19"/>
      <c r="J553" s="9"/>
      <c r="K553" s="9"/>
      <c r="L553" s="9"/>
    </row>
    <row r="554" spans="3:12" x14ac:dyDescent="0.2">
      <c r="C554" s="19"/>
      <c r="D554" s="19"/>
      <c r="E554" s="19"/>
      <c r="F554" s="19"/>
      <c r="G554" s="9"/>
      <c r="H554" s="19"/>
      <c r="I554" s="19"/>
      <c r="J554" s="9"/>
      <c r="K554" s="9"/>
      <c r="L554" s="9"/>
    </row>
    <row r="555" spans="3:12" x14ac:dyDescent="0.2">
      <c r="C555" s="19"/>
      <c r="D555" s="19"/>
      <c r="E555" s="19"/>
      <c r="F555" s="19"/>
      <c r="G555" s="9"/>
      <c r="H555" s="19"/>
      <c r="I555" s="19"/>
      <c r="J555" s="9"/>
      <c r="K555" s="9"/>
      <c r="L555" s="9"/>
    </row>
    <row r="556" spans="3:12" x14ac:dyDescent="0.2">
      <c r="C556" s="19"/>
      <c r="D556" s="19"/>
      <c r="E556" s="19"/>
      <c r="F556" s="19"/>
      <c r="G556" s="9"/>
      <c r="H556" s="19"/>
      <c r="I556" s="19"/>
      <c r="J556" s="9"/>
      <c r="K556" s="9"/>
      <c r="L556" s="9"/>
    </row>
    <row r="557" spans="3:12" x14ac:dyDescent="0.2">
      <c r="C557" s="19"/>
      <c r="D557" s="19"/>
      <c r="E557" s="19"/>
      <c r="F557" s="19"/>
      <c r="G557" s="9"/>
      <c r="H557" s="19"/>
      <c r="I557" s="19"/>
      <c r="J557" s="9"/>
      <c r="K557" s="9"/>
      <c r="L557" s="9"/>
    </row>
    <row r="558" spans="3:12" x14ac:dyDescent="0.2">
      <c r="C558" s="19"/>
      <c r="D558" s="19"/>
      <c r="E558" s="19"/>
      <c r="F558" s="19"/>
      <c r="G558" s="19"/>
      <c r="H558" s="19"/>
      <c r="I558" s="19"/>
      <c r="J558" s="19"/>
      <c r="K558" s="19"/>
      <c r="L558" s="9"/>
    </row>
    <row r="559" spans="3:12" x14ac:dyDescent="0.2">
      <c r="C559" s="19"/>
      <c r="D559" s="19"/>
      <c r="E559" s="19"/>
      <c r="F559" s="19"/>
      <c r="G559" s="9"/>
      <c r="H559" s="19"/>
      <c r="I559" s="19"/>
      <c r="J559" s="9"/>
      <c r="K559" s="9"/>
      <c r="L559" s="9"/>
    </row>
    <row r="560" spans="3:12" x14ac:dyDescent="0.2">
      <c r="C560" s="19"/>
      <c r="D560" s="19"/>
      <c r="E560" s="19"/>
      <c r="F560" s="19"/>
      <c r="G560" s="9"/>
      <c r="H560" s="19"/>
      <c r="I560" s="19"/>
      <c r="J560" s="9"/>
      <c r="K560" s="9"/>
      <c r="L560" s="9"/>
    </row>
    <row r="561" spans="1:12" x14ac:dyDescent="0.2">
      <c r="C561" s="19"/>
      <c r="D561" s="19"/>
      <c r="E561" s="19"/>
      <c r="F561" s="19"/>
      <c r="G561" s="9"/>
      <c r="H561" s="19"/>
      <c r="I561" s="19"/>
      <c r="J561" s="9"/>
      <c r="K561" s="9"/>
      <c r="L561" s="9"/>
    </row>
    <row r="562" spans="1:12" x14ac:dyDescent="0.2">
      <c r="C562" s="19"/>
      <c r="D562" s="19"/>
      <c r="E562" s="19"/>
      <c r="F562" s="19"/>
      <c r="G562" s="9"/>
      <c r="H562" s="19"/>
      <c r="I562" s="19"/>
      <c r="J562" s="9"/>
      <c r="K562" s="9"/>
      <c r="L562" s="9"/>
    </row>
    <row r="563" spans="1:12" x14ac:dyDescent="0.2">
      <c r="C563" s="19"/>
      <c r="D563" s="19"/>
      <c r="E563" s="19"/>
      <c r="F563" s="19"/>
      <c r="G563" s="9"/>
      <c r="H563" s="19"/>
      <c r="I563" s="19"/>
      <c r="J563" s="9"/>
      <c r="K563" s="9"/>
      <c r="L563" s="9"/>
    </row>
    <row r="564" spans="1:12" x14ac:dyDescent="0.2">
      <c r="C564" s="9"/>
      <c r="D564" s="9"/>
      <c r="E564" s="9"/>
      <c r="F564" s="9"/>
      <c r="G564" s="9"/>
      <c r="H564" s="9"/>
      <c r="I564" s="9"/>
      <c r="J564" s="9" t="s">
        <v>25</v>
      </c>
      <c r="K564" s="9"/>
      <c r="L564" s="9"/>
    </row>
    <row r="565" spans="1:12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2">
      <c r="C569" s="33"/>
      <c r="D569" s="33"/>
      <c r="E569" s="33"/>
      <c r="F569" s="33"/>
      <c r="G569" s="33"/>
      <c r="H569" s="33"/>
      <c r="I569" s="33"/>
      <c r="J569" s="33"/>
      <c r="K569" s="33"/>
      <c r="L569" s="33"/>
    </row>
    <row r="570" spans="1:12" x14ac:dyDescent="0.2">
      <c r="C570" s="22"/>
      <c r="D570" s="22"/>
      <c r="E570" s="22"/>
      <c r="F570" s="22"/>
      <c r="G570" s="22"/>
      <c r="H570" s="22"/>
      <c r="I570" s="22"/>
      <c r="J570" s="22"/>
      <c r="K570" s="22"/>
      <c r="L570" s="22"/>
    </row>
    <row r="571" spans="1:12" s="10" customFormat="1" x14ac:dyDescent="0.2">
      <c r="A571" s="4"/>
      <c r="B571" s="2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1:12" x14ac:dyDescent="0.2"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1:12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3:12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3:12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3:12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3:12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3:12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3:12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3:12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3:12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3:12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3:12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3:12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3:12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3:12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3:12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3:12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3:12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3:12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3:12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3:12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3:12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3:12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3:12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3:12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3:12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3:12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3:12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3:12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3:12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3:12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3:12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3:12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3:12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3:12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3:12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3:12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3:12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3:12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3:12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3:12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3:12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3:12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3:12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3:12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3:12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3:12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3:12" x14ac:dyDescent="0.2">
      <c r="C622" s="19"/>
      <c r="D622" s="19"/>
      <c r="E622" s="19"/>
      <c r="F622" s="19"/>
      <c r="G622" s="9"/>
      <c r="H622" s="19"/>
      <c r="I622" s="19"/>
      <c r="J622" s="9"/>
      <c r="K622" s="9"/>
      <c r="L622" s="9"/>
    </row>
    <row r="623" spans="3:12" x14ac:dyDescent="0.2">
      <c r="C623" s="19"/>
      <c r="D623" s="19"/>
      <c r="E623" s="19"/>
      <c r="F623" s="19"/>
      <c r="G623" s="9"/>
      <c r="H623" s="19"/>
      <c r="I623" s="19"/>
      <c r="J623" s="9"/>
      <c r="K623" s="9"/>
      <c r="L623" s="9"/>
    </row>
    <row r="624" spans="3:12" x14ac:dyDescent="0.2">
      <c r="C624" s="19"/>
      <c r="D624" s="19"/>
      <c r="E624" s="19"/>
      <c r="F624" s="19"/>
      <c r="G624" s="9"/>
      <c r="H624" s="19"/>
      <c r="I624" s="19"/>
      <c r="J624" s="9"/>
      <c r="K624" s="9"/>
      <c r="L624" s="9"/>
    </row>
    <row r="625" spans="1:12" x14ac:dyDescent="0.2">
      <c r="C625" s="19"/>
      <c r="D625" s="19"/>
      <c r="E625" s="19"/>
      <c r="F625" s="19"/>
      <c r="G625" s="9"/>
      <c r="H625" s="19"/>
      <c r="I625" s="19"/>
      <c r="J625" s="9"/>
      <c r="K625" s="9"/>
      <c r="L625" s="9"/>
    </row>
    <row r="626" spans="1:12" x14ac:dyDescent="0.2">
      <c r="C626" s="19"/>
      <c r="D626" s="19"/>
      <c r="E626" s="19"/>
      <c r="F626" s="19"/>
      <c r="G626" s="9"/>
      <c r="H626" s="19"/>
      <c r="I626" s="19"/>
      <c r="J626" s="9"/>
      <c r="K626" s="9"/>
      <c r="L626" s="9"/>
    </row>
    <row r="627" spans="1:12" x14ac:dyDescent="0.2">
      <c r="C627" s="19"/>
      <c r="D627" s="19"/>
      <c r="E627" s="19"/>
      <c r="F627" s="19"/>
      <c r="G627" s="9"/>
      <c r="H627" s="19"/>
      <c r="I627" s="19"/>
      <c r="J627" s="9"/>
      <c r="K627" s="9"/>
      <c r="L627" s="9"/>
    </row>
    <row r="628" spans="1:12" x14ac:dyDescent="0.2">
      <c r="C628" s="19"/>
      <c r="D628" s="19"/>
      <c r="E628" s="19"/>
      <c r="F628" s="19"/>
      <c r="G628" s="19"/>
      <c r="H628" s="19"/>
      <c r="I628" s="19"/>
      <c r="J628" s="19"/>
      <c r="K628" s="19"/>
      <c r="L628" s="9"/>
    </row>
    <row r="629" spans="1:12" x14ac:dyDescent="0.2">
      <c r="C629" s="19"/>
      <c r="D629" s="19"/>
      <c r="E629" s="19"/>
      <c r="F629" s="19"/>
      <c r="G629" s="9"/>
      <c r="H629" s="19"/>
      <c r="I629" s="19"/>
      <c r="J629" s="9"/>
      <c r="K629" s="9"/>
      <c r="L629" s="9"/>
    </row>
    <row r="630" spans="1:12" x14ac:dyDescent="0.2">
      <c r="C630" s="25"/>
      <c r="D630" s="25"/>
      <c r="E630" s="19"/>
      <c r="F630" s="19"/>
      <c r="G630" s="9"/>
      <c r="H630" s="19"/>
      <c r="I630" s="19"/>
      <c r="J630" s="9"/>
      <c r="K630" s="9"/>
      <c r="L630" s="9"/>
    </row>
    <row r="631" spans="1:12" x14ac:dyDescent="0.2">
      <c r="C631" s="25"/>
      <c r="D631" s="25"/>
      <c r="E631" s="19"/>
      <c r="F631" s="19"/>
      <c r="G631" s="9"/>
      <c r="H631" s="19"/>
      <c r="I631" s="19"/>
      <c r="J631" s="9"/>
      <c r="K631" s="9"/>
      <c r="L631" s="9"/>
    </row>
    <row r="632" spans="1:12" x14ac:dyDescent="0.2">
      <c r="C632" s="25"/>
      <c r="D632" s="25"/>
      <c r="E632" s="19"/>
      <c r="F632" s="19"/>
      <c r="G632" s="9"/>
      <c r="H632" s="19"/>
      <c r="I632" s="19"/>
      <c r="J632" s="9"/>
      <c r="K632" s="9"/>
      <c r="L632" s="9"/>
    </row>
    <row r="633" spans="1:12" x14ac:dyDescent="0.2">
      <c r="C633" s="25"/>
      <c r="D633" s="25"/>
      <c r="E633" s="19"/>
      <c r="F633" s="19"/>
      <c r="G633" s="9"/>
      <c r="H633" s="19"/>
      <c r="I633" s="19"/>
      <c r="J633" s="9"/>
      <c r="K633" s="9"/>
      <c r="L633" s="9"/>
    </row>
    <row r="634" spans="1:12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x14ac:dyDescent="0.2"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 x14ac:dyDescent="0.2">
      <c r="C639" s="22"/>
      <c r="D639" s="22"/>
      <c r="E639" s="22"/>
      <c r="F639" s="22"/>
      <c r="G639" s="22"/>
      <c r="H639" s="22"/>
      <c r="I639" s="22"/>
      <c r="J639" s="22"/>
      <c r="K639" s="22"/>
      <c r="L639" s="22"/>
    </row>
    <row r="640" spans="1:12" s="10" customFormat="1" x14ac:dyDescent="0.2">
      <c r="A640" s="4"/>
      <c r="B640" s="2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3:12" x14ac:dyDescent="0.2"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3:12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3:12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3:12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3:12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3:12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3:12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3:12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3:12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3:12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3:12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3:12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3:12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3:12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3:12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3:12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3:12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3:12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3:12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3:12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3:12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3:12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3:12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3:12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3:12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3:12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3:12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3:12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3:12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3:12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3:12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3:12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3:12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3:12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3:12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3:12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3:12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3:12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3:12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3:12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3:12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3:12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3:12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3:12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3:12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3:12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3:12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3:12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3:12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3:12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3:12" x14ac:dyDescent="0.2">
      <c r="C691" s="19"/>
      <c r="D691" s="19"/>
      <c r="E691" s="19"/>
      <c r="F691" s="19"/>
      <c r="G691" s="9"/>
      <c r="H691" s="19"/>
      <c r="I691" s="19"/>
      <c r="J691" s="9"/>
      <c r="K691" s="9"/>
      <c r="L691" s="9"/>
    </row>
    <row r="692" spans="3:12" x14ac:dyDescent="0.2">
      <c r="C692" s="19"/>
      <c r="D692" s="19"/>
      <c r="E692" s="19"/>
      <c r="F692" s="19"/>
      <c r="G692" s="9"/>
      <c r="H692" s="19"/>
      <c r="I692" s="19"/>
      <c r="J692" s="9"/>
      <c r="K692" s="9"/>
      <c r="L692" s="9"/>
    </row>
    <row r="693" spans="3:12" x14ac:dyDescent="0.2">
      <c r="C693" s="19"/>
      <c r="D693" s="19"/>
      <c r="E693" s="19"/>
      <c r="F693" s="19"/>
      <c r="G693" s="9"/>
      <c r="H693" s="19"/>
      <c r="I693" s="19"/>
      <c r="J693" s="9"/>
      <c r="K693" s="9"/>
      <c r="L693" s="9"/>
    </row>
    <row r="694" spans="3:12" x14ac:dyDescent="0.2">
      <c r="C694" s="19"/>
      <c r="D694" s="19"/>
      <c r="E694" s="19"/>
      <c r="F694" s="19"/>
      <c r="G694" s="9"/>
      <c r="H694" s="19"/>
      <c r="I694" s="19"/>
      <c r="J694" s="9"/>
      <c r="K694" s="9"/>
      <c r="L694" s="9"/>
    </row>
    <row r="695" spans="3:12" x14ac:dyDescent="0.2">
      <c r="C695" s="19"/>
      <c r="D695" s="19"/>
      <c r="E695" s="19"/>
      <c r="F695" s="19"/>
      <c r="G695" s="9"/>
      <c r="H695" s="19"/>
      <c r="I695" s="19"/>
      <c r="J695" s="9"/>
      <c r="K695" s="9"/>
      <c r="L695" s="9"/>
    </row>
    <row r="696" spans="3:12" x14ac:dyDescent="0.2">
      <c r="C696" s="19"/>
      <c r="D696" s="19"/>
      <c r="E696" s="19"/>
      <c r="F696" s="19"/>
      <c r="G696" s="9"/>
      <c r="H696" s="19"/>
      <c r="I696" s="19"/>
      <c r="J696" s="9"/>
      <c r="K696" s="9"/>
      <c r="L696" s="9"/>
    </row>
    <row r="697" spans="3:12" x14ac:dyDescent="0.2">
      <c r="C697" s="19"/>
      <c r="D697" s="19"/>
      <c r="E697" s="19"/>
      <c r="F697" s="19"/>
      <c r="G697" s="19"/>
      <c r="H697" s="19"/>
      <c r="I697" s="19"/>
      <c r="J697" s="19"/>
      <c r="K697" s="19"/>
      <c r="L697" s="9"/>
    </row>
    <row r="698" spans="3:12" x14ac:dyDescent="0.2">
      <c r="C698" s="19"/>
      <c r="D698" s="19"/>
      <c r="E698" s="19"/>
      <c r="F698" s="19"/>
      <c r="G698" s="9"/>
      <c r="H698" s="19"/>
      <c r="I698" s="19"/>
      <c r="J698" s="9"/>
      <c r="K698" s="9"/>
      <c r="L698" s="9"/>
    </row>
    <row r="699" spans="3:12" x14ac:dyDescent="0.2">
      <c r="C699" s="19"/>
      <c r="D699" s="19"/>
      <c r="E699" s="19"/>
      <c r="F699" s="19"/>
      <c r="G699" s="9"/>
      <c r="H699" s="19"/>
      <c r="I699" s="19"/>
      <c r="J699" s="9"/>
      <c r="K699" s="9"/>
      <c r="L699" s="9"/>
    </row>
    <row r="700" spans="3:12" x14ac:dyDescent="0.2">
      <c r="C700" s="19"/>
      <c r="D700" s="19"/>
      <c r="E700" s="19"/>
      <c r="F700" s="19"/>
      <c r="G700" s="9"/>
      <c r="H700" s="19"/>
      <c r="I700" s="19"/>
      <c r="J700" s="9"/>
      <c r="K700" s="9"/>
      <c r="L700" s="9"/>
    </row>
    <row r="701" spans="3:12" x14ac:dyDescent="0.2">
      <c r="C701" s="19"/>
      <c r="D701" s="19"/>
      <c r="E701" s="19"/>
      <c r="F701" s="19"/>
      <c r="G701" s="9"/>
      <c r="H701" s="19"/>
      <c r="I701" s="19"/>
      <c r="J701" s="9"/>
      <c r="K701" s="9"/>
      <c r="L701" s="9"/>
    </row>
    <row r="702" spans="3:12" x14ac:dyDescent="0.2">
      <c r="C702" s="19"/>
      <c r="D702" s="19"/>
      <c r="E702" s="19"/>
      <c r="F702" s="19"/>
      <c r="G702" s="9"/>
      <c r="H702" s="19"/>
      <c r="I702" s="19"/>
      <c r="J702" s="9"/>
      <c r="K702" s="9"/>
      <c r="L702" s="9"/>
    </row>
    <row r="703" spans="3:12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3:12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x14ac:dyDescent="0.2"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spans="1:12" x14ac:dyDescent="0.2">
      <c r="C710" s="22"/>
      <c r="D710" s="22"/>
      <c r="E710" s="22"/>
      <c r="F710" s="22"/>
      <c r="G710" s="22"/>
      <c r="H710" s="22"/>
      <c r="I710" s="22"/>
      <c r="J710" s="22"/>
      <c r="K710" s="22"/>
      <c r="L710" s="22"/>
    </row>
    <row r="711" spans="1:12" s="10" customFormat="1" x14ac:dyDescent="0.2">
      <c r="A711" s="4"/>
      <c r="B711" s="2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 spans="1:12" x14ac:dyDescent="0.2"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1:12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x14ac:dyDescent="0.2">
      <c r="C731" s="37"/>
      <c r="D731" s="37"/>
      <c r="E731" s="37"/>
      <c r="F731" s="37"/>
      <c r="G731" s="37"/>
      <c r="H731" s="37"/>
      <c r="I731" s="37"/>
      <c r="J731" s="37"/>
      <c r="K731" s="37"/>
      <c r="L731" s="37"/>
    </row>
    <row r="732" spans="1:12" x14ac:dyDescent="0.2">
      <c r="C732" s="22"/>
      <c r="D732" s="22"/>
      <c r="E732" s="22"/>
      <c r="F732" s="22"/>
      <c r="G732" s="22"/>
      <c r="H732" s="22"/>
      <c r="I732" s="22"/>
      <c r="J732" s="22"/>
      <c r="K732" s="22"/>
      <c r="L732" s="22"/>
    </row>
    <row r="733" spans="1:12" s="10" customFormat="1" x14ac:dyDescent="0.2">
      <c r="A733" s="4"/>
      <c r="B733" s="2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 spans="1:12" x14ac:dyDescent="0.2"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 spans="1:12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3:12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3:12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3:12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3:12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3:12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3:12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3:12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3:12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3:12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3:12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3:12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3:12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3:12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3:12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3:12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3:12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x14ac:dyDescent="0.2">
      <c r="C753" s="38"/>
      <c r="D753" s="38"/>
      <c r="E753" s="38"/>
      <c r="F753" s="38"/>
      <c r="G753" s="38"/>
      <c r="H753" s="38"/>
      <c r="I753" s="38"/>
      <c r="J753" s="38"/>
      <c r="K753" s="38"/>
      <c r="L753" s="38"/>
    </row>
    <row r="754" spans="1:12" x14ac:dyDescent="0.2">
      <c r="C754" s="22"/>
      <c r="D754" s="22"/>
      <c r="E754" s="22"/>
      <c r="F754" s="22"/>
      <c r="G754" s="22"/>
      <c r="H754" s="22"/>
      <c r="I754" s="22"/>
      <c r="J754" s="22"/>
      <c r="K754" s="22"/>
      <c r="L754" s="22"/>
    </row>
    <row r="755" spans="1:12" s="10" customFormat="1" x14ac:dyDescent="0.2">
      <c r="A755" s="4"/>
      <c r="B755" s="2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 spans="1:12" x14ac:dyDescent="0.2"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 spans="1:12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x14ac:dyDescent="0.2">
      <c r="C777" s="40"/>
      <c r="D777" s="40"/>
      <c r="E777" s="40"/>
      <c r="F777" s="40"/>
      <c r="G777" s="40"/>
      <c r="H777" s="40"/>
      <c r="I777" s="40"/>
      <c r="J777" s="40"/>
      <c r="K777" s="40"/>
      <c r="L777" s="40"/>
    </row>
    <row r="778" spans="1:12" x14ac:dyDescent="0.2">
      <c r="C778" s="22"/>
      <c r="D778" s="22"/>
      <c r="E778" s="22"/>
      <c r="F778" s="22"/>
      <c r="G778" s="22"/>
      <c r="H778" s="22"/>
      <c r="I778" s="22"/>
      <c r="J778" s="22"/>
      <c r="K778" s="22"/>
      <c r="L778" s="22"/>
    </row>
    <row r="779" spans="1:12" s="10" customFormat="1" x14ac:dyDescent="0.2">
      <c r="A779" s="4"/>
      <c r="B779" s="2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 spans="1:12" x14ac:dyDescent="0.2"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 spans="1:12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3:12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3:12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3:12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3:12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3:12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3:12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3:12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3:12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3:12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3:12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3:12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3:12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3:12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3:12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3:12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3:12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3:12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3:12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3:12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3:12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3:12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3:12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3:12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3:12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3:12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3:12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3:12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3:12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3:12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3:12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3:12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3:12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x14ac:dyDescent="0.2">
      <c r="C821" s="41"/>
      <c r="D821" s="41"/>
      <c r="E821" s="41"/>
      <c r="F821" s="41"/>
      <c r="G821" s="41"/>
      <c r="H821" s="41"/>
      <c r="I821" s="41"/>
      <c r="J821" s="41"/>
      <c r="K821" s="41"/>
      <c r="L821" s="41"/>
    </row>
    <row r="822" spans="1:12" x14ac:dyDescent="0.2">
      <c r="C822" s="22"/>
      <c r="D822" s="22"/>
      <c r="E822" s="22"/>
      <c r="F822" s="22"/>
      <c r="G822" s="22"/>
      <c r="H822" s="22"/>
      <c r="I822" s="22"/>
      <c r="J822" s="22"/>
      <c r="K822" s="22"/>
      <c r="L822" s="22"/>
    </row>
    <row r="823" spans="1:12" s="10" customFormat="1" x14ac:dyDescent="0.2">
      <c r="A823" s="4"/>
      <c r="B823" s="2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 spans="1:12" x14ac:dyDescent="0.2"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 spans="1:12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3:12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3:12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3:12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3:12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3:12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3:12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3:12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3:12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3:12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3:12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3:12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3:12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3:12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3:12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3:12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3:12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3:12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3:12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3:12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3:12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3:12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3:12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3:12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3:12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3:12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3:12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3:12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3:12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3:12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3:12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3:12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3:12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x14ac:dyDescent="0.2">
      <c r="C865" s="43"/>
      <c r="D865" s="43"/>
      <c r="E865" s="43"/>
      <c r="F865" s="43"/>
      <c r="G865" s="43"/>
      <c r="H865" s="43"/>
      <c r="I865" s="43"/>
      <c r="J865" s="43"/>
      <c r="K865" s="43"/>
      <c r="L865" s="43"/>
    </row>
    <row r="866" spans="1:12" x14ac:dyDescent="0.2">
      <c r="C866" s="22"/>
      <c r="D866" s="22"/>
      <c r="E866" s="22"/>
      <c r="F866" s="22"/>
      <c r="G866" s="22"/>
      <c r="H866" s="22"/>
      <c r="I866" s="22"/>
      <c r="J866" s="22"/>
      <c r="K866" s="22"/>
      <c r="L866" s="22"/>
    </row>
    <row r="867" spans="1:12" s="10" customFormat="1" x14ac:dyDescent="0.2">
      <c r="A867" s="4"/>
      <c r="B867" s="2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 spans="1:12" x14ac:dyDescent="0.2"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 spans="1:12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3:12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3:12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3:12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3:12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3:12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3:12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3:12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3:12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3:12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3:12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3:12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3:12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3:12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3:12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3:12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3:12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3:12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3:12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3:12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3:12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3:12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3:12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3:12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3:12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3:12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3:12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3:12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3:12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3:12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3:12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3:12" x14ac:dyDescent="0.2">
      <c r="C911" s="45"/>
      <c r="D911" s="45"/>
      <c r="E911" s="45"/>
      <c r="F911" s="45"/>
      <c r="G911" s="45"/>
      <c r="H911" s="45"/>
      <c r="I911" s="45"/>
      <c r="J911" s="45"/>
      <c r="K911" s="45"/>
      <c r="L911" s="45"/>
    </row>
    <row r="912" spans="3:12" x14ac:dyDescent="0.2">
      <c r="C912" s="22"/>
      <c r="D912" s="22"/>
      <c r="E912" s="22"/>
      <c r="F912" s="22"/>
      <c r="G912" s="22"/>
      <c r="H912" s="22"/>
      <c r="I912" s="22"/>
      <c r="J912" s="22"/>
      <c r="K912" s="22"/>
      <c r="L912" s="22"/>
    </row>
    <row r="913" spans="1:12" s="10" customFormat="1" x14ac:dyDescent="0.2">
      <c r="A913" s="4"/>
      <c r="B913" s="2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 spans="1:12" x14ac:dyDescent="0.2"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 spans="1:12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x14ac:dyDescent="0.2">
      <c r="C923" s="47"/>
      <c r="D923" s="47"/>
      <c r="E923" s="47"/>
      <c r="F923" s="47"/>
      <c r="G923" s="47"/>
      <c r="H923" s="47"/>
      <c r="I923" s="47"/>
      <c r="J923" s="47"/>
      <c r="K923" s="47"/>
      <c r="L923" s="47"/>
    </row>
    <row r="924" spans="1:12" x14ac:dyDescent="0.2">
      <c r="C924" s="22"/>
      <c r="D924" s="22"/>
      <c r="E924" s="22"/>
      <c r="F924" s="22"/>
      <c r="G924" s="22"/>
      <c r="H924" s="22"/>
      <c r="I924" s="22"/>
      <c r="J924" s="22"/>
      <c r="K924" s="22"/>
      <c r="L924" s="22"/>
    </row>
    <row r="925" spans="1:12" s="10" customFormat="1" x14ac:dyDescent="0.2">
      <c r="A925" s="4"/>
      <c r="B925" s="2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 spans="1:12" x14ac:dyDescent="0.2"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 spans="1:12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x14ac:dyDescent="0.2">
      <c r="C935" s="49"/>
      <c r="D935" s="49"/>
      <c r="E935" s="49"/>
      <c r="F935" s="49"/>
      <c r="G935" s="49"/>
      <c r="H935" s="49"/>
      <c r="I935" s="49"/>
      <c r="J935" s="49"/>
      <c r="K935" s="49"/>
      <c r="L935" s="49"/>
    </row>
    <row r="936" spans="1:12" x14ac:dyDescent="0.2">
      <c r="C936" s="22"/>
      <c r="D936" s="22"/>
      <c r="E936" s="22"/>
      <c r="F936" s="22"/>
      <c r="G936" s="22"/>
      <c r="H936" s="22"/>
      <c r="I936" s="22"/>
      <c r="J936" s="22"/>
      <c r="K936" s="22"/>
      <c r="L936" s="22"/>
    </row>
    <row r="937" spans="1:12" s="10" customFormat="1" x14ac:dyDescent="0.2">
      <c r="A937" s="4"/>
      <c r="B937" s="2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 spans="1:12" x14ac:dyDescent="0.2"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 spans="1:12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x14ac:dyDescent="0.2">
      <c r="C949" s="51"/>
      <c r="D949" s="51"/>
      <c r="E949" s="51"/>
      <c r="F949" s="51"/>
      <c r="G949" s="51"/>
      <c r="H949" s="51"/>
      <c r="I949" s="51"/>
      <c r="J949" s="51"/>
      <c r="K949" s="51"/>
      <c r="L949" s="51"/>
    </row>
    <row r="950" spans="1:12" x14ac:dyDescent="0.2">
      <c r="C950" s="22"/>
      <c r="D950" s="22"/>
      <c r="E950" s="22"/>
      <c r="F950" s="22"/>
      <c r="G950" s="22"/>
      <c r="H950" s="22"/>
      <c r="I950" s="22"/>
      <c r="J950" s="22"/>
      <c r="K950" s="22"/>
      <c r="L950" s="22"/>
    </row>
    <row r="951" spans="1:12" s="10" customFormat="1" x14ac:dyDescent="0.2">
      <c r="A951" s="4"/>
      <c r="B951" s="2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 spans="1:12" x14ac:dyDescent="0.2"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 spans="1:12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x14ac:dyDescent="0.2">
      <c r="C961" s="53"/>
      <c r="D961" s="53"/>
      <c r="E961" s="53"/>
      <c r="F961" s="53"/>
      <c r="G961" s="53"/>
      <c r="H961" s="53"/>
      <c r="I961" s="53"/>
      <c r="J961" s="53"/>
      <c r="K961" s="53"/>
      <c r="L961" s="53"/>
    </row>
    <row r="962" spans="1:12" x14ac:dyDescent="0.2">
      <c r="C962" s="22"/>
      <c r="D962" s="22"/>
      <c r="E962" s="22"/>
      <c r="F962" s="22"/>
      <c r="G962" s="22"/>
      <c r="H962" s="22"/>
      <c r="I962" s="22"/>
      <c r="J962" s="22"/>
      <c r="K962" s="22"/>
      <c r="L962" s="22"/>
    </row>
    <row r="963" spans="1:12" s="10" customFormat="1" x14ac:dyDescent="0.2">
      <c r="A963" s="4"/>
      <c r="B963" s="2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 spans="1:12" x14ac:dyDescent="0.2"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 spans="1:12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x14ac:dyDescent="0.2">
      <c r="C973" s="55"/>
      <c r="D973" s="55"/>
      <c r="E973" s="55"/>
      <c r="F973" s="55"/>
      <c r="G973" s="55"/>
      <c r="H973" s="55"/>
      <c r="I973" s="55"/>
      <c r="J973" s="55"/>
      <c r="K973" s="55"/>
      <c r="L973" s="55"/>
    </row>
    <row r="974" spans="1:12" x14ac:dyDescent="0.2">
      <c r="C974" s="22"/>
      <c r="D974" s="22"/>
      <c r="E974" s="22"/>
      <c r="F974" s="22"/>
      <c r="G974" s="22"/>
      <c r="H974" s="22"/>
      <c r="I974" s="22"/>
      <c r="J974" s="22"/>
      <c r="K974" s="22"/>
      <c r="L974" s="22"/>
    </row>
    <row r="975" spans="1:12" s="10" customFormat="1" x14ac:dyDescent="0.2">
      <c r="A975" s="4"/>
      <c r="B975" s="2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 spans="1:12" x14ac:dyDescent="0.2"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 spans="1:12" x14ac:dyDescent="0.2"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"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"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"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"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"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"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"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x14ac:dyDescent="0.2">
      <c r="C987" s="57"/>
      <c r="D987" s="57"/>
      <c r="E987" s="57"/>
      <c r="F987" s="57"/>
      <c r="G987" s="57"/>
      <c r="H987" s="57"/>
      <c r="I987" s="57"/>
      <c r="J987" s="57"/>
      <c r="K987" s="57"/>
      <c r="L987" s="57"/>
    </row>
    <row r="988" spans="1:12" x14ac:dyDescent="0.2">
      <c r="C988" s="22"/>
      <c r="D988" s="22"/>
      <c r="E988" s="22"/>
      <c r="F988" s="22"/>
      <c r="G988" s="22"/>
      <c r="H988" s="22"/>
      <c r="I988" s="22"/>
      <c r="J988" s="22"/>
      <c r="K988" s="22"/>
      <c r="L988" s="22"/>
    </row>
    <row r="989" spans="1:12" s="10" customFormat="1" x14ac:dyDescent="0.2">
      <c r="A989" s="4"/>
      <c r="B989" s="2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1:12" x14ac:dyDescent="0.2"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1:12" x14ac:dyDescent="0.2"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"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"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"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"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"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x14ac:dyDescent="0.2">
      <c r="C999" s="59"/>
      <c r="D999" s="59"/>
      <c r="E999" s="59"/>
      <c r="F999" s="59"/>
      <c r="G999" s="59"/>
      <c r="H999" s="59"/>
      <c r="I999" s="59"/>
      <c r="J999" s="59"/>
      <c r="K999" s="59"/>
      <c r="L999" s="59"/>
    </row>
    <row r="1000" spans="1:12" x14ac:dyDescent="0.2"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</row>
    <row r="1001" spans="1:12" s="10" customFormat="1" x14ac:dyDescent="0.2">
      <c r="A1001" s="4"/>
      <c r="B1001" s="2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</row>
    <row r="1002" spans="1:12" x14ac:dyDescent="0.2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</row>
    <row r="1003" spans="1:12" x14ac:dyDescent="0.2"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1:12" x14ac:dyDescent="0.2"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1:12" x14ac:dyDescent="0.2"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spans="1:12" x14ac:dyDescent="0.2"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1:12" x14ac:dyDescent="0.2"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x14ac:dyDescent="0.2"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1:12" x14ac:dyDescent="0.2"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x14ac:dyDescent="0.2"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x14ac:dyDescent="0.2"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</row>
    <row r="1012" spans="1:12" x14ac:dyDescent="0.2"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</row>
    <row r="1013" spans="1:12" s="10" customFormat="1" x14ac:dyDescent="0.2">
      <c r="A1013" s="4"/>
      <c r="B1013" s="2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</row>
    <row r="1014" spans="1:12" x14ac:dyDescent="0.2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</row>
    <row r="1015" spans="1:12" x14ac:dyDescent="0.2"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1:12" x14ac:dyDescent="0.2"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1:12" x14ac:dyDescent="0.2"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1:12" x14ac:dyDescent="0.2">
      <c r="C1018" s="64"/>
      <c r="D1018" s="64"/>
      <c r="E1018" s="64"/>
      <c r="F1018" s="64"/>
      <c r="G1018" s="64"/>
      <c r="H1018" s="64"/>
      <c r="I1018" s="64"/>
      <c r="J1018" s="64"/>
      <c r="K1018" s="64"/>
      <c r="L1018" s="64"/>
    </row>
    <row r="1021" spans="1:12" s="3" customFormat="1" ht="27" customHeight="1" x14ac:dyDescent="0.2">
      <c r="A1021" s="4"/>
      <c r="B1021" s="2"/>
      <c r="C1021" s="65"/>
      <c r="D1021" s="65"/>
      <c r="E1021" s="65"/>
      <c r="F1021" s="65"/>
      <c r="G1021" s="65"/>
      <c r="H1021" s="65"/>
      <c r="I1021" s="65"/>
      <c r="J1021" s="65"/>
    </row>
    <row r="1022" spans="1:12" s="3" customFormat="1" x14ac:dyDescent="0.2">
      <c r="A1022" s="4"/>
      <c r="B1022" s="2"/>
    </row>
    <row r="1024" spans="1:12" s="3" customFormat="1" x14ac:dyDescent="0.2">
      <c r="A1024" s="4"/>
      <c r="B1024" s="2"/>
    </row>
    <row r="1025" spans="1:2" s="3" customFormat="1" x14ac:dyDescent="0.2">
      <c r="A1025" s="4"/>
      <c r="B1025" s="2"/>
    </row>
    <row r="1026" spans="1:2" s="3" customFormat="1" x14ac:dyDescent="0.2">
      <c r="A1026" s="4"/>
      <c r="B1026" s="2"/>
    </row>
    <row r="1027" spans="1:2" s="3" customFormat="1" x14ac:dyDescent="0.2">
      <c r="A1027" s="4"/>
      <c r="B1027" s="2"/>
    </row>
    <row r="1028" spans="1:2" s="3" customFormat="1" x14ac:dyDescent="0.2">
      <c r="A1028" s="4"/>
      <c r="B1028" s="2"/>
    </row>
  </sheetData>
  <mergeCells count="2">
    <mergeCell ref="A2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AB2-E0A9-4123-8F3D-D57A8DCB0208}">
  <dimension ref="B3:P11"/>
  <sheetViews>
    <sheetView workbookViewId="0">
      <selection activeCell="G4" sqref="G4"/>
    </sheetView>
  </sheetViews>
  <sheetFormatPr defaultRowHeight="15" x14ac:dyDescent="0.25"/>
  <cols>
    <col min="3" max="3" width="14.140625" customWidth="1"/>
    <col min="4" max="4" width="13.5703125" customWidth="1"/>
    <col min="5" max="5" width="11.85546875" customWidth="1"/>
    <col min="7" max="7" width="9.5703125" bestFit="1" customWidth="1"/>
    <col min="16" max="16" width="11.42578125" customWidth="1"/>
  </cols>
  <sheetData>
    <row r="3" spans="2:16" x14ac:dyDescent="0.25">
      <c r="B3" s="67"/>
      <c r="C3" s="68" t="s">
        <v>31</v>
      </c>
      <c r="D3" s="68" t="s">
        <v>57</v>
      </c>
      <c r="E3" s="68" t="s">
        <v>49</v>
      </c>
      <c r="F3" s="68" t="s">
        <v>32</v>
      </c>
      <c r="G3" s="68" t="s">
        <v>33</v>
      </c>
    </row>
    <row r="4" spans="2:16" x14ac:dyDescent="0.25">
      <c r="B4" s="68" t="s">
        <v>29</v>
      </c>
      <c r="C4" s="98">
        <f>AVERAGE('data-q1'!B12:B40)</f>
        <v>95.275862068965523</v>
      </c>
      <c r="D4" s="97">
        <f>_xlfn.STDEV.S('data-q1'!B12:B40)/SQRT(29)</f>
        <v>0.15083145361414016</v>
      </c>
      <c r="E4" s="97">
        <f>TINV(0.05, 28)</f>
        <v>2.0484071417952445</v>
      </c>
      <c r="F4" s="98">
        <f>C4-(D4*E4)</f>
        <v>94.966897842174959</v>
      </c>
      <c r="G4" s="98">
        <f>C4+(D4*E4)</f>
        <v>95.584826295756088</v>
      </c>
    </row>
    <row r="5" spans="2:16" x14ac:dyDescent="0.25">
      <c r="B5" s="68" t="s">
        <v>28</v>
      </c>
      <c r="C5" s="67">
        <f>AVERAGE('data-q1'!B45:B64)</f>
        <v>95.720000000000013</v>
      </c>
      <c r="D5" s="97">
        <f>_xlfn.STDEV.S('data-q1'!B45:B64)/SQRT(20)</f>
        <v>0.55977439064417067</v>
      </c>
      <c r="E5" s="97">
        <f>TINV(0.05, 19)</f>
        <v>2.0930240544083096</v>
      </c>
      <c r="F5" s="98">
        <f>C5-(D5*E5)</f>
        <v>94.548378735340009</v>
      </c>
      <c r="G5" s="98">
        <f>C5+(D5*E5)</f>
        <v>96.891621264660017</v>
      </c>
    </row>
    <row r="6" spans="2:16" x14ac:dyDescent="0.25">
      <c r="B6" s="68" t="s">
        <v>30</v>
      </c>
      <c r="C6" s="98">
        <f>AVERAGE('data-q1'!B70:B98)</f>
        <v>93.975862068965512</v>
      </c>
      <c r="D6" s="97">
        <f>_xlfn.STDEV.S('data-q1'!B70:B98)/SQRT(29)</f>
        <v>0.31386888058134094</v>
      </c>
      <c r="E6" s="97">
        <f>TINV(0.05, 28)</f>
        <v>2.0484071417952445</v>
      </c>
      <c r="F6" s="98">
        <f>C6-(D6*E6)</f>
        <v>93.332930812395418</v>
      </c>
      <c r="G6" s="98">
        <f>C6+(D6*E6)</f>
        <v>94.618793325535606</v>
      </c>
    </row>
    <row r="8" spans="2:16" x14ac:dyDescent="0.25">
      <c r="B8" s="92" t="s">
        <v>42</v>
      </c>
      <c r="C8" s="91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</row>
    <row r="9" spans="2:16" x14ac:dyDescent="0.25">
      <c r="B9" s="91" t="s">
        <v>56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</row>
    <row r="10" spans="2:16" x14ac:dyDescent="0.25">
      <c r="B10" s="91" t="s">
        <v>50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</row>
    <row r="11" spans="2:16" x14ac:dyDescent="0.25">
      <c r="B11" s="91" t="s">
        <v>51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</row>
  </sheetData>
  <mergeCells count="4">
    <mergeCell ref="B9:P9"/>
    <mergeCell ref="B8:C8"/>
    <mergeCell ref="B10:P10"/>
    <mergeCell ref="B11:P11"/>
  </mergeCells>
  <pageMargins left="0.7" right="0.7" top="0.75" bottom="0.75" header="0.3" footer="0.3"/>
  <pageSetup paperSize="9" orientation="portrait" r:id="rId1"/>
  <ignoredErrors>
    <ignoredError sqref="E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74B-ED3A-4F25-8037-AE451C070DC9}">
  <dimension ref="A1:N1027"/>
  <sheetViews>
    <sheetView tabSelected="1" topLeftCell="A91" workbookViewId="0">
      <selection activeCell="D36" sqref="D36"/>
    </sheetView>
  </sheetViews>
  <sheetFormatPr defaultRowHeight="14.25" x14ac:dyDescent="0.2"/>
  <cols>
    <col min="1" max="1" width="22.42578125" style="4" customWidth="1"/>
    <col min="2" max="2" width="14.85546875" style="3" customWidth="1"/>
    <col min="3" max="3" width="9.140625" style="3"/>
    <col min="4" max="4" width="12.85546875" style="3" customWidth="1"/>
    <col min="5" max="5" width="9.140625" style="3"/>
    <col min="6" max="6" width="49.85546875" style="3" customWidth="1"/>
    <col min="7" max="7" width="11.28515625" style="3" customWidth="1"/>
    <col min="8" max="13" width="9.140625" style="3"/>
    <col min="14" max="254" width="9.140625" style="4"/>
    <col min="255" max="255" width="10.85546875" style="4" customWidth="1"/>
    <col min="256" max="510" width="9.140625" style="4"/>
    <col min="511" max="511" width="10.85546875" style="4" customWidth="1"/>
    <col min="512" max="766" width="9.140625" style="4"/>
    <col min="767" max="767" width="10.85546875" style="4" customWidth="1"/>
    <col min="768" max="1022" width="9.140625" style="4"/>
    <col min="1023" max="1023" width="10.85546875" style="4" customWidth="1"/>
    <col min="1024" max="1278" width="9.140625" style="4"/>
    <col min="1279" max="1279" width="10.85546875" style="4" customWidth="1"/>
    <col min="1280" max="1534" width="9.140625" style="4"/>
    <col min="1535" max="1535" width="10.85546875" style="4" customWidth="1"/>
    <col min="1536" max="1790" width="9.140625" style="4"/>
    <col min="1791" max="1791" width="10.85546875" style="4" customWidth="1"/>
    <col min="1792" max="2046" width="9.140625" style="4"/>
    <col min="2047" max="2047" width="10.85546875" style="4" customWidth="1"/>
    <col min="2048" max="2302" width="9.140625" style="4"/>
    <col min="2303" max="2303" width="10.85546875" style="4" customWidth="1"/>
    <col min="2304" max="2558" width="9.140625" style="4"/>
    <col min="2559" max="2559" width="10.85546875" style="4" customWidth="1"/>
    <col min="2560" max="2814" width="9.140625" style="4"/>
    <col min="2815" max="2815" width="10.85546875" style="4" customWidth="1"/>
    <col min="2816" max="3070" width="9.140625" style="4"/>
    <col min="3071" max="3071" width="10.85546875" style="4" customWidth="1"/>
    <col min="3072" max="3326" width="9.140625" style="4"/>
    <col min="3327" max="3327" width="10.85546875" style="4" customWidth="1"/>
    <col min="3328" max="3582" width="9.140625" style="4"/>
    <col min="3583" max="3583" width="10.85546875" style="4" customWidth="1"/>
    <col min="3584" max="3838" width="9.140625" style="4"/>
    <col min="3839" max="3839" width="10.85546875" style="4" customWidth="1"/>
    <col min="3840" max="4094" width="9.140625" style="4"/>
    <col min="4095" max="4095" width="10.85546875" style="4" customWidth="1"/>
    <col min="4096" max="4350" width="9.140625" style="4"/>
    <col min="4351" max="4351" width="10.85546875" style="4" customWidth="1"/>
    <col min="4352" max="4606" width="9.140625" style="4"/>
    <col min="4607" max="4607" width="10.85546875" style="4" customWidth="1"/>
    <col min="4608" max="4862" width="9.140625" style="4"/>
    <col min="4863" max="4863" width="10.85546875" style="4" customWidth="1"/>
    <col min="4864" max="5118" width="9.140625" style="4"/>
    <col min="5119" max="5119" width="10.85546875" style="4" customWidth="1"/>
    <col min="5120" max="5374" width="9.140625" style="4"/>
    <col min="5375" max="5375" width="10.85546875" style="4" customWidth="1"/>
    <col min="5376" max="5630" width="9.140625" style="4"/>
    <col min="5631" max="5631" width="10.85546875" style="4" customWidth="1"/>
    <col min="5632" max="5886" width="9.140625" style="4"/>
    <col min="5887" max="5887" width="10.85546875" style="4" customWidth="1"/>
    <col min="5888" max="6142" width="9.140625" style="4"/>
    <col min="6143" max="6143" width="10.85546875" style="4" customWidth="1"/>
    <col min="6144" max="6398" width="9.140625" style="4"/>
    <col min="6399" max="6399" width="10.85546875" style="4" customWidth="1"/>
    <col min="6400" max="6654" width="9.140625" style="4"/>
    <col min="6655" max="6655" width="10.85546875" style="4" customWidth="1"/>
    <col min="6656" max="6910" width="9.140625" style="4"/>
    <col min="6911" max="6911" width="10.85546875" style="4" customWidth="1"/>
    <col min="6912" max="7166" width="9.140625" style="4"/>
    <col min="7167" max="7167" width="10.85546875" style="4" customWidth="1"/>
    <col min="7168" max="7422" width="9.140625" style="4"/>
    <col min="7423" max="7423" width="10.85546875" style="4" customWidth="1"/>
    <col min="7424" max="7678" width="9.140625" style="4"/>
    <col min="7679" max="7679" width="10.85546875" style="4" customWidth="1"/>
    <col min="7680" max="7934" width="9.140625" style="4"/>
    <col min="7935" max="7935" width="10.85546875" style="4" customWidth="1"/>
    <col min="7936" max="8190" width="9.140625" style="4"/>
    <col min="8191" max="8191" width="10.85546875" style="4" customWidth="1"/>
    <col min="8192" max="8446" width="9.140625" style="4"/>
    <col min="8447" max="8447" width="10.85546875" style="4" customWidth="1"/>
    <col min="8448" max="8702" width="9.140625" style="4"/>
    <col min="8703" max="8703" width="10.85546875" style="4" customWidth="1"/>
    <col min="8704" max="8958" width="9.140625" style="4"/>
    <col min="8959" max="8959" width="10.85546875" style="4" customWidth="1"/>
    <col min="8960" max="9214" width="9.140625" style="4"/>
    <col min="9215" max="9215" width="10.85546875" style="4" customWidth="1"/>
    <col min="9216" max="9470" width="9.140625" style="4"/>
    <col min="9471" max="9471" width="10.85546875" style="4" customWidth="1"/>
    <col min="9472" max="9726" width="9.140625" style="4"/>
    <col min="9727" max="9727" width="10.85546875" style="4" customWidth="1"/>
    <col min="9728" max="9982" width="9.140625" style="4"/>
    <col min="9983" max="9983" width="10.85546875" style="4" customWidth="1"/>
    <col min="9984" max="10238" width="9.140625" style="4"/>
    <col min="10239" max="10239" width="10.85546875" style="4" customWidth="1"/>
    <col min="10240" max="10494" width="9.140625" style="4"/>
    <col min="10495" max="10495" width="10.85546875" style="4" customWidth="1"/>
    <col min="10496" max="10750" width="9.140625" style="4"/>
    <col min="10751" max="10751" width="10.85546875" style="4" customWidth="1"/>
    <col min="10752" max="11006" width="9.140625" style="4"/>
    <col min="11007" max="11007" width="10.85546875" style="4" customWidth="1"/>
    <col min="11008" max="11262" width="9.140625" style="4"/>
    <col min="11263" max="11263" width="10.85546875" style="4" customWidth="1"/>
    <col min="11264" max="11518" width="9.140625" style="4"/>
    <col min="11519" max="11519" width="10.85546875" style="4" customWidth="1"/>
    <col min="11520" max="11774" width="9.140625" style="4"/>
    <col min="11775" max="11775" width="10.85546875" style="4" customWidth="1"/>
    <col min="11776" max="12030" width="9.140625" style="4"/>
    <col min="12031" max="12031" width="10.85546875" style="4" customWidth="1"/>
    <col min="12032" max="12286" width="9.140625" style="4"/>
    <col min="12287" max="12287" width="10.85546875" style="4" customWidth="1"/>
    <col min="12288" max="12542" width="9.140625" style="4"/>
    <col min="12543" max="12543" width="10.85546875" style="4" customWidth="1"/>
    <col min="12544" max="12798" width="9.140625" style="4"/>
    <col min="12799" max="12799" width="10.85546875" style="4" customWidth="1"/>
    <col min="12800" max="13054" width="9.140625" style="4"/>
    <col min="13055" max="13055" width="10.85546875" style="4" customWidth="1"/>
    <col min="13056" max="13310" width="9.140625" style="4"/>
    <col min="13311" max="13311" width="10.85546875" style="4" customWidth="1"/>
    <col min="13312" max="13566" width="9.140625" style="4"/>
    <col min="13567" max="13567" width="10.85546875" style="4" customWidth="1"/>
    <col min="13568" max="13822" width="9.140625" style="4"/>
    <col min="13823" max="13823" width="10.85546875" style="4" customWidth="1"/>
    <col min="13824" max="14078" width="9.140625" style="4"/>
    <col min="14079" max="14079" width="10.85546875" style="4" customWidth="1"/>
    <col min="14080" max="14334" width="9.140625" style="4"/>
    <col min="14335" max="14335" width="10.85546875" style="4" customWidth="1"/>
    <col min="14336" max="14590" width="9.140625" style="4"/>
    <col min="14591" max="14591" width="10.85546875" style="4" customWidth="1"/>
    <col min="14592" max="14846" width="9.140625" style="4"/>
    <col min="14847" max="14847" width="10.85546875" style="4" customWidth="1"/>
    <col min="14848" max="15102" width="9.140625" style="4"/>
    <col min="15103" max="15103" width="10.85546875" style="4" customWidth="1"/>
    <col min="15104" max="15358" width="9.140625" style="4"/>
    <col min="15359" max="15359" width="10.85546875" style="4" customWidth="1"/>
    <col min="15360" max="15614" width="9.140625" style="4"/>
    <col min="15615" max="15615" width="10.85546875" style="4" customWidth="1"/>
    <col min="15616" max="15870" width="9.140625" style="4"/>
    <col min="15871" max="15871" width="10.85546875" style="4" customWidth="1"/>
    <col min="15872" max="16126" width="9.140625" style="4"/>
    <col min="16127" max="16127" width="10.85546875" style="4" customWidth="1"/>
    <col min="16128" max="16384" width="9.140625" style="4"/>
  </cols>
  <sheetData>
    <row r="1" spans="1:13" ht="0.75" customHeight="1" x14ac:dyDescent="0.2">
      <c r="A1" s="1" t="s">
        <v>0</v>
      </c>
      <c r="D1" s="3" t="e" cm="1" vm="1">
        <f t="array" aca="1" ref="D1" ca="1">B7:B35-C7:C35</f>
        <v>#VALUE!</v>
      </c>
    </row>
    <row r="2" spans="1:13" x14ac:dyDescent="0.2">
      <c r="A2" s="69" t="s">
        <v>3</v>
      </c>
      <c r="B2" s="66"/>
    </row>
    <row r="3" spans="1:13" x14ac:dyDescent="0.2">
      <c r="A3" s="6" t="s">
        <v>34</v>
      </c>
      <c r="B3" s="9"/>
    </row>
    <row r="4" spans="1:13" x14ac:dyDescent="0.2">
      <c r="A4" s="6"/>
      <c r="B4" s="9"/>
    </row>
    <row r="5" spans="1:13" x14ac:dyDescent="0.2">
      <c r="A5" s="10" t="s">
        <v>37</v>
      </c>
      <c r="B5" s="70" t="s">
        <v>39</v>
      </c>
      <c r="C5" s="70" t="s">
        <v>38</v>
      </c>
      <c r="D5" s="70" t="s">
        <v>55</v>
      </c>
    </row>
    <row r="6" spans="1:13" ht="14.25" customHeight="1" x14ac:dyDescent="0.2">
      <c r="A6" s="17" t="s">
        <v>40</v>
      </c>
      <c r="B6" s="70"/>
      <c r="C6" s="70"/>
      <c r="D6" s="70"/>
      <c r="E6" s="19"/>
      <c r="F6" s="19"/>
      <c r="G6" s="19"/>
      <c r="H6" s="19"/>
      <c r="I6" s="19"/>
      <c r="J6" s="19"/>
      <c r="K6" s="19"/>
      <c r="L6" s="19"/>
      <c r="M6" s="19"/>
    </row>
    <row r="7" spans="1:13" ht="14.25" customHeight="1" x14ac:dyDescent="0.2">
      <c r="A7" s="10">
        <v>2012</v>
      </c>
      <c r="B7" s="71">
        <v>93.2</v>
      </c>
      <c r="C7" s="71">
        <v>93.3</v>
      </c>
      <c r="D7" s="70" cm="1">
        <f t="array" ref="D7:D35">B7:B35-C7:C35</f>
        <v>-9.9999999999994316E-2</v>
      </c>
      <c r="E7" s="66"/>
      <c r="F7" s="66"/>
      <c r="G7" s="66"/>
      <c r="H7" s="66"/>
      <c r="I7" s="66"/>
      <c r="J7" s="66"/>
      <c r="K7" s="66"/>
      <c r="L7" s="66"/>
      <c r="M7" s="66"/>
    </row>
    <row r="8" spans="1:13" ht="14.25" customHeight="1" x14ac:dyDescent="0.2">
      <c r="A8" s="10">
        <v>2011</v>
      </c>
      <c r="B8" s="71">
        <v>95.1</v>
      </c>
      <c r="C8" s="71">
        <v>95.2</v>
      </c>
      <c r="D8" s="71">
        <v>-0.10000000000000853</v>
      </c>
      <c r="E8" s="66"/>
      <c r="H8" s="66"/>
      <c r="I8" s="66"/>
      <c r="J8" s="66"/>
      <c r="K8" s="66"/>
      <c r="L8" s="66"/>
      <c r="M8" s="66"/>
    </row>
    <row r="9" spans="1:13" ht="14.25" customHeight="1" x14ac:dyDescent="0.2">
      <c r="A9" s="10">
        <v>2010</v>
      </c>
      <c r="B9" s="72">
        <v>93.7</v>
      </c>
      <c r="C9" s="73">
        <v>95.3</v>
      </c>
      <c r="D9" s="73">
        <v>-1.5999999999999943</v>
      </c>
      <c r="E9" s="66"/>
      <c r="H9" s="66"/>
      <c r="I9" s="66"/>
      <c r="J9" s="66"/>
      <c r="K9" s="66"/>
      <c r="L9" s="66"/>
      <c r="M9" s="66"/>
    </row>
    <row r="10" spans="1:13" ht="14.25" customHeight="1" x14ac:dyDescent="0.2">
      <c r="A10" s="10">
        <v>2009</v>
      </c>
      <c r="B10" s="74">
        <v>93.9</v>
      </c>
      <c r="C10" s="75">
        <v>94.4</v>
      </c>
      <c r="D10" s="75">
        <v>-0.5</v>
      </c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10">
        <v>2008</v>
      </c>
      <c r="B11" s="74">
        <v>93.8</v>
      </c>
      <c r="C11" s="74">
        <v>93.7</v>
      </c>
      <c r="D11" s="74">
        <v>9.9999999999994316E-2</v>
      </c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">
      <c r="A12" s="10">
        <v>2007</v>
      </c>
      <c r="B12" s="74">
        <v>94</v>
      </c>
      <c r="C12" s="74">
        <v>95.3</v>
      </c>
      <c r="D12" s="74">
        <v>-1.2999999999999972</v>
      </c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">
      <c r="A13" s="10">
        <v>2006</v>
      </c>
      <c r="B13" s="70">
        <v>94.4</v>
      </c>
      <c r="C13" s="70">
        <v>94.8</v>
      </c>
      <c r="D13" s="70">
        <v>-0.39999999999999147</v>
      </c>
      <c r="E13" s="9"/>
      <c r="F13" s="81" t="s">
        <v>52</v>
      </c>
      <c r="G13" s="95">
        <f>D36/D38</f>
        <v>-1.5748439265465644</v>
      </c>
      <c r="H13" s="8"/>
      <c r="I13" s="8"/>
      <c r="J13" s="8"/>
      <c r="K13" s="8"/>
      <c r="L13" s="8"/>
      <c r="M13" s="9"/>
    </row>
    <row r="14" spans="1:13" x14ac:dyDescent="0.2">
      <c r="A14" s="10">
        <v>2005</v>
      </c>
      <c r="B14" s="70">
        <v>94.8</v>
      </c>
      <c r="C14" s="70">
        <v>96.1</v>
      </c>
      <c r="D14" s="70">
        <v>-1.2999999999999972</v>
      </c>
      <c r="E14" s="9"/>
      <c r="F14" s="81" t="s">
        <v>53</v>
      </c>
      <c r="G14" s="96">
        <f>TDIST(ABS(G13), 28,2)</f>
        <v>0.12652531123431629</v>
      </c>
      <c r="H14" s="8"/>
      <c r="I14" s="8"/>
      <c r="J14" s="8"/>
      <c r="K14" s="8"/>
      <c r="L14" s="8"/>
      <c r="M14" s="9"/>
    </row>
    <row r="15" spans="1:13" x14ac:dyDescent="0.2">
      <c r="A15" s="16" t="s">
        <v>35</v>
      </c>
      <c r="B15" s="70">
        <v>95.5</v>
      </c>
      <c r="C15" s="70">
        <v>95.3</v>
      </c>
      <c r="D15" s="70">
        <v>0.20000000000000284</v>
      </c>
      <c r="E15" s="12"/>
      <c r="F15" s="82" t="s">
        <v>43</v>
      </c>
      <c r="G15" s="82" t="s">
        <v>44</v>
      </c>
      <c r="H15" s="11"/>
      <c r="I15" s="11"/>
      <c r="J15" s="11"/>
      <c r="K15" s="11"/>
      <c r="L15" s="11"/>
      <c r="M15" s="12"/>
    </row>
    <row r="16" spans="1:13" ht="14.25" customHeight="1" x14ac:dyDescent="0.2">
      <c r="A16" s="16" t="s">
        <v>5</v>
      </c>
      <c r="B16" s="70">
        <v>94.7</v>
      </c>
      <c r="C16" s="70">
        <v>94.4</v>
      </c>
      <c r="D16" s="70">
        <v>0.29999999999999716</v>
      </c>
      <c r="E16" s="12"/>
      <c r="F16" s="82" t="s">
        <v>45</v>
      </c>
      <c r="G16" s="82" t="s">
        <v>46</v>
      </c>
      <c r="H16" s="11"/>
      <c r="I16" s="11"/>
      <c r="J16" s="11"/>
      <c r="K16" s="11"/>
      <c r="L16" s="11"/>
      <c r="M16" s="12"/>
    </row>
    <row r="17" spans="1:13" ht="12.75" customHeight="1" x14ac:dyDescent="0.2">
      <c r="A17" s="10">
        <v>2002</v>
      </c>
      <c r="B17" s="70">
        <v>95.3</v>
      </c>
      <c r="C17" s="70">
        <v>95.1</v>
      </c>
      <c r="D17" s="70">
        <v>0.20000000000000284</v>
      </c>
      <c r="E17" s="18"/>
      <c r="F17" s="93" t="s">
        <v>47</v>
      </c>
      <c r="G17" s="93"/>
      <c r="H17" s="93"/>
      <c r="I17" s="93"/>
      <c r="J17" s="93"/>
      <c r="K17" s="93"/>
      <c r="L17" s="93"/>
      <c r="M17" s="18"/>
    </row>
    <row r="18" spans="1:13" s="10" customFormat="1" x14ac:dyDescent="0.2">
      <c r="A18" s="10">
        <v>2001</v>
      </c>
      <c r="B18" s="70">
        <v>95.2</v>
      </c>
      <c r="C18" s="70">
        <v>95.4</v>
      </c>
      <c r="D18" s="70">
        <v>-0.20000000000000284</v>
      </c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">
      <c r="A19" s="10" t="s">
        <v>6</v>
      </c>
      <c r="B19" s="70">
        <v>95.1</v>
      </c>
      <c r="C19" s="70">
        <v>96.1</v>
      </c>
      <c r="D19" s="70">
        <v>-1</v>
      </c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">
      <c r="A20" s="10" t="s">
        <v>7</v>
      </c>
      <c r="B20" s="70">
        <v>95.9</v>
      </c>
      <c r="C20" s="70">
        <v>96.1</v>
      </c>
      <c r="D20" s="70">
        <v>-0.19999999999998863</v>
      </c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">
      <c r="A21" s="10" t="s">
        <v>8</v>
      </c>
      <c r="B21" s="70">
        <v>95.2</v>
      </c>
      <c r="C21" s="70">
        <v>95.9</v>
      </c>
      <c r="D21" s="70">
        <v>-0.70000000000000284</v>
      </c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10" t="s">
        <v>9</v>
      </c>
      <c r="B22" s="70">
        <v>96.7</v>
      </c>
      <c r="C22" s="70">
        <v>96.4</v>
      </c>
      <c r="D22" s="70">
        <v>0.29999999999999716</v>
      </c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10" t="s">
        <v>10</v>
      </c>
      <c r="B23" s="70">
        <v>93.8</v>
      </c>
      <c r="C23" s="70">
        <v>94.3</v>
      </c>
      <c r="D23" s="71">
        <v>-0.5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10" t="s">
        <v>11</v>
      </c>
      <c r="B24" s="70">
        <v>95.3</v>
      </c>
      <c r="C24" s="70">
        <v>96.8</v>
      </c>
      <c r="D24" s="70">
        <v>-1.5</v>
      </c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A25" s="10" t="s">
        <v>12</v>
      </c>
      <c r="B25" s="70">
        <v>97</v>
      </c>
      <c r="C25" s="70">
        <v>96.4</v>
      </c>
      <c r="D25" s="70">
        <v>0.59999999999999432</v>
      </c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A26" s="10" t="s">
        <v>36</v>
      </c>
      <c r="B26" s="70">
        <v>95.5</v>
      </c>
      <c r="C26" s="70">
        <v>95.2</v>
      </c>
      <c r="D26" s="70">
        <v>0.29999999999999716</v>
      </c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">
      <c r="A27" s="10" t="s">
        <v>13</v>
      </c>
      <c r="B27" s="70">
        <v>95.5</v>
      </c>
      <c r="C27" s="70">
        <v>95.2</v>
      </c>
      <c r="D27" s="70">
        <v>0.29999999999999716</v>
      </c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A28" s="10" t="s">
        <v>14</v>
      </c>
      <c r="B28" s="70">
        <v>95.7</v>
      </c>
      <c r="C28" s="70">
        <v>95.2</v>
      </c>
      <c r="D28" s="70">
        <v>0.5</v>
      </c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10" t="s">
        <v>15</v>
      </c>
      <c r="B29" s="70">
        <v>95</v>
      </c>
      <c r="C29" s="70">
        <v>95.8</v>
      </c>
      <c r="D29" s="70">
        <v>-0.79999999999999716</v>
      </c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A30" s="10" t="s">
        <v>16</v>
      </c>
      <c r="B30" s="70">
        <v>96.5</v>
      </c>
      <c r="C30" s="70">
        <v>96.4</v>
      </c>
      <c r="D30" s="70">
        <v>9.9999999999994316E-2</v>
      </c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10" t="s">
        <v>17</v>
      </c>
      <c r="B31" s="70">
        <v>95.1</v>
      </c>
      <c r="C31" s="70">
        <v>95.2</v>
      </c>
      <c r="D31" s="70">
        <v>-0.10000000000000853</v>
      </c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A32" s="10" t="s">
        <v>18</v>
      </c>
      <c r="B32" s="70">
        <v>95.9</v>
      </c>
      <c r="C32" s="70">
        <v>96</v>
      </c>
      <c r="D32" s="70">
        <v>-9.9999999999994316E-2</v>
      </c>
      <c r="E32" s="9"/>
      <c r="F32" s="9"/>
      <c r="G32" s="9"/>
      <c r="H32" s="9"/>
      <c r="I32" s="9"/>
      <c r="J32" s="9"/>
      <c r="K32" s="9"/>
      <c r="L32" s="9"/>
      <c r="M32" s="9"/>
    </row>
    <row r="33" spans="1:14" x14ac:dyDescent="0.2">
      <c r="A33" s="10" t="s">
        <v>19</v>
      </c>
      <c r="B33" s="70">
        <v>95.7</v>
      </c>
      <c r="C33" s="70">
        <v>94.5</v>
      </c>
      <c r="D33" s="70">
        <v>1.2000000000000028</v>
      </c>
      <c r="E33" s="9"/>
      <c r="F33" s="9"/>
      <c r="G33" s="9"/>
      <c r="H33" s="9"/>
      <c r="I33" s="9"/>
      <c r="J33" s="9"/>
      <c r="K33" s="9"/>
      <c r="L33" s="9"/>
      <c r="M33" s="9"/>
    </row>
    <row r="34" spans="1:14" x14ac:dyDescent="0.2">
      <c r="A34" s="10" t="s">
        <v>20</v>
      </c>
      <c r="B34" s="70">
        <v>96</v>
      </c>
      <c r="C34" s="70">
        <v>94.6</v>
      </c>
      <c r="D34" s="70">
        <v>1.4000000000000057</v>
      </c>
      <c r="E34" s="9"/>
      <c r="F34" s="9"/>
      <c r="G34" s="9"/>
      <c r="H34" s="9"/>
      <c r="I34" s="9"/>
      <c r="J34" s="9"/>
      <c r="K34" s="9"/>
      <c r="L34" s="9"/>
      <c r="M34" s="9"/>
    </row>
    <row r="35" spans="1:14" x14ac:dyDescent="0.2">
      <c r="A35" s="10" t="s">
        <v>21</v>
      </c>
      <c r="B35" s="70">
        <v>95.3</v>
      </c>
      <c r="C35" s="70">
        <v>97</v>
      </c>
      <c r="D35" s="70">
        <v>-1.7000000000000028</v>
      </c>
      <c r="E35" s="9"/>
      <c r="F35" s="9"/>
      <c r="G35" s="9"/>
      <c r="H35" s="9"/>
      <c r="I35" s="9"/>
      <c r="J35" s="9"/>
      <c r="K35" s="9"/>
      <c r="L35" s="9"/>
      <c r="M35" s="9"/>
    </row>
    <row r="36" spans="1:14" x14ac:dyDescent="0.2">
      <c r="A36" s="79" t="s">
        <v>31</v>
      </c>
      <c r="B36" s="84"/>
      <c r="C36" s="84"/>
      <c r="D36" s="94">
        <f>AVERAGE(D7:D35)</f>
        <v>-0.22758620689655154</v>
      </c>
      <c r="E36" s="9"/>
      <c r="F36" s="9"/>
      <c r="G36" s="9"/>
      <c r="H36" s="9"/>
      <c r="I36" s="9"/>
      <c r="J36" s="9"/>
      <c r="K36" s="9"/>
      <c r="L36" s="9"/>
      <c r="M36" s="9"/>
    </row>
    <row r="37" spans="1:14" x14ac:dyDescent="0.2">
      <c r="A37" s="79" t="s">
        <v>41</v>
      </c>
      <c r="B37" s="84"/>
      <c r="C37" s="84"/>
      <c r="D37" s="94">
        <f>_xlfn.STDEV.S(D7:D35)</f>
        <v>0.77822901133835221</v>
      </c>
      <c r="E37" s="9"/>
      <c r="F37" s="9"/>
      <c r="G37" s="9"/>
      <c r="H37" s="9"/>
      <c r="I37" s="9"/>
      <c r="J37" s="9"/>
      <c r="K37" s="9"/>
      <c r="L37" s="9"/>
      <c r="M37" s="9"/>
    </row>
    <row r="38" spans="1:14" x14ac:dyDescent="0.2">
      <c r="A38" s="79" t="s">
        <v>54</v>
      </c>
      <c r="B38" s="84"/>
      <c r="C38" s="84"/>
      <c r="D38" s="94">
        <f>D37/SQRT(29)</f>
        <v>0.14451349943966804</v>
      </c>
      <c r="E38" s="9"/>
      <c r="F38" s="9"/>
      <c r="G38" s="9"/>
      <c r="H38" s="9"/>
      <c r="I38" s="9"/>
      <c r="J38" s="9"/>
      <c r="K38" s="9"/>
      <c r="L38" s="9"/>
      <c r="M38" s="9"/>
    </row>
    <row r="39" spans="1:14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4" x14ac:dyDescent="0.2">
      <c r="A40" s="10" t="s">
        <v>28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4" x14ac:dyDescent="0.2">
      <c r="A41" s="10"/>
      <c r="B41" s="70"/>
      <c r="C41" s="70"/>
      <c r="D41" s="70"/>
      <c r="E41" s="9"/>
      <c r="F41" s="9"/>
      <c r="G41" s="9"/>
      <c r="H41" s="9"/>
      <c r="I41" s="9"/>
      <c r="J41" s="9"/>
      <c r="K41" s="9"/>
      <c r="L41" s="9"/>
      <c r="M41" s="9"/>
    </row>
    <row r="42" spans="1:14" x14ac:dyDescent="0.2">
      <c r="A42" s="10" t="s">
        <v>37</v>
      </c>
      <c r="B42" s="10" t="s">
        <v>39</v>
      </c>
      <c r="C42" s="70" t="s">
        <v>38</v>
      </c>
      <c r="D42" s="70" t="s">
        <v>55</v>
      </c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28" t="s">
        <v>37</v>
      </c>
      <c r="B43" s="70"/>
      <c r="C43" s="70"/>
      <c r="D43" s="70"/>
      <c r="E43" s="9"/>
      <c r="F43" s="9"/>
      <c r="G43" s="9"/>
      <c r="H43" s="9"/>
      <c r="I43" s="9"/>
      <c r="J43" s="9"/>
      <c r="K43" s="9"/>
      <c r="L43" s="9"/>
      <c r="M43" s="9"/>
    </row>
    <row r="44" spans="1:14" x14ac:dyDescent="0.2">
      <c r="A44" s="10">
        <v>2012</v>
      </c>
      <c r="B44" s="71">
        <v>93</v>
      </c>
      <c r="C44" s="71">
        <v>94</v>
      </c>
      <c r="D44" s="71" cm="1">
        <f t="array" ref="D44:D63">B44:B63-C44:C63</f>
        <v>-1</v>
      </c>
      <c r="E44" s="9"/>
      <c r="F44" s="9"/>
      <c r="G44" s="9"/>
      <c r="H44" s="9"/>
      <c r="I44" s="9"/>
      <c r="J44" s="9"/>
      <c r="K44" s="9"/>
      <c r="L44" s="9"/>
      <c r="M44" s="9"/>
    </row>
    <row r="45" spans="1:14" x14ac:dyDescent="0.2">
      <c r="A45" s="10">
        <v>2011</v>
      </c>
      <c r="B45" s="71">
        <v>96.9</v>
      </c>
      <c r="C45" s="71">
        <v>96.5</v>
      </c>
      <c r="D45" s="71">
        <v>0.40000000000000568</v>
      </c>
      <c r="E45" s="9"/>
      <c r="F45" s="9"/>
      <c r="G45" s="9"/>
      <c r="H45" s="9"/>
      <c r="I45" s="9"/>
      <c r="J45" s="9"/>
      <c r="K45" s="9"/>
      <c r="L45" s="9"/>
      <c r="M45" s="9"/>
    </row>
    <row r="46" spans="1:14" x14ac:dyDescent="0.2">
      <c r="A46" s="10">
        <v>2010</v>
      </c>
      <c r="B46" s="76">
        <v>97.5</v>
      </c>
      <c r="C46" s="77">
        <v>95.6</v>
      </c>
      <c r="D46" s="77">
        <v>1.9000000000000057</v>
      </c>
      <c r="E46" s="9"/>
      <c r="F46" s="81" t="s">
        <v>52</v>
      </c>
      <c r="G46" s="94">
        <f>D64/D66</f>
        <v>-0.10929309416659302</v>
      </c>
      <c r="H46" s="80"/>
      <c r="I46" s="80"/>
      <c r="J46" s="80"/>
      <c r="K46" s="80"/>
      <c r="L46" s="80"/>
      <c r="M46" s="80"/>
    </row>
    <row r="47" spans="1:14" x14ac:dyDescent="0.2">
      <c r="A47" s="10">
        <v>2009</v>
      </c>
      <c r="B47" s="75">
        <v>94.2</v>
      </c>
      <c r="C47" s="75">
        <v>95.3</v>
      </c>
      <c r="D47" s="75">
        <v>-1.0999999999999943</v>
      </c>
      <c r="E47" s="9"/>
      <c r="F47" s="81" t="s">
        <v>53</v>
      </c>
      <c r="G47" s="94">
        <f>TDIST(ABS(G46), 19, 2)</f>
        <v>0.91411608510125897</v>
      </c>
      <c r="H47" s="80"/>
      <c r="I47" s="80"/>
      <c r="J47" s="80"/>
      <c r="K47" s="80"/>
      <c r="L47" s="80"/>
      <c r="M47" s="80"/>
    </row>
    <row r="48" spans="1:14" x14ac:dyDescent="0.2">
      <c r="A48" s="10">
        <v>2008</v>
      </c>
      <c r="B48" s="74">
        <v>91.1</v>
      </c>
      <c r="C48" s="74">
        <v>90.4</v>
      </c>
      <c r="D48" s="74">
        <v>0.69999999999998863</v>
      </c>
      <c r="E48" s="9"/>
      <c r="F48" s="82" t="s">
        <v>43</v>
      </c>
      <c r="G48" s="82" t="s">
        <v>44</v>
      </c>
      <c r="H48" s="82"/>
      <c r="I48" s="82"/>
      <c r="J48" s="82"/>
      <c r="K48" s="82"/>
      <c r="L48" s="82"/>
      <c r="M48" s="80"/>
    </row>
    <row r="49" spans="1:13" x14ac:dyDescent="0.2">
      <c r="A49" s="10">
        <v>2007</v>
      </c>
      <c r="B49" s="74">
        <v>96.9</v>
      </c>
      <c r="C49" s="74">
        <v>91.9</v>
      </c>
      <c r="D49" s="74">
        <v>5</v>
      </c>
      <c r="E49" s="9"/>
      <c r="F49" s="82" t="s">
        <v>45</v>
      </c>
      <c r="G49" s="82" t="s">
        <v>46</v>
      </c>
      <c r="H49" s="82"/>
      <c r="I49" s="82"/>
      <c r="J49" s="82"/>
      <c r="K49" s="82"/>
      <c r="L49" s="82"/>
      <c r="M49" s="80"/>
    </row>
    <row r="50" spans="1:13" x14ac:dyDescent="0.2">
      <c r="A50" s="10">
        <v>2006</v>
      </c>
      <c r="B50" s="70">
        <v>96.8</v>
      </c>
      <c r="C50" s="70">
        <v>96.5</v>
      </c>
      <c r="D50" s="70">
        <v>0.29999999999999716</v>
      </c>
      <c r="E50" s="9"/>
      <c r="F50" s="93" t="s">
        <v>48</v>
      </c>
      <c r="G50" s="93"/>
      <c r="H50" s="93"/>
      <c r="I50" s="93"/>
      <c r="J50" s="93"/>
      <c r="K50" s="93"/>
      <c r="L50" s="93"/>
      <c r="M50" s="93"/>
    </row>
    <row r="51" spans="1:13" x14ac:dyDescent="0.2">
      <c r="A51" s="10">
        <v>2005</v>
      </c>
      <c r="B51" s="70">
        <v>96.8</v>
      </c>
      <c r="C51" s="70">
        <v>92.3</v>
      </c>
      <c r="D51" s="70">
        <v>4.5</v>
      </c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">
      <c r="A52" s="16" t="s">
        <v>24</v>
      </c>
      <c r="B52" s="70">
        <v>96</v>
      </c>
      <c r="C52" s="70">
        <v>99.1</v>
      </c>
      <c r="D52" s="70">
        <v>-3.0999999999999943</v>
      </c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">
      <c r="A53" s="16" t="s">
        <v>5</v>
      </c>
      <c r="B53" s="70">
        <v>90.8</v>
      </c>
      <c r="C53" s="70">
        <v>87.4</v>
      </c>
      <c r="D53" s="70">
        <v>3.3999999999999915</v>
      </c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">
      <c r="A54" s="10">
        <v>2002</v>
      </c>
      <c r="B54" s="70">
        <v>97.7</v>
      </c>
      <c r="C54" s="70">
        <v>93.4</v>
      </c>
      <c r="D54" s="70">
        <v>4.2999999999999972</v>
      </c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">
      <c r="A55" s="10">
        <v>2001</v>
      </c>
      <c r="B55" s="70">
        <v>99.6</v>
      </c>
      <c r="C55" s="70">
        <v>99.1</v>
      </c>
      <c r="D55" s="70">
        <v>0.5</v>
      </c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">
      <c r="A56" s="10" t="s">
        <v>6</v>
      </c>
      <c r="B56" s="70">
        <v>96.8</v>
      </c>
      <c r="C56" s="70">
        <v>98.6</v>
      </c>
      <c r="D56" s="70">
        <v>-1.7999999999999972</v>
      </c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">
      <c r="A57" s="10" t="s">
        <v>7</v>
      </c>
      <c r="B57" s="70">
        <v>97.9</v>
      </c>
      <c r="C57" s="70">
        <v>100</v>
      </c>
      <c r="D57" s="70">
        <v>-2.0999999999999943</v>
      </c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">
      <c r="A58" s="10" t="s">
        <v>8</v>
      </c>
      <c r="B58" s="70">
        <v>100</v>
      </c>
      <c r="C58" s="70">
        <v>95.6</v>
      </c>
      <c r="D58" s="70">
        <v>4.4000000000000057</v>
      </c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">
      <c r="A59" s="10" t="s">
        <v>9</v>
      </c>
      <c r="B59" s="70">
        <v>89.7</v>
      </c>
      <c r="C59" s="70">
        <v>98.4</v>
      </c>
      <c r="D59" s="70">
        <v>-8.7000000000000028</v>
      </c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">
      <c r="A60" s="10" t="s">
        <v>10</v>
      </c>
      <c r="B60" s="70">
        <v>94</v>
      </c>
      <c r="C60" s="70">
        <v>97.9</v>
      </c>
      <c r="D60" s="70">
        <v>-3.9000000000000057</v>
      </c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">
      <c r="A61" s="10" t="s">
        <v>11</v>
      </c>
      <c r="B61" s="70">
        <v>94.5</v>
      </c>
      <c r="C61" s="70">
        <v>98.1</v>
      </c>
      <c r="D61" s="70">
        <v>-3.5999999999999943</v>
      </c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">
      <c r="A62" s="10" t="s">
        <v>12</v>
      </c>
      <c r="B62" s="70">
        <v>98.2</v>
      </c>
      <c r="C62" s="70">
        <v>97.4</v>
      </c>
      <c r="D62" s="70">
        <v>0.79999999999999716</v>
      </c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2">
      <c r="A63" s="10" t="s">
        <v>13</v>
      </c>
      <c r="B63" s="70">
        <v>95.9</v>
      </c>
      <c r="C63" s="70">
        <v>98.5</v>
      </c>
      <c r="D63" s="70">
        <v>-2.5999999999999943</v>
      </c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2">
      <c r="A64" s="79" t="s">
        <v>31</v>
      </c>
      <c r="B64" s="84"/>
      <c r="C64" s="84"/>
      <c r="D64" s="94">
        <f>AVERAGE(D44:D63)</f>
        <v>-8.4999999999999437E-2</v>
      </c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2">
      <c r="A65" s="83" t="s">
        <v>41</v>
      </c>
      <c r="B65" s="84"/>
      <c r="C65" s="84"/>
      <c r="D65" s="94">
        <f>_xlfn.STDEV.S(D44:D63)</f>
        <v>3.4780930952099838</v>
      </c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2">
      <c r="A66" s="83" t="s">
        <v>54</v>
      </c>
      <c r="B66" s="84"/>
      <c r="C66" s="84"/>
      <c r="D66" s="94">
        <f>D65/SQRT(20)</f>
        <v>0.77772525929621716</v>
      </c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2">
      <c r="A67" s="10"/>
      <c r="B67" s="1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2">
      <c r="A68" s="10"/>
      <c r="B68" s="1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2">
      <c r="A69" s="10"/>
      <c r="B69" s="3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2">
      <c r="A70" s="10"/>
      <c r="B70" s="22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2">
      <c r="A71" s="10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x14ac:dyDescent="0.2">
      <c r="A72" s="10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2">
      <c r="A74" s="10"/>
      <c r="B74" s="9"/>
      <c r="C74" s="9"/>
      <c r="D74" s="9"/>
      <c r="E74" s="9"/>
      <c r="F74" s="9"/>
      <c r="G74" s="9"/>
      <c r="H74" s="9"/>
      <c r="I74" s="19"/>
      <c r="J74" s="19"/>
      <c r="K74" s="9"/>
      <c r="L74" s="9"/>
      <c r="M74" s="9"/>
    </row>
    <row r="75" spans="1:13" x14ac:dyDescent="0.2">
      <c r="A75" s="16"/>
      <c r="B75" s="9"/>
      <c r="C75" s="9"/>
      <c r="D75" s="9"/>
      <c r="E75" s="9"/>
      <c r="F75" s="9"/>
      <c r="G75" s="9"/>
      <c r="H75" s="9"/>
      <c r="I75" s="19"/>
      <c r="J75" s="19"/>
      <c r="K75" s="9"/>
      <c r="L75" s="9"/>
      <c r="M75" s="9"/>
    </row>
    <row r="76" spans="1:13" x14ac:dyDescent="0.2">
      <c r="A76" s="16"/>
      <c r="B76" s="9"/>
      <c r="C76" s="9"/>
      <c r="D76" s="9"/>
      <c r="E76" s="9"/>
      <c r="F76" s="9"/>
      <c r="G76" s="9"/>
      <c r="H76" s="9"/>
      <c r="I76" s="19"/>
      <c r="J76" s="19"/>
      <c r="K76" s="9"/>
      <c r="L76" s="9"/>
      <c r="M76" s="9"/>
    </row>
    <row r="77" spans="1:13" x14ac:dyDescent="0.2">
      <c r="A77" s="10"/>
      <c r="B77" s="9"/>
      <c r="C77" s="9"/>
      <c r="D77" s="9"/>
      <c r="E77" s="9"/>
      <c r="F77" s="9"/>
      <c r="G77" s="9"/>
      <c r="H77" s="9"/>
      <c r="I77" s="19"/>
      <c r="J77" s="19"/>
      <c r="K77" s="9"/>
      <c r="L77" s="9"/>
      <c r="M77" s="9"/>
    </row>
    <row r="78" spans="1:13" x14ac:dyDescent="0.2">
      <c r="A78" s="10"/>
      <c r="B78" s="9"/>
      <c r="C78" s="9"/>
      <c r="D78" s="9"/>
      <c r="E78" s="9"/>
      <c r="F78" s="9"/>
      <c r="G78" s="9"/>
      <c r="H78" s="9"/>
      <c r="I78" s="19"/>
      <c r="J78" s="19"/>
      <c r="K78" s="9"/>
      <c r="L78" s="9"/>
      <c r="M78" s="9"/>
    </row>
    <row r="79" spans="1:13" x14ac:dyDescent="0.2">
      <c r="A79" s="10"/>
      <c r="B79" s="9"/>
      <c r="C79" s="9"/>
      <c r="D79" s="9"/>
      <c r="E79" s="9"/>
      <c r="F79" s="9"/>
      <c r="G79" s="9"/>
      <c r="H79" s="9"/>
      <c r="I79" s="19"/>
      <c r="J79" s="19"/>
      <c r="K79" s="9"/>
      <c r="L79" s="9"/>
      <c r="M79" s="9"/>
    </row>
    <row r="80" spans="1:13" x14ac:dyDescent="0.2">
      <c r="A80" s="10"/>
      <c r="B80" s="9"/>
      <c r="C80" s="9"/>
      <c r="D80" s="9"/>
      <c r="E80" s="9"/>
      <c r="F80" s="9"/>
      <c r="G80" s="9"/>
      <c r="H80" s="9"/>
      <c r="I80" s="19"/>
      <c r="J80" s="19"/>
      <c r="K80" s="9"/>
      <c r="L80" s="9"/>
      <c r="M80" s="9"/>
    </row>
    <row r="81" spans="1:13" x14ac:dyDescent="0.2">
      <c r="A81" s="10"/>
      <c r="B81" s="9"/>
      <c r="C81" s="9"/>
      <c r="D81" s="9"/>
      <c r="E81" s="9"/>
      <c r="F81" s="9"/>
      <c r="G81" s="9"/>
      <c r="H81" s="9"/>
      <c r="I81" s="19"/>
      <c r="J81" s="19"/>
      <c r="K81" s="9"/>
      <c r="L81" s="9"/>
      <c r="M81" s="9"/>
    </row>
    <row r="82" spans="1:13" x14ac:dyDescent="0.2">
      <c r="A82" s="10"/>
      <c r="B82" s="9"/>
      <c r="C82" s="9"/>
      <c r="D82" s="9"/>
      <c r="E82" s="9"/>
      <c r="F82" s="9"/>
      <c r="G82" s="9"/>
      <c r="H82" s="9"/>
      <c r="I82" s="19"/>
      <c r="J82" s="19"/>
      <c r="K82" s="9"/>
      <c r="L82" s="9"/>
      <c r="M82" s="9"/>
    </row>
    <row r="83" spans="1:13" x14ac:dyDescent="0.2">
      <c r="A83" s="10"/>
      <c r="B83" s="9"/>
      <c r="C83" s="9"/>
      <c r="D83" s="9"/>
      <c r="E83" s="9"/>
      <c r="F83" s="9"/>
      <c r="G83" s="9"/>
      <c r="H83" s="9"/>
      <c r="I83" s="19"/>
      <c r="J83" s="19"/>
      <c r="K83" s="9"/>
      <c r="L83" s="9"/>
      <c r="M83" s="9"/>
    </row>
    <row r="84" spans="1:13" x14ac:dyDescent="0.2">
      <c r="A84" s="10"/>
      <c r="B84" s="9"/>
      <c r="C84" s="9"/>
      <c r="D84" s="9"/>
      <c r="E84" s="9"/>
      <c r="F84" s="9"/>
      <c r="G84" s="9"/>
      <c r="H84" s="9"/>
      <c r="I84" s="19"/>
      <c r="J84" s="19"/>
      <c r="K84" s="9"/>
      <c r="L84" s="9"/>
      <c r="M84" s="9"/>
    </row>
    <row r="85" spans="1:13" x14ac:dyDescent="0.2">
      <c r="A85" s="10"/>
      <c r="B85" s="9"/>
      <c r="C85" s="9"/>
      <c r="D85" s="9"/>
      <c r="E85" s="9"/>
      <c r="F85" s="9"/>
      <c r="G85" s="9"/>
      <c r="H85" s="9"/>
      <c r="I85" s="19"/>
      <c r="J85" s="19"/>
      <c r="K85" s="9"/>
      <c r="L85" s="9"/>
      <c r="M85" s="9"/>
    </row>
    <row r="86" spans="1:13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2">
      <c r="A88" s="10"/>
      <c r="B88" s="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0"/>
      <c r="B89" s="9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0"/>
      <c r="B90" s="9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 s="10" customFormat="1" x14ac:dyDescent="0.2">
      <c r="B91" s="1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">
      <c r="A92" s="10"/>
      <c r="B92" s="12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x14ac:dyDescent="0.2">
      <c r="A93" s="10"/>
      <c r="B93" s="40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x14ac:dyDescent="0.2">
      <c r="A94" s="10"/>
      <c r="B94" s="22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x14ac:dyDescent="0.2">
      <c r="A95" s="10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2">
      <c r="A96" s="10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x14ac:dyDescent="0.2">
      <c r="A99" s="1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x14ac:dyDescent="0.2">
      <c r="A100" s="1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x14ac:dyDescent="0.2">
      <c r="A134" s="17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x14ac:dyDescent="0.2">
      <c r="A135" s="10"/>
      <c r="B135" s="1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2">
      <c r="A136" s="10"/>
      <c r="B136" s="1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2">
      <c r="A137" s="10"/>
      <c r="B137" s="4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">
      <c r="A138" s="10"/>
      <c r="B138" s="2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">
      <c r="A139" s="10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">
      <c r="A140" s="10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x14ac:dyDescent="0.2">
      <c r="A143" s="16"/>
      <c r="B143" s="9"/>
      <c r="C143" s="9"/>
      <c r="D143" s="9"/>
      <c r="E143" s="9"/>
      <c r="F143" s="9"/>
      <c r="G143" s="9"/>
      <c r="H143" s="9"/>
      <c r="I143" s="19"/>
      <c r="J143" s="19"/>
      <c r="K143" s="9"/>
      <c r="L143" s="9"/>
      <c r="M143" s="9"/>
    </row>
    <row r="144" spans="1:13" x14ac:dyDescent="0.2">
      <c r="A144" s="16"/>
      <c r="B144" s="9"/>
      <c r="C144" s="9"/>
      <c r="D144" s="9"/>
      <c r="E144" s="9"/>
      <c r="F144" s="9"/>
      <c r="G144" s="9"/>
      <c r="H144" s="9"/>
      <c r="I144" s="19"/>
      <c r="J144" s="19"/>
      <c r="K144" s="9"/>
      <c r="L144" s="9"/>
      <c r="M144" s="9"/>
    </row>
    <row r="145" spans="1:13" x14ac:dyDescent="0.2">
      <c r="A145" s="10"/>
      <c r="B145" s="9"/>
      <c r="C145" s="9"/>
      <c r="D145" s="9"/>
      <c r="E145" s="9"/>
      <c r="F145" s="9"/>
      <c r="G145" s="9"/>
      <c r="H145" s="9"/>
      <c r="I145" s="19"/>
      <c r="J145" s="19"/>
      <c r="K145" s="9"/>
      <c r="L145" s="9"/>
      <c r="M145" s="9"/>
    </row>
    <row r="146" spans="1:13" x14ac:dyDescent="0.2">
      <c r="A146" s="10"/>
      <c r="B146" s="9"/>
      <c r="C146" s="9"/>
      <c r="D146" s="9"/>
      <c r="E146" s="9"/>
      <c r="F146" s="9"/>
      <c r="G146" s="9"/>
      <c r="H146" s="9"/>
      <c r="I146" s="19"/>
      <c r="J146" s="19"/>
      <c r="K146" s="9"/>
      <c r="L146" s="9"/>
      <c r="M146" s="9"/>
    </row>
    <row r="147" spans="1:13" x14ac:dyDescent="0.2">
      <c r="A147" s="10"/>
      <c r="B147" s="9"/>
      <c r="C147" s="9"/>
      <c r="D147" s="9"/>
      <c r="E147" s="9"/>
      <c r="F147" s="9"/>
      <c r="G147" s="9"/>
      <c r="H147" s="9"/>
      <c r="I147" s="19"/>
      <c r="J147" s="19"/>
      <c r="K147" s="9"/>
      <c r="L147" s="9"/>
      <c r="M147" s="9"/>
    </row>
    <row r="148" spans="1:13" x14ac:dyDescent="0.2">
      <c r="A148" s="10"/>
      <c r="B148" s="9"/>
      <c r="C148" s="9"/>
      <c r="D148" s="9"/>
      <c r="E148" s="9"/>
      <c r="F148" s="9"/>
      <c r="G148" s="9"/>
      <c r="H148" s="9"/>
      <c r="I148" s="19"/>
      <c r="J148" s="19"/>
      <c r="K148" s="9"/>
      <c r="L148" s="9"/>
      <c r="M148" s="9"/>
    </row>
    <row r="149" spans="1:13" x14ac:dyDescent="0.2">
      <c r="A149" s="10"/>
      <c r="B149" s="9"/>
      <c r="C149" s="9"/>
      <c r="D149" s="9"/>
      <c r="E149" s="9"/>
      <c r="F149" s="9"/>
      <c r="G149" s="9"/>
      <c r="H149" s="9"/>
      <c r="I149" s="19"/>
      <c r="J149" s="19"/>
      <c r="K149" s="9"/>
      <c r="L149" s="9"/>
      <c r="M149" s="9"/>
    </row>
    <row r="150" spans="1:13" x14ac:dyDescent="0.2">
      <c r="A150" s="10"/>
      <c r="B150" s="9"/>
      <c r="C150" s="9"/>
      <c r="D150" s="9"/>
      <c r="E150" s="9"/>
      <c r="F150" s="9"/>
      <c r="G150" s="9"/>
      <c r="H150" s="9"/>
      <c r="I150" s="19"/>
      <c r="J150" s="19"/>
      <c r="K150" s="9"/>
      <c r="L150" s="9"/>
      <c r="M150" s="9"/>
    </row>
    <row r="151" spans="1:13" x14ac:dyDescent="0.2">
      <c r="A151" s="10"/>
      <c r="B151" s="9"/>
      <c r="C151" s="9"/>
      <c r="D151" s="9"/>
      <c r="E151" s="9"/>
      <c r="F151" s="9"/>
      <c r="G151" s="9"/>
      <c r="H151" s="9"/>
      <c r="I151" s="19"/>
      <c r="J151" s="19"/>
      <c r="K151" s="9"/>
      <c r="L151" s="9"/>
      <c r="M151" s="9"/>
    </row>
    <row r="152" spans="1:13" x14ac:dyDescent="0.2">
      <c r="A152" s="10"/>
      <c r="B152" s="9"/>
      <c r="C152" s="9"/>
      <c r="D152" s="9"/>
      <c r="E152" s="9"/>
      <c r="F152" s="9"/>
      <c r="G152" s="9"/>
      <c r="H152" s="9"/>
      <c r="I152" s="19"/>
      <c r="J152" s="19"/>
      <c r="K152" s="9"/>
      <c r="L152" s="9"/>
      <c r="M152" s="9"/>
    </row>
    <row r="153" spans="1:13" x14ac:dyDescent="0.2">
      <c r="A153" s="10"/>
      <c r="B153" s="9"/>
      <c r="C153" s="9"/>
      <c r="D153" s="9"/>
      <c r="E153" s="9"/>
      <c r="F153" s="9"/>
      <c r="G153" s="9"/>
      <c r="H153" s="9"/>
      <c r="I153" s="19"/>
      <c r="J153" s="19"/>
      <c r="K153" s="9"/>
      <c r="L153" s="9"/>
      <c r="M153" s="9"/>
    </row>
    <row r="154" spans="1:13" x14ac:dyDescent="0.2">
      <c r="A154" s="10"/>
      <c r="B154" s="9"/>
      <c r="C154" s="9"/>
      <c r="D154" s="9"/>
      <c r="E154" s="9"/>
      <c r="F154" s="9"/>
      <c r="G154" s="9"/>
      <c r="H154" s="9"/>
      <c r="I154" s="19"/>
      <c r="J154" s="19"/>
      <c r="K154" s="9"/>
      <c r="L154" s="9"/>
      <c r="M154" s="9"/>
    </row>
    <row r="155" spans="1:13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s="10" customFormat="1" x14ac:dyDescent="0.2">
      <c r="B159" s="9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x14ac:dyDescent="0.2">
      <c r="A160" s="10"/>
      <c r="B160" s="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x14ac:dyDescent="0.2">
      <c r="A161" s="10"/>
      <c r="B161" s="9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</row>
    <row r="162" spans="1:13" x14ac:dyDescent="0.2">
      <c r="A162" s="10"/>
      <c r="B162" s="9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spans="1:13" x14ac:dyDescent="0.2">
      <c r="A163" s="10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x14ac:dyDescent="0.2">
      <c r="A164" s="10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x14ac:dyDescent="0.2">
      <c r="A178" s="2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x14ac:dyDescent="0.2">
      <c r="A179" s="10"/>
      <c r="B179" s="1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x14ac:dyDescent="0.2">
      <c r="A180" s="10"/>
      <c r="B180" s="1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2">
      <c r="A181" s="10"/>
      <c r="B181" s="4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x14ac:dyDescent="0.2">
      <c r="A182" s="10"/>
      <c r="B182" s="2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x14ac:dyDescent="0.2">
      <c r="A183" s="10"/>
      <c r="B183" s="15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x14ac:dyDescent="0.2">
      <c r="A184" s="10"/>
      <c r="B184" s="15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spans="1:13" x14ac:dyDescent="0.2">
      <c r="A185" s="10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x14ac:dyDescent="0.2">
      <c r="A186" s="10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x14ac:dyDescent="0.2">
      <c r="A187" s="1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x14ac:dyDescent="0.2">
      <c r="A188" s="1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x14ac:dyDescent="0.2">
      <c r="A205" s="10"/>
      <c r="B205" s="9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x14ac:dyDescent="0.2">
      <c r="A206" s="10"/>
      <c r="B206" s="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x14ac:dyDescent="0.2">
      <c r="A207" s="10"/>
      <c r="B207" s="9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</row>
    <row r="208" spans="1:13" x14ac:dyDescent="0.2">
      <c r="A208" s="10"/>
      <c r="B208" s="9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 spans="1:13" x14ac:dyDescent="0.2">
      <c r="A209" s="10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x14ac:dyDescent="0.2">
      <c r="A210" s="10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x14ac:dyDescent="0.2">
      <c r="A225" s="10"/>
      <c r="B225" s="12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x14ac:dyDescent="0.2">
      <c r="A226" s="10"/>
      <c r="B226" s="1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x14ac:dyDescent="0.2">
      <c r="A227" s="10"/>
      <c r="B227" s="4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x14ac:dyDescent="0.2">
      <c r="A228" s="10"/>
      <c r="B228" s="2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x14ac:dyDescent="0.2">
      <c r="A229" s="10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s="10" customFormat="1" x14ac:dyDescent="0.2"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x14ac:dyDescent="0.2">
      <c r="A236" s="1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x14ac:dyDescent="0.2">
      <c r="A237" s="10"/>
      <c r="B237" s="12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x14ac:dyDescent="0.2">
      <c r="A238" s="10"/>
      <c r="B238" s="12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x14ac:dyDescent="0.2">
      <c r="A239" s="10"/>
      <c r="B239" s="47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x14ac:dyDescent="0.2">
      <c r="A240" s="10"/>
      <c r="B240" s="22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x14ac:dyDescent="0.2">
      <c r="A241" s="10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x14ac:dyDescent="0.2">
      <c r="A242" s="10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x14ac:dyDescent="0.2">
      <c r="A248" s="2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x14ac:dyDescent="0.2">
      <c r="A249" s="10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x14ac:dyDescent="0.2">
      <c r="A250" s="10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x14ac:dyDescent="0.2">
      <c r="A251" s="10"/>
      <c r="B251" s="49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</row>
    <row r="252" spans="1:13" x14ac:dyDescent="0.2">
      <c r="A252" s="10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 spans="1:13" x14ac:dyDescent="0.2">
      <c r="A253" s="1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x14ac:dyDescent="0.2">
      <c r="A254" s="1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x14ac:dyDescent="0.2">
      <c r="A263" s="10"/>
      <c r="B263" s="12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x14ac:dyDescent="0.2">
      <c r="A264" s="10"/>
      <c r="B264" s="12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x14ac:dyDescent="0.2">
      <c r="A265" s="10"/>
      <c r="B265" s="51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x14ac:dyDescent="0.2">
      <c r="A266" s="10"/>
      <c r="B266" s="22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x14ac:dyDescent="0.2">
      <c r="A267" s="10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x14ac:dyDescent="0.2">
      <c r="A268" s="10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x14ac:dyDescent="0.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x14ac:dyDescent="0.2">
      <c r="A274" s="1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x14ac:dyDescent="0.2">
      <c r="A275" s="10"/>
      <c r="B275" s="1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x14ac:dyDescent="0.2">
      <c r="A276" s="10"/>
      <c r="B276" s="1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x14ac:dyDescent="0.2">
      <c r="A277" s="10"/>
      <c r="B277" s="53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x14ac:dyDescent="0.2">
      <c r="A278" s="10"/>
      <c r="B278" s="2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x14ac:dyDescent="0.2">
      <c r="A279" s="10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x14ac:dyDescent="0.2">
      <c r="A280" s="10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x14ac:dyDescent="0.2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x14ac:dyDescent="0.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x14ac:dyDescent="0.2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x14ac:dyDescent="0.2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x14ac:dyDescent="0.2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x14ac:dyDescent="0.2">
      <c r="A286" s="2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1:13" x14ac:dyDescent="0.2">
      <c r="A287" s="10"/>
      <c r="B287" s="1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x14ac:dyDescent="0.2">
      <c r="A288" s="10"/>
      <c r="B288" s="12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1:13" x14ac:dyDescent="0.2">
      <c r="A289" s="10"/>
      <c r="B289" s="5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spans="1:13" x14ac:dyDescent="0.2">
      <c r="A290" s="10"/>
      <c r="B290" s="2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1:13" x14ac:dyDescent="0.2">
      <c r="A291" s="10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1:13" x14ac:dyDescent="0.2">
      <c r="A292" s="10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spans="1:13" x14ac:dyDescent="0.2">
      <c r="A293" s="10"/>
      <c r="B293" s="9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x14ac:dyDescent="0.2">
      <c r="A294" s="10"/>
      <c r="B294" s="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x14ac:dyDescent="0.2">
      <c r="A295" s="10"/>
      <c r="B295" s="9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 spans="1:13" x14ac:dyDescent="0.2">
      <c r="A296" s="10"/>
      <c r="B296" s="9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 spans="1:13" x14ac:dyDescent="0.2">
      <c r="A297" s="10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x14ac:dyDescent="0.2">
      <c r="A298" s="10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s="10" customFormat="1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spans="1:13" x14ac:dyDescent="0.2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1:13" x14ac:dyDescent="0.2">
      <c r="A301" s="10"/>
      <c r="B301" s="12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x14ac:dyDescent="0.2">
      <c r="A302" s="10"/>
      <c r="B302" s="12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spans="1:13" x14ac:dyDescent="0.2">
      <c r="A303" s="10"/>
      <c r="B303" s="57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1:13" x14ac:dyDescent="0.2">
      <c r="A304" s="10"/>
      <c r="B304" s="2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1:13" x14ac:dyDescent="0.2">
      <c r="A305" s="10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1:13" x14ac:dyDescent="0.2">
      <c r="A306" s="10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spans="1:13" x14ac:dyDescent="0.2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1:13" x14ac:dyDescent="0.2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1:13" x14ac:dyDescent="0.2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1:13" x14ac:dyDescent="0.2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1:13" x14ac:dyDescent="0.2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1:13" x14ac:dyDescent="0.2">
      <c r="A312" s="1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1:13" x14ac:dyDescent="0.2">
      <c r="A313" s="10"/>
      <c r="B313" s="1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x14ac:dyDescent="0.2">
      <c r="A314" s="10"/>
      <c r="B314" s="1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x14ac:dyDescent="0.2">
      <c r="A315" s="10"/>
      <c r="B315" s="5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x14ac:dyDescent="0.2">
      <c r="A316" s="10"/>
      <c r="B316" s="22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x14ac:dyDescent="0.2">
      <c r="A317" s="10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1:13" x14ac:dyDescent="0.2">
      <c r="A318" s="10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x14ac:dyDescent="0.2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x14ac:dyDescent="0.2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1:13" x14ac:dyDescent="0.2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x14ac:dyDescent="0.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1:13" x14ac:dyDescent="0.2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1:13" x14ac:dyDescent="0.2">
      <c r="A324" s="2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1:13" x14ac:dyDescent="0.2">
      <c r="A325" s="10"/>
      <c r="B325" s="12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1:13" x14ac:dyDescent="0.2">
      <c r="A326" s="10"/>
      <c r="B326" s="12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1:13" x14ac:dyDescent="0.2">
      <c r="A327" s="10"/>
      <c r="B327" s="61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x14ac:dyDescent="0.2">
      <c r="A328" s="10"/>
      <c r="B328" s="22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1:13" x14ac:dyDescent="0.2">
      <c r="A329" s="10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x14ac:dyDescent="0.2">
      <c r="A330" s="10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1:13" x14ac:dyDescent="0.2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x14ac:dyDescent="0.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1:13" x14ac:dyDescent="0.2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2">
      <c r="A334" s="62"/>
      <c r="B334" s="6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x14ac:dyDescent="0.2">
      <c r="A335" s="1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1:13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1:13" x14ac:dyDescent="0.2">
      <c r="A337" s="65"/>
      <c r="B337" s="6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1:13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x14ac:dyDescent="0.2"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</row>
    <row r="342" spans="1:13" x14ac:dyDescent="0.2"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 spans="1:13" x14ac:dyDescent="0.2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x14ac:dyDescent="0.2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1:13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1:13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1:13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1:13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x14ac:dyDescent="0.2"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</row>
    <row r="354" spans="1:13" x14ac:dyDescent="0.2"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 spans="1:13" x14ac:dyDescent="0.2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x14ac:dyDescent="0.2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1:13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1:13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1:13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1:13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1:13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x14ac:dyDescent="0.2"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</row>
    <row r="366" spans="1:13" x14ac:dyDescent="0.2"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 spans="1:13" x14ac:dyDescent="0.2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s="10" customFormat="1" x14ac:dyDescent="0.2">
      <c r="A368" s="4"/>
      <c r="B368" s="3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3:13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3:13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spans="3:13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3:13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3:13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3:13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spans="3:13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spans="3:13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3:13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3:13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3:13" x14ac:dyDescent="0.2"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</row>
    <row r="380" spans="3:13" x14ac:dyDescent="0.2"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 spans="3:13" x14ac:dyDescent="0.2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3:13" x14ac:dyDescent="0.2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3:13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3:13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spans="3:13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3:13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3:13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3:13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spans="3:13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3:13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3:13" x14ac:dyDescent="0.2"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</row>
    <row r="392" spans="3:13" x14ac:dyDescent="0.2"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 spans="3:13" x14ac:dyDescent="0.2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3:13" x14ac:dyDescent="0.2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3:13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3:13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3:13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3:13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spans="3:13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3:13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3:13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3:13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3:13" x14ac:dyDescent="0.2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</row>
    <row r="404" spans="3:13" x14ac:dyDescent="0.2"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 spans="3:13" x14ac:dyDescent="0.2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3:13" x14ac:dyDescent="0.2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3:13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3:13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3:13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3:13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3:13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3:13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3:13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3:13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spans="3:13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3:13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3:13" x14ac:dyDescent="0.2"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</row>
    <row r="418" spans="3:13" x14ac:dyDescent="0.2"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 spans="3:13" x14ac:dyDescent="0.2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3:13" x14ac:dyDescent="0.2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3:13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3:13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spans="3:13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spans="3:13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spans="3:13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spans="3:13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spans="3:13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3:13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3:13" x14ac:dyDescent="0.2"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</row>
    <row r="430" spans="3:13" x14ac:dyDescent="0.2"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 spans="3:13" x14ac:dyDescent="0.2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3:13" x14ac:dyDescent="0.2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spans="1:13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spans="1:13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s="10" customFormat="1" x14ac:dyDescent="0.2">
      <c r="A439" s="4"/>
      <c r="B439" s="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x14ac:dyDescent="0.2"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</row>
    <row r="442" spans="1:13" x14ac:dyDescent="0.2"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 spans="1:13" x14ac:dyDescent="0.2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x14ac:dyDescent="0.2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2"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</row>
    <row r="451" spans="1:13" x14ac:dyDescent="0.2">
      <c r="C451" s="65"/>
      <c r="D451" s="65"/>
      <c r="E451" s="65"/>
      <c r="F451" s="65"/>
      <c r="G451" s="65"/>
      <c r="H451" s="65"/>
      <c r="I451" s="65"/>
      <c r="J451" s="65"/>
      <c r="K451" s="65"/>
    </row>
    <row r="461" spans="1:13" s="10" customFormat="1" x14ac:dyDescent="0.2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83" spans="1:13" s="10" customFormat="1" x14ac:dyDescent="0.2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507" spans="1:13" s="10" customFormat="1" x14ac:dyDescent="0.2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77" spans="1:13" s="10" customFormat="1" x14ac:dyDescent="0.2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646" spans="1:13" s="10" customFormat="1" x14ac:dyDescent="0.2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717" spans="1:13" s="10" customFormat="1" x14ac:dyDescent="0.2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39" spans="1:13" s="10" customFormat="1" x14ac:dyDescent="0.2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61" spans="1:13" s="10" customFormat="1" x14ac:dyDescent="0.2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85" spans="1:13" s="10" customFormat="1" x14ac:dyDescent="0.2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829" spans="1:13" s="10" customFormat="1" x14ac:dyDescent="0.2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73" spans="1:13" s="10" customFormat="1" x14ac:dyDescent="0.2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919" spans="1:13" s="10" customFormat="1" x14ac:dyDescent="0.2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31" spans="1:13" s="10" customFormat="1" x14ac:dyDescent="0.2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43" spans="1:13" s="10" customFormat="1" x14ac:dyDescent="0.2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57" spans="1:13" s="10" customFormat="1" x14ac:dyDescent="0.2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69" spans="1:13" s="10" customFormat="1" x14ac:dyDescent="0.2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81" spans="1:13" s="10" customFormat="1" x14ac:dyDescent="0.2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95" spans="1:13" s="10" customFormat="1" x14ac:dyDescent="0.2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1007" spans="1:13" s="10" customFormat="1" x14ac:dyDescent="0.2">
      <c r="A1007" s="4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19" spans="1:13" s="10" customFormat="1" x14ac:dyDescent="0.2">
      <c r="A1019" s="4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7" ht="27" customHeight="1" x14ac:dyDescent="0.2"/>
  </sheetData>
  <mergeCells count="2">
    <mergeCell ref="F17:L17"/>
    <mergeCell ref="F50:M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data-q1</vt:lpstr>
      <vt:lpstr>ansq1</vt:lpstr>
      <vt:lpstr>data-q2-ans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 Fnu</dc:creator>
  <cp:lastModifiedBy>Manpreet Kaur Fnu</cp:lastModifiedBy>
  <dcterms:created xsi:type="dcterms:W3CDTF">2023-11-03T20:42:22Z</dcterms:created>
  <dcterms:modified xsi:type="dcterms:W3CDTF">2023-11-21T22:55:23Z</dcterms:modified>
</cp:coreProperties>
</file>