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blawrenc/Barbara/Research/Demographic Inertia - Research/Data - Raw/"/>
    </mc:Choice>
  </mc:AlternateContent>
  <xr:revisionPtr revIDLastSave="0" documentId="13_ncr:1_{73948310-D40D-6943-9140-200924FB9181}" xr6:coauthVersionLast="36" xr6:coauthVersionMax="36" xr10:uidLastSave="{00000000-0000-0000-0000-000000000000}"/>
  <bookViews>
    <workbookView xWindow="59860" yWindow="4300" windowWidth="30160" windowHeight="16640" tabRatio="500" activeTab="1" xr2:uid="{00000000-000D-0000-FFFF-FFFF00000000}"/>
  </bookViews>
  <sheets>
    <sheet name="mgmt_data" sheetId="1" r:id="rId1"/>
    <sheet name="mgmt_data (2-4 yr moving avgs)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Q15" i="2"/>
  <c r="J23" i="2" l="1"/>
  <c r="J22" i="2"/>
  <c r="J21" i="2"/>
  <c r="I24" i="2"/>
  <c r="I23" i="2"/>
  <c r="I22" i="2"/>
  <c r="I21" i="2"/>
  <c r="R4" i="2" l="1"/>
  <c r="R5" i="2"/>
  <c r="R6" i="2"/>
  <c r="R7" i="2"/>
  <c r="R8" i="2"/>
  <c r="R9" i="2"/>
  <c r="R10" i="2"/>
  <c r="R11" i="2"/>
  <c r="R12" i="2"/>
  <c r="R13" i="2"/>
  <c r="R14" i="2"/>
  <c r="V5" i="2"/>
  <c r="V6" i="2"/>
  <c r="V7" i="2"/>
  <c r="V8" i="2"/>
  <c r="V9" i="2"/>
  <c r="V10" i="2"/>
  <c r="V11" i="2"/>
  <c r="V12" i="2"/>
  <c r="V13" i="2"/>
  <c r="V14" i="2"/>
  <c r="T5" i="2"/>
  <c r="T6" i="2"/>
  <c r="T7" i="2"/>
  <c r="T8" i="2"/>
  <c r="T9" i="2"/>
  <c r="T10" i="2"/>
  <c r="T11" i="2"/>
  <c r="T12" i="2"/>
  <c r="T13" i="2"/>
  <c r="T14" i="2"/>
  <c r="U6" i="2"/>
  <c r="S8" i="2" l="1"/>
  <c r="U12" i="2"/>
  <c r="U14" i="2"/>
  <c r="U13" i="2"/>
  <c r="U11" i="2"/>
  <c r="W14" i="2"/>
  <c r="S7" i="2"/>
  <c r="S11" i="2"/>
  <c r="S9" i="2"/>
  <c r="S6" i="2"/>
  <c r="W13" i="2"/>
  <c r="U10" i="2"/>
  <c r="S14" i="2"/>
  <c r="T15" i="2"/>
  <c r="W10" i="2"/>
  <c r="W8" i="2"/>
  <c r="S10" i="2"/>
  <c r="V15" i="2"/>
  <c r="S13" i="2"/>
  <c r="R15" i="2"/>
  <c r="U9" i="2"/>
  <c r="W12" i="2"/>
  <c r="U8" i="2"/>
  <c r="W11" i="2"/>
  <c r="S12" i="2"/>
  <c r="W9" i="2"/>
  <c r="U7" i="2"/>
  <c r="S5" i="2"/>
</calcChain>
</file>

<file path=xl/sharedStrings.xml><?xml version="1.0" encoding="utf-8"?>
<sst xmlns="http://schemas.openxmlformats.org/spreadsheetml/2006/main" count="93" uniqueCount="53">
  <si>
    <t>year</t>
  </si>
  <si>
    <t>number_f1</t>
  </si>
  <si>
    <t>number_f2</t>
  </si>
  <si>
    <t>number_f3</t>
  </si>
  <si>
    <t>number_m1</t>
  </si>
  <si>
    <t>number_m2</t>
  </si>
  <si>
    <t>number_m3</t>
  </si>
  <si>
    <t>total_females_dept</t>
  </si>
  <si>
    <t>change_females_dept</t>
  </si>
  <si>
    <t>total_males_dept</t>
  </si>
  <si>
    <t>change_males_dept</t>
  </si>
  <si>
    <t>gender_proportion_dept</t>
  </si>
  <si>
    <t>gender_proportion_1</t>
  </si>
  <si>
    <t>gender_proportion_2</t>
  </si>
  <si>
    <t>gender_proportion_3</t>
  </si>
  <si>
    <t>department_size</t>
  </si>
  <si>
    <t>change_dept_size</t>
  </si>
  <si>
    <t>mvg_avg_2 (Excel)</t>
  </si>
  <si>
    <t>sd_2 (Excel)</t>
  </si>
  <si>
    <t>mvg_avg_3 (Excel)</t>
  </si>
  <si>
    <t>sd_3 (Excel)</t>
  </si>
  <si>
    <t>mvg_avg_4 (Excel)</t>
  </si>
  <si>
    <t>sd_4 (Excel)</t>
  </si>
  <si>
    <t>moving_avg_4_dept_size</t>
  </si>
  <si>
    <t>moving_avg_3_dept_size</t>
  </si>
  <si>
    <t>attrition_f1</t>
  </si>
  <si>
    <t>attrition_f2</t>
  </si>
  <si>
    <t>attrition_f3</t>
  </si>
  <si>
    <t>attrition_m1</t>
  </si>
  <si>
    <t>attrition_m2</t>
  </si>
  <si>
    <t>attrition_m3</t>
  </si>
  <si>
    <t>total_attrition</t>
  </si>
  <si>
    <t>hiring_f1</t>
  </si>
  <si>
    <t>hiring_f2</t>
  </si>
  <si>
    <t>hiring_f3</t>
  </si>
  <si>
    <t>hiring_m1</t>
  </si>
  <si>
    <t>hiring_m2</t>
  </si>
  <si>
    <t>hiring_m3</t>
  </si>
  <si>
    <t>total_hiring</t>
  </si>
  <si>
    <t>excess_hires</t>
  </si>
  <si>
    <t>promotion_f1</t>
  </si>
  <si>
    <t>promotion_f2</t>
  </si>
  <si>
    <t>promotion_f3</t>
  </si>
  <si>
    <t>promotion_m1</t>
  </si>
  <si>
    <t>promotion_m2</t>
  </si>
  <si>
    <t>promotion_m3</t>
  </si>
  <si>
    <t>2 year</t>
  </si>
  <si>
    <t>4 year</t>
  </si>
  <si>
    <t>3 year</t>
  </si>
  <si>
    <t>Averages:</t>
  </si>
  <si>
    <t>grwth_3yrbins</t>
  </si>
  <si>
    <t>grwth_4yrbins</t>
  </si>
  <si>
    <t>avg_chg_dept_size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</si>
</sst>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'mgmt_data (2-4 yr moving avgs)'!$Q$2:$Q$14</c:f>
              <c:numCache>
                <c:formatCode>General</c:formatCode>
                <c:ptCount val="13"/>
                <c:pt idx="0">
                  <c:v>0</c:v>
                </c:pt>
                <c:pt idx="1">
                  <c:v>-4.0540540999999999E-2</c:v>
                </c:pt>
                <c:pt idx="2">
                  <c:v>9.8591549000000001E-2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1.1904761999999999E-2</c:v>
                </c:pt>
                <c:pt idx="6">
                  <c:v>4.7058823999999999E-2</c:v>
                </c:pt>
                <c:pt idx="7">
                  <c:v>-3.3707864999999997E-2</c:v>
                </c:pt>
                <c:pt idx="8">
                  <c:v>-5.8139534999999999E-2</c:v>
                </c:pt>
                <c:pt idx="9">
                  <c:v>2.4691358E-2</c:v>
                </c:pt>
                <c:pt idx="10">
                  <c:v>-2.4096386000000001E-2</c:v>
                </c:pt>
                <c:pt idx="11">
                  <c:v>1.2345679E-2</c:v>
                </c:pt>
                <c:pt idx="12">
                  <c:v>8.5365854000000005E-2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1-B949-AF01-8EE59FA35FC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'mgmt_data (2-4 yr moving avgs)'!$T$2:$T$14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1.9350335999999999E-2</c:v>
                </c:pt>
                <c:pt idx="4">
                  <c:v>5.8504875333333338E-2</c:v>
                </c:pt>
                <c:pt idx="5">
                  <c:v>2.9609279666666669E-2</c:v>
                </c:pt>
                <c:pt idx="6">
                  <c:v>4.5295554333333342E-2</c:v>
                </c:pt>
                <c:pt idx="7">
                  <c:v>8.4185736666666667E-3</c:v>
                </c:pt>
                <c:pt idx="8">
                  <c:v>-1.4929525333333332E-2</c:v>
                </c:pt>
                <c:pt idx="9">
                  <c:v>-2.2385347333333333E-2</c:v>
                </c:pt>
                <c:pt idx="10">
                  <c:v>-1.9181520999999997E-2</c:v>
                </c:pt>
                <c:pt idx="11">
                  <c:v>4.3135503333333334E-3</c:v>
                </c:pt>
                <c:pt idx="12">
                  <c:v>2.4538382333333334E-2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1-B949-AF01-8EE59FA3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7014688"/>
        <c:axId val="-937011344"/>
      </c:lineChart>
      <c:catAx>
        <c:axId val="-9370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11344"/>
        <c:crosses val="autoZero"/>
        <c:auto val="1"/>
        <c:lblAlgn val="ctr"/>
        <c:lblOffset val="100"/>
        <c:noMultiLvlLbl val="0"/>
      </c:catAx>
      <c:valAx>
        <c:axId val="-937011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'mgmt_data (2-4 yr moving avgs)'!$Q$2:$Q$14</c:f>
              <c:numCache>
                <c:formatCode>General</c:formatCode>
                <c:ptCount val="13"/>
                <c:pt idx="0">
                  <c:v>0</c:v>
                </c:pt>
                <c:pt idx="1">
                  <c:v>-4.0540540999999999E-2</c:v>
                </c:pt>
                <c:pt idx="2">
                  <c:v>9.8591549000000001E-2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1.1904761999999999E-2</c:v>
                </c:pt>
                <c:pt idx="6">
                  <c:v>4.7058823999999999E-2</c:v>
                </c:pt>
                <c:pt idx="7">
                  <c:v>-3.3707864999999997E-2</c:v>
                </c:pt>
                <c:pt idx="8">
                  <c:v>-5.8139534999999999E-2</c:v>
                </c:pt>
                <c:pt idx="9">
                  <c:v>2.4691358E-2</c:v>
                </c:pt>
                <c:pt idx="10">
                  <c:v>-2.4096386000000001E-2</c:v>
                </c:pt>
                <c:pt idx="11">
                  <c:v>1.2345679E-2</c:v>
                </c:pt>
                <c:pt idx="12">
                  <c:v>8.5365854000000005E-2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B-FC41-9EBC-FDC1FFA1038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'mgmt_data (2-4 yr moving avgs)'!$V$2:$V$14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1.4512752E-2</c:v>
                </c:pt>
                <c:pt idx="4">
                  <c:v>3.3743521250000005E-2</c:v>
                </c:pt>
                <c:pt idx="5">
                  <c:v>4.6854847000000005E-2</c:v>
                </c:pt>
                <c:pt idx="6">
                  <c:v>3.3971665750000005E-2</c:v>
                </c:pt>
                <c:pt idx="7">
                  <c:v>2.5544699500000004E-2</c:v>
                </c:pt>
                <c:pt idx="8">
                  <c:v>-8.2209534999999993E-3</c:v>
                </c:pt>
                <c:pt idx="9">
                  <c:v>-5.0243044999999991E-3</c:v>
                </c:pt>
                <c:pt idx="10">
                  <c:v>-2.2813106999999999E-2</c:v>
                </c:pt>
                <c:pt idx="11">
                  <c:v>-1.1299720999999999E-2</c:v>
                </c:pt>
                <c:pt idx="12">
                  <c:v>2.4576626250000001E-2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B-FC41-9EBC-FDC1FFA1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80800"/>
        <c:axId val="-936977040"/>
      </c:lineChart>
      <c:catAx>
        <c:axId val="-9369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977040"/>
        <c:crosses val="autoZero"/>
        <c:auto val="1"/>
        <c:lblAlgn val="ctr"/>
        <c:lblOffset val="100"/>
        <c:noMultiLvlLbl val="0"/>
      </c:catAx>
      <c:valAx>
        <c:axId val="-93697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9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'mgmt_data (2-4 yr moving avgs)'!$Q$3:$Q$14</c:f>
              <c:numCache>
                <c:formatCode>General</c:formatCode>
                <c:ptCount val="12"/>
                <c:pt idx="0">
                  <c:v>-4.0540540999999999E-2</c:v>
                </c:pt>
                <c:pt idx="1">
                  <c:v>9.8591549000000001E-2</c:v>
                </c:pt>
                <c:pt idx="2">
                  <c:v>0</c:v>
                </c:pt>
                <c:pt idx="3">
                  <c:v>7.6923077000000006E-2</c:v>
                </c:pt>
                <c:pt idx="4">
                  <c:v>1.1904761999999999E-2</c:v>
                </c:pt>
                <c:pt idx="5">
                  <c:v>4.7058823999999999E-2</c:v>
                </c:pt>
                <c:pt idx="6">
                  <c:v>-3.3707864999999997E-2</c:v>
                </c:pt>
                <c:pt idx="7">
                  <c:v>-5.8139534999999999E-2</c:v>
                </c:pt>
                <c:pt idx="8">
                  <c:v>2.4691358E-2</c:v>
                </c:pt>
                <c:pt idx="9">
                  <c:v>-2.4096386000000001E-2</c:v>
                </c:pt>
                <c:pt idx="10">
                  <c:v>1.2345679E-2</c:v>
                </c:pt>
                <c:pt idx="11">
                  <c:v>8.5365854000000005E-2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E-6A44-AF27-3BABDF99191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'mgmt_data (2-4 yr moving avgs)'!$R$3:$R$14</c:f>
              <c:numCache>
                <c:formatCode>General</c:formatCode>
                <c:ptCount val="12"/>
                <c:pt idx="0">
                  <c:v>#N/A</c:v>
                </c:pt>
                <c:pt idx="1">
                  <c:v>2.9025504000000001E-2</c:v>
                </c:pt>
                <c:pt idx="2">
                  <c:v>4.92957745E-2</c:v>
                </c:pt>
                <c:pt idx="3">
                  <c:v>3.8461538500000003E-2</c:v>
                </c:pt>
                <c:pt idx="4">
                  <c:v>4.4413919500000003E-2</c:v>
                </c:pt>
                <c:pt idx="5">
                  <c:v>2.9481792999999999E-2</c:v>
                </c:pt>
                <c:pt idx="6">
                  <c:v>6.6754795000000013E-3</c:v>
                </c:pt>
                <c:pt idx="7">
                  <c:v>-4.5923699999999998E-2</c:v>
                </c:pt>
                <c:pt idx="8">
                  <c:v>-1.6724088499999998E-2</c:v>
                </c:pt>
                <c:pt idx="9">
                  <c:v>2.9748599999999958E-4</c:v>
                </c:pt>
                <c:pt idx="10">
                  <c:v>-5.8753535000000004E-3</c:v>
                </c:pt>
                <c:pt idx="11">
                  <c:v>4.8855766500000002E-2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E-6A44-AF27-3BABDF99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51456"/>
        <c:axId val="-936947696"/>
      </c:lineChart>
      <c:catAx>
        <c:axId val="-9369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947696"/>
        <c:crosses val="autoZero"/>
        <c:auto val="1"/>
        <c:lblAlgn val="ctr"/>
        <c:lblOffset val="100"/>
        <c:noMultiLvlLbl val="0"/>
      </c:catAx>
      <c:valAx>
        <c:axId val="-93694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9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29</xdr:row>
      <xdr:rowOff>114300</xdr:rowOff>
    </xdr:from>
    <xdr:to>
      <xdr:col>16</xdr:col>
      <xdr:colOff>876300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939800</xdr:colOff>
      <xdr:row>19</xdr:row>
      <xdr:rowOff>0</xdr:rowOff>
    </xdr:from>
    <xdr:to>
      <xdr:col>23</xdr:col>
      <xdr:colOff>939800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863600</xdr:colOff>
      <xdr:row>19</xdr:row>
      <xdr:rowOff>38100</xdr:rowOff>
    </xdr:from>
    <xdr:to>
      <xdr:col>16</xdr:col>
      <xdr:colOff>863600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opLeftCell="E1" workbookViewId="0">
      <selection activeCell="P25" sqref="P25"/>
    </sheetView>
  </sheetViews>
  <sheetFormatPr baseColWidth="10" defaultRowHeight="19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</row>
    <row r="2" spans="1:40">
      <c r="A2">
        <v>0</v>
      </c>
      <c r="B2">
        <v>3</v>
      </c>
      <c r="C2">
        <v>3</v>
      </c>
      <c r="D2">
        <v>2</v>
      </c>
      <c r="E2">
        <v>11</v>
      </c>
      <c r="F2">
        <v>12</v>
      </c>
      <c r="G2">
        <v>43</v>
      </c>
      <c r="H2">
        <v>8</v>
      </c>
      <c r="I2">
        <v>0</v>
      </c>
      <c r="J2">
        <v>66</v>
      </c>
      <c r="K2">
        <v>0</v>
      </c>
      <c r="L2">
        <v>0.10810810799999999</v>
      </c>
      <c r="M2">
        <v>0.21428571399999999</v>
      </c>
      <c r="N2">
        <v>0.2</v>
      </c>
      <c r="O2">
        <v>4.4444444E-2</v>
      </c>
      <c r="P2">
        <v>74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>
        <v>1</v>
      </c>
      <c r="B3">
        <v>2</v>
      </c>
      <c r="C3">
        <v>3</v>
      </c>
      <c r="D3">
        <v>2</v>
      </c>
      <c r="E3">
        <v>11</v>
      </c>
      <c r="F3">
        <v>13</v>
      </c>
      <c r="G3">
        <v>40</v>
      </c>
      <c r="H3">
        <v>15</v>
      </c>
      <c r="I3">
        <v>0.875</v>
      </c>
      <c r="J3">
        <v>64</v>
      </c>
      <c r="K3">
        <v>-3.0303030000000002E-2</v>
      </c>
      <c r="L3">
        <v>9.8591549000000001E-2</v>
      </c>
      <c r="M3">
        <v>0.15384615400000001</v>
      </c>
      <c r="N3">
        <v>0.1875</v>
      </c>
      <c r="O3">
        <v>4.7619047999999997E-2</v>
      </c>
      <c r="P3">
        <v>71</v>
      </c>
      <c r="Q3">
        <v>-4.0540540999999999E-2</v>
      </c>
      <c r="R3">
        <v>0</v>
      </c>
      <c r="S3">
        <v>0</v>
      </c>
      <c r="T3">
        <v>0</v>
      </c>
      <c r="U3">
        <v>0</v>
      </c>
      <c r="V3">
        <v>1</v>
      </c>
      <c r="W3">
        <v>3</v>
      </c>
      <c r="X3">
        <v>0</v>
      </c>
      <c r="Y3">
        <v>2</v>
      </c>
      <c r="Z3">
        <v>6</v>
      </c>
      <c r="AA3">
        <v>0</v>
      </c>
      <c r="AB3">
        <v>0</v>
      </c>
      <c r="AC3">
        <v>0</v>
      </c>
      <c r="AD3">
        <v>3</v>
      </c>
      <c r="AE3">
        <v>0</v>
      </c>
      <c r="AF3">
        <v>0</v>
      </c>
      <c r="AG3">
        <v>3</v>
      </c>
      <c r="AH3">
        <v>3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</row>
    <row r="4" spans="1:40">
      <c r="A4">
        <v>2</v>
      </c>
      <c r="B4">
        <v>4</v>
      </c>
      <c r="C4">
        <v>3</v>
      </c>
      <c r="D4">
        <v>2</v>
      </c>
      <c r="E4">
        <v>16</v>
      </c>
      <c r="F4">
        <v>12</v>
      </c>
      <c r="G4">
        <v>41</v>
      </c>
      <c r="H4">
        <v>16</v>
      </c>
      <c r="I4">
        <v>6.6666666999999999E-2</v>
      </c>
      <c r="J4">
        <v>69</v>
      </c>
      <c r="K4">
        <v>7.8125E-2</v>
      </c>
      <c r="L4">
        <v>0.115384615</v>
      </c>
      <c r="M4">
        <v>0.2</v>
      </c>
      <c r="N4">
        <v>0.2</v>
      </c>
      <c r="O4">
        <v>4.6511627999999999E-2</v>
      </c>
      <c r="P4">
        <v>78</v>
      </c>
      <c r="Q4">
        <v>9.8591549000000001E-2</v>
      </c>
      <c r="R4">
        <v>1.9350335999999999E-2</v>
      </c>
      <c r="S4">
        <v>1.9350335999999999E-2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3</v>
      </c>
      <c r="AA4">
        <v>2</v>
      </c>
      <c r="AB4">
        <v>0</v>
      </c>
      <c r="AC4">
        <v>0</v>
      </c>
      <c r="AD4">
        <v>6</v>
      </c>
      <c r="AE4">
        <v>0</v>
      </c>
      <c r="AF4">
        <v>1</v>
      </c>
      <c r="AG4">
        <v>9</v>
      </c>
      <c r="AH4">
        <v>3</v>
      </c>
      <c r="AI4">
        <v>0</v>
      </c>
      <c r="AJ4">
        <v>0</v>
      </c>
      <c r="AK4">
        <v>0</v>
      </c>
      <c r="AL4">
        <v>1</v>
      </c>
      <c r="AM4">
        <v>2</v>
      </c>
      <c r="AN4">
        <v>0</v>
      </c>
    </row>
    <row r="5" spans="1:40">
      <c r="A5">
        <v>3</v>
      </c>
      <c r="B5">
        <v>3</v>
      </c>
      <c r="C5">
        <v>3</v>
      </c>
      <c r="D5">
        <v>2</v>
      </c>
      <c r="E5">
        <v>15</v>
      </c>
      <c r="F5">
        <v>10</v>
      </c>
      <c r="G5">
        <v>45</v>
      </c>
      <c r="H5">
        <v>17</v>
      </c>
      <c r="I5">
        <v>6.25E-2</v>
      </c>
      <c r="J5">
        <v>70</v>
      </c>
      <c r="K5">
        <v>1.4492754E-2</v>
      </c>
      <c r="L5">
        <v>0.102564103</v>
      </c>
      <c r="M5">
        <v>0.16666666699999999</v>
      </c>
      <c r="N5">
        <v>0.23076923099999999</v>
      </c>
      <c r="O5">
        <v>4.2553191999999997E-2</v>
      </c>
      <c r="P5">
        <v>78</v>
      </c>
      <c r="Q5">
        <v>0</v>
      </c>
      <c r="R5">
        <v>1.4512752E-2</v>
      </c>
      <c r="S5">
        <v>1.9350335999999999E-2</v>
      </c>
      <c r="T5">
        <v>0</v>
      </c>
      <c r="U5">
        <v>0</v>
      </c>
      <c r="V5">
        <v>0</v>
      </c>
      <c r="W5">
        <v>3</v>
      </c>
      <c r="X5">
        <v>0</v>
      </c>
      <c r="Y5">
        <v>1</v>
      </c>
      <c r="Z5">
        <v>4</v>
      </c>
      <c r="AA5">
        <v>0</v>
      </c>
      <c r="AB5">
        <v>0</v>
      </c>
      <c r="AC5">
        <v>0</v>
      </c>
      <c r="AD5">
        <v>3</v>
      </c>
      <c r="AE5">
        <v>0</v>
      </c>
      <c r="AF5">
        <v>1</v>
      </c>
      <c r="AG5">
        <v>4</v>
      </c>
      <c r="AH5">
        <v>1</v>
      </c>
      <c r="AI5">
        <v>0</v>
      </c>
      <c r="AJ5">
        <v>0</v>
      </c>
      <c r="AK5">
        <v>0</v>
      </c>
      <c r="AL5">
        <v>2</v>
      </c>
      <c r="AM5">
        <v>4</v>
      </c>
      <c r="AN5">
        <v>0</v>
      </c>
    </row>
    <row r="6" spans="1:40">
      <c r="A6">
        <v>4</v>
      </c>
      <c r="B6">
        <v>6</v>
      </c>
      <c r="C6">
        <v>3</v>
      </c>
      <c r="D6">
        <v>3</v>
      </c>
      <c r="E6">
        <v>17</v>
      </c>
      <c r="F6">
        <v>9</v>
      </c>
      <c r="G6">
        <v>46</v>
      </c>
      <c r="H6">
        <v>20</v>
      </c>
      <c r="I6">
        <v>0.17647058800000001</v>
      </c>
      <c r="J6">
        <v>72</v>
      </c>
      <c r="K6">
        <v>2.8571428999999999E-2</v>
      </c>
      <c r="L6">
        <v>0.14285714299999999</v>
      </c>
      <c r="M6">
        <v>0.26086956500000003</v>
      </c>
      <c r="N6">
        <v>0.25</v>
      </c>
      <c r="O6">
        <v>6.1224489999999999E-2</v>
      </c>
      <c r="P6">
        <v>84</v>
      </c>
      <c r="Q6">
        <v>7.6923077000000006E-2</v>
      </c>
      <c r="R6">
        <v>3.3743520999999999E-2</v>
      </c>
      <c r="S6">
        <v>5.8504874999999998E-2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2</v>
      </c>
      <c r="AA6">
        <v>2</v>
      </c>
      <c r="AB6">
        <v>1</v>
      </c>
      <c r="AC6">
        <v>0</v>
      </c>
      <c r="AD6">
        <v>4</v>
      </c>
      <c r="AE6">
        <v>1</v>
      </c>
      <c r="AF6">
        <v>0</v>
      </c>
      <c r="AG6">
        <v>8</v>
      </c>
      <c r="AH6">
        <v>4</v>
      </c>
      <c r="AI6">
        <v>0</v>
      </c>
      <c r="AJ6">
        <v>0</v>
      </c>
      <c r="AK6">
        <v>0</v>
      </c>
      <c r="AL6">
        <v>1</v>
      </c>
      <c r="AM6">
        <v>4</v>
      </c>
      <c r="AN6">
        <v>0</v>
      </c>
    </row>
    <row r="7" spans="1:40">
      <c r="A7">
        <v>5</v>
      </c>
      <c r="B7">
        <v>6</v>
      </c>
      <c r="C7">
        <v>2</v>
      </c>
      <c r="D7">
        <v>4</v>
      </c>
      <c r="E7">
        <v>18</v>
      </c>
      <c r="F7">
        <v>10</v>
      </c>
      <c r="G7">
        <v>45</v>
      </c>
      <c r="H7">
        <v>24</v>
      </c>
      <c r="I7">
        <v>0.2</v>
      </c>
      <c r="J7">
        <v>73</v>
      </c>
      <c r="K7">
        <v>1.3888889E-2</v>
      </c>
      <c r="L7">
        <v>0.141176471</v>
      </c>
      <c r="M7">
        <v>0.25</v>
      </c>
      <c r="N7">
        <v>0.16666666699999999</v>
      </c>
      <c r="O7">
        <v>8.1632652999999999E-2</v>
      </c>
      <c r="P7">
        <v>85</v>
      </c>
      <c r="Q7">
        <v>1.1904761999999999E-2</v>
      </c>
      <c r="R7">
        <v>4.6854846999999998E-2</v>
      </c>
      <c r="S7">
        <v>2.9609280000000002E-2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2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</row>
    <row r="8" spans="1:40">
      <c r="A8">
        <v>6</v>
      </c>
      <c r="B8">
        <v>6</v>
      </c>
      <c r="C8">
        <v>2</v>
      </c>
      <c r="D8">
        <v>4</v>
      </c>
      <c r="E8">
        <v>20</v>
      </c>
      <c r="F8">
        <v>10</v>
      </c>
      <c r="G8">
        <v>47</v>
      </c>
      <c r="H8">
        <v>24</v>
      </c>
      <c r="I8">
        <v>0</v>
      </c>
      <c r="J8">
        <v>77</v>
      </c>
      <c r="K8">
        <v>5.4794520999999999E-2</v>
      </c>
      <c r="L8">
        <v>0.13483146100000001</v>
      </c>
      <c r="M8">
        <v>0.23076923099999999</v>
      </c>
      <c r="N8">
        <v>0.16666666699999999</v>
      </c>
      <c r="O8">
        <v>7.8431372999999999E-2</v>
      </c>
      <c r="P8">
        <v>89</v>
      </c>
      <c r="Q8">
        <v>4.7058823999999999E-2</v>
      </c>
      <c r="R8">
        <v>3.3971665999999998E-2</v>
      </c>
      <c r="S8">
        <v>4.5295554000000002E-2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3</v>
      </c>
      <c r="AE8">
        <v>0</v>
      </c>
      <c r="AF8">
        <v>1</v>
      </c>
      <c r="AG8">
        <v>5</v>
      </c>
      <c r="AH8">
        <v>4</v>
      </c>
      <c r="AI8">
        <v>0</v>
      </c>
      <c r="AJ8">
        <v>1</v>
      </c>
      <c r="AK8">
        <v>0</v>
      </c>
      <c r="AL8">
        <v>1</v>
      </c>
      <c r="AM8">
        <v>0</v>
      </c>
      <c r="AN8">
        <v>0</v>
      </c>
    </row>
    <row r="9" spans="1:40">
      <c r="A9">
        <v>7</v>
      </c>
      <c r="B9">
        <v>6</v>
      </c>
      <c r="C9">
        <v>2</v>
      </c>
      <c r="D9">
        <v>4</v>
      </c>
      <c r="E9">
        <v>18</v>
      </c>
      <c r="F9">
        <v>11</v>
      </c>
      <c r="G9">
        <v>45</v>
      </c>
      <c r="H9">
        <v>24</v>
      </c>
      <c r="I9">
        <v>0</v>
      </c>
      <c r="J9">
        <v>74</v>
      </c>
      <c r="K9">
        <v>-3.8961039000000003E-2</v>
      </c>
      <c r="L9">
        <v>0.139534884</v>
      </c>
      <c r="M9">
        <v>0.25</v>
      </c>
      <c r="N9">
        <v>0.15384615400000001</v>
      </c>
      <c r="O9">
        <v>8.1632652999999999E-2</v>
      </c>
      <c r="P9">
        <v>86</v>
      </c>
      <c r="Q9">
        <v>-3.3707864999999997E-2</v>
      </c>
      <c r="R9">
        <v>2.5544699000000001E-2</v>
      </c>
      <c r="S9">
        <v>8.4185730000000004E-3</v>
      </c>
      <c r="T9">
        <v>0</v>
      </c>
      <c r="U9">
        <v>0</v>
      </c>
      <c r="V9">
        <v>1</v>
      </c>
      <c r="W9">
        <v>0</v>
      </c>
      <c r="X9">
        <v>2</v>
      </c>
      <c r="Y9">
        <v>3</v>
      </c>
      <c r="Z9">
        <v>6</v>
      </c>
      <c r="AA9">
        <v>0</v>
      </c>
      <c r="AB9">
        <v>0</v>
      </c>
      <c r="AC9">
        <v>0</v>
      </c>
      <c r="AD9">
        <v>2</v>
      </c>
      <c r="AE9">
        <v>0</v>
      </c>
      <c r="AF9">
        <v>1</v>
      </c>
      <c r="AG9">
        <v>3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</row>
    <row r="10" spans="1:40">
      <c r="A10">
        <v>8</v>
      </c>
      <c r="B10">
        <v>3</v>
      </c>
      <c r="C10">
        <v>3</v>
      </c>
      <c r="D10">
        <v>5</v>
      </c>
      <c r="E10">
        <v>16</v>
      </c>
      <c r="F10">
        <v>12</v>
      </c>
      <c r="G10">
        <v>42</v>
      </c>
      <c r="H10">
        <v>23</v>
      </c>
      <c r="I10">
        <v>-4.1666666999999998E-2</v>
      </c>
      <c r="J10">
        <v>70</v>
      </c>
      <c r="K10">
        <v>-5.4054053999999997E-2</v>
      </c>
      <c r="L10">
        <v>0.13580246900000001</v>
      </c>
      <c r="M10">
        <v>0.15789473700000001</v>
      </c>
      <c r="N10">
        <v>0.2</v>
      </c>
      <c r="O10">
        <v>0.106382979</v>
      </c>
      <c r="P10">
        <v>81</v>
      </c>
      <c r="Q10">
        <v>-5.8139534999999999E-2</v>
      </c>
      <c r="R10">
        <v>-8.2209540000000008E-3</v>
      </c>
      <c r="S10">
        <v>-1.4929526E-2</v>
      </c>
      <c r="T10">
        <v>1</v>
      </c>
      <c r="U10">
        <v>0</v>
      </c>
      <c r="V10">
        <v>0</v>
      </c>
      <c r="W10">
        <v>2</v>
      </c>
      <c r="X10">
        <v>2</v>
      </c>
      <c r="Y10">
        <v>4</v>
      </c>
      <c r="Z10">
        <v>9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1</v>
      </c>
      <c r="AG10">
        <v>4</v>
      </c>
      <c r="AH10">
        <v>-2</v>
      </c>
      <c r="AI10">
        <v>2</v>
      </c>
      <c r="AJ10">
        <v>0</v>
      </c>
      <c r="AK10">
        <v>0</v>
      </c>
      <c r="AL10">
        <v>2</v>
      </c>
      <c r="AM10">
        <v>0</v>
      </c>
      <c r="AN10">
        <v>0</v>
      </c>
    </row>
    <row r="11" spans="1:40">
      <c r="A11">
        <v>9</v>
      </c>
      <c r="B11">
        <v>5</v>
      </c>
      <c r="C11">
        <v>4</v>
      </c>
      <c r="D11">
        <v>5</v>
      </c>
      <c r="E11">
        <v>13</v>
      </c>
      <c r="F11">
        <v>13</v>
      </c>
      <c r="G11">
        <v>43</v>
      </c>
      <c r="H11">
        <v>25</v>
      </c>
      <c r="I11">
        <v>8.6956521999999994E-2</v>
      </c>
      <c r="J11">
        <v>69</v>
      </c>
      <c r="K11">
        <v>-1.4285714E-2</v>
      </c>
      <c r="L11">
        <v>0.16867469900000001</v>
      </c>
      <c r="M11">
        <v>0.27777777799999998</v>
      </c>
      <c r="N11">
        <v>0.235294118</v>
      </c>
      <c r="O11">
        <v>0.104166667</v>
      </c>
      <c r="P11">
        <v>83</v>
      </c>
      <c r="Q11">
        <v>2.4691358E-2</v>
      </c>
      <c r="R11">
        <v>-5.0243049999999997E-3</v>
      </c>
      <c r="S11">
        <v>-2.2385347E-2</v>
      </c>
      <c r="T11">
        <v>0</v>
      </c>
      <c r="U11">
        <v>0</v>
      </c>
      <c r="V11">
        <v>0</v>
      </c>
      <c r="W11">
        <v>3</v>
      </c>
      <c r="X11">
        <v>0</v>
      </c>
      <c r="Y11">
        <v>2</v>
      </c>
      <c r="Z11">
        <v>5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1</v>
      </c>
      <c r="AG11">
        <v>7</v>
      </c>
      <c r="AH11">
        <v>-2</v>
      </c>
      <c r="AI11">
        <v>1</v>
      </c>
      <c r="AJ11">
        <v>0</v>
      </c>
      <c r="AK11">
        <v>0</v>
      </c>
      <c r="AL11">
        <v>1</v>
      </c>
      <c r="AM11">
        <v>2</v>
      </c>
      <c r="AN11">
        <v>0</v>
      </c>
    </row>
    <row r="12" spans="1:40">
      <c r="A12">
        <v>10</v>
      </c>
      <c r="B12">
        <v>5</v>
      </c>
      <c r="C12">
        <v>4</v>
      </c>
      <c r="D12">
        <v>5</v>
      </c>
      <c r="E12">
        <v>14</v>
      </c>
      <c r="F12">
        <v>10</v>
      </c>
      <c r="G12">
        <v>43</v>
      </c>
      <c r="H12">
        <v>28</v>
      </c>
      <c r="I12">
        <v>0.12</v>
      </c>
      <c r="J12">
        <v>67</v>
      </c>
      <c r="K12">
        <v>-2.8985507000000001E-2</v>
      </c>
      <c r="L12">
        <v>0.172839506</v>
      </c>
      <c r="M12">
        <v>0.26315789499999998</v>
      </c>
      <c r="N12">
        <v>0.28571428599999998</v>
      </c>
      <c r="O12">
        <v>0.104166667</v>
      </c>
      <c r="P12">
        <v>81</v>
      </c>
      <c r="Q12">
        <v>-2.4096386000000001E-2</v>
      </c>
      <c r="R12">
        <v>-2.2813106999999999E-2</v>
      </c>
      <c r="S12">
        <v>-1.9181521E-2</v>
      </c>
      <c r="T12">
        <v>0</v>
      </c>
      <c r="U12">
        <v>0</v>
      </c>
      <c r="V12">
        <v>1</v>
      </c>
      <c r="W12">
        <v>2</v>
      </c>
      <c r="X12">
        <v>2</v>
      </c>
      <c r="Y12">
        <v>2</v>
      </c>
      <c r="Z12">
        <v>7</v>
      </c>
      <c r="AA12">
        <v>1</v>
      </c>
      <c r="AB12">
        <v>0</v>
      </c>
      <c r="AC12">
        <v>0</v>
      </c>
      <c r="AD12">
        <v>4</v>
      </c>
      <c r="AE12">
        <v>0</v>
      </c>
      <c r="AF12">
        <v>0</v>
      </c>
      <c r="AG12">
        <v>5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2</v>
      </c>
      <c r="AN12">
        <v>0</v>
      </c>
    </row>
    <row r="13" spans="1:40">
      <c r="A13">
        <v>11</v>
      </c>
      <c r="B13">
        <v>7</v>
      </c>
      <c r="C13">
        <v>6</v>
      </c>
      <c r="D13">
        <v>5</v>
      </c>
      <c r="E13">
        <v>14</v>
      </c>
      <c r="F13">
        <v>10</v>
      </c>
      <c r="G13">
        <v>40</v>
      </c>
      <c r="H13">
        <v>32</v>
      </c>
      <c r="I13">
        <v>0.14285714299999999</v>
      </c>
      <c r="J13">
        <v>64</v>
      </c>
      <c r="K13">
        <v>-4.4776119000000003E-2</v>
      </c>
      <c r="L13">
        <v>0.21951219499999999</v>
      </c>
      <c r="M13">
        <v>0.33333333300000001</v>
      </c>
      <c r="N13">
        <v>0.375</v>
      </c>
      <c r="O13">
        <v>0.111111111</v>
      </c>
      <c r="P13">
        <v>82</v>
      </c>
      <c r="Q13">
        <v>1.2345679E-2</v>
      </c>
      <c r="R13">
        <v>-1.1299721E-2</v>
      </c>
      <c r="S13">
        <v>4.3135509999999997E-3</v>
      </c>
      <c r="T13">
        <v>0</v>
      </c>
      <c r="U13">
        <v>0</v>
      </c>
      <c r="V13">
        <v>0</v>
      </c>
      <c r="W13">
        <v>2</v>
      </c>
      <c r="X13">
        <v>1</v>
      </c>
      <c r="Y13">
        <v>4</v>
      </c>
      <c r="Z13">
        <v>7</v>
      </c>
      <c r="AA13">
        <v>3</v>
      </c>
      <c r="AB13">
        <v>1</v>
      </c>
      <c r="AC13">
        <v>0</v>
      </c>
      <c r="AD13">
        <v>2</v>
      </c>
      <c r="AE13">
        <v>2</v>
      </c>
      <c r="AF13">
        <v>0</v>
      </c>
      <c r="AG13">
        <v>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>
        <v>12</v>
      </c>
      <c r="B14">
        <v>8</v>
      </c>
      <c r="C14">
        <v>6</v>
      </c>
      <c r="D14">
        <v>5</v>
      </c>
      <c r="E14">
        <v>17</v>
      </c>
      <c r="F14">
        <v>15</v>
      </c>
      <c r="G14">
        <v>38</v>
      </c>
      <c r="H14">
        <v>37</v>
      </c>
      <c r="I14">
        <v>0.15625</v>
      </c>
      <c r="J14">
        <v>70</v>
      </c>
      <c r="K14">
        <v>9.375E-2</v>
      </c>
      <c r="L14">
        <v>0.21348314600000001</v>
      </c>
      <c r="M14">
        <v>0.32</v>
      </c>
      <c r="N14">
        <v>0.28571428599999998</v>
      </c>
      <c r="O14">
        <v>0.11627907</v>
      </c>
      <c r="P14">
        <v>89</v>
      </c>
      <c r="Q14">
        <v>8.5365854000000005E-2</v>
      </c>
      <c r="R14">
        <v>2.4576626000000001E-2</v>
      </c>
      <c r="S14">
        <v>2.4538382000000001E-2</v>
      </c>
      <c r="T14">
        <v>2</v>
      </c>
      <c r="U14">
        <v>0</v>
      </c>
      <c r="V14">
        <v>0</v>
      </c>
      <c r="W14">
        <v>0</v>
      </c>
      <c r="X14">
        <v>0</v>
      </c>
      <c r="Y14">
        <v>1</v>
      </c>
      <c r="Z14">
        <v>3</v>
      </c>
      <c r="AA14">
        <v>3</v>
      </c>
      <c r="AB14">
        <v>0</v>
      </c>
      <c r="AC14">
        <v>0</v>
      </c>
      <c r="AD14">
        <v>5</v>
      </c>
      <c r="AE14">
        <v>2</v>
      </c>
      <c r="AF14">
        <v>0</v>
      </c>
      <c r="AG14">
        <v>10</v>
      </c>
      <c r="AH14">
        <v>3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1"/>
  <sheetViews>
    <sheetView tabSelected="1" workbookViewId="0">
      <selection activeCell="H21" sqref="H21"/>
    </sheetView>
  </sheetViews>
  <sheetFormatPr baseColWidth="10" defaultRowHeight="19"/>
  <cols>
    <col min="9" max="9" width="12.42578125" customWidth="1"/>
    <col min="17" max="17" width="14.1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0</v>
      </c>
      <c r="B2">
        <v>3</v>
      </c>
      <c r="C2">
        <v>3</v>
      </c>
      <c r="D2">
        <v>2</v>
      </c>
      <c r="E2">
        <v>11</v>
      </c>
      <c r="F2">
        <v>12</v>
      </c>
      <c r="G2">
        <v>43</v>
      </c>
      <c r="H2">
        <v>8</v>
      </c>
      <c r="I2">
        <v>0</v>
      </c>
      <c r="J2">
        <v>66</v>
      </c>
      <c r="K2">
        <v>0</v>
      </c>
      <c r="L2">
        <v>0.10810810799999999</v>
      </c>
      <c r="M2">
        <v>0.21428571399999999</v>
      </c>
      <c r="N2">
        <v>0.2</v>
      </c>
      <c r="O2">
        <v>4.4444444E-2</v>
      </c>
      <c r="P2">
        <v>74</v>
      </c>
      <c r="Q2">
        <v>0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>
        <v>1</v>
      </c>
      <c r="B3">
        <v>2</v>
      </c>
      <c r="C3">
        <v>3</v>
      </c>
      <c r="D3">
        <v>2</v>
      </c>
      <c r="E3">
        <v>11</v>
      </c>
      <c r="F3">
        <v>13</v>
      </c>
      <c r="G3">
        <v>40</v>
      </c>
      <c r="H3">
        <v>15</v>
      </c>
      <c r="I3">
        <v>0.875</v>
      </c>
      <c r="J3">
        <v>64</v>
      </c>
      <c r="K3">
        <v>-3.0303030000000002E-2</v>
      </c>
      <c r="L3">
        <v>9.8591549000000001E-2</v>
      </c>
      <c r="M3">
        <v>0.15384615400000001</v>
      </c>
      <c r="N3">
        <v>0.1875</v>
      </c>
      <c r="O3">
        <v>4.7619047999999997E-2</v>
      </c>
      <c r="P3">
        <v>71</v>
      </c>
      <c r="Q3" s="4">
        <v>-4.0540540999999999E-2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>
        <v>0</v>
      </c>
      <c r="Y3">
        <v>0</v>
      </c>
      <c r="Z3">
        <v>0</v>
      </c>
      <c r="AA3">
        <v>0</v>
      </c>
      <c r="AB3">
        <v>1</v>
      </c>
      <c r="AC3">
        <v>3</v>
      </c>
      <c r="AD3">
        <v>0</v>
      </c>
      <c r="AE3">
        <v>2</v>
      </c>
      <c r="AF3">
        <v>6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3</v>
      </c>
      <c r="AN3">
        <v>3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</row>
    <row r="4" spans="1:46">
      <c r="A4">
        <v>2</v>
      </c>
      <c r="B4">
        <v>4</v>
      </c>
      <c r="C4">
        <v>3</v>
      </c>
      <c r="D4">
        <v>2</v>
      </c>
      <c r="E4">
        <v>16</v>
      </c>
      <c r="F4">
        <v>12</v>
      </c>
      <c r="G4">
        <v>41</v>
      </c>
      <c r="H4">
        <v>16</v>
      </c>
      <c r="I4">
        <v>6.6666666999999999E-2</v>
      </c>
      <c r="J4">
        <v>69</v>
      </c>
      <c r="K4">
        <v>7.8125E-2</v>
      </c>
      <c r="L4">
        <v>0.115384615</v>
      </c>
      <c r="M4">
        <v>0.2</v>
      </c>
      <c r="N4">
        <v>0.2</v>
      </c>
      <c r="O4">
        <v>4.6511627999999999E-2</v>
      </c>
      <c r="P4">
        <v>78</v>
      </c>
      <c r="Q4" s="4">
        <v>9.8591549000000001E-2</v>
      </c>
      <c r="R4">
        <f t="shared" ref="R4:R14" si="0">AVERAGE(Q3:Q4)</f>
        <v>2.9025504000000001E-2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>
        <v>1.9350335999999999E-2</v>
      </c>
      <c r="Y4">
        <v>1.9350335999999999E-2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3</v>
      </c>
      <c r="AG4">
        <v>2</v>
      </c>
      <c r="AH4">
        <v>0</v>
      </c>
      <c r="AI4">
        <v>0</v>
      </c>
      <c r="AJ4">
        <v>6</v>
      </c>
      <c r="AK4">
        <v>0</v>
      </c>
      <c r="AL4">
        <v>1</v>
      </c>
      <c r="AM4">
        <v>9</v>
      </c>
      <c r="AN4">
        <v>3</v>
      </c>
      <c r="AO4">
        <v>0</v>
      </c>
      <c r="AP4">
        <v>0</v>
      </c>
      <c r="AQ4">
        <v>0</v>
      </c>
      <c r="AR4">
        <v>1</v>
      </c>
      <c r="AS4">
        <v>2</v>
      </c>
      <c r="AT4">
        <v>0</v>
      </c>
    </row>
    <row r="5" spans="1:46">
      <c r="A5">
        <v>3</v>
      </c>
      <c r="B5">
        <v>3</v>
      </c>
      <c r="C5">
        <v>3</v>
      </c>
      <c r="D5">
        <v>2</v>
      </c>
      <c r="E5">
        <v>15</v>
      </c>
      <c r="F5">
        <v>10</v>
      </c>
      <c r="G5">
        <v>45</v>
      </c>
      <c r="H5">
        <v>17</v>
      </c>
      <c r="I5">
        <v>6.25E-2</v>
      </c>
      <c r="J5">
        <v>70</v>
      </c>
      <c r="K5">
        <v>1.4492754E-2</v>
      </c>
      <c r="L5">
        <v>0.102564103</v>
      </c>
      <c r="M5">
        <v>0.16666666699999999</v>
      </c>
      <c r="N5">
        <v>0.23076923099999999</v>
      </c>
      <c r="O5">
        <v>4.2553191999999997E-2</v>
      </c>
      <c r="P5">
        <v>78</v>
      </c>
      <c r="Q5" s="4">
        <v>0</v>
      </c>
      <c r="R5">
        <f t="shared" si="0"/>
        <v>4.92957745E-2</v>
      </c>
      <c r="S5">
        <f t="shared" ref="S5:S14" si="1">SQRT(SUMXMY2(Q4:Q5,R4:R5)/2)</f>
        <v>6.0288921040672447E-2</v>
      </c>
      <c r="T5">
        <f t="shared" ref="T5:T14" si="2">AVERAGE(Q3:Q5)</f>
        <v>1.9350335999999999E-2</v>
      </c>
      <c r="U5" t="e">
        <v>#N/A</v>
      </c>
      <c r="V5">
        <f t="shared" ref="V5:V14" si="3">AVERAGE(Q2:Q5)</f>
        <v>1.4512752E-2</v>
      </c>
      <c r="W5" t="e">
        <v>#N/A</v>
      </c>
      <c r="X5">
        <v>1.4512752E-2</v>
      </c>
      <c r="Y5">
        <v>1.9350335999999999E-2</v>
      </c>
      <c r="Z5">
        <v>0</v>
      </c>
      <c r="AA5">
        <v>0</v>
      </c>
      <c r="AB5">
        <v>0</v>
      </c>
      <c r="AC5">
        <v>3</v>
      </c>
      <c r="AD5">
        <v>0</v>
      </c>
      <c r="AE5">
        <v>1</v>
      </c>
      <c r="AF5">
        <v>4</v>
      </c>
      <c r="AG5">
        <v>0</v>
      </c>
      <c r="AH5">
        <v>0</v>
      </c>
      <c r="AI5">
        <v>0</v>
      </c>
      <c r="AJ5">
        <v>3</v>
      </c>
      <c r="AK5">
        <v>0</v>
      </c>
      <c r="AL5">
        <v>1</v>
      </c>
      <c r="AM5">
        <v>4</v>
      </c>
      <c r="AN5">
        <v>1</v>
      </c>
      <c r="AO5">
        <v>0</v>
      </c>
      <c r="AP5">
        <v>0</v>
      </c>
      <c r="AQ5">
        <v>0</v>
      </c>
      <c r="AR5">
        <v>2</v>
      </c>
      <c r="AS5">
        <v>4</v>
      </c>
      <c r="AT5">
        <v>0</v>
      </c>
    </row>
    <row r="6" spans="1:46">
      <c r="A6">
        <v>4</v>
      </c>
      <c r="B6">
        <v>6</v>
      </c>
      <c r="C6">
        <v>3</v>
      </c>
      <c r="D6">
        <v>3</v>
      </c>
      <c r="E6">
        <v>17</v>
      </c>
      <c r="F6">
        <v>9</v>
      </c>
      <c r="G6">
        <v>46</v>
      </c>
      <c r="H6">
        <v>20</v>
      </c>
      <c r="I6">
        <v>0.17647058800000001</v>
      </c>
      <c r="J6">
        <v>72</v>
      </c>
      <c r="K6">
        <v>2.8571428999999999E-2</v>
      </c>
      <c r="L6">
        <v>0.14285714299999999</v>
      </c>
      <c r="M6">
        <v>0.26086956500000003</v>
      </c>
      <c r="N6">
        <v>0.25</v>
      </c>
      <c r="O6">
        <v>6.1224489999999999E-2</v>
      </c>
      <c r="P6">
        <v>84</v>
      </c>
      <c r="Q6" s="2">
        <v>7.6923077000000006E-2</v>
      </c>
      <c r="R6">
        <f t="shared" si="0"/>
        <v>3.8461538500000003E-2</v>
      </c>
      <c r="S6">
        <f t="shared" si="1"/>
        <v>4.4211781955389634E-2</v>
      </c>
      <c r="T6">
        <f t="shared" si="2"/>
        <v>5.8504875333333338E-2</v>
      </c>
      <c r="U6" t="e">
        <f t="shared" ref="U6:U14" si="4">SQRT(SUMXMY2(Q4:Q6,T4:T6)/3)</f>
        <v>#N/A</v>
      </c>
      <c r="V6">
        <f t="shared" si="3"/>
        <v>3.3743521250000005E-2</v>
      </c>
      <c r="W6" t="e">
        <v>#N/A</v>
      </c>
      <c r="X6">
        <v>3.3743520999999999E-2</v>
      </c>
      <c r="Y6">
        <v>5.8504874999999998E-2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>
        <v>2</v>
      </c>
      <c r="AG6">
        <v>2</v>
      </c>
      <c r="AH6">
        <v>1</v>
      </c>
      <c r="AI6">
        <v>0</v>
      </c>
      <c r="AJ6">
        <v>4</v>
      </c>
      <c r="AK6">
        <v>1</v>
      </c>
      <c r="AL6">
        <v>0</v>
      </c>
      <c r="AM6">
        <v>8</v>
      </c>
      <c r="AN6">
        <v>4</v>
      </c>
      <c r="AO6">
        <v>0</v>
      </c>
      <c r="AP6">
        <v>0</v>
      </c>
      <c r="AQ6">
        <v>0</v>
      </c>
      <c r="AR6">
        <v>1</v>
      </c>
      <c r="AS6">
        <v>4</v>
      </c>
      <c r="AT6">
        <v>0</v>
      </c>
    </row>
    <row r="7" spans="1:46">
      <c r="A7">
        <v>5</v>
      </c>
      <c r="B7">
        <v>6</v>
      </c>
      <c r="C7">
        <v>2</v>
      </c>
      <c r="D7">
        <v>4</v>
      </c>
      <c r="E7">
        <v>18</v>
      </c>
      <c r="F7">
        <v>10</v>
      </c>
      <c r="G7">
        <v>45</v>
      </c>
      <c r="H7">
        <v>24</v>
      </c>
      <c r="I7">
        <v>0.2</v>
      </c>
      <c r="J7">
        <v>73</v>
      </c>
      <c r="K7">
        <v>1.3888889E-2</v>
      </c>
      <c r="L7">
        <v>0.141176471</v>
      </c>
      <c r="M7">
        <v>0.25</v>
      </c>
      <c r="N7">
        <v>0.16666666699999999</v>
      </c>
      <c r="O7">
        <v>8.1632652999999999E-2</v>
      </c>
      <c r="P7">
        <v>85</v>
      </c>
      <c r="Q7" s="2">
        <v>1.1904761999999999E-2</v>
      </c>
      <c r="R7">
        <f t="shared" si="0"/>
        <v>4.4413919500000003E-2</v>
      </c>
      <c r="S7">
        <f t="shared" si="1"/>
        <v>3.560993727280904E-2</v>
      </c>
      <c r="T7">
        <f t="shared" si="2"/>
        <v>2.9609279666666669E-2</v>
      </c>
      <c r="U7">
        <f t="shared" si="4"/>
        <v>1.8503293416364298E-2</v>
      </c>
      <c r="V7">
        <f t="shared" si="3"/>
        <v>4.6854847000000005E-2</v>
      </c>
      <c r="W7" t="e">
        <v>#N/A</v>
      </c>
      <c r="X7">
        <v>4.6854846999999998E-2</v>
      </c>
      <c r="Y7">
        <v>2.9609280000000002E-2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2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</row>
    <row r="8" spans="1:46">
      <c r="A8">
        <v>6</v>
      </c>
      <c r="B8">
        <v>6</v>
      </c>
      <c r="C8">
        <v>2</v>
      </c>
      <c r="D8">
        <v>4</v>
      </c>
      <c r="E8">
        <v>20</v>
      </c>
      <c r="F8">
        <v>10</v>
      </c>
      <c r="G8">
        <v>47</v>
      </c>
      <c r="H8">
        <v>24</v>
      </c>
      <c r="I8">
        <v>0</v>
      </c>
      <c r="J8">
        <v>77</v>
      </c>
      <c r="K8">
        <v>5.4794520999999999E-2</v>
      </c>
      <c r="L8">
        <v>0.13483146100000001</v>
      </c>
      <c r="M8">
        <v>0.23076923099999999</v>
      </c>
      <c r="N8">
        <v>0.16666666699999999</v>
      </c>
      <c r="O8">
        <v>7.8431372999999999E-2</v>
      </c>
      <c r="P8">
        <v>89</v>
      </c>
      <c r="Q8" s="2">
        <v>4.7058823999999999E-2</v>
      </c>
      <c r="R8">
        <f t="shared" si="0"/>
        <v>2.9481792999999999E-2</v>
      </c>
      <c r="S8">
        <f t="shared" si="1"/>
        <v>2.6132329977776259E-2</v>
      </c>
      <c r="T8">
        <f t="shared" si="2"/>
        <v>4.5295554333333342E-2</v>
      </c>
      <c r="U8">
        <f t="shared" si="4"/>
        <v>1.4785006125133459E-2</v>
      </c>
      <c r="V8">
        <f t="shared" si="3"/>
        <v>3.3971665750000005E-2</v>
      </c>
      <c r="W8">
        <f t="shared" ref="W8:W14" si="5">SQRT(SUMXMY2(Q5:Q8,V5:V8)/4)</f>
        <v>2.9444337986906034E-2</v>
      </c>
      <c r="X8">
        <v>3.3971665999999998E-2</v>
      </c>
      <c r="Y8">
        <v>4.5295554000000002E-2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3</v>
      </c>
      <c r="AK8">
        <v>0</v>
      </c>
      <c r="AL8">
        <v>1</v>
      </c>
      <c r="AM8">
        <v>5</v>
      </c>
      <c r="AN8">
        <v>4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</row>
    <row r="9" spans="1:46">
      <c r="A9">
        <v>7</v>
      </c>
      <c r="B9">
        <v>6</v>
      </c>
      <c r="C9">
        <v>2</v>
      </c>
      <c r="D9">
        <v>4</v>
      </c>
      <c r="E9">
        <v>18</v>
      </c>
      <c r="F9">
        <v>11</v>
      </c>
      <c r="G9">
        <v>45</v>
      </c>
      <c r="H9">
        <v>24</v>
      </c>
      <c r="I9">
        <v>0</v>
      </c>
      <c r="J9">
        <v>74</v>
      </c>
      <c r="K9">
        <v>-3.8961039000000003E-2</v>
      </c>
      <c r="L9">
        <v>0.139534884</v>
      </c>
      <c r="M9">
        <v>0.25</v>
      </c>
      <c r="N9">
        <v>0.15384615400000001</v>
      </c>
      <c r="O9">
        <v>8.1632652999999999E-2</v>
      </c>
      <c r="P9">
        <v>86</v>
      </c>
      <c r="Q9" s="3">
        <v>-3.3707864999999997E-2</v>
      </c>
      <c r="R9">
        <f t="shared" si="0"/>
        <v>6.6754795000000013E-3</v>
      </c>
      <c r="S9">
        <f t="shared" si="1"/>
        <v>3.1142948895220582E-2</v>
      </c>
      <c r="T9">
        <f t="shared" si="2"/>
        <v>8.4185736666666667E-3</v>
      </c>
      <c r="U9">
        <f t="shared" si="4"/>
        <v>2.6401994245783322E-2</v>
      </c>
      <c r="V9">
        <f t="shared" si="3"/>
        <v>2.5544699500000004E-2</v>
      </c>
      <c r="W9">
        <f t="shared" si="5"/>
        <v>4.1134300125205081E-2</v>
      </c>
      <c r="X9">
        <v>2.5544699000000001E-2</v>
      </c>
      <c r="Y9">
        <v>8.4185730000000004E-3</v>
      </c>
      <c r="Z9">
        <v>0</v>
      </c>
      <c r="AA9">
        <v>0</v>
      </c>
      <c r="AB9">
        <v>1</v>
      </c>
      <c r="AC9">
        <v>0</v>
      </c>
      <c r="AD9">
        <v>2</v>
      </c>
      <c r="AE9">
        <v>3</v>
      </c>
      <c r="AF9">
        <v>6</v>
      </c>
      <c r="AG9">
        <v>0</v>
      </c>
      <c r="AH9">
        <v>0</v>
      </c>
      <c r="AI9">
        <v>0</v>
      </c>
      <c r="AJ9">
        <v>2</v>
      </c>
      <c r="AK9">
        <v>0</v>
      </c>
      <c r="AL9">
        <v>1</v>
      </c>
      <c r="AM9">
        <v>3</v>
      </c>
      <c r="AN9">
        <v>2</v>
      </c>
      <c r="AO9">
        <v>1</v>
      </c>
      <c r="AP9">
        <v>0</v>
      </c>
      <c r="AQ9">
        <v>0</v>
      </c>
      <c r="AR9">
        <v>1</v>
      </c>
      <c r="AS9">
        <v>1</v>
      </c>
      <c r="AT9">
        <v>0</v>
      </c>
    </row>
    <row r="10" spans="1:46">
      <c r="A10">
        <v>8</v>
      </c>
      <c r="B10">
        <v>3</v>
      </c>
      <c r="C10">
        <v>3</v>
      </c>
      <c r="D10">
        <v>5</v>
      </c>
      <c r="E10">
        <v>16</v>
      </c>
      <c r="F10">
        <v>12</v>
      </c>
      <c r="G10">
        <v>42</v>
      </c>
      <c r="H10">
        <v>23</v>
      </c>
      <c r="I10">
        <v>-4.1666666999999998E-2</v>
      </c>
      <c r="J10">
        <v>70</v>
      </c>
      <c r="K10">
        <v>-5.4054053999999997E-2</v>
      </c>
      <c r="L10">
        <v>0.13580246900000001</v>
      </c>
      <c r="M10">
        <v>0.15789473700000001</v>
      </c>
      <c r="N10">
        <v>0.2</v>
      </c>
      <c r="O10">
        <v>0.106382979</v>
      </c>
      <c r="P10">
        <v>81</v>
      </c>
      <c r="Q10" s="3">
        <v>-5.8139534999999999E-2</v>
      </c>
      <c r="R10">
        <f t="shared" si="0"/>
        <v>-4.5923699999999998E-2</v>
      </c>
      <c r="S10">
        <f t="shared" si="1"/>
        <v>2.9833212513513403E-2</v>
      </c>
      <c r="T10">
        <f t="shared" si="2"/>
        <v>-1.4929525333333332E-2</v>
      </c>
      <c r="U10">
        <f t="shared" si="4"/>
        <v>3.485613714516303E-2</v>
      </c>
      <c r="V10">
        <f t="shared" si="3"/>
        <v>-8.2209534999999993E-3</v>
      </c>
      <c r="W10">
        <f t="shared" si="5"/>
        <v>4.2998585242326789E-2</v>
      </c>
      <c r="X10">
        <v>-8.2209540000000008E-3</v>
      </c>
      <c r="Y10">
        <v>-1.4929526E-2</v>
      </c>
      <c r="Z10">
        <v>1</v>
      </c>
      <c r="AA10">
        <v>0</v>
      </c>
      <c r="AB10">
        <v>0</v>
      </c>
      <c r="AC10">
        <v>2</v>
      </c>
      <c r="AD10">
        <v>2</v>
      </c>
      <c r="AE10">
        <v>4</v>
      </c>
      <c r="AF10">
        <v>9</v>
      </c>
      <c r="AG10">
        <v>0</v>
      </c>
      <c r="AH10">
        <v>0</v>
      </c>
      <c r="AI10">
        <v>0</v>
      </c>
      <c r="AJ10">
        <v>2</v>
      </c>
      <c r="AK10">
        <v>1</v>
      </c>
      <c r="AL10">
        <v>1</v>
      </c>
      <c r="AM10">
        <v>4</v>
      </c>
      <c r="AN10">
        <v>-2</v>
      </c>
      <c r="AO10">
        <v>2</v>
      </c>
      <c r="AP10">
        <v>0</v>
      </c>
      <c r="AQ10">
        <v>0</v>
      </c>
      <c r="AR10">
        <v>2</v>
      </c>
      <c r="AS10">
        <v>0</v>
      </c>
      <c r="AT10">
        <v>0</v>
      </c>
    </row>
    <row r="11" spans="1:46">
      <c r="A11">
        <v>9</v>
      </c>
      <c r="B11">
        <v>5</v>
      </c>
      <c r="C11">
        <v>4</v>
      </c>
      <c r="D11">
        <v>5</v>
      </c>
      <c r="E11">
        <v>13</v>
      </c>
      <c r="F11">
        <v>13</v>
      </c>
      <c r="G11">
        <v>43</v>
      </c>
      <c r="H11">
        <v>25</v>
      </c>
      <c r="I11">
        <v>8.6956521999999994E-2</v>
      </c>
      <c r="J11">
        <v>69</v>
      </c>
      <c r="K11">
        <v>-1.4285714E-2</v>
      </c>
      <c r="L11">
        <v>0.16867469900000001</v>
      </c>
      <c r="M11">
        <v>0.27777777799999998</v>
      </c>
      <c r="N11">
        <v>0.235294118</v>
      </c>
      <c r="O11">
        <v>0.104166667</v>
      </c>
      <c r="P11">
        <v>83</v>
      </c>
      <c r="Q11" s="3">
        <v>2.4691358E-2</v>
      </c>
      <c r="R11">
        <f t="shared" si="0"/>
        <v>-1.6724088499999998E-2</v>
      </c>
      <c r="S11">
        <f t="shared" si="1"/>
        <v>3.0532489527891324E-2</v>
      </c>
      <c r="T11">
        <f t="shared" si="2"/>
        <v>-2.2385347333333333E-2</v>
      </c>
      <c r="U11">
        <f t="shared" si="4"/>
        <v>4.4188829490311048E-2</v>
      </c>
      <c r="V11">
        <f t="shared" si="3"/>
        <v>-5.0243044999999991E-3</v>
      </c>
      <c r="W11">
        <f t="shared" si="5"/>
        <v>4.2003051935761919E-2</v>
      </c>
      <c r="X11">
        <v>-5.0243049999999997E-3</v>
      </c>
      <c r="Y11">
        <v>-2.2385347E-2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2</v>
      </c>
      <c r="AF11">
        <v>5</v>
      </c>
      <c r="AG11">
        <v>2</v>
      </c>
      <c r="AH11">
        <v>1</v>
      </c>
      <c r="AI11">
        <v>0</v>
      </c>
      <c r="AJ11">
        <v>2</v>
      </c>
      <c r="AK11">
        <v>1</v>
      </c>
      <c r="AL11">
        <v>1</v>
      </c>
      <c r="AM11">
        <v>7</v>
      </c>
      <c r="AN11">
        <v>-2</v>
      </c>
      <c r="AO11">
        <v>1</v>
      </c>
      <c r="AP11">
        <v>0</v>
      </c>
      <c r="AQ11">
        <v>0</v>
      </c>
      <c r="AR11">
        <v>1</v>
      </c>
      <c r="AS11">
        <v>2</v>
      </c>
      <c r="AT11">
        <v>0</v>
      </c>
    </row>
    <row r="12" spans="1:46">
      <c r="A12">
        <v>10</v>
      </c>
      <c r="B12">
        <v>5</v>
      </c>
      <c r="C12">
        <v>4</v>
      </c>
      <c r="D12">
        <v>5</v>
      </c>
      <c r="E12">
        <v>14</v>
      </c>
      <c r="F12">
        <v>10</v>
      </c>
      <c r="G12">
        <v>43</v>
      </c>
      <c r="H12">
        <v>28</v>
      </c>
      <c r="I12">
        <v>0.12</v>
      </c>
      <c r="J12">
        <v>67</v>
      </c>
      <c r="K12">
        <v>-2.8985507000000001E-2</v>
      </c>
      <c r="L12">
        <v>0.172839506</v>
      </c>
      <c r="M12">
        <v>0.26315789499999998</v>
      </c>
      <c r="N12">
        <v>0.28571428599999998</v>
      </c>
      <c r="O12">
        <v>0.104166667</v>
      </c>
      <c r="P12">
        <v>81</v>
      </c>
      <c r="Q12" s="6">
        <v>-2.4096386000000001E-2</v>
      </c>
      <c r="R12">
        <f t="shared" si="0"/>
        <v>2.9748599999999958E-4</v>
      </c>
      <c r="S12">
        <f t="shared" si="1"/>
        <v>3.398749917209816E-2</v>
      </c>
      <c r="T12">
        <f t="shared" si="2"/>
        <v>-1.9181520999999997E-2</v>
      </c>
      <c r="U12">
        <f t="shared" si="4"/>
        <v>3.7002148669156798E-2</v>
      </c>
      <c r="V12">
        <f t="shared" si="3"/>
        <v>-2.2813106999999999E-2</v>
      </c>
      <c r="W12">
        <f t="shared" si="5"/>
        <v>4.1495176170262701E-2</v>
      </c>
      <c r="X12">
        <v>-2.2813106999999999E-2</v>
      </c>
      <c r="Y12">
        <v>-1.9181521E-2</v>
      </c>
      <c r="Z12">
        <v>0</v>
      </c>
      <c r="AA12">
        <v>0</v>
      </c>
      <c r="AB12">
        <v>1</v>
      </c>
      <c r="AC12">
        <v>2</v>
      </c>
      <c r="AD12">
        <v>2</v>
      </c>
      <c r="AE12">
        <v>2</v>
      </c>
      <c r="AF12">
        <v>7</v>
      </c>
      <c r="AG12">
        <v>1</v>
      </c>
      <c r="AH12">
        <v>0</v>
      </c>
      <c r="AI12">
        <v>0</v>
      </c>
      <c r="AJ12">
        <v>4</v>
      </c>
      <c r="AK12">
        <v>0</v>
      </c>
      <c r="AL12">
        <v>0</v>
      </c>
      <c r="AM12">
        <v>5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2</v>
      </c>
      <c r="AT12">
        <v>0</v>
      </c>
    </row>
    <row r="13" spans="1:46">
      <c r="A13">
        <v>11</v>
      </c>
      <c r="B13">
        <v>7</v>
      </c>
      <c r="C13">
        <v>6</v>
      </c>
      <c r="D13">
        <v>5</v>
      </c>
      <c r="E13">
        <v>14</v>
      </c>
      <c r="F13">
        <v>10</v>
      </c>
      <c r="G13">
        <v>40</v>
      </c>
      <c r="H13">
        <v>32</v>
      </c>
      <c r="I13">
        <v>0.14285714299999999</v>
      </c>
      <c r="J13">
        <v>64</v>
      </c>
      <c r="K13">
        <v>-4.4776119000000003E-2</v>
      </c>
      <c r="L13">
        <v>0.21951219499999999</v>
      </c>
      <c r="M13">
        <v>0.33333333300000001</v>
      </c>
      <c r="N13">
        <v>0.375</v>
      </c>
      <c r="O13">
        <v>0.111111111</v>
      </c>
      <c r="P13">
        <v>82</v>
      </c>
      <c r="Q13" s="6">
        <v>1.2345679E-2</v>
      </c>
      <c r="R13">
        <f t="shared" si="0"/>
        <v>-5.8753535000000004E-3</v>
      </c>
      <c r="S13">
        <f t="shared" si="1"/>
        <v>2.1529828337894852E-2</v>
      </c>
      <c r="T13">
        <f t="shared" si="2"/>
        <v>4.3135503333333334E-3</v>
      </c>
      <c r="U13">
        <f t="shared" si="4"/>
        <v>2.771814792951607E-2</v>
      </c>
      <c r="V13">
        <f t="shared" si="3"/>
        <v>-1.1299720999999999E-2</v>
      </c>
      <c r="W13">
        <f t="shared" si="5"/>
        <v>3.1367328237107993E-2</v>
      </c>
      <c r="X13">
        <v>-1.1299721E-2</v>
      </c>
      <c r="Y13">
        <v>4.3135509999999997E-3</v>
      </c>
      <c r="Z13">
        <v>0</v>
      </c>
      <c r="AA13">
        <v>0</v>
      </c>
      <c r="AB13">
        <v>0</v>
      </c>
      <c r="AC13">
        <v>2</v>
      </c>
      <c r="AD13">
        <v>1</v>
      </c>
      <c r="AE13">
        <v>4</v>
      </c>
      <c r="AF13">
        <v>7</v>
      </c>
      <c r="AG13">
        <v>3</v>
      </c>
      <c r="AH13">
        <v>1</v>
      </c>
      <c r="AI13">
        <v>0</v>
      </c>
      <c r="AJ13">
        <v>2</v>
      </c>
      <c r="AK13">
        <v>2</v>
      </c>
      <c r="AL13">
        <v>0</v>
      </c>
      <c r="AM13">
        <v>8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>
        <v>12</v>
      </c>
      <c r="B14">
        <v>8</v>
      </c>
      <c r="C14">
        <v>6</v>
      </c>
      <c r="D14">
        <v>5</v>
      </c>
      <c r="E14">
        <v>17</v>
      </c>
      <c r="F14">
        <v>15</v>
      </c>
      <c r="G14">
        <v>38</v>
      </c>
      <c r="H14">
        <v>37</v>
      </c>
      <c r="I14">
        <v>0.15625</v>
      </c>
      <c r="J14">
        <v>70</v>
      </c>
      <c r="K14">
        <v>9.375E-2</v>
      </c>
      <c r="L14">
        <v>0.21348314600000001</v>
      </c>
      <c r="M14">
        <v>0.32</v>
      </c>
      <c r="N14">
        <v>0.28571428599999998</v>
      </c>
      <c r="O14">
        <v>0.11627907</v>
      </c>
      <c r="P14">
        <v>89</v>
      </c>
      <c r="Q14" s="6">
        <v>8.5365854000000005E-2</v>
      </c>
      <c r="R14">
        <f t="shared" si="0"/>
        <v>4.8855766500000002E-2</v>
      </c>
      <c r="S14">
        <f t="shared" si="1"/>
        <v>2.8853011234736943E-2</v>
      </c>
      <c r="T14">
        <f t="shared" si="2"/>
        <v>2.4538382333333334E-2</v>
      </c>
      <c r="U14">
        <f t="shared" si="4"/>
        <v>3.5537080625947362E-2</v>
      </c>
      <c r="V14">
        <f t="shared" si="3"/>
        <v>2.4576626250000001E-2</v>
      </c>
      <c r="W14">
        <f t="shared" si="5"/>
        <v>3.5843767081624935E-2</v>
      </c>
      <c r="X14">
        <v>2.4576626000000001E-2</v>
      </c>
      <c r="Y14">
        <v>2.4538382000000001E-2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3</v>
      </c>
      <c r="AG14">
        <v>3</v>
      </c>
      <c r="AH14">
        <v>0</v>
      </c>
      <c r="AI14">
        <v>0</v>
      </c>
      <c r="AJ14">
        <v>5</v>
      </c>
      <c r="AK14">
        <v>2</v>
      </c>
      <c r="AL14">
        <v>0</v>
      </c>
      <c r="AM14">
        <v>10</v>
      </c>
      <c r="AN14">
        <v>3</v>
      </c>
      <c r="AO14">
        <v>0</v>
      </c>
      <c r="AP14">
        <v>0</v>
      </c>
      <c r="AQ14">
        <v>0</v>
      </c>
      <c r="AR14">
        <v>2</v>
      </c>
      <c r="AS14">
        <v>0</v>
      </c>
      <c r="AT14">
        <v>0</v>
      </c>
    </row>
    <row r="15" spans="1:46">
      <c r="P15" s="1" t="s">
        <v>49</v>
      </c>
      <c r="Q15">
        <f>AVERAGE(Q3:Q14)</f>
        <v>1.6699731333333339E-2</v>
      </c>
      <c r="R15">
        <f>AVERAGE(R4:R14)</f>
        <v>1.6180374500000004E-2</v>
      </c>
      <c r="T15">
        <f>AVERAGE(T5:T14)</f>
        <v>1.3353415800000004E-2</v>
      </c>
      <c r="V15">
        <f>AVERAGE(V5:V14)</f>
        <v>1.3184602575000001E-2</v>
      </c>
    </row>
    <row r="17" spans="1:46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  <c r="AA17">
        <v>27</v>
      </c>
      <c r="AB17">
        <v>28</v>
      </c>
      <c r="AC17">
        <v>29</v>
      </c>
      <c r="AD17">
        <v>30</v>
      </c>
      <c r="AE17">
        <v>31</v>
      </c>
      <c r="AF17">
        <v>32</v>
      </c>
      <c r="AG17">
        <v>33</v>
      </c>
      <c r="AH17">
        <v>34</v>
      </c>
      <c r="AI17">
        <v>35</v>
      </c>
      <c r="AJ17">
        <v>36</v>
      </c>
      <c r="AK17">
        <v>37</v>
      </c>
      <c r="AL17">
        <v>38</v>
      </c>
      <c r="AM17">
        <v>39</v>
      </c>
      <c r="AN17">
        <v>40</v>
      </c>
      <c r="AO17">
        <v>41</v>
      </c>
      <c r="AP17">
        <v>42</v>
      </c>
      <c r="AQ17">
        <v>43</v>
      </c>
      <c r="AR17">
        <v>44</v>
      </c>
      <c r="AS17">
        <v>45</v>
      </c>
      <c r="AT17">
        <v>46</v>
      </c>
    </row>
    <row r="20" spans="1:46" ht="40">
      <c r="H20" s="5" t="s">
        <v>52</v>
      </c>
      <c r="I20" t="s">
        <v>50</v>
      </c>
      <c r="J20" t="s">
        <v>51</v>
      </c>
    </row>
    <row r="21" spans="1:46">
      <c r="H21">
        <f>Q15</f>
        <v>1.6699731333333339E-2</v>
      </c>
      <c r="I21">
        <f>AVERAGE(Q3:Q5)</f>
        <v>1.9350335999999999E-2</v>
      </c>
      <c r="J21">
        <f>AVERAGE(Q3:Q6)</f>
        <v>3.3743521250000005E-2</v>
      </c>
      <c r="R21" t="s">
        <v>46</v>
      </c>
      <c r="Y21" t="s">
        <v>47</v>
      </c>
    </row>
    <row r="22" spans="1:46">
      <c r="I22">
        <f>AVERAGE(Q6:Q8)</f>
        <v>4.5295554333333342E-2</v>
      </c>
      <c r="J22">
        <f>AVERAGE(Q7:Q10)</f>
        <v>-8.2209534999999993E-3</v>
      </c>
    </row>
    <row r="23" spans="1:46">
      <c r="I23">
        <f>AVERAGE(Q9:Q11)</f>
        <v>-2.2385347333333333E-2</v>
      </c>
      <c r="J23">
        <f>AVERAGE(Q11:Q14)</f>
        <v>2.4576626250000001E-2</v>
      </c>
    </row>
    <row r="24" spans="1:46">
      <c r="I24">
        <f>AVERAGE(Q12:Q14)</f>
        <v>2.4538382333333334E-2</v>
      </c>
    </row>
    <row r="31" spans="1:46">
      <c r="R31" t="s">
        <v>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mgmt_data</vt:lpstr>
      <vt:lpstr>mgmt_data (2-4 yr moving avgs)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2018-01-13T18:04:54Z</dcterms:created>
  <dcterms:modified xsi:type="dcterms:W3CDTF">2018-11-03T00:14:38Z</dcterms:modified>
</cp:coreProperties>
</file>