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jasminedumas/Desktop/depaul/CSC423/"/>
    </mc:Choice>
  </mc:AlternateContent>
  <bookViews>
    <workbookView minimized="1" xWindow="560" yWindow="1040" windowWidth="25600" windowHeight="142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H2" i="1"/>
  <c r="H6" i="1"/>
  <c r="E9" i="1"/>
  <c r="H10" i="1"/>
  <c r="H12" i="1"/>
  <c r="E10" i="1"/>
  <c r="E15" i="1"/>
  <c r="H9" i="1"/>
  <c r="H11" i="1"/>
  <c r="E2" i="1"/>
  <c r="E6" i="1"/>
  <c r="A6" i="1"/>
  <c r="B13" i="1"/>
  <c r="C2" i="1"/>
  <c r="C6" i="1"/>
  <c r="B11" i="1"/>
  <c r="E12" i="1"/>
  <c r="E13" i="1"/>
  <c r="B14" i="1"/>
  <c r="B15" i="1"/>
  <c r="G3" i="1"/>
  <c r="H3" i="1"/>
  <c r="G4" i="1"/>
  <c r="H4" i="1"/>
  <c r="G5" i="1"/>
  <c r="H5" i="1"/>
  <c r="E8" i="1"/>
  <c r="B12" i="1"/>
  <c r="B10" i="1"/>
  <c r="B9" i="1"/>
  <c r="E3" i="1"/>
  <c r="E4" i="1"/>
  <c r="E5" i="1"/>
  <c r="D6" i="1"/>
  <c r="D3" i="1"/>
  <c r="D4" i="1"/>
  <c r="D5" i="1"/>
  <c r="D2" i="1"/>
  <c r="C3" i="1"/>
  <c r="C4" i="1"/>
  <c r="C5" i="1"/>
  <c r="B6" i="1"/>
</calcChain>
</file>

<file path=xl/sharedStrings.xml><?xml version="1.0" encoding="utf-8"?>
<sst xmlns="http://schemas.openxmlformats.org/spreadsheetml/2006/main" count="28" uniqueCount="28">
  <si>
    <t>x</t>
  </si>
  <si>
    <t>y</t>
  </si>
  <si>
    <t>x*y</t>
  </si>
  <si>
    <t>n</t>
  </si>
  <si>
    <t>xbar</t>
  </si>
  <si>
    <t>ybar</t>
  </si>
  <si>
    <t>SSxx</t>
  </si>
  <si>
    <t>SSyy</t>
  </si>
  <si>
    <t>Ssxy</t>
  </si>
  <si>
    <t>b1</t>
  </si>
  <si>
    <t>b0</t>
  </si>
  <si>
    <t>(SSE)</t>
  </si>
  <si>
    <t>n-2</t>
  </si>
  <si>
    <t>x²</t>
  </si>
  <si>
    <t>y²</t>
  </si>
  <si>
    <t>r</t>
  </si>
  <si>
    <t>r²</t>
  </si>
  <si>
    <t>(Prefer cv &lt; 10%)</t>
  </si>
  <si>
    <t>cv</t>
  </si>
  <si>
    <t>s(b1)</t>
  </si>
  <si>
    <t>df</t>
  </si>
  <si>
    <t>p-value</t>
  </si>
  <si>
    <t>Test H₀: b₁=0</t>
  </si>
  <si>
    <t>yHat (ŷ)</t>
  </si>
  <si>
    <t>(y-yHat)² (Residual squared)</t>
  </si>
  <si>
    <t>t(b1) [test statistic]</t>
  </si>
  <si>
    <r>
      <t xml:space="preserve">s² </t>
    </r>
    <r>
      <rPr>
        <b/>
        <sz val="14"/>
        <color theme="1"/>
        <rFont val="Calibri"/>
        <family val="2"/>
        <scheme val="minor"/>
      </rPr>
      <t>(MSE)</t>
    </r>
  </si>
  <si>
    <r>
      <t xml:space="preserve">s </t>
    </r>
    <r>
      <rPr>
        <b/>
        <sz val="14"/>
        <color theme="1"/>
        <rFont val="Calibri"/>
        <family val="2"/>
        <scheme val="minor"/>
      </rPr>
      <t>(RMSE)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</si>
</sst>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3" borderId="2" xfId="0" applyFont="1" applyFill="1" applyBorder="1" applyAlignment="1">
      <alignment horizontal="center"/>
    </xf>
    <xf numFmtId="0" fontId="1" fillId="0" borderId="1" xfId="0" applyFont="1" applyBorder="1"/>
    <xf numFmtId="0" fontId="1" fillId="0" borderId="0" xfId="0" applyFont="1" applyFill="1" applyBorder="1"/>
    <xf numFmtId="0" fontId="2" fillId="0" borderId="0" xfId="0" applyFont="1"/>
    <xf numFmtId="0" fontId="1" fillId="2" borderId="0" xfId="0" applyFont="1" applyFill="1"/>
    <xf numFmtId="164" fontId="1" fillId="0" borderId="0" xfId="0" applyNumberFormat="1" applyFont="1"/>
    <xf numFmtId="0" fontId="1" fillId="0" borderId="0" xfId="0" applyFont="1" applyFill="1"/>
    <xf numFmtId="2" fontId="1" fillId="0" borderId="0" xfId="0" applyNumberFormat="1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L4" sqref="L4"/>
    </sheetView>
  </sheetViews>
  <sheetFormatPr baseColWidth="10" defaultRowHeight="16" x14ac:dyDescent="0.2"/>
  <cols>
    <col min="1" max="1" width="7.1640625" customWidth="1"/>
    <col min="2" max="2" width="12" bestFit="1" customWidth="1"/>
    <col min="3" max="3" width="6" customWidth="1"/>
    <col min="4" max="4" width="8.1640625" bestFit="1" customWidth="1"/>
    <col min="5" max="5" width="11" bestFit="1" customWidth="1"/>
    <col min="6" max="6" width="1.33203125" customWidth="1"/>
    <col min="7" max="7" width="9.6640625" bestFit="1" customWidth="1"/>
    <col min="8" max="8" width="27.6640625" bestFit="1" customWidth="1"/>
    <col min="9" max="9" width="2.83203125" customWidth="1"/>
  </cols>
  <sheetData>
    <row r="1" spans="1:9" ht="19" x14ac:dyDescent="0.25">
      <c r="A1" s="1" t="s">
        <v>0</v>
      </c>
      <c r="B1" s="1" t="s">
        <v>1</v>
      </c>
      <c r="C1" s="1" t="s">
        <v>13</v>
      </c>
      <c r="D1" s="1" t="s">
        <v>14</v>
      </c>
      <c r="E1" s="1" t="s">
        <v>2</v>
      </c>
      <c r="F1" s="2"/>
      <c r="G1" s="1" t="s">
        <v>23</v>
      </c>
      <c r="H1" s="1" t="s">
        <v>24</v>
      </c>
      <c r="I1" s="2"/>
    </row>
    <row r="2" spans="1:9" ht="19" x14ac:dyDescent="0.25">
      <c r="A2" s="3">
        <v>2</v>
      </c>
      <c r="B2" s="3">
        <v>2</v>
      </c>
      <c r="C2" s="2">
        <f>A2^2</f>
        <v>4</v>
      </c>
      <c r="D2" s="2">
        <f>B2^2</f>
        <v>4</v>
      </c>
      <c r="E2" s="2">
        <f>A2*B2</f>
        <v>4</v>
      </c>
      <c r="F2" s="2"/>
      <c r="G2" s="2">
        <f>B$15+B$14*A2</f>
        <v>2.6</v>
      </c>
      <c r="H2" s="2">
        <f>(B2-G2)^2</f>
        <v>0.3600000000000001</v>
      </c>
      <c r="I2" s="2"/>
    </row>
    <row r="3" spans="1:9" ht="19" x14ac:dyDescent="0.25">
      <c r="A3" s="3">
        <v>4</v>
      </c>
      <c r="B3" s="3">
        <v>6</v>
      </c>
      <c r="C3" s="2">
        <f t="shared" ref="C3:C5" si="0">A3^2</f>
        <v>16</v>
      </c>
      <c r="D3" s="2">
        <f t="shared" ref="D3:D5" si="1">B3^2</f>
        <v>36</v>
      </c>
      <c r="E3" s="2">
        <f t="shared" ref="E3:E5" si="2">A3*B3</f>
        <v>24</v>
      </c>
      <c r="F3" s="2"/>
      <c r="G3" s="2">
        <f t="shared" ref="G3:G5" si="3">B$15+B$14*A3</f>
        <v>4.2</v>
      </c>
      <c r="H3" s="2">
        <f t="shared" ref="H3:H5" si="4">(B3-G3)^2</f>
        <v>3.2399999999999993</v>
      </c>
      <c r="I3" s="2"/>
    </row>
    <row r="4" spans="1:9" ht="19" x14ac:dyDescent="0.25">
      <c r="A4" s="3">
        <v>6</v>
      </c>
      <c r="B4" s="3">
        <v>4</v>
      </c>
      <c r="C4" s="2">
        <f t="shared" si="0"/>
        <v>36</v>
      </c>
      <c r="D4" s="2">
        <f t="shared" si="1"/>
        <v>16</v>
      </c>
      <c r="E4" s="2">
        <f t="shared" si="2"/>
        <v>24</v>
      </c>
      <c r="F4" s="2"/>
      <c r="G4" s="2">
        <f t="shared" si="3"/>
        <v>5.8000000000000007</v>
      </c>
      <c r="H4" s="2">
        <f t="shared" si="4"/>
        <v>3.2400000000000024</v>
      </c>
      <c r="I4" s="2"/>
    </row>
    <row r="5" spans="1:9" ht="19" x14ac:dyDescent="0.25">
      <c r="A5" s="3">
        <v>8</v>
      </c>
      <c r="B5" s="3">
        <v>8</v>
      </c>
      <c r="C5" s="4">
        <f t="shared" si="0"/>
        <v>64</v>
      </c>
      <c r="D5" s="4">
        <f t="shared" si="1"/>
        <v>64</v>
      </c>
      <c r="E5" s="4">
        <f t="shared" si="2"/>
        <v>64</v>
      </c>
      <c r="F5" s="2"/>
      <c r="G5" s="2">
        <f t="shared" si="3"/>
        <v>7.4</v>
      </c>
      <c r="H5" s="4">
        <f t="shared" si="4"/>
        <v>0.3599999999999996</v>
      </c>
      <c r="I5" s="2"/>
    </row>
    <row r="6" spans="1:9" ht="19" x14ac:dyDescent="0.25">
      <c r="A6" s="2">
        <f>SUM(A2:A5)</f>
        <v>20</v>
      </c>
      <c r="B6" s="2">
        <f>SUM(B2:B5)</f>
        <v>20</v>
      </c>
      <c r="C6" s="5">
        <f>SUM(C2:C5)</f>
        <v>120</v>
      </c>
      <c r="D6" s="2">
        <f>SUM(D2:D5)</f>
        <v>120</v>
      </c>
      <c r="E6" s="2">
        <f>SUM(E2:E5)</f>
        <v>116</v>
      </c>
      <c r="F6" s="2"/>
      <c r="G6" s="2"/>
      <c r="H6" s="5">
        <f>SUM(H2:H5)</f>
        <v>7.2000000000000011</v>
      </c>
      <c r="I6" s="6" t="s">
        <v>11</v>
      </c>
    </row>
    <row r="7" spans="1:9" ht="19" x14ac:dyDescent="0.25">
      <c r="A7" s="2"/>
      <c r="B7" s="2"/>
      <c r="C7" s="2"/>
      <c r="D7" s="2"/>
      <c r="E7" s="2"/>
      <c r="F7" s="2"/>
      <c r="G7" s="2"/>
      <c r="H7" s="2"/>
      <c r="I7" s="2"/>
    </row>
    <row r="8" spans="1:9" ht="19" x14ac:dyDescent="0.25">
      <c r="A8" s="7" t="s">
        <v>3</v>
      </c>
      <c r="B8" s="2">
        <v>4</v>
      </c>
      <c r="C8" s="2"/>
      <c r="D8" s="7" t="s">
        <v>12</v>
      </c>
      <c r="E8" s="2">
        <f>B8-2</f>
        <v>2</v>
      </c>
      <c r="F8" s="2"/>
      <c r="G8" s="11" t="s">
        <v>22</v>
      </c>
      <c r="H8" s="11"/>
      <c r="I8" s="2"/>
    </row>
    <row r="9" spans="1:9" ht="19" x14ac:dyDescent="0.25">
      <c r="A9" s="7" t="s">
        <v>4</v>
      </c>
      <c r="B9" s="2">
        <f>AVERAGE(A2:A5)</f>
        <v>5</v>
      </c>
      <c r="C9" s="2"/>
      <c r="D9" s="7" t="s">
        <v>26</v>
      </c>
      <c r="E9" s="2">
        <f>H6/E8</f>
        <v>3.6000000000000005</v>
      </c>
      <c r="F9" s="2"/>
      <c r="G9" s="2" t="s">
        <v>19</v>
      </c>
      <c r="H9" s="8">
        <f>E10/SQRT(B11)</f>
        <v>0.42426406871192851</v>
      </c>
      <c r="I9" s="2"/>
    </row>
    <row r="10" spans="1:9" ht="19" x14ac:dyDescent="0.25">
      <c r="A10" s="7" t="s">
        <v>5</v>
      </c>
      <c r="B10" s="2">
        <f>AVERAGE(B2:B5)</f>
        <v>5</v>
      </c>
      <c r="C10" s="2"/>
      <c r="D10" s="7" t="s">
        <v>27</v>
      </c>
      <c r="E10" s="8">
        <f>SQRT(E9)</f>
        <v>1.8973665961010278</v>
      </c>
      <c r="F10" s="2"/>
      <c r="G10" s="2" t="s">
        <v>25</v>
      </c>
      <c r="H10" s="8">
        <f>B14/SQRT(E9/B11)</f>
        <v>1.8856180831641267</v>
      </c>
      <c r="I10" s="2"/>
    </row>
    <row r="11" spans="1:9" ht="19" x14ac:dyDescent="0.25">
      <c r="A11" s="7" t="s">
        <v>6</v>
      </c>
      <c r="B11" s="2">
        <f>C6-(1/B8)*(A6)^2</f>
        <v>20</v>
      </c>
      <c r="C11" s="2"/>
      <c r="D11" s="2"/>
      <c r="E11" s="2"/>
      <c r="F11" s="2"/>
      <c r="G11" s="2" t="s">
        <v>20</v>
      </c>
      <c r="H11" s="2">
        <f>E8</f>
        <v>2</v>
      </c>
      <c r="I11" s="2"/>
    </row>
    <row r="12" spans="1:9" ht="19" x14ac:dyDescent="0.25">
      <c r="A12" s="7" t="s">
        <v>7</v>
      </c>
      <c r="B12" s="2">
        <f>D6-(1/B8)*(B6)^2</f>
        <v>20</v>
      </c>
      <c r="C12" s="2"/>
      <c r="D12" s="7" t="s">
        <v>15</v>
      </c>
      <c r="E12" s="2">
        <f>B13/SQRT(B11*B12)</f>
        <v>0.8</v>
      </c>
      <c r="F12" s="2"/>
      <c r="G12" s="2" t="s">
        <v>21</v>
      </c>
      <c r="H12" s="2">
        <f>_xlfn.T.DIST.2T(H10,H11)</f>
        <v>0.19999999999999996</v>
      </c>
      <c r="I12" s="2"/>
    </row>
    <row r="13" spans="1:9" ht="19" x14ac:dyDescent="0.25">
      <c r="A13" s="7" t="s">
        <v>8</v>
      </c>
      <c r="B13" s="2">
        <f>E6-((A6*B6)/B8)</f>
        <v>16</v>
      </c>
      <c r="C13" s="2"/>
      <c r="D13" s="7" t="s">
        <v>16</v>
      </c>
      <c r="E13" s="2">
        <f>E12^2</f>
        <v>0.64000000000000012</v>
      </c>
      <c r="F13" s="2"/>
      <c r="G13" s="2"/>
      <c r="H13" s="2"/>
      <c r="I13" s="2"/>
    </row>
    <row r="14" spans="1:9" ht="19" x14ac:dyDescent="0.25">
      <c r="A14" s="7" t="s">
        <v>9</v>
      </c>
      <c r="B14" s="2">
        <f>B13/B11</f>
        <v>0.8</v>
      </c>
      <c r="C14" s="2"/>
      <c r="D14" s="11" t="s">
        <v>17</v>
      </c>
      <c r="E14" s="11"/>
      <c r="F14" s="2"/>
      <c r="G14" s="2"/>
      <c r="H14" s="2"/>
      <c r="I14" s="2"/>
    </row>
    <row r="15" spans="1:9" ht="19" x14ac:dyDescent="0.25">
      <c r="A15" s="7" t="s">
        <v>10</v>
      </c>
      <c r="B15" s="2">
        <f>(B6/B8)-(B14)*(A6/B8)</f>
        <v>1</v>
      </c>
      <c r="C15" s="2"/>
      <c r="D15" s="9" t="s">
        <v>18</v>
      </c>
      <c r="E15" s="10">
        <f>(E10/B10)*100</f>
        <v>37.947331922020552</v>
      </c>
      <c r="F15" s="2"/>
      <c r="G15" s="2"/>
      <c r="H15" s="2"/>
      <c r="I15" s="2"/>
    </row>
  </sheetData>
  <mergeCells count="2">
    <mergeCell ref="D14:E14"/>
    <mergeCell ref="G8:H8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2015-11-03T18:30:36Z</dcterms:created>
  <dcterms:modified xsi:type="dcterms:W3CDTF">2015-11-04T20:14:01Z</dcterms:modified>
</cp:coreProperties>
</file>