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/Dropbox/Universität/TUM Informatik BSc/2 - SoSe 20/d - ERA-GP/eragp-dbt-2020/documentation/analysis/"/>
    </mc:Choice>
  </mc:AlternateContent>
  <xr:revisionPtr revIDLastSave="0" documentId="13_ncr:1_{E14B59CB-0385-864F-8F0F-21B90E8860B0}" xr6:coauthVersionLast="45" xr6:coauthVersionMax="45" xr10:uidLastSave="{00000000-0000-0000-0000-000000000000}"/>
  <bookViews>
    <workbookView xWindow="33600" yWindow="-920" windowWidth="38400" windowHeight="21140" xr2:uid="{8B9EF475-8898-9C47-AB7D-0478C27091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54" i="1" l="1"/>
  <c r="AF41" i="1"/>
  <c r="P145" i="2"/>
  <c r="Q122" i="2" s="1"/>
  <c r="N145" i="2"/>
  <c r="O122" i="2" s="1"/>
  <c r="L145" i="2"/>
  <c r="M122" i="2" s="1"/>
  <c r="J145" i="2"/>
  <c r="K122" i="2" s="1"/>
  <c r="H145" i="2"/>
  <c r="I122" i="2" s="1"/>
  <c r="F145" i="2"/>
  <c r="G122" i="2" s="1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P48" i="2"/>
  <c r="Q19" i="2" s="1"/>
  <c r="N48" i="2"/>
  <c r="O19" i="2" s="1"/>
  <c r="L48" i="2"/>
  <c r="M19" i="2" s="1"/>
  <c r="J48" i="2"/>
  <c r="K19" i="2" s="1"/>
  <c r="H48" i="2"/>
  <c r="I19" i="2" s="1"/>
  <c r="F48" i="2"/>
  <c r="G19" i="2" s="1"/>
  <c r="S38" i="1"/>
  <c r="U38" i="1"/>
  <c r="W38" i="1"/>
  <c r="Y38" i="1"/>
  <c r="AA38" i="1"/>
  <c r="AC38" i="1"/>
  <c r="Q38" i="1"/>
  <c r="N38" i="1"/>
  <c r="L38" i="1"/>
  <c r="J38" i="1"/>
  <c r="H38" i="1"/>
  <c r="F38" i="1"/>
  <c r="D38" i="1"/>
  <c r="B38" i="1"/>
  <c r="I143" i="2" l="1"/>
  <c r="I132" i="2"/>
  <c r="Q132" i="2"/>
  <c r="I129" i="2"/>
  <c r="Q129" i="2"/>
  <c r="R122" i="2"/>
  <c r="I119" i="2"/>
  <c r="Q119" i="2"/>
  <c r="G143" i="2"/>
  <c r="G125" i="2"/>
  <c r="G126" i="2"/>
  <c r="G120" i="2"/>
  <c r="G140" i="2"/>
  <c r="I125" i="2"/>
  <c r="I126" i="2"/>
  <c r="I120" i="2"/>
  <c r="I140" i="2"/>
  <c r="O125" i="2"/>
  <c r="O126" i="2"/>
  <c r="O120" i="2"/>
  <c r="O140" i="2"/>
  <c r="Q125" i="2"/>
  <c r="Q126" i="2"/>
  <c r="Q120" i="2"/>
  <c r="G132" i="2"/>
  <c r="G119" i="2"/>
  <c r="O129" i="2"/>
  <c r="O143" i="2"/>
  <c r="G116" i="2"/>
  <c r="G136" i="2"/>
  <c r="G130" i="2"/>
  <c r="G117" i="2"/>
  <c r="I116" i="2"/>
  <c r="I136" i="2"/>
  <c r="I130" i="2"/>
  <c r="I117" i="2"/>
  <c r="O116" i="2"/>
  <c r="O136" i="2"/>
  <c r="O130" i="2"/>
  <c r="O117" i="2"/>
  <c r="Q116" i="2"/>
  <c r="Q136" i="2"/>
  <c r="Q130" i="2"/>
  <c r="Q117" i="2"/>
  <c r="G129" i="2"/>
  <c r="O132" i="2"/>
  <c r="O119" i="2"/>
  <c r="G131" i="2"/>
  <c r="G139" i="2"/>
  <c r="G112" i="2"/>
  <c r="G142" i="2"/>
  <c r="I131" i="2"/>
  <c r="I139" i="2"/>
  <c r="I112" i="2"/>
  <c r="I142" i="2"/>
  <c r="O131" i="2"/>
  <c r="O139" i="2"/>
  <c r="O112" i="2"/>
  <c r="O142" i="2"/>
  <c r="Q131" i="2"/>
  <c r="Q139" i="2"/>
  <c r="Q112" i="2"/>
  <c r="Q142" i="2"/>
  <c r="K116" i="2"/>
  <c r="K132" i="2"/>
  <c r="K136" i="2"/>
  <c r="K129" i="2"/>
  <c r="K130" i="2"/>
  <c r="K119" i="2"/>
  <c r="K117" i="2"/>
  <c r="K143" i="2"/>
  <c r="M116" i="2"/>
  <c r="M132" i="2"/>
  <c r="M136" i="2"/>
  <c r="M129" i="2"/>
  <c r="M130" i="2"/>
  <c r="M119" i="2"/>
  <c r="M117" i="2"/>
  <c r="M143" i="2"/>
  <c r="Q143" i="2"/>
  <c r="K126" i="2"/>
  <c r="K142" i="2"/>
  <c r="M125" i="2"/>
  <c r="M112" i="2"/>
  <c r="M120" i="2"/>
  <c r="Q140" i="2"/>
  <c r="K125" i="2"/>
  <c r="K112" i="2"/>
  <c r="K140" i="2"/>
  <c r="M126" i="2"/>
  <c r="M140" i="2"/>
  <c r="G141" i="2"/>
  <c r="G135" i="2"/>
  <c r="G133" i="2"/>
  <c r="G124" i="2"/>
  <c r="G113" i="2"/>
  <c r="G115" i="2"/>
  <c r="G127" i="2"/>
  <c r="G118" i="2"/>
  <c r="I141" i="2"/>
  <c r="I135" i="2"/>
  <c r="I133" i="2"/>
  <c r="I124" i="2"/>
  <c r="I113" i="2"/>
  <c r="I115" i="2"/>
  <c r="I127" i="2"/>
  <c r="I118" i="2"/>
  <c r="K141" i="2"/>
  <c r="K135" i="2"/>
  <c r="K133" i="2"/>
  <c r="K124" i="2"/>
  <c r="K113" i="2"/>
  <c r="K115" i="2"/>
  <c r="K127" i="2"/>
  <c r="K118" i="2"/>
  <c r="M141" i="2"/>
  <c r="M135" i="2"/>
  <c r="M133" i="2"/>
  <c r="M124" i="2"/>
  <c r="M113" i="2"/>
  <c r="M115" i="2"/>
  <c r="M127" i="2"/>
  <c r="M118" i="2"/>
  <c r="O141" i="2"/>
  <c r="O135" i="2"/>
  <c r="O133" i="2"/>
  <c r="O124" i="2"/>
  <c r="O113" i="2"/>
  <c r="O115" i="2"/>
  <c r="O127" i="2"/>
  <c r="O118" i="2"/>
  <c r="Q141" i="2"/>
  <c r="Q135" i="2"/>
  <c r="Q133" i="2"/>
  <c r="Q124" i="2"/>
  <c r="Q113" i="2"/>
  <c r="Q115" i="2"/>
  <c r="Q127" i="2"/>
  <c r="Q118" i="2"/>
  <c r="K131" i="2"/>
  <c r="K139" i="2"/>
  <c r="K120" i="2"/>
  <c r="M131" i="2"/>
  <c r="M139" i="2"/>
  <c r="M142" i="2"/>
  <c r="G138" i="2"/>
  <c r="G137" i="2"/>
  <c r="G128" i="2"/>
  <c r="G123" i="2"/>
  <c r="G114" i="2"/>
  <c r="G121" i="2"/>
  <c r="G134" i="2"/>
  <c r="I138" i="2"/>
  <c r="I137" i="2"/>
  <c r="I128" i="2"/>
  <c r="I123" i="2"/>
  <c r="I114" i="2"/>
  <c r="I121" i="2"/>
  <c r="I134" i="2"/>
  <c r="K138" i="2"/>
  <c r="K137" i="2"/>
  <c r="K128" i="2"/>
  <c r="K123" i="2"/>
  <c r="K114" i="2"/>
  <c r="K121" i="2"/>
  <c r="K134" i="2"/>
  <c r="M138" i="2"/>
  <c r="M137" i="2"/>
  <c r="M128" i="2"/>
  <c r="M123" i="2"/>
  <c r="M114" i="2"/>
  <c r="M121" i="2"/>
  <c r="M134" i="2"/>
  <c r="O138" i="2"/>
  <c r="O137" i="2"/>
  <c r="O128" i="2"/>
  <c r="O123" i="2"/>
  <c r="O114" i="2"/>
  <c r="O121" i="2"/>
  <c r="O134" i="2"/>
  <c r="Q138" i="2"/>
  <c r="Q137" i="2"/>
  <c r="Q128" i="2"/>
  <c r="Q123" i="2"/>
  <c r="Q114" i="2"/>
  <c r="Q121" i="2"/>
  <c r="Q134" i="2"/>
  <c r="R19" i="2"/>
  <c r="G16" i="2"/>
  <c r="G40" i="2"/>
  <c r="G32" i="2"/>
  <c r="G28" i="2"/>
  <c r="G36" i="2"/>
  <c r="G25" i="2"/>
  <c r="G21" i="2"/>
  <c r="G46" i="2"/>
  <c r="I16" i="2"/>
  <c r="I40" i="2"/>
  <c r="I32" i="2"/>
  <c r="I28" i="2"/>
  <c r="I36" i="2"/>
  <c r="I25" i="2"/>
  <c r="I21" i="2"/>
  <c r="I46" i="2"/>
  <c r="K16" i="2"/>
  <c r="K40" i="2"/>
  <c r="K32" i="2"/>
  <c r="K28" i="2"/>
  <c r="K36" i="2"/>
  <c r="K25" i="2"/>
  <c r="K21" i="2"/>
  <c r="K46" i="2"/>
  <c r="M16" i="2"/>
  <c r="M40" i="2"/>
  <c r="M32" i="2"/>
  <c r="M28" i="2"/>
  <c r="M36" i="2"/>
  <c r="M25" i="2"/>
  <c r="M21" i="2"/>
  <c r="M46" i="2"/>
  <c r="O16" i="2"/>
  <c r="O40" i="2"/>
  <c r="O32" i="2"/>
  <c r="O28" i="2"/>
  <c r="O36" i="2"/>
  <c r="O25" i="2"/>
  <c r="O21" i="2"/>
  <c r="O46" i="2"/>
  <c r="Q16" i="2"/>
  <c r="Q40" i="2"/>
  <c r="Q32" i="2"/>
  <c r="Q28" i="2"/>
  <c r="Q36" i="2"/>
  <c r="Q25" i="2"/>
  <c r="Q21" i="2"/>
  <c r="Q46" i="2"/>
  <c r="G43" i="2"/>
  <c r="G35" i="2"/>
  <c r="G31" i="2"/>
  <c r="G27" i="2"/>
  <c r="G15" i="2"/>
  <c r="G22" i="2"/>
  <c r="G45" i="2"/>
  <c r="G39" i="2"/>
  <c r="I43" i="2"/>
  <c r="I35" i="2"/>
  <c r="I31" i="2"/>
  <c r="I27" i="2"/>
  <c r="I15" i="2"/>
  <c r="I22" i="2"/>
  <c r="I45" i="2"/>
  <c r="I39" i="2"/>
  <c r="K43" i="2"/>
  <c r="K35" i="2"/>
  <c r="K31" i="2"/>
  <c r="K27" i="2"/>
  <c r="K15" i="2"/>
  <c r="K22" i="2"/>
  <c r="K45" i="2"/>
  <c r="K39" i="2"/>
  <c r="M43" i="2"/>
  <c r="M35" i="2"/>
  <c r="M31" i="2"/>
  <c r="M27" i="2"/>
  <c r="M15" i="2"/>
  <c r="M22" i="2"/>
  <c r="M45" i="2"/>
  <c r="M39" i="2"/>
  <c r="O43" i="2"/>
  <c r="O35" i="2"/>
  <c r="O31" i="2"/>
  <c r="O27" i="2"/>
  <c r="O15" i="2"/>
  <c r="O22" i="2"/>
  <c r="O45" i="2"/>
  <c r="O39" i="2"/>
  <c r="Q43" i="2"/>
  <c r="Q35" i="2"/>
  <c r="Q31" i="2"/>
  <c r="Q27" i="2"/>
  <c r="Q15" i="2"/>
  <c r="Q22" i="2"/>
  <c r="Q45" i="2"/>
  <c r="Q39" i="2"/>
  <c r="G42" i="2"/>
  <c r="G34" i="2"/>
  <c r="G30" i="2"/>
  <c r="G26" i="2"/>
  <c r="G18" i="2"/>
  <c r="G17" i="2"/>
  <c r="G37" i="2"/>
  <c r="G20" i="2"/>
  <c r="I42" i="2"/>
  <c r="I34" i="2"/>
  <c r="I30" i="2"/>
  <c r="I26" i="2"/>
  <c r="I18" i="2"/>
  <c r="I17" i="2"/>
  <c r="I37" i="2"/>
  <c r="I20" i="2"/>
  <c r="K42" i="2"/>
  <c r="K34" i="2"/>
  <c r="K30" i="2"/>
  <c r="K26" i="2"/>
  <c r="K18" i="2"/>
  <c r="K17" i="2"/>
  <c r="K37" i="2"/>
  <c r="K20" i="2"/>
  <c r="M42" i="2"/>
  <c r="M34" i="2"/>
  <c r="M30" i="2"/>
  <c r="M26" i="2"/>
  <c r="M18" i="2"/>
  <c r="M17" i="2"/>
  <c r="M37" i="2"/>
  <c r="M20" i="2"/>
  <c r="O42" i="2"/>
  <c r="O34" i="2"/>
  <c r="O30" i="2"/>
  <c r="O26" i="2"/>
  <c r="O18" i="2"/>
  <c r="O17" i="2"/>
  <c r="O37" i="2"/>
  <c r="O20" i="2"/>
  <c r="Q42" i="2"/>
  <c r="Q34" i="2"/>
  <c r="Q30" i="2"/>
  <c r="Q26" i="2"/>
  <c r="Q18" i="2"/>
  <c r="Q17" i="2"/>
  <c r="Q37" i="2"/>
  <c r="Q20" i="2"/>
  <c r="G41" i="2"/>
  <c r="G33" i="2"/>
  <c r="G29" i="2"/>
  <c r="G38" i="2"/>
  <c r="G23" i="2"/>
  <c r="G24" i="2"/>
  <c r="G44" i="2"/>
  <c r="I41" i="2"/>
  <c r="I33" i="2"/>
  <c r="I29" i="2"/>
  <c r="I38" i="2"/>
  <c r="I23" i="2"/>
  <c r="I24" i="2"/>
  <c r="I44" i="2"/>
  <c r="K41" i="2"/>
  <c r="K33" i="2"/>
  <c r="K29" i="2"/>
  <c r="K38" i="2"/>
  <c r="K23" i="2"/>
  <c r="K24" i="2"/>
  <c r="K44" i="2"/>
  <c r="M41" i="2"/>
  <c r="M33" i="2"/>
  <c r="M29" i="2"/>
  <c r="M38" i="2"/>
  <c r="M23" i="2"/>
  <c r="M24" i="2"/>
  <c r="M44" i="2"/>
  <c r="O41" i="2"/>
  <c r="O33" i="2"/>
  <c r="O29" i="2"/>
  <c r="O38" i="2"/>
  <c r="O23" i="2"/>
  <c r="O24" i="2"/>
  <c r="O44" i="2"/>
  <c r="Q41" i="2"/>
  <c r="Q33" i="2"/>
  <c r="Q29" i="2"/>
  <c r="Q38" i="2"/>
  <c r="Q23" i="2"/>
  <c r="Q24" i="2"/>
  <c r="Q44" i="2"/>
  <c r="R32" i="2"/>
  <c r="R28" i="2"/>
  <c r="R46" i="2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6" i="1"/>
  <c r="R136" i="2" l="1"/>
  <c r="R117" i="2"/>
  <c r="R119" i="2"/>
  <c r="R130" i="2"/>
  <c r="R120" i="2"/>
  <c r="R142" i="2"/>
  <c r="R132" i="2"/>
  <c r="R125" i="2"/>
  <c r="R143" i="2"/>
  <c r="R129" i="2"/>
  <c r="R139" i="2"/>
  <c r="R131" i="2"/>
  <c r="R140" i="2"/>
  <c r="R112" i="2"/>
  <c r="R126" i="2"/>
  <c r="R134" i="2"/>
  <c r="R137" i="2"/>
  <c r="R115" i="2"/>
  <c r="R128" i="2"/>
  <c r="R133" i="2"/>
  <c r="R121" i="2"/>
  <c r="R114" i="2"/>
  <c r="R113" i="2"/>
  <c r="R141" i="2"/>
  <c r="R127" i="2"/>
  <c r="R135" i="2"/>
  <c r="R138" i="2"/>
  <c r="R123" i="2"/>
  <c r="R118" i="2"/>
  <c r="R124" i="2"/>
  <c r="R21" i="2"/>
  <c r="R25" i="2"/>
  <c r="R44" i="2"/>
  <c r="R29" i="2"/>
  <c r="R42" i="2"/>
  <c r="R43" i="2"/>
  <c r="R23" i="2"/>
  <c r="R37" i="2"/>
  <c r="R30" i="2"/>
  <c r="R45" i="2"/>
  <c r="R31" i="2"/>
  <c r="R41" i="2"/>
  <c r="R38" i="2"/>
  <c r="R24" i="2"/>
  <c r="R17" i="2"/>
  <c r="R34" i="2"/>
  <c r="R35" i="2"/>
  <c r="R22" i="2"/>
  <c r="R40" i="2"/>
  <c r="R18" i="2"/>
  <c r="R15" i="2"/>
  <c r="R36" i="2"/>
  <c r="R33" i="2"/>
  <c r="R20" i="2"/>
  <c r="R26" i="2"/>
  <c r="R39" i="2"/>
  <c r="R27" i="2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6" i="1"/>
  <c r="R16" i="2"/>
  <c r="R48" i="2" l="1"/>
  <c r="S41" i="2" s="1"/>
  <c r="S16" i="2" l="1"/>
  <c r="S34" i="2"/>
  <c r="S21" i="2"/>
  <c r="S35" i="2"/>
  <c r="S25" i="2"/>
  <c r="S22" i="2"/>
  <c r="S20" i="2"/>
  <c r="S17" i="2"/>
  <c r="S29" i="2"/>
  <c r="S42" i="2"/>
  <c r="S15" i="2"/>
  <c r="S43" i="2"/>
  <c r="S36" i="2"/>
  <c r="S44" i="2"/>
  <c r="S40" i="2"/>
  <c r="S37" i="2"/>
  <c r="S38" i="2"/>
  <c r="S30" i="2"/>
  <c r="S26" i="2"/>
  <c r="S45" i="2"/>
  <c r="S39" i="2"/>
  <c r="S23" i="2"/>
  <c r="S33" i="2"/>
  <c r="S32" i="2"/>
  <c r="S46" i="2"/>
  <c r="S28" i="2"/>
  <c r="S19" i="2"/>
  <c r="S24" i="2"/>
  <c r="S31" i="2"/>
  <c r="S27" i="2"/>
  <c r="S18" i="2"/>
  <c r="R116" i="2"/>
  <c r="R145" i="2" l="1"/>
  <c r="S121" i="2" l="1"/>
  <c r="S141" i="2"/>
  <c r="S131" i="2"/>
  <c r="S112" i="2"/>
  <c r="S132" i="2"/>
  <c r="S127" i="2"/>
  <c r="S124" i="2"/>
  <c r="S120" i="2"/>
  <c r="S125" i="2"/>
  <c r="S118" i="2"/>
  <c r="S137" i="2"/>
  <c r="S122" i="2"/>
  <c r="S128" i="2"/>
  <c r="S114" i="2"/>
  <c r="S139" i="2"/>
  <c r="S138" i="2"/>
  <c r="S134" i="2"/>
  <c r="S113" i="2"/>
  <c r="S140" i="2"/>
  <c r="S115" i="2"/>
  <c r="S126" i="2"/>
  <c r="S123" i="2"/>
  <c r="S142" i="2"/>
  <c r="S133" i="2"/>
  <c r="S135" i="2"/>
  <c r="S143" i="2"/>
  <c r="S117" i="2"/>
  <c r="S129" i="2"/>
  <c r="S136" i="2"/>
  <c r="S119" i="2"/>
  <c r="S130" i="2"/>
  <c r="S116" i="2"/>
</calcChain>
</file>

<file path=xl/sharedStrings.xml><?xml version="1.0" encoding="utf-8"?>
<sst xmlns="http://schemas.openxmlformats.org/spreadsheetml/2006/main" count="937" uniqueCount="77">
  <si>
    <t>Static</t>
  </si>
  <si>
    <t>Register/Mnemonic</t>
  </si>
  <si>
    <t>602.gcc_s</t>
  </si>
  <si>
    <t>605.mcf_s</t>
  </si>
  <si>
    <t>x0/zero</t>
  </si>
  <si>
    <t>x1/ra</t>
  </si>
  <si>
    <t>x2/sp</t>
  </si>
  <si>
    <t>x3/gp</t>
  </si>
  <si>
    <t>x4/tp</t>
  </si>
  <si>
    <t>x5/t0</t>
  </si>
  <si>
    <t>x6/t1</t>
  </si>
  <si>
    <t>x7/t2</t>
  </si>
  <si>
    <t>x8/s0/fp</t>
  </si>
  <si>
    <t>x9/s1</t>
  </si>
  <si>
    <t>x10/a0</t>
  </si>
  <si>
    <t>x11/a1</t>
  </si>
  <si>
    <t>x12/a2</t>
  </si>
  <si>
    <t>x13/a3</t>
  </si>
  <si>
    <t>x14/a4</t>
  </si>
  <si>
    <t>x15/a5</t>
  </si>
  <si>
    <t>x16/a6</t>
  </si>
  <si>
    <t>x17/a7</t>
  </si>
  <si>
    <t>x18/s2</t>
  </si>
  <si>
    <t>x19/s3</t>
  </si>
  <si>
    <t>x20/s4</t>
  </si>
  <si>
    <t>x21/s5</t>
  </si>
  <si>
    <t>x22/s6</t>
  </si>
  <si>
    <t>x23/s7</t>
  </si>
  <si>
    <t>x24/s8</t>
  </si>
  <si>
    <t>x25/s9</t>
  </si>
  <si>
    <t>x26/s10</t>
  </si>
  <si>
    <t>x27/s11</t>
  </si>
  <si>
    <t>x28/t3</t>
  </si>
  <si>
    <t>x29/t4</t>
  </si>
  <si>
    <t>x30/t5</t>
  </si>
  <si>
    <t>x31/t6</t>
  </si>
  <si>
    <t>Register hits</t>
  </si>
  <si>
    <t>gzip</t>
  </si>
  <si>
    <t>sort</t>
  </si>
  <si>
    <t>620.omnetpp_s</t>
  </si>
  <si>
    <t>Register analysis results</t>
  </si>
  <si>
    <t>631.deepsjeng_s</t>
  </si>
  <si>
    <t>Dynamic*</t>
  </si>
  <si>
    <t>*: for SPEC benchmarks: test workload was chosen</t>
  </si>
  <si>
    <t>Ranked hitlist</t>
  </si>
  <si>
    <t>Benchmark</t>
  </si>
  <si>
    <t>Sum</t>
  </si>
  <si>
    <t>gzip**</t>
  </si>
  <si>
    <t>**: workload: approx. 150 MB text file sourced from /dev/urandom</t>
  </si>
  <si>
    <t>Average</t>
  </si>
  <si>
    <t>sort Percent</t>
  </si>
  <si>
    <t>gzip Percent</t>
  </si>
  <si>
    <t>602 percent</t>
  </si>
  <si>
    <t>605 percent</t>
  </si>
  <si>
    <t>620 percent</t>
  </si>
  <si>
    <t>631 percent</t>
  </si>
  <si>
    <t>percent</t>
  </si>
  <si>
    <t>sort percent</t>
  </si>
  <si>
    <t>gzip percent</t>
  </si>
  <si>
    <t>total percent</t>
  </si>
  <si>
    <t>not mapped</t>
  </si>
  <si>
    <t>mapped</t>
  </si>
  <si>
    <t>Dynamic Hits</t>
  </si>
  <si>
    <t>602.gcc_s*</t>
  </si>
  <si>
    <t>605.mcf_s*</t>
  </si>
  <si>
    <t>620.omnetpp_s*</t>
  </si>
  <si>
    <t>631.deepsjeng_s*</t>
  </si>
  <si>
    <t>Dynamic</t>
  </si>
  <si>
    <t>Static:</t>
  </si>
  <si>
    <t>Dynamic:</t>
  </si>
  <si>
    <t>Number of times the register is mentioned in the binary. Computed statically by parsing and analysing the instructions.</t>
  </si>
  <si>
    <t>Number of register accesses during execution. Computed dynamically by logging each read/write to a profiler.</t>
  </si>
  <si>
    <t>Run via:</t>
  </si>
  <si>
    <t>./translator -a -f &lt;binary&gt;</t>
  </si>
  <si>
    <t>./translator -p -f &lt;binary&gt; [guest arguments]</t>
  </si>
  <si>
    <t>(will execute the binary)</t>
  </si>
  <si>
    <r>
      <t xml:space="preserve">(will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execute the binary)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</si>
</sst>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9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0" borderId="0" xfId="0" applyBorder="1"/>
    <xf numFmtId="1" fontId="0" fillId="0" borderId="0" xfId="0" applyNumberFormat="1" applyBorder="1"/>
    <xf numFmtId="49" fontId="0" fillId="0" borderId="0" xfId="0" applyNumberFormat="1" applyBorder="1"/>
    <xf numFmtId="0" fontId="0" fillId="0" borderId="0" xfId="0" applyBorder="1" applyAlignment="1">
      <alignment horizontal="right"/>
    </xf>
    <xf numFmtId="0" fontId="2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1" xfId="0" applyFill="1" applyBorder="1"/>
    <xf numFmtId="0" fontId="0" fillId="3" borderId="0" xfId="0" applyFill="1" applyBorder="1"/>
    <xf numFmtId="0" fontId="0" fillId="2" borderId="11" xfId="0" applyFill="1" applyBorder="1"/>
    <xf numFmtId="0" fontId="0" fillId="2" borderId="0" xfId="0" applyFill="1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2" xfId="0" applyFill="1" applyBorder="1" applyAlignment="1">
      <alignment horizontal="right"/>
    </xf>
    <xf numFmtId="0" fontId="0" fillId="2" borderId="22" xfId="0" applyFill="1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/>
    <xf numFmtId="1" fontId="0" fillId="0" borderId="0" xfId="0" applyNumberFormat="1" applyBorder="1" applyAlignment="1"/>
    <xf numFmtId="0" fontId="1" fillId="0" borderId="0" xfId="0" applyFont="1" applyBorder="1" applyAlignment="1"/>
    <xf numFmtId="0" fontId="0" fillId="3" borderId="24" xfId="0" applyFill="1" applyBorder="1" applyAlignment="1">
      <alignment horizontal="right"/>
    </xf>
    <xf numFmtId="0" fontId="0" fillId="0" borderId="23" xfId="0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3" borderId="26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2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27" xfId="0" applyFont="1" applyBorder="1" applyAlignment="1">
      <alignment horizontal="left"/>
    </xf>
    <xf numFmtId="0" fontId="0" fillId="0" borderId="28" xfId="0" applyBorder="1"/>
    <xf numFmtId="0" fontId="1" fillId="0" borderId="12" xfId="0" applyFont="1" applyBorder="1"/>
    <xf numFmtId="0" fontId="1" fillId="0" borderId="16" xfId="0" applyFont="1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" fontId="0" fillId="0" borderId="0" xfId="0" applyNumberFormat="1" applyFill="1" applyBorder="1" applyAlignment="1"/>
    <xf numFmtId="0" fontId="1" fillId="0" borderId="0" xfId="0" applyFont="1" applyFill="1" applyBorder="1" applyAlignment="1"/>
    <xf numFmtId="10" fontId="0" fillId="0" borderId="0" xfId="0" applyNumberFormat="1" applyFill="1" applyBorder="1" applyAlignment="1"/>
    <xf numFmtId="10" fontId="0" fillId="0" borderId="0" xfId="1" applyNumberFormat="1" applyFont="1" applyFill="1" applyBorder="1" applyAlignment="1"/>
    <xf numFmtId="10" fontId="0" fillId="0" borderId="0" xfId="0" applyNumberFormat="1" applyBorder="1" applyAlignment="1"/>
    <xf numFmtId="10" fontId="0" fillId="0" borderId="13" xfId="0" applyNumberFormat="1" applyBorder="1" applyAlignment="1"/>
    <xf numFmtId="10" fontId="0" fillId="0" borderId="16" xfId="0" applyNumberFormat="1" applyBorder="1" applyAlignment="1"/>
    <xf numFmtId="10" fontId="0" fillId="0" borderId="17" xfId="0" applyNumberFormat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" fontId="0" fillId="0" borderId="19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10" fontId="0" fillId="3" borderId="8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" fontId="1" fillId="4" borderId="16" xfId="0" applyNumberFormat="1" applyFont="1" applyFill="1" applyBorder="1" applyAlignment="1">
      <alignment horizontal="center" vertical="center"/>
    </xf>
    <xf numFmtId="1" fontId="1" fillId="4" borderId="17" xfId="0" applyNumberFormat="1" applyFont="1" applyFill="1" applyBorder="1" applyAlignment="1">
      <alignment horizontal="center" vertical="center"/>
    </xf>
    <xf numFmtId="10" fontId="0" fillId="4" borderId="11" xfId="0" applyNumberFormat="1" applyFill="1" applyBorder="1" applyAlignment="1">
      <alignment horizontal="center" vertical="center"/>
    </xf>
    <xf numFmtId="10" fontId="0" fillId="4" borderId="12" xfId="0" applyNumberForma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18D9-FF69-3444-ABF1-152FCA4D106B}">
  <sheetPr>
    <pageSetUpPr fitToPage="1"/>
  </sheetPr>
  <dimension ref="A1:AY116"/>
  <sheetViews>
    <sheetView tabSelected="1" topLeftCell="M1" workbookViewId="0">
      <selection activeCell="AG54" sqref="AG54:AG72"/>
    </sheetView>
  </sheetViews>
  <sheetFormatPr baseColWidth="10" defaultRowHeight="16" x14ac:dyDescent="0.2"/>
  <cols>
    <col min="1" max="1" width="18.6640625" customWidth="1"/>
    <col min="6" max="6" width="13.5" customWidth="1"/>
    <col min="7" max="7" width="14.5" customWidth="1"/>
    <col min="10" max="10" width="13.83203125" bestFit="1" customWidth="1"/>
    <col min="11" max="11" width="13.83203125" customWidth="1"/>
    <col min="12" max="12" width="14.83203125" bestFit="1" customWidth="1"/>
    <col min="13" max="15" width="14.83203125" customWidth="1"/>
    <col min="16" max="16" width="19" customWidth="1"/>
    <col min="19" max="20" width="13.5" customWidth="1"/>
    <col min="21" max="22" width="12.83203125" customWidth="1"/>
    <col min="23" max="23" width="11.1640625" bestFit="1" customWidth="1"/>
    <col min="24" max="24" width="12.5" customWidth="1"/>
    <col min="25" max="25" width="13.83203125" bestFit="1" customWidth="1"/>
    <col min="26" max="26" width="13.83203125" customWidth="1"/>
    <col min="27" max="29" width="15.1640625" customWidth="1"/>
    <col min="30" max="30" width="13.6640625" bestFit="1" customWidth="1"/>
    <col min="31" max="31" width="19" customWidth="1"/>
    <col min="33" max="33" width="12.83203125" customWidth="1"/>
  </cols>
  <sheetData>
    <row r="1" spans="1:31" ht="26" x14ac:dyDescent="0.3">
      <c r="A1" s="1" t="s">
        <v>40</v>
      </c>
    </row>
    <row r="2" spans="1:31" x14ac:dyDescent="0.2">
      <c r="A2" t="s">
        <v>43</v>
      </c>
      <c r="F2" s="72" t="s">
        <v>68</v>
      </c>
      <c r="G2" t="s">
        <v>70</v>
      </c>
      <c r="O2" s="72" t="s">
        <v>72</v>
      </c>
      <c r="P2" t="s">
        <v>73</v>
      </c>
      <c r="S2" t="s">
        <v>76</v>
      </c>
    </row>
    <row r="3" spans="1:31" ht="17" thickBot="1" x14ac:dyDescent="0.25">
      <c r="A3" t="s">
        <v>48</v>
      </c>
      <c r="F3" s="72" t="s">
        <v>69</v>
      </c>
      <c r="G3" t="s">
        <v>71</v>
      </c>
      <c r="O3" s="72" t="s">
        <v>72</v>
      </c>
      <c r="P3" t="s">
        <v>74</v>
      </c>
      <c r="S3" t="s">
        <v>75</v>
      </c>
    </row>
    <row r="4" spans="1:31" ht="21" x14ac:dyDescent="0.25">
      <c r="A4" s="7" t="s">
        <v>36</v>
      </c>
      <c r="B4" s="75" t="s">
        <v>0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7"/>
      <c r="P4" s="17" t="s">
        <v>36</v>
      </c>
      <c r="Q4" s="75" t="s">
        <v>67</v>
      </c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7"/>
      <c r="AE4" s="13" t="s">
        <v>36</v>
      </c>
    </row>
    <row r="5" spans="1:31" ht="17" thickBot="1" x14ac:dyDescent="0.25">
      <c r="A5" s="8" t="s">
        <v>1</v>
      </c>
      <c r="B5" s="81" t="s">
        <v>38</v>
      </c>
      <c r="C5" s="73"/>
      <c r="D5" s="73" t="s">
        <v>37</v>
      </c>
      <c r="E5" s="73"/>
      <c r="F5" s="73" t="s">
        <v>2</v>
      </c>
      <c r="G5" s="73"/>
      <c r="H5" s="73" t="s">
        <v>3</v>
      </c>
      <c r="I5" s="73"/>
      <c r="J5" s="73" t="s">
        <v>39</v>
      </c>
      <c r="K5" s="73"/>
      <c r="L5" s="73" t="s">
        <v>41</v>
      </c>
      <c r="M5" s="92"/>
      <c r="N5" s="93" t="s">
        <v>46</v>
      </c>
      <c r="O5" s="74"/>
      <c r="P5" s="18" t="s">
        <v>1</v>
      </c>
      <c r="Q5" s="81" t="s">
        <v>38</v>
      </c>
      <c r="R5" s="73"/>
      <c r="S5" s="73" t="s">
        <v>47</v>
      </c>
      <c r="T5" s="73"/>
      <c r="U5" s="73" t="s">
        <v>63</v>
      </c>
      <c r="V5" s="73"/>
      <c r="W5" s="73" t="s">
        <v>64</v>
      </c>
      <c r="X5" s="73"/>
      <c r="Y5" s="73" t="s">
        <v>65</v>
      </c>
      <c r="Z5" s="73"/>
      <c r="AA5" s="73" t="s">
        <v>66</v>
      </c>
      <c r="AB5" s="73"/>
      <c r="AC5" s="73" t="s">
        <v>46</v>
      </c>
      <c r="AD5" s="74"/>
      <c r="AE5" s="14" t="s">
        <v>1</v>
      </c>
    </row>
    <row r="6" spans="1:31" ht="17" thickTop="1" x14ac:dyDescent="0.2">
      <c r="A6" s="9" t="s">
        <v>4</v>
      </c>
      <c r="B6" s="101">
        <v>20034</v>
      </c>
      <c r="C6" s="98"/>
      <c r="D6" s="100">
        <v>28893</v>
      </c>
      <c r="E6" s="100"/>
      <c r="F6" s="98">
        <v>560759</v>
      </c>
      <c r="G6" s="98"/>
      <c r="H6" s="98">
        <v>24893</v>
      </c>
      <c r="I6" s="98"/>
      <c r="J6" s="98">
        <v>131149</v>
      </c>
      <c r="K6" s="98"/>
      <c r="L6" s="98">
        <v>28214</v>
      </c>
      <c r="M6" s="99"/>
      <c r="N6" s="94">
        <f>SUM(B6:L6)</f>
        <v>793942</v>
      </c>
      <c r="O6" s="95"/>
      <c r="P6" s="19" t="s">
        <v>4</v>
      </c>
      <c r="Q6" s="88">
        <v>4475899</v>
      </c>
      <c r="R6" s="82"/>
      <c r="S6" s="82">
        <v>3764391237</v>
      </c>
      <c r="T6" s="82"/>
      <c r="U6" s="86">
        <v>2667856</v>
      </c>
      <c r="V6" s="86"/>
      <c r="W6" s="86">
        <v>4655533339</v>
      </c>
      <c r="X6" s="86"/>
      <c r="Y6" s="82">
        <v>2253566075</v>
      </c>
      <c r="Z6" s="82"/>
      <c r="AA6" s="82">
        <v>4617948989</v>
      </c>
      <c r="AB6" s="82"/>
      <c r="AC6" s="82">
        <f>SUM(Q6:AB6)</f>
        <v>15298583395</v>
      </c>
      <c r="AD6" s="83"/>
      <c r="AE6" s="15" t="s">
        <v>4</v>
      </c>
    </row>
    <row r="7" spans="1:31" x14ac:dyDescent="0.2">
      <c r="A7" s="9" t="s">
        <v>5</v>
      </c>
      <c r="B7" s="88">
        <v>5832</v>
      </c>
      <c r="C7" s="82"/>
      <c r="D7" s="86">
        <v>8182</v>
      </c>
      <c r="E7" s="86"/>
      <c r="F7" s="86">
        <v>362655</v>
      </c>
      <c r="G7" s="86"/>
      <c r="H7" s="82">
        <v>6614</v>
      </c>
      <c r="I7" s="82"/>
      <c r="J7" s="82">
        <v>129527</v>
      </c>
      <c r="K7" s="82"/>
      <c r="L7" s="82">
        <v>7473</v>
      </c>
      <c r="M7" s="96"/>
      <c r="N7" s="90">
        <f t="shared" ref="N7:N37" si="0">SUM(B7:L7)</f>
        <v>520283</v>
      </c>
      <c r="O7" s="83"/>
      <c r="P7" s="19" t="s">
        <v>5</v>
      </c>
      <c r="Q7" s="88">
        <v>3091181</v>
      </c>
      <c r="R7" s="82"/>
      <c r="S7" s="82">
        <v>1089697558</v>
      </c>
      <c r="T7" s="82"/>
      <c r="U7" s="86">
        <v>1302509</v>
      </c>
      <c r="V7" s="86"/>
      <c r="W7" s="86">
        <v>1433275269</v>
      </c>
      <c r="X7" s="86"/>
      <c r="Y7" s="82">
        <v>1449301801</v>
      </c>
      <c r="Z7" s="82"/>
      <c r="AA7" s="82">
        <v>2595580782</v>
      </c>
      <c r="AB7" s="82"/>
      <c r="AC7" s="82">
        <f t="shared" ref="AC7:AC37" si="1">SUM(Q7:AB7)</f>
        <v>6572249100</v>
      </c>
      <c r="AD7" s="83"/>
      <c r="AE7" s="15" t="s">
        <v>5</v>
      </c>
    </row>
    <row r="8" spans="1:31" x14ac:dyDescent="0.2">
      <c r="A8" s="9" t="s">
        <v>6</v>
      </c>
      <c r="B8" s="88">
        <v>13359</v>
      </c>
      <c r="C8" s="82"/>
      <c r="D8" s="86">
        <v>17019</v>
      </c>
      <c r="E8" s="86"/>
      <c r="F8" s="86">
        <v>288180</v>
      </c>
      <c r="G8" s="86"/>
      <c r="H8" s="82">
        <v>15256</v>
      </c>
      <c r="I8" s="82"/>
      <c r="J8" s="82">
        <v>168528</v>
      </c>
      <c r="K8" s="82"/>
      <c r="L8" s="82">
        <v>17580</v>
      </c>
      <c r="M8" s="96"/>
      <c r="N8" s="90">
        <f t="shared" si="0"/>
        <v>519922</v>
      </c>
      <c r="O8" s="83"/>
      <c r="P8" s="19" t="s">
        <v>6</v>
      </c>
      <c r="Q8" s="88">
        <v>6437556</v>
      </c>
      <c r="R8" s="82"/>
      <c r="S8" s="82">
        <v>3075114960</v>
      </c>
      <c r="T8" s="82"/>
      <c r="U8" s="86">
        <v>3524710</v>
      </c>
      <c r="V8" s="86"/>
      <c r="W8" s="86">
        <v>612594837</v>
      </c>
      <c r="X8" s="86"/>
      <c r="Y8" s="82">
        <v>3208313247</v>
      </c>
      <c r="Z8" s="82"/>
      <c r="AA8" s="82">
        <v>5135770202</v>
      </c>
      <c r="AB8" s="82"/>
      <c r="AC8" s="82">
        <f t="shared" si="1"/>
        <v>12041755512</v>
      </c>
      <c r="AD8" s="83"/>
      <c r="AE8" s="15" t="s">
        <v>6</v>
      </c>
    </row>
    <row r="9" spans="1:31" x14ac:dyDescent="0.2">
      <c r="A9" s="9" t="s">
        <v>7</v>
      </c>
      <c r="B9" s="88">
        <v>997</v>
      </c>
      <c r="C9" s="82"/>
      <c r="D9" s="86">
        <v>3</v>
      </c>
      <c r="E9" s="86"/>
      <c r="F9" s="86">
        <v>5353</v>
      </c>
      <c r="G9" s="86"/>
      <c r="H9" s="82">
        <v>1108</v>
      </c>
      <c r="I9" s="82"/>
      <c r="J9" s="82">
        <v>4808</v>
      </c>
      <c r="K9" s="82"/>
      <c r="L9" s="82">
        <v>1329</v>
      </c>
      <c r="M9" s="96"/>
      <c r="N9" s="90">
        <f t="shared" si="0"/>
        <v>13598</v>
      </c>
      <c r="O9" s="83"/>
      <c r="P9" s="19" t="s">
        <v>7</v>
      </c>
      <c r="Q9" s="88">
        <v>18171</v>
      </c>
      <c r="R9" s="82"/>
      <c r="S9" s="82">
        <v>2</v>
      </c>
      <c r="T9" s="82"/>
      <c r="U9" s="86">
        <v>63299</v>
      </c>
      <c r="V9" s="86"/>
      <c r="W9" s="86">
        <v>1634553</v>
      </c>
      <c r="X9" s="86"/>
      <c r="Y9" s="82">
        <v>122141943</v>
      </c>
      <c r="Z9" s="82"/>
      <c r="AA9" s="82">
        <v>805824664</v>
      </c>
      <c r="AB9" s="82"/>
      <c r="AC9" s="82">
        <f t="shared" si="1"/>
        <v>929682632</v>
      </c>
      <c r="AD9" s="83"/>
      <c r="AE9" s="15" t="s">
        <v>7</v>
      </c>
    </row>
    <row r="10" spans="1:31" x14ac:dyDescent="0.2">
      <c r="A10" s="9" t="s">
        <v>8</v>
      </c>
      <c r="B10" s="88">
        <v>374</v>
      </c>
      <c r="C10" s="82"/>
      <c r="D10" s="86">
        <v>535</v>
      </c>
      <c r="E10" s="86"/>
      <c r="F10" s="86">
        <v>511</v>
      </c>
      <c r="G10" s="86"/>
      <c r="H10" s="82">
        <v>476</v>
      </c>
      <c r="I10" s="82"/>
      <c r="J10" s="82">
        <v>726</v>
      </c>
      <c r="K10" s="82"/>
      <c r="L10" s="82">
        <v>490</v>
      </c>
      <c r="M10" s="96"/>
      <c r="N10" s="90">
        <f t="shared" si="0"/>
        <v>3112</v>
      </c>
      <c r="O10" s="83"/>
      <c r="P10" s="19" t="s">
        <v>8</v>
      </c>
      <c r="Q10" s="88">
        <v>9038</v>
      </c>
      <c r="R10" s="82"/>
      <c r="S10" s="82">
        <v>5358</v>
      </c>
      <c r="T10" s="82"/>
      <c r="U10" s="86">
        <v>19660</v>
      </c>
      <c r="V10" s="86"/>
      <c r="W10" s="86">
        <v>1450785</v>
      </c>
      <c r="X10" s="86"/>
      <c r="Y10" s="82">
        <v>69482177</v>
      </c>
      <c r="Z10" s="82"/>
      <c r="AA10" s="82">
        <v>1886</v>
      </c>
      <c r="AB10" s="82"/>
      <c r="AC10" s="82">
        <f t="shared" si="1"/>
        <v>70968904</v>
      </c>
      <c r="AD10" s="83"/>
      <c r="AE10" s="15" t="s">
        <v>8</v>
      </c>
    </row>
    <row r="11" spans="1:31" x14ac:dyDescent="0.2">
      <c r="A11" s="9" t="s">
        <v>9</v>
      </c>
      <c r="B11" s="88">
        <v>205</v>
      </c>
      <c r="C11" s="82"/>
      <c r="D11" s="86">
        <v>319</v>
      </c>
      <c r="E11" s="86"/>
      <c r="F11" s="86">
        <v>1952</v>
      </c>
      <c r="G11" s="86"/>
      <c r="H11" s="82">
        <v>317</v>
      </c>
      <c r="I11" s="82"/>
      <c r="J11" s="82">
        <v>612</v>
      </c>
      <c r="K11" s="82"/>
      <c r="L11" s="82">
        <v>402</v>
      </c>
      <c r="M11" s="96"/>
      <c r="N11" s="90">
        <f t="shared" si="0"/>
        <v>3807</v>
      </c>
      <c r="O11" s="83"/>
      <c r="P11" s="19" t="s">
        <v>9</v>
      </c>
      <c r="Q11" s="88">
        <v>16750</v>
      </c>
      <c r="R11" s="82"/>
      <c r="S11" s="82">
        <v>12</v>
      </c>
      <c r="T11" s="82"/>
      <c r="U11" s="86">
        <v>59607</v>
      </c>
      <c r="V11" s="86"/>
      <c r="W11" s="86">
        <v>1296734873</v>
      </c>
      <c r="X11" s="86"/>
      <c r="Y11" s="82">
        <v>6869180</v>
      </c>
      <c r="Z11" s="82"/>
      <c r="AA11" s="82">
        <v>265287553</v>
      </c>
      <c r="AB11" s="82"/>
      <c r="AC11" s="82">
        <f t="shared" si="1"/>
        <v>1568967975</v>
      </c>
      <c r="AD11" s="83"/>
      <c r="AE11" s="15" t="s">
        <v>9</v>
      </c>
    </row>
    <row r="12" spans="1:31" x14ac:dyDescent="0.2">
      <c r="A12" s="9" t="s">
        <v>10</v>
      </c>
      <c r="B12" s="88">
        <v>1190</v>
      </c>
      <c r="C12" s="82"/>
      <c r="D12" s="86">
        <v>1549</v>
      </c>
      <c r="E12" s="86"/>
      <c r="F12" s="86">
        <v>14236</v>
      </c>
      <c r="G12" s="86"/>
      <c r="H12" s="82">
        <v>1570</v>
      </c>
      <c r="I12" s="82"/>
      <c r="J12" s="82">
        <v>11551</v>
      </c>
      <c r="K12" s="82"/>
      <c r="L12" s="82">
        <v>1919</v>
      </c>
      <c r="M12" s="96"/>
      <c r="N12" s="90">
        <f t="shared" si="0"/>
        <v>32015</v>
      </c>
      <c r="O12" s="83"/>
      <c r="P12" s="19" t="s">
        <v>10</v>
      </c>
      <c r="Q12" s="88">
        <v>112897</v>
      </c>
      <c r="R12" s="82"/>
      <c r="S12" s="82">
        <v>90</v>
      </c>
      <c r="T12" s="82"/>
      <c r="U12" s="86">
        <v>111626</v>
      </c>
      <c r="V12" s="86"/>
      <c r="W12" s="86">
        <v>2039293039</v>
      </c>
      <c r="X12" s="86"/>
      <c r="Y12" s="82">
        <v>192875537</v>
      </c>
      <c r="Z12" s="82"/>
      <c r="AA12" s="82">
        <v>798436994</v>
      </c>
      <c r="AB12" s="82"/>
      <c r="AC12" s="82">
        <f t="shared" si="1"/>
        <v>3030830183</v>
      </c>
      <c r="AD12" s="83"/>
      <c r="AE12" s="15" t="s">
        <v>10</v>
      </c>
    </row>
    <row r="13" spans="1:31" x14ac:dyDescent="0.2">
      <c r="A13" s="9" t="s">
        <v>11</v>
      </c>
      <c r="B13" s="88">
        <v>220</v>
      </c>
      <c r="C13" s="82"/>
      <c r="D13" s="86">
        <v>236</v>
      </c>
      <c r="E13" s="86"/>
      <c r="F13" s="86">
        <v>1616</v>
      </c>
      <c r="G13" s="86"/>
      <c r="H13" s="82">
        <v>251</v>
      </c>
      <c r="I13" s="82"/>
      <c r="J13" s="82">
        <v>577</v>
      </c>
      <c r="K13" s="82"/>
      <c r="L13" s="82">
        <v>376</v>
      </c>
      <c r="M13" s="96"/>
      <c r="N13" s="90">
        <f t="shared" si="0"/>
        <v>3276</v>
      </c>
      <c r="O13" s="83"/>
      <c r="P13" s="19" t="s">
        <v>11</v>
      </c>
      <c r="Q13" s="88">
        <v>26129</v>
      </c>
      <c r="R13" s="82"/>
      <c r="S13" s="82">
        <v>19</v>
      </c>
      <c r="T13" s="82"/>
      <c r="U13" s="86">
        <v>25107</v>
      </c>
      <c r="V13" s="86"/>
      <c r="W13" s="86">
        <v>13514095</v>
      </c>
      <c r="X13" s="86"/>
      <c r="Y13" s="82">
        <v>8659547</v>
      </c>
      <c r="Z13" s="82"/>
      <c r="AA13" s="82">
        <v>127994898</v>
      </c>
      <c r="AB13" s="82"/>
      <c r="AC13" s="82">
        <f t="shared" si="1"/>
        <v>150219795</v>
      </c>
      <c r="AD13" s="83"/>
      <c r="AE13" s="15" t="s">
        <v>11</v>
      </c>
    </row>
    <row r="14" spans="1:31" x14ac:dyDescent="0.2">
      <c r="A14" s="9" t="s">
        <v>12</v>
      </c>
      <c r="B14" s="88">
        <v>9624</v>
      </c>
      <c r="C14" s="82"/>
      <c r="D14" s="86">
        <v>17533</v>
      </c>
      <c r="E14" s="86"/>
      <c r="F14" s="86">
        <v>207513</v>
      </c>
      <c r="G14" s="86"/>
      <c r="H14" s="82">
        <v>11809</v>
      </c>
      <c r="I14" s="82"/>
      <c r="J14" s="82">
        <v>102921</v>
      </c>
      <c r="K14" s="82"/>
      <c r="L14" s="82">
        <v>12982</v>
      </c>
      <c r="M14" s="96"/>
      <c r="N14" s="90">
        <f t="shared" si="0"/>
        <v>362382</v>
      </c>
      <c r="O14" s="83"/>
      <c r="P14" s="19" t="s">
        <v>12</v>
      </c>
      <c r="Q14" s="88">
        <v>50586780</v>
      </c>
      <c r="R14" s="82"/>
      <c r="S14" s="82">
        <v>6770281431</v>
      </c>
      <c r="T14" s="82"/>
      <c r="U14" s="86">
        <v>1656653</v>
      </c>
      <c r="V14" s="86"/>
      <c r="W14" s="86">
        <v>3335711878</v>
      </c>
      <c r="X14" s="86"/>
      <c r="Y14" s="82">
        <v>1502419851</v>
      </c>
      <c r="Z14" s="82"/>
      <c r="AA14" s="82">
        <v>2321570646</v>
      </c>
      <c r="AB14" s="82"/>
      <c r="AC14" s="82">
        <f t="shared" si="1"/>
        <v>13982227239</v>
      </c>
      <c r="AD14" s="83"/>
      <c r="AE14" s="15" t="s">
        <v>12</v>
      </c>
    </row>
    <row r="15" spans="1:31" x14ac:dyDescent="0.2">
      <c r="A15" s="9" t="s">
        <v>13</v>
      </c>
      <c r="B15" s="88">
        <v>5289</v>
      </c>
      <c r="C15" s="82"/>
      <c r="D15" s="86">
        <v>7132</v>
      </c>
      <c r="E15" s="86"/>
      <c r="F15" s="86">
        <v>158332</v>
      </c>
      <c r="G15" s="86"/>
      <c r="H15" s="82">
        <v>6617</v>
      </c>
      <c r="I15" s="82"/>
      <c r="J15" s="82">
        <v>63935</v>
      </c>
      <c r="K15" s="82"/>
      <c r="L15" s="82">
        <v>7365</v>
      </c>
      <c r="M15" s="96"/>
      <c r="N15" s="90">
        <f t="shared" si="0"/>
        <v>248670</v>
      </c>
      <c r="O15" s="83"/>
      <c r="P15" s="19" t="s">
        <v>13</v>
      </c>
      <c r="Q15" s="88">
        <v>496591</v>
      </c>
      <c r="R15" s="82"/>
      <c r="S15" s="82">
        <v>3133091977</v>
      </c>
      <c r="T15" s="82"/>
      <c r="U15" s="86">
        <v>1158792</v>
      </c>
      <c r="V15" s="86"/>
      <c r="W15" s="86">
        <v>945772455</v>
      </c>
      <c r="X15" s="86"/>
      <c r="Y15" s="82">
        <v>1008644888</v>
      </c>
      <c r="Z15" s="82"/>
      <c r="AA15" s="82">
        <v>1684675964</v>
      </c>
      <c r="AB15" s="82"/>
      <c r="AC15" s="82">
        <f t="shared" si="1"/>
        <v>6773840667</v>
      </c>
      <c r="AD15" s="83"/>
      <c r="AE15" s="15" t="s">
        <v>13</v>
      </c>
    </row>
    <row r="16" spans="1:31" x14ac:dyDescent="0.2">
      <c r="A16" s="9" t="s">
        <v>14</v>
      </c>
      <c r="B16" s="88">
        <v>13431</v>
      </c>
      <c r="C16" s="82"/>
      <c r="D16" s="86">
        <v>17814</v>
      </c>
      <c r="E16" s="86"/>
      <c r="F16" s="86">
        <v>371914</v>
      </c>
      <c r="G16" s="86"/>
      <c r="H16" s="82">
        <v>15731</v>
      </c>
      <c r="I16" s="82"/>
      <c r="J16" s="82">
        <v>158287</v>
      </c>
      <c r="K16" s="82"/>
      <c r="L16" s="82">
        <v>18899</v>
      </c>
      <c r="M16" s="96"/>
      <c r="N16" s="90">
        <f t="shared" si="0"/>
        <v>596076</v>
      </c>
      <c r="O16" s="83"/>
      <c r="P16" s="19" t="s">
        <v>14</v>
      </c>
      <c r="Q16" s="88">
        <v>2339949</v>
      </c>
      <c r="R16" s="82"/>
      <c r="S16" s="82">
        <v>1060568609</v>
      </c>
      <c r="T16" s="82"/>
      <c r="U16" s="86">
        <v>2218179</v>
      </c>
      <c r="V16" s="86"/>
      <c r="W16" s="86">
        <v>3439794463</v>
      </c>
      <c r="X16" s="86"/>
      <c r="Y16" s="82">
        <v>2811488742</v>
      </c>
      <c r="Z16" s="82"/>
      <c r="AA16" s="82">
        <v>9384481829</v>
      </c>
      <c r="AB16" s="82"/>
      <c r="AC16" s="82">
        <f t="shared" si="1"/>
        <v>16700891771</v>
      </c>
      <c r="AD16" s="83"/>
      <c r="AE16" s="15" t="s">
        <v>14</v>
      </c>
    </row>
    <row r="17" spans="1:31" x14ac:dyDescent="0.2">
      <c r="A17" s="9" t="s">
        <v>15</v>
      </c>
      <c r="B17" s="88">
        <v>6930</v>
      </c>
      <c r="C17" s="82"/>
      <c r="D17" s="86">
        <v>9380</v>
      </c>
      <c r="E17" s="86"/>
      <c r="F17" s="86">
        <v>178105</v>
      </c>
      <c r="G17" s="86"/>
      <c r="H17" s="82">
        <v>8693</v>
      </c>
      <c r="I17" s="82"/>
      <c r="J17" s="82">
        <v>73509</v>
      </c>
      <c r="K17" s="82"/>
      <c r="L17" s="82">
        <v>10088</v>
      </c>
      <c r="M17" s="96"/>
      <c r="N17" s="90">
        <f t="shared" si="0"/>
        <v>286705</v>
      </c>
      <c r="O17" s="83"/>
      <c r="P17" s="19" t="s">
        <v>15</v>
      </c>
      <c r="Q17" s="88">
        <v>1845985</v>
      </c>
      <c r="R17" s="82"/>
      <c r="S17" s="82">
        <v>401981231</v>
      </c>
      <c r="T17" s="82"/>
      <c r="U17" s="86">
        <v>1280316</v>
      </c>
      <c r="V17" s="86"/>
      <c r="W17" s="86">
        <v>2211394593</v>
      </c>
      <c r="X17" s="86"/>
      <c r="Y17" s="82">
        <v>1414676469</v>
      </c>
      <c r="Z17" s="82"/>
      <c r="AA17" s="82">
        <v>2969795360</v>
      </c>
      <c r="AB17" s="82"/>
      <c r="AC17" s="82">
        <f t="shared" si="1"/>
        <v>7000973954</v>
      </c>
      <c r="AD17" s="83"/>
      <c r="AE17" s="15" t="s">
        <v>15</v>
      </c>
    </row>
    <row r="18" spans="1:31" x14ac:dyDescent="0.2">
      <c r="A18" s="9" t="s">
        <v>16</v>
      </c>
      <c r="B18" s="88">
        <v>6918</v>
      </c>
      <c r="C18" s="82"/>
      <c r="D18" s="86">
        <v>9339</v>
      </c>
      <c r="E18" s="86"/>
      <c r="F18" s="86">
        <v>157010</v>
      </c>
      <c r="G18" s="86"/>
      <c r="H18" s="82">
        <v>8806</v>
      </c>
      <c r="I18" s="82"/>
      <c r="J18" s="82">
        <v>44886</v>
      </c>
      <c r="K18" s="82"/>
      <c r="L18" s="82">
        <v>10456</v>
      </c>
      <c r="M18" s="96"/>
      <c r="N18" s="90">
        <f t="shared" si="0"/>
        <v>237415</v>
      </c>
      <c r="O18" s="83"/>
      <c r="P18" s="19" t="s">
        <v>16</v>
      </c>
      <c r="Q18" s="88">
        <v>2307888</v>
      </c>
      <c r="R18" s="82"/>
      <c r="S18" s="82">
        <v>973621497</v>
      </c>
      <c r="T18" s="82"/>
      <c r="U18" s="86">
        <v>1494411</v>
      </c>
      <c r="V18" s="86"/>
      <c r="W18" s="86">
        <v>2026670718</v>
      </c>
      <c r="X18" s="86"/>
      <c r="Y18" s="82">
        <v>1145194695</v>
      </c>
      <c r="Z18" s="82"/>
      <c r="AA18" s="82">
        <v>3843137772</v>
      </c>
      <c r="AB18" s="82"/>
      <c r="AC18" s="82">
        <f t="shared" si="1"/>
        <v>7992426981</v>
      </c>
      <c r="AD18" s="83"/>
      <c r="AE18" s="15" t="s">
        <v>16</v>
      </c>
    </row>
    <row r="19" spans="1:31" x14ac:dyDescent="0.2">
      <c r="A19" s="9" t="s">
        <v>17</v>
      </c>
      <c r="B19" s="88">
        <v>9087</v>
      </c>
      <c r="C19" s="82"/>
      <c r="D19" s="86">
        <v>13512</v>
      </c>
      <c r="E19" s="86"/>
      <c r="F19" s="86">
        <v>189092</v>
      </c>
      <c r="G19" s="86"/>
      <c r="H19" s="82">
        <v>12270</v>
      </c>
      <c r="I19" s="82"/>
      <c r="J19" s="82">
        <v>40977</v>
      </c>
      <c r="K19" s="82"/>
      <c r="L19" s="82">
        <v>14907</v>
      </c>
      <c r="M19" s="96"/>
      <c r="N19" s="90">
        <f t="shared" si="0"/>
        <v>279845</v>
      </c>
      <c r="O19" s="83"/>
      <c r="P19" s="19" t="s">
        <v>17</v>
      </c>
      <c r="Q19" s="88">
        <v>17904943</v>
      </c>
      <c r="R19" s="82"/>
      <c r="S19" s="82">
        <v>5409101349</v>
      </c>
      <c r="T19" s="82"/>
      <c r="U19" s="86">
        <v>2373021</v>
      </c>
      <c r="V19" s="86"/>
      <c r="W19" s="86">
        <v>2228862244</v>
      </c>
      <c r="X19" s="86"/>
      <c r="Y19" s="82">
        <v>1619081322</v>
      </c>
      <c r="Z19" s="82"/>
      <c r="AA19" s="82">
        <v>7669923217</v>
      </c>
      <c r="AB19" s="82"/>
      <c r="AC19" s="82">
        <f t="shared" si="1"/>
        <v>16947246096</v>
      </c>
      <c r="AD19" s="83"/>
      <c r="AE19" s="15" t="s">
        <v>17</v>
      </c>
    </row>
    <row r="20" spans="1:31" x14ac:dyDescent="0.2">
      <c r="A20" s="9" t="s">
        <v>18</v>
      </c>
      <c r="B20" s="88">
        <v>14483</v>
      </c>
      <c r="C20" s="82"/>
      <c r="D20" s="86">
        <v>25269</v>
      </c>
      <c r="E20" s="86"/>
      <c r="F20" s="86">
        <v>391686</v>
      </c>
      <c r="G20" s="86"/>
      <c r="H20" s="82">
        <v>18218</v>
      </c>
      <c r="I20" s="82"/>
      <c r="J20" s="82">
        <v>76030</v>
      </c>
      <c r="K20" s="82"/>
      <c r="L20" s="82">
        <v>22284</v>
      </c>
      <c r="M20" s="96"/>
      <c r="N20" s="90">
        <f t="shared" si="0"/>
        <v>547970</v>
      </c>
      <c r="O20" s="83"/>
      <c r="P20" s="19" t="s">
        <v>18</v>
      </c>
      <c r="Q20" s="88">
        <v>47289052</v>
      </c>
      <c r="R20" s="82"/>
      <c r="S20" s="82">
        <v>23697520218</v>
      </c>
      <c r="T20" s="82"/>
      <c r="U20" s="86">
        <v>3533709</v>
      </c>
      <c r="V20" s="86"/>
      <c r="W20" s="86">
        <v>5162987579</v>
      </c>
      <c r="X20" s="86"/>
      <c r="Y20" s="82">
        <v>2679439841</v>
      </c>
      <c r="Z20" s="82"/>
      <c r="AA20" s="82">
        <v>13743375938</v>
      </c>
      <c r="AB20" s="82"/>
      <c r="AC20" s="82">
        <f t="shared" si="1"/>
        <v>45334146337</v>
      </c>
      <c r="AD20" s="83"/>
      <c r="AE20" s="15" t="s">
        <v>18</v>
      </c>
    </row>
    <row r="21" spans="1:31" x14ac:dyDescent="0.2">
      <c r="A21" s="9" t="s">
        <v>19</v>
      </c>
      <c r="B21" s="88">
        <v>27659</v>
      </c>
      <c r="C21" s="82"/>
      <c r="D21" s="86">
        <v>57068</v>
      </c>
      <c r="E21" s="86"/>
      <c r="F21" s="86">
        <v>758980</v>
      </c>
      <c r="G21" s="86"/>
      <c r="H21" s="82">
        <v>34243</v>
      </c>
      <c r="I21" s="82"/>
      <c r="J21" s="82">
        <v>192456</v>
      </c>
      <c r="K21" s="82"/>
      <c r="L21" s="82">
        <v>40276</v>
      </c>
      <c r="M21" s="96"/>
      <c r="N21" s="90">
        <f t="shared" si="0"/>
        <v>1110682</v>
      </c>
      <c r="O21" s="83"/>
      <c r="P21" s="19" t="s">
        <v>19</v>
      </c>
      <c r="Q21" s="88">
        <v>96587179</v>
      </c>
      <c r="R21" s="82"/>
      <c r="S21" s="82">
        <v>70768342550</v>
      </c>
      <c r="T21" s="82"/>
      <c r="U21" s="86">
        <v>6781474</v>
      </c>
      <c r="V21" s="86"/>
      <c r="W21" s="86">
        <v>7858201177</v>
      </c>
      <c r="X21" s="86"/>
      <c r="Y21" s="82">
        <v>4196188034</v>
      </c>
      <c r="Z21" s="82"/>
      <c r="AA21" s="82">
        <v>20213596008</v>
      </c>
      <c r="AB21" s="82"/>
      <c r="AC21" s="82">
        <f t="shared" si="1"/>
        <v>103139696422</v>
      </c>
      <c r="AD21" s="83"/>
      <c r="AE21" s="15" t="s">
        <v>19</v>
      </c>
    </row>
    <row r="22" spans="1:31" x14ac:dyDescent="0.2">
      <c r="A22" s="9" t="s">
        <v>20</v>
      </c>
      <c r="B22" s="88">
        <v>2302</v>
      </c>
      <c r="C22" s="82"/>
      <c r="D22" s="86">
        <v>2841</v>
      </c>
      <c r="E22" s="86"/>
      <c r="F22" s="86">
        <v>22256</v>
      </c>
      <c r="G22" s="86"/>
      <c r="H22" s="82">
        <v>2776</v>
      </c>
      <c r="I22" s="82"/>
      <c r="J22" s="82">
        <v>8886</v>
      </c>
      <c r="K22" s="82"/>
      <c r="L22" s="82">
        <v>3311</v>
      </c>
      <c r="M22" s="96"/>
      <c r="N22" s="90">
        <f t="shared" si="0"/>
        <v>42372</v>
      </c>
      <c r="O22" s="83"/>
      <c r="P22" s="19" t="s">
        <v>20</v>
      </c>
      <c r="Q22" s="88">
        <v>340787</v>
      </c>
      <c r="R22" s="82"/>
      <c r="S22" s="82">
        <v>19232008</v>
      </c>
      <c r="T22" s="82"/>
      <c r="U22" s="86">
        <v>814210</v>
      </c>
      <c r="V22" s="86"/>
      <c r="W22" s="86">
        <v>267229524</v>
      </c>
      <c r="X22" s="86"/>
      <c r="Y22" s="82">
        <v>433003791</v>
      </c>
      <c r="Z22" s="82"/>
      <c r="AA22" s="82">
        <v>1245122456</v>
      </c>
      <c r="AB22" s="82"/>
      <c r="AC22" s="82">
        <f t="shared" si="1"/>
        <v>1965742776</v>
      </c>
      <c r="AD22" s="83"/>
      <c r="AE22" s="15" t="s">
        <v>20</v>
      </c>
    </row>
    <row r="23" spans="1:31" x14ac:dyDescent="0.2">
      <c r="A23" s="9" t="s">
        <v>21</v>
      </c>
      <c r="B23" s="88">
        <v>1893</v>
      </c>
      <c r="C23" s="82"/>
      <c r="D23" s="86">
        <v>2395</v>
      </c>
      <c r="E23" s="86"/>
      <c r="F23" s="86">
        <v>14345</v>
      </c>
      <c r="G23" s="86"/>
      <c r="H23" s="82">
        <v>2414</v>
      </c>
      <c r="I23" s="82"/>
      <c r="J23" s="82">
        <v>5860</v>
      </c>
      <c r="K23" s="82"/>
      <c r="L23" s="82">
        <v>2907</v>
      </c>
      <c r="M23" s="96"/>
      <c r="N23" s="90">
        <f t="shared" si="0"/>
        <v>29814</v>
      </c>
      <c r="O23" s="83"/>
      <c r="P23" s="19" t="s">
        <v>21</v>
      </c>
      <c r="Q23" s="88">
        <v>142084</v>
      </c>
      <c r="R23" s="82"/>
      <c r="S23" s="82">
        <v>5697</v>
      </c>
      <c r="T23" s="82"/>
      <c r="U23" s="86">
        <v>362579</v>
      </c>
      <c r="V23" s="86"/>
      <c r="W23" s="86">
        <v>3405503471</v>
      </c>
      <c r="X23" s="86"/>
      <c r="Y23" s="82">
        <v>326036866</v>
      </c>
      <c r="Z23" s="82"/>
      <c r="AA23" s="82">
        <v>813478122</v>
      </c>
      <c r="AB23" s="82"/>
      <c r="AC23" s="82">
        <f t="shared" si="1"/>
        <v>4545528819</v>
      </c>
      <c r="AD23" s="83"/>
      <c r="AE23" s="15" t="s">
        <v>21</v>
      </c>
    </row>
    <row r="24" spans="1:31" x14ac:dyDescent="0.2">
      <c r="A24" s="9" t="s">
        <v>22</v>
      </c>
      <c r="B24" s="88">
        <v>3667</v>
      </c>
      <c r="C24" s="82"/>
      <c r="D24" s="86">
        <v>5109</v>
      </c>
      <c r="E24" s="86"/>
      <c r="F24" s="86">
        <v>110545</v>
      </c>
      <c r="G24" s="86"/>
      <c r="H24" s="82">
        <v>4777</v>
      </c>
      <c r="I24" s="82"/>
      <c r="J24" s="82">
        <v>43091</v>
      </c>
      <c r="K24" s="82"/>
      <c r="L24" s="82">
        <v>5538</v>
      </c>
      <c r="M24" s="96"/>
      <c r="N24" s="90">
        <f t="shared" si="0"/>
        <v>172727</v>
      </c>
      <c r="O24" s="83"/>
      <c r="P24" s="19" t="s">
        <v>22</v>
      </c>
      <c r="Q24" s="88">
        <v>265825</v>
      </c>
      <c r="R24" s="82"/>
      <c r="S24" s="82">
        <v>1291861367</v>
      </c>
      <c r="T24" s="82"/>
      <c r="U24" s="86">
        <v>899582</v>
      </c>
      <c r="V24" s="86"/>
      <c r="W24" s="86">
        <v>519382864</v>
      </c>
      <c r="X24" s="86"/>
      <c r="Y24" s="82">
        <v>673338494</v>
      </c>
      <c r="Z24" s="82"/>
      <c r="AA24" s="82">
        <v>1601339086</v>
      </c>
      <c r="AB24" s="82"/>
      <c r="AC24" s="82">
        <f t="shared" si="1"/>
        <v>4087087218</v>
      </c>
      <c r="AD24" s="83"/>
      <c r="AE24" s="15" t="s">
        <v>22</v>
      </c>
    </row>
    <row r="25" spans="1:31" x14ac:dyDescent="0.2">
      <c r="A25" s="9" t="s">
        <v>23</v>
      </c>
      <c r="B25" s="88">
        <v>3277</v>
      </c>
      <c r="C25" s="82"/>
      <c r="D25" s="86">
        <v>4332</v>
      </c>
      <c r="E25" s="86"/>
      <c r="F25" s="86">
        <v>87226</v>
      </c>
      <c r="G25" s="86"/>
      <c r="H25" s="82">
        <v>4198</v>
      </c>
      <c r="I25" s="82"/>
      <c r="J25" s="82">
        <v>31052</v>
      </c>
      <c r="K25" s="82"/>
      <c r="L25" s="82">
        <v>4902</v>
      </c>
      <c r="M25" s="96"/>
      <c r="N25" s="90">
        <f t="shared" si="0"/>
        <v>134987</v>
      </c>
      <c r="O25" s="83"/>
      <c r="P25" s="19" t="s">
        <v>23</v>
      </c>
      <c r="Q25" s="88">
        <v>261670</v>
      </c>
      <c r="R25" s="82"/>
      <c r="S25" s="82">
        <v>291002643</v>
      </c>
      <c r="T25" s="82"/>
      <c r="U25" s="86">
        <v>798674</v>
      </c>
      <c r="V25" s="86"/>
      <c r="W25" s="86">
        <v>869325759</v>
      </c>
      <c r="X25" s="86"/>
      <c r="Y25" s="82">
        <v>527360313</v>
      </c>
      <c r="Z25" s="82"/>
      <c r="AA25" s="82">
        <v>1408968797</v>
      </c>
      <c r="AB25" s="82"/>
      <c r="AC25" s="82">
        <f t="shared" si="1"/>
        <v>3097717856</v>
      </c>
      <c r="AD25" s="83"/>
      <c r="AE25" s="15" t="s">
        <v>23</v>
      </c>
    </row>
    <row r="26" spans="1:31" x14ac:dyDescent="0.2">
      <c r="A26" s="9" t="s">
        <v>24</v>
      </c>
      <c r="B26" s="88">
        <v>2498</v>
      </c>
      <c r="C26" s="82"/>
      <c r="D26" s="86">
        <v>3055</v>
      </c>
      <c r="E26" s="86"/>
      <c r="F26" s="86">
        <v>65043</v>
      </c>
      <c r="G26" s="86"/>
      <c r="H26" s="82">
        <v>3002</v>
      </c>
      <c r="I26" s="82"/>
      <c r="J26" s="82">
        <v>22598</v>
      </c>
      <c r="K26" s="82"/>
      <c r="L26" s="82">
        <v>3646</v>
      </c>
      <c r="M26" s="96"/>
      <c r="N26" s="90">
        <f t="shared" si="0"/>
        <v>99842</v>
      </c>
      <c r="O26" s="83"/>
      <c r="P26" s="19" t="s">
        <v>24</v>
      </c>
      <c r="Q26" s="88">
        <v>178543</v>
      </c>
      <c r="R26" s="82"/>
      <c r="S26" s="82">
        <v>309732441</v>
      </c>
      <c r="T26" s="82"/>
      <c r="U26" s="86">
        <v>567204</v>
      </c>
      <c r="V26" s="86"/>
      <c r="W26" s="86">
        <v>733050013</v>
      </c>
      <c r="X26" s="86"/>
      <c r="Y26" s="82">
        <v>317665400</v>
      </c>
      <c r="Z26" s="82"/>
      <c r="AA26" s="82">
        <v>1505645514</v>
      </c>
      <c r="AB26" s="82"/>
      <c r="AC26" s="82">
        <f t="shared" si="1"/>
        <v>2866839115</v>
      </c>
      <c r="AD26" s="83"/>
      <c r="AE26" s="15" t="s">
        <v>24</v>
      </c>
    </row>
    <row r="27" spans="1:31" x14ac:dyDescent="0.2">
      <c r="A27" s="9" t="s">
        <v>25</v>
      </c>
      <c r="B27" s="88">
        <v>2342</v>
      </c>
      <c r="C27" s="82"/>
      <c r="D27" s="86">
        <v>2953</v>
      </c>
      <c r="E27" s="86"/>
      <c r="F27" s="86">
        <v>53692</v>
      </c>
      <c r="G27" s="86"/>
      <c r="H27" s="82">
        <v>2970</v>
      </c>
      <c r="I27" s="82"/>
      <c r="J27" s="82">
        <v>17053</v>
      </c>
      <c r="K27" s="82"/>
      <c r="L27" s="82">
        <v>3541</v>
      </c>
      <c r="M27" s="96"/>
      <c r="N27" s="90">
        <f t="shared" si="0"/>
        <v>82551</v>
      </c>
      <c r="O27" s="83"/>
      <c r="P27" s="19" t="s">
        <v>25</v>
      </c>
      <c r="Q27" s="88">
        <v>112318</v>
      </c>
      <c r="R27" s="82"/>
      <c r="S27" s="82">
        <v>443292810</v>
      </c>
      <c r="T27" s="82"/>
      <c r="U27" s="86">
        <v>413717</v>
      </c>
      <c r="V27" s="86"/>
      <c r="W27" s="86">
        <v>1030193544</v>
      </c>
      <c r="X27" s="86"/>
      <c r="Y27" s="82">
        <v>295170145</v>
      </c>
      <c r="Z27" s="82"/>
      <c r="AA27" s="82">
        <v>1099157121</v>
      </c>
      <c r="AB27" s="82"/>
      <c r="AC27" s="82">
        <f t="shared" si="1"/>
        <v>2868339655</v>
      </c>
      <c r="AD27" s="83"/>
      <c r="AE27" s="15" t="s">
        <v>25</v>
      </c>
    </row>
    <row r="28" spans="1:31" x14ac:dyDescent="0.2">
      <c r="A28" s="9" t="s">
        <v>26</v>
      </c>
      <c r="B28" s="88">
        <v>1986</v>
      </c>
      <c r="C28" s="82"/>
      <c r="D28" s="86">
        <v>2434</v>
      </c>
      <c r="E28" s="86"/>
      <c r="F28" s="86">
        <v>46731</v>
      </c>
      <c r="G28" s="86"/>
      <c r="H28" s="82">
        <v>2432</v>
      </c>
      <c r="I28" s="82"/>
      <c r="J28" s="82">
        <v>12519</v>
      </c>
      <c r="K28" s="82"/>
      <c r="L28" s="82">
        <v>2905</v>
      </c>
      <c r="M28" s="96"/>
      <c r="N28" s="90">
        <f t="shared" si="0"/>
        <v>69007</v>
      </c>
      <c r="O28" s="83"/>
      <c r="P28" s="19" t="s">
        <v>26</v>
      </c>
      <c r="Q28" s="88">
        <v>114324</v>
      </c>
      <c r="R28" s="82"/>
      <c r="S28" s="82">
        <v>167</v>
      </c>
      <c r="T28" s="82"/>
      <c r="U28" s="86">
        <v>383275</v>
      </c>
      <c r="V28" s="86"/>
      <c r="W28" s="86">
        <v>351010949</v>
      </c>
      <c r="X28" s="86"/>
      <c r="Y28" s="82">
        <v>241086676</v>
      </c>
      <c r="Z28" s="82"/>
      <c r="AA28" s="82">
        <v>1066188972</v>
      </c>
      <c r="AB28" s="82"/>
      <c r="AC28" s="82">
        <f t="shared" si="1"/>
        <v>1658784363</v>
      </c>
      <c r="AD28" s="83"/>
      <c r="AE28" s="15" t="s">
        <v>26</v>
      </c>
    </row>
    <row r="29" spans="1:31" x14ac:dyDescent="0.2">
      <c r="A29" s="9" t="s">
        <v>27</v>
      </c>
      <c r="B29" s="88">
        <v>1899</v>
      </c>
      <c r="C29" s="82"/>
      <c r="D29" s="86">
        <v>2550</v>
      </c>
      <c r="E29" s="86"/>
      <c r="F29" s="86">
        <v>41348</v>
      </c>
      <c r="G29" s="86"/>
      <c r="H29" s="82">
        <v>2548</v>
      </c>
      <c r="I29" s="82"/>
      <c r="J29" s="82">
        <v>11781</v>
      </c>
      <c r="K29" s="82"/>
      <c r="L29" s="82">
        <v>2805</v>
      </c>
      <c r="M29" s="96"/>
      <c r="N29" s="90">
        <f t="shared" si="0"/>
        <v>62931</v>
      </c>
      <c r="O29" s="83"/>
      <c r="P29" s="19" t="s">
        <v>27</v>
      </c>
      <c r="Q29" s="88">
        <v>75251</v>
      </c>
      <c r="R29" s="82"/>
      <c r="S29" s="82">
        <v>191</v>
      </c>
      <c r="T29" s="82"/>
      <c r="U29" s="86">
        <v>294237</v>
      </c>
      <c r="V29" s="86"/>
      <c r="W29" s="86">
        <v>329881364</v>
      </c>
      <c r="X29" s="86"/>
      <c r="Y29" s="82">
        <v>153466324</v>
      </c>
      <c r="Z29" s="82"/>
      <c r="AA29" s="82">
        <v>619002563</v>
      </c>
      <c r="AB29" s="82"/>
      <c r="AC29" s="82">
        <f t="shared" si="1"/>
        <v>1102719930</v>
      </c>
      <c r="AD29" s="83"/>
      <c r="AE29" s="15" t="s">
        <v>27</v>
      </c>
    </row>
    <row r="30" spans="1:31" x14ac:dyDescent="0.2">
      <c r="A30" s="9" t="s">
        <v>28</v>
      </c>
      <c r="B30" s="88">
        <v>1652</v>
      </c>
      <c r="C30" s="82"/>
      <c r="D30" s="86">
        <v>2100</v>
      </c>
      <c r="E30" s="86"/>
      <c r="F30" s="86">
        <v>35853</v>
      </c>
      <c r="G30" s="86"/>
      <c r="H30" s="82">
        <v>2077</v>
      </c>
      <c r="I30" s="82"/>
      <c r="J30" s="82">
        <v>10340</v>
      </c>
      <c r="K30" s="82"/>
      <c r="L30" s="82">
        <v>2430</v>
      </c>
      <c r="M30" s="96"/>
      <c r="N30" s="90">
        <f t="shared" si="0"/>
        <v>54452</v>
      </c>
      <c r="O30" s="83"/>
      <c r="P30" s="19" t="s">
        <v>28</v>
      </c>
      <c r="Q30" s="88">
        <v>139478</v>
      </c>
      <c r="R30" s="82"/>
      <c r="S30" s="82">
        <v>130</v>
      </c>
      <c r="T30" s="82"/>
      <c r="U30" s="86">
        <v>196965</v>
      </c>
      <c r="V30" s="86"/>
      <c r="W30" s="86">
        <v>233438202</v>
      </c>
      <c r="X30" s="86"/>
      <c r="Y30" s="82">
        <v>132348603</v>
      </c>
      <c r="Z30" s="82"/>
      <c r="AA30" s="82">
        <v>1042202578</v>
      </c>
      <c r="AB30" s="82"/>
      <c r="AC30" s="82">
        <f t="shared" si="1"/>
        <v>1408325956</v>
      </c>
      <c r="AD30" s="83"/>
      <c r="AE30" s="15" t="s">
        <v>28</v>
      </c>
    </row>
    <row r="31" spans="1:31" x14ac:dyDescent="0.2">
      <c r="A31" s="9" t="s">
        <v>29</v>
      </c>
      <c r="B31" s="88">
        <v>1975</v>
      </c>
      <c r="C31" s="82"/>
      <c r="D31" s="86">
        <v>2352</v>
      </c>
      <c r="E31" s="86"/>
      <c r="F31" s="86">
        <v>33712</v>
      </c>
      <c r="G31" s="86"/>
      <c r="H31" s="82">
        <v>2338</v>
      </c>
      <c r="I31" s="82"/>
      <c r="J31" s="82">
        <v>9440</v>
      </c>
      <c r="K31" s="82"/>
      <c r="L31" s="82">
        <v>2598</v>
      </c>
      <c r="M31" s="96"/>
      <c r="N31" s="90">
        <f t="shared" si="0"/>
        <v>52415</v>
      </c>
      <c r="O31" s="83"/>
      <c r="P31" s="19" t="s">
        <v>29</v>
      </c>
      <c r="Q31" s="88">
        <v>198819</v>
      </c>
      <c r="R31" s="82"/>
      <c r="S31" s="82">
        <v>498</v>
      </c>
      <c r="T31" s="82"/>
      <c r="U31" s="86">
        <v>265820</v>
      </c>
      <c r="V31" s="86"/>
      <c r="W31" s="86">
        <v>553569058</v>
      </c>
      <c r="X31" s="86"/>
      <c r="Y31" s="82">
        <v>171723521</v>
      </c>
      <c r="Z31" s="82"/>
      <c r="AA31" s="82">
        <v>646992246</v>
      </c>
      <c r="AB31" s="82"/>
      <c r="AC31" s="82">
        <f t="shared" si="1"/>
        <v>1372749962</v>
      </c>
      <c r="AD31" s="83"/>
      <c r="AE31" s="15" t="s">
        <v>29</v>
      </c>
    </row>
    <row r="32" spans="1:31" x14ac:dyDescent="0.2">
      <c r="A32" s="9" t="s">
        <v>30</v>
      </c>
      <c r="B32" s="88">
        <v>1901</v>
      </c>
      <c r="C32" s="82"/>
      <c r="D32" s="86">
        <v>2416</v>
      </c>
      <c r="E32" s="86"/>
      <c r="F32" s="86">
        <v>31438</v>
      </c>
      <c r="G32" s="86"/>
      <c r="H32" s="82">
        <v>2487</v>
      </c>
      <c r="I32" s="82"/>
      <c r="J32" s="82">
        <v>7604</v>
      </c>
      <c r="K32" s="82"/>
      <c r="L32" s="82">
        <v>2915</v>
      </c>
      <c r="M32" s="96"/>
      <c r="N32" s="90">
        <f t="shared" si="0"/>
        <v>48761</v>
      </c>
      <c r="O32" s="83"/>
      <c r="P32" s="19" t="s">
        <v>30</v>
      </c>
      <c r="Q32" s="88">
        <v>208499</v>
      </c>
      <c r="R32" s="82"/>
      <c r="S32" s="82">
        <v>111</v>
      </c>
      <c r="T32" s="82"/>
      <c r="U32" s="86">
        <v>232010</v>
      </c>
      <c r="V32" s="86"/>
      <c r="W32" s="86">
        <v>617898328</v>
      </c>
      <c r="X32" s="86"/>
      <c r="Y32" s="82">
        <v>76985265</v>
      </c>
      <c r="Z32" s="82"/>
      <c r="AA32" s="82">
        <v>742883956</v>
      </c>
      <c r="AB32" s="82"/>
      <c r="AC32" s="82">
        <f t="shared" si="1"/>
        <v>1438208169</v>
      </c>
      <c r="AD32" s="83"/>
      <c r="AE32" s="15" t="s">
        <v>30</v>
      </c>
    </row>
    <row r="33" spans="1:51" x14ac:dyDescent="0.2">
      <c r="A33" s="9" t="s">
        <v>31</v>
      </c>
      <c r="B33" s="88">
        <v>1546</v>
      </c>
      <c r="C33" s="82"/>
      <c r="D33" s="86">
        <v>2162</v>
      </c>
      <c r="E33" s="86"/>
      <c r="F33" s="86">
        <v>29639</v>
      </c>
      <c r="G33" s="86"/>
      <c r="H33" s="82">
        <v>2184</v>
      </c>
      <c r="I33" s="82"/>
      <c r="J33" s="82">
        <v>7055</v>
      </c>
      <c r="K33" s="82"/>
      <c r="L33" s="82">
        <v>2633</v>
      </c>
      <c r="M33" s="96"/>
      <c r="N33" s="90">
        <f t="shared" si="0"/>
        <v>45219</v>
      </c>
      <c r="O33" s="83"/>
      <c r="P33" s="19" t="s">
        <v>31</v>
      </c>
      <c r="Q33" s="88">
        <v>154361</v>
      </c>
      <c r="R33" s="82"/>
      <c r="S33" s="82">
        <v>109</v>
      </c>
      <c r="T33" s="82"/>
      <c r="U33" s="86">
        <v>166282</v>
      </c>
      <c r="V33" s="86"/>
      <c r="W33" s="86">
        <v>1944110530</v>
      </c>
      <c r="X33" s="86"/>
      <c r="Y33" s="82">
        <v>92845261</v>
      </c>
      <c r="Z33" s="82"/>
      <c r="AA33" s="82">
        <v>1505513053</v>
      </c>
      <c r="AB33" s="82"/>
      <c r="AC33" s="82">
        <f t="shared" si="1"/>
        <v>3542789596</v>
      </c>
      <c r="AD33" s="83"/>
      <c r="AE33" s="15" t="s">
        <v>31</v>
      </c>
    </row>
    <row r="34" spans="1:51" x14ac:dyDescent="0.2">
      <c r="A34" s="9" t="s">
        <v>32</v>
      </c>
      <c r="B34" s="88">
        <v>856</v>
      </c>
      <c r="C34" s="82"/>
      <c r="D34" s="86">
        <v>1114</v>
      </c>
      <c r="E34" s="86"/>
      <c r="F34" s="86">
        <v>6033</v>
      </c>
      <c r="G34" s="86"/>
      <c r="H34" s="82">
        <v>1165</v>
      </c>
      <c r="I34" s="82"/>
      <c r="J34" s="82">
        <v>2543</v>
      </c>
      <c r="K34" s="82"/>
      <c r="L34" s="82">
        <v>1417</v>
      </c>
      <c r="M34" s="96"/>
      <c r="N34" s="90">
        <f t="shared" si="0"/>
        <v>13128</v>
      </c>
      <c r="O34" s="83"/>
      <c r="P34" s="19" t="s">
        <v>32</v>
      </c>
      <c r="Q34" s="88">
        <v>112771</v>
      </c>
      <c r="R34" s="82"/>
      <c r="S34" s="82">
        <v>42</v>
      </c>
      <c r="T34" s="82"/>
      <c r="U34" s="86">
        <v>65112</v>
      </c>
      <c r="V34" s="86"/>
      <c r="W34" s="86">
        <v>746634836</v>
      </c>
      <c r="X34" s="86"/>
      <c r="Y34" s="82">
        <v>139986303</v>
      </c>
      <c r="Z34" s="82"/>
      <c r="AA34" s="82">
        <v>906736264</v>
      </c>
      <c r="AB34" s="82"/>
      <c r="AC34" s="82">
        <f t="shared" si="1"/>
        <v>1793535328</v>
      </c>
      <c r="AD34" s="83"/>
      <c r="AE34" s="15" t="s">
        <v>32</v>
      </c>
    </row>
    <row r="35" spans="1:51" x14ac:dyDescent="0.2">
      <c r="A35" s="9" t="s">
        <v>33</v>
      </c>
      <c r="B35" s="88">
        <v>530</v>
      </c>
      <c r="C35" s="82"/>
      <c r="D35" s="86">
        <v>737</v>
      </c>
      <c r="E35" s="86"/>
      <c r="F35" s="86">
        <v>4611</v>
      </c>
      <c r="G35" s="86"/>
      <c r="H35" s="82">
        <v>765</v>
      </c>
      <c r="I35" s="82"/>
      <c r="J35" s="82">
        <v>1804</v>
      </c>
      <c r="K35" s="82"/>
      <c r="L35" s="82">
        <v>1003</v>
      </c>
      <c r="M35" s="96"/>
      <c r="N35" s="90">
        <f t="shared" si="0"/>
        <v>9450</v>
      </c>
      <c r="O35" s="83"/>
      <c r="P35" s="19" t="s">
        <v>33</v>
      </c>
      <c r="Q35" s="88">
        <v>74969</v>
      </c>
      <c r="R35" s="82"/>
      <c r="S35" s="82">
        <v>35</v>
      </c>
      <c r="T35" s="82"/>
      <c r="U35" s="86">
        <v>44532</v>
      </c>
      <c r="V35" s="86"/>
      <c r="W35" s="86">
        <v>420397308</v>
      </c>
      <c r="X35" s="86"/>
      <c r="Y35" s="82">
        <v>197028154</v>
      </c>
      <c r="Z35" s="82"/>
      <c r="AA35" s="82">
        <v>727115400</v>
      </c>
      <c r="AB35" s="82"/>
      <c r="AC35" s="82">
        <f t="shared" si="1"/>
        <v>1344660398</v>
      </c>
      <c r="AD35" s="83"/>
      <c r="AE35" s="15" t="s">
        <v>33</v>
      </c>
    </row>
    <row r="36" spans="1:51" x14ac:dyDescent="0.2">
      <c r="A36" s="9" t="s">
        <v>34</v>
      </c>
      <c r="B36" s="88">
        <v>376</v>
      </c>
      <c r="C36" s="82"/>
      <c r="D36" s="86">
        <v>490</v>
      </c>
      <c r="E36" s="86"/>
      <c r="F36" s="86">
        <v>3295</v>
      </c>
      <c r="G36" s="86"/>
      <c r="H36" s="82">
        <v>531</v>
      </c>
      <c r="I36" s="82"/>
      <c r="J36" s="82">
        <v>1176</v>
      </c>
      <c r="K36" s="82"/>
      <c r="L36" s="82">
        <v>635</v>
      </c>
      <c r="M36" s="96"/>
      <c r="N36" s="90">
        <f t="shared" si="0"/>
        <v>6503</v>
      </c>
      <c r="O36" s="83"/>
      <c r="P36" s="19" t="s">
        <v>34</v>
      </c>
      <c r="Q36" s="88">
        <v>42029</v>
      </c>
      <c r="R36" s="82"/>
      <c r="S36" s="82">
        <v>23</v>
      </c>
      <c r="T36" s="82"/>
      <c r="U36" s="86">
        <v>19135</v>
      </c>
      <c r="V36" s="86"/>
      <c r="W36" s="86">
        <v>405833358</v>
      </c>
      <c r="X36" s="86"/>
      <c r="Y36" s="82">
        <v>61131591</v>
      </c>
      <c r="Z36" s="82"/>
      <c r="AA36" s="82">
        <v>302942719</v>
      </c>
      <c r="AB36" s="82"/>
      <c r="AC36" s="82">
        <f t="shared" si="1"/>
        <v>769968855</v>
      </c>
      <c r="AD36" s="83"/>
      <c r="AE36" s="15" t="s">
        <v>34</v>
      </c>
    </row>
    <row r="37" spans="1:51" ht="17" thickBot="1" x14ac:dyDescent="0.25">
      <c r="A37" s="53" t="s">
        <v>35</v>
      </c>
      <c r="B37" s="89">
        <v>362</v>
      </c>
      <c r="C37" s="84"/>
      <c r="D37" s="87">
        <v>458</v>
      </c>
      <c r="E37" s="87"/>
      <c r="F37" s="87">
        <v>2802</v>
      </c>
      <c r="G37" s="87"/>
      <c r="H37" s="84">
        <v>466</v>
      </c>
      <c r="I37" s="84"/>
      <c r="J37" s="84">
        <v>893</v>
      </c>
      <c r="K37" s="84"/>
      <c r="L37" s="84">
        <v>564</v>
      </c>
      <c r="M37" s="97"/>
      <c r="N37" s="91">
        <f t="shared" si="0"/>
        <v>5545</v>
      </c>
      <c r="O37" s="85"/>
      <c r="P37" s="20" t="s">
        <v>35</v>
      </c>
      <c r="Q37" s="89">
        <v>53700</v>
      </c>
      <c r="R37" s="84"/>
      <c r="S37" s="84">
        <v>5</v>
      </c>
      <c r="T37" s="84"/>
      <c r="U37" s="87">
        <v>55565</v>
      </c>
      <c r="V37" s="87"/>
      <c r="W37" s="87">
        <v>1392889704</v>
      </c>
      <c r="X37" s="87"/>
      <c r="Y37" s="84">
        <v>59913866</v>
      </c>
      <c r="Z37" s="84"/>
      <c r="AA37" s="84">
        <v>382710948</v>
      </c>
      <c r="AB37" s="84"/>
      <c r="AC37" s="84">
        <f t="shared" si="1"/>
        <v>1835623788</v>
      </c>
      <c r="AD37" s="85"/>
      <c r="AE37" s="16" t="s">
        <v>35</v>
      </c>
    </row>
    <row r="38" spans="1:51" ht="18" thickTop="1" thickBot="1" x14ac:dyDescent="0.25">
      <c r="A38" s="54" t="s">
        <v>46</v>
      </c>
      <c r="B38" s="102">
        <f>SUM(B6:C37)</f>
        <v>164694</v>
      </c>
      <c r="C38" s="103"/>
      <c r="D38" s="103">
        <f>SUM(D6:E37)</f>
        <v>251281</v>
      </c>
      <c r="E38" s="103"/>
      <c r="F38" s="103">
        <f t="shared" ref="F38" si="2">SUM(F6:G37)</f>
        <v>4236463</v>
      </c>
      <c r="G38" s="103"/>
      <c r="H38" s="103">
        <f t="shared" ref="H38" si="3">SUM(H6:I37)</f>
        <v>204002</v>
      </c>
      <c r="I38" s="103"/>
      <c r="J38" s="103">
        <f t="shared" ref="J38" si="4">SUM(J6:K37)</f>
        <v>1394174</v>
      </c>
      <c r="K38" s="103"/>
      <c r="L38" s="103">
        <f t="shared" ref="L38" si="5">SUM(L6:M37)</f>
        <v>238790</v>
      </c>
      <c r="M38" s="103"/>
      <c r="N38" s="103">
        <f t="shared" ref="N38" si="6">SUM(N6:O37)</f>
        <v>6489404</v>
      </c>
      <c r="O38" s="104"/>
      <c r="P38" s="38" t="s">
        <v>46</v>
      </c>
      <c r="Q38" s="102">
        <f>SUM(Q6:R37)</f>
        <v>236021416</v>
      </c>
      <c r="R38" s="103"/>
      <c r="S38" s="103">
        <f t="shared" ref="S38" si="7">SUM(S6:T37)</f>
        <v>122498846375</v>
      </c>
      <c r="T38" s="103"/>
      <c r="U38" s="103">
        <f t="shared" ref="U38" si="8">SUM(U6:V37)</f>
        <v>33849828</v>
      </c>
      <c r="V38" s="103"/>
      <c r="W38" s="103">
        <f t="shared" ref="W38" si="9">SUM(W6:X37)</f>
        <v>51083774709</v>
      </c>
      <c r="X38" s="103"/>
      <c r="Y38" s="103">
        <f t="shared" ref="Y38" si="10">SUM(Y6:Z37)</f>
        <v>27587433922</v>
      </c>
      <c r="Z38" s="103"/>
      <c r="AA38" s="103">
        <f t="shared" ref="AA38" si="11">SUM(AA6:AB37)</f>
        <v>91793402497</v>
      </c>
      <c r="AB38" s="103"/>
      <c r="AC38" s="103">
        <f t="shared" ref="AC38" si="12">SUM(AC6:AD37)</f>
        <v>293233328747</v>
      </c>
      <c r="AD38" s="104"/>
      <c r="AE38" s="55" t="s">
        <v>46</v>
      </c>
    </row>
    <row r="39" spans="1:51" ht="21" x14ac:dyDescent="0.25">
      <c r="A39" s="52" t="s">
        <v>44</v>
      </c>
      <c r="B39" s="78" t="s">
        <v>0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80"/>
      <c r="P39" s="17" t="s">
        <v>44</v>
      </c>
      <c r="Q39" s="78" t="s">
        <v>67</v>
      </c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80"/>
      <c r="AE39" s="13" t="s">
        <v>44</v>
      </c>
      <c r="AF39" s="115" t="s">
        <v>62</v>
      </c>
      <c r="AG39" s="116"/>
      <c r="AK39" s="38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</row>
    <row r="40" spans="1:51" ht="17" thickBot="1" x14ac:dyDescent="0.25">
      <c r="A40" s="41" t="s">
        <v>45</v>
      </c>
      <c r="B40" s="81" t="s">
        <v>38</v>
      </c>
      <c r="C40" s="73"/>
      <c r="D40" s="73" t="s">
        <v>37</v>
      </c>
      <c r="E40" s="73"/>
      <c r="F40" s="73" t="s">
        <v>2</v>
      </c>
      <c r="G40" s="73"/>
      <c r="H40" s="73" t="s">
        <v>3</v>
      </c>
      <c r="I40" s="73"/>
      <c r="J40" s="73" t="s">
        <v>39</v>
      </c>
      <c r="K40" s="73"/>
      <c r="L40" s="73" t="s">
        <v>41</v>
      </c>
      <c r="M40" s="92"/>
      <c r="N40" s="93" t="s">
        <v>49</v>
      </c>
      <c r="O40" s="74"/>
      <c r="P40" s="18" t="s">
        <v>45</v>
      </c>
      <c r="Q40" s="81" t="s">
        <v>38</v>
      </c>
      <c r="R40" s="73"/>
      <c r="S40" s="73" t="s">
        <v>47</v>
      </c>
      <c r="T40" s="73"/>
      <c r="U40" s="73" t="s">
        <v>63</v>
      </c>
      <c r="V40" s="73"/>
      <c r="W40" s="73" t="s">
        <v>64</v>
      </c>
      <c r="X40" s="73"/>
      <c r="Y40" s="73" t="s">
        <v>65</v>
      </c>
      <c r="Z40" s="73"/>
      <c r="AA40" s="73" t="s">
        <v>66</v>
      </c>
      <c r="AB40" s="73"/>
      <c r="AC40" s="73" t="s">
        <v>49</v>
      </c>
      <c r="AD40" s="74"/>
      <c r="AE40" s="14" t="s">
        <v>45</v>
      </c>
      <c r="AF40" s="117"/>
      <c r="AG40" s="118"/>
      <c r="AH40" s="3"/>
      <c r="AI40" s="3"/>
      <c r="AK40" s="26"/>
      <c r="AL40" s="33"/>
      <c r="AM40" s="33"/>
      <c r="AN40" s="33"/>
      <c r="AO40" s="33"/>
      <c r="AP40" s="34"/>
      <c r="AQ40" s="34"/>
      <c r="AR40" s="34"/>
      <c r="AS40" s="34"/>
      <c r="AT40" s="33"/>
      <c r="AU40" s="33"/>
      <c r="AV40" s="33"/>
      <c r="AW40" s="33"/>
      <c r="AX40" s="33"/>
      <c r="AY40" s="33"/>
    </row>
    <row r="41" spans="1:51" ht="17" thickTop="1" x14ac:dyDescent="0.2">
      <c r="A41" s="42">
        <v>1</v>
      </c>
      <c r="B41" s="21" t="s">
        <v>19</v>
      </c>
      <c r="C41" s="65">
        <v>0.16794175865544586</v>
      </c>
      <c r="D41" s="22" t="s">
        <v>19</v>
      </c>
      <c r="E41" s="65">
        <v>0.22710829708573271</v>
      </c>
      <c r="F41" s="22" t="s">
        <v>19</v>
      </c>
      <c r="G41" s="65">
        <v>0.17915416704925782</v>
      </c>
      <c r="H41" s="22" t="s">
        <v>19</v>
      </c>
      <c r="I41" s="65">
        <v>0.16785619748825992</v>
      </c>
      <c r="J41" s="22" t="s">
        <v>19</v>
      </c>
      <c r="K41" s="65">
        <v>0.13804302762782839</v>
      </c>
      <c r="L41" s="22" t="s">
        <v>19</v>
      </c>
      <c r="M41" s="65">
        <v>0.16866702960760502</v>
      </c>
      <c r="N41" s="36" t="s">
        <v>19</v>
      </c>
      <c r="O41" s="67">
        <v>0.17115316357829319</v>
      </c>
      <c r="P41" s="46">
        <v>1</v>
      </c>
      <c r="Q41" s="49" t="s">
        <v>19</v>
      </c>
      <c r="R41" s="65">
        <v>0.40923057168676591</v>
      </c>
      <c r="S41" s="48" t="s">
        <v>19</v>
      </c>
      <c r="T41" s="65">
        <v>0.57770619596988027</v>
      </c>
      <c r="U41" s="48" t="s">
        <v>19</v>
      </c>
      <c r="V41" s="65">
        <v>0.20033998400228209</v>
      </c>
      <c r="W41" s="48" t="s">
        <v>19</v>
      </c>
      <c r="X41" s="65">
        <v>0.15382968901112809</v>
      </c>
      <c r="Y41" s="48" t="s">
        <v>19</v>
      </c>
      <c r="Z41" s="65">
        <v>0.15210505064966151</v>
      </c>
      <c r="AA41" s="48" t="s">
        <v>19</v>
      </c>
      <c r="AB41" s="65">
        <v>0.2202075035693401</v>
      </c>
      <c r="AC41" s="48" t="s">
        <v>19</v>
      </c>
      <c r="AD41" s="67">
        <v>0.35173251574888803</v>
      </c>
      <c r="AE41" s="39">
        <v>1</v>
      </c>
      <c r="AF41" s="105">
        <f>SUM(AD41:AD44,AD46:AD54)</f>
        <v>0.84799657929221417</v>
      </c>
      <c r="AG41" s="108" t="s">
        <v>61</v>
      </c>
      <c r="AH41" s="3"/>
      <c r="AI41" s="3"/>
      <c r="AK41" s="26"/>
      <c r="AL41" s="33"/>
      <c r="AM41" s="33"/>
      <c r="AN41" s="33"/>
      <c r="AO41" s="33"/>
      <c r="AP41" s="34"/>
      <c r="AQ41" s="34"/>
      <c r="AR41" s="34"/>
      <c r="AS41" s="34"/>
      <c r="AT41" s="33"/>
      <c r="AU41" s="33"/>
      <c r="AV41" s="33"/>
      <c r="AW41" s="33"/>
      <c r="AX41" s="33"/>
      <c r="AY41" s="33"/>
    </row>
    <row r="42" spans="1:51" x14ac:dyDescent="0.2">
      <c r="A42" s="43">
        <v>2</v>
      </c>
      <c r="B42" s="23" t="s">
        <v>4</v>
      </c>
      <c r="C42" s="65">
        <v>0.12164377572953478</v>
      </c>
      <c r="D42" s="24" t="s">
        <v>4</v>
      </c>
      <c r="E42" s="65">
        <v>0.11498282798938241</v>
      </c>
      <c r="F42" s="24" t="s">
        <v>4</v>
      </c>
      <c r="G42" s="65">
        <v>0.1323648996816448</v>
      </c>
      <c r="H42" s="24" t="s">
        <v>4</v>
      </c>
      <c r="I42" s="65">
        <v>0.12202331349692649</v>
      </c>
      <c r="J42" s="22" t="s">
        <v>6</v>
      </c>
      <c r="K42" s="65">
        <v>0.12088017707976192</v>
      </c>
      <c r="L42" s="24" t="s">
        <v>4</v>
      </c>
      <c r="M42" s="65">
        <v>0.11815402655052556</v>
      </c>
      <c r="N42" s="29" t="s">
        <v>4</v>
      </c>
      <c r="O42" s="67">
        <v>0.12234435910637427</v>
      </c>
      <c r="P42" s="47">
        <v>2</v>
      </c>
      <c r="Q42" s="49" t="s">
        <v>12</v>
      </c>
      <c r="R42" s="65">
        <v>0.21433131305338834</v>
      </c>
      <c r="S42" s="48" t="s">
        <v>18</v>
      </c>
      <c r="T42" s="65">
        <v>0.19345096643160123</v>
      </c>
      <c r="U42" s="48" t="s">
        <v>18</v>
      </c>
      <c r="V42" s="65">
        <v>0.10439370622503606</v>
      </c>
      <c r="W42" s="48" t="s">
        <v>18</v>
      </c>
      <c r="X42" s="65">
        <v>0.10106903039979108</v>
      </c>
      <c r="Y42" s="48" t="s">
        <v>6</v>
      </c>
      <c r="Z42" s="65">
        <v>0.1162961823876444</v>
      </c>
      <c r="AA42" s="48" t="s">
        <v>18</v>
      </c>
      <c r="AB42" s="65">
        <v>0.14972073770170097</v>
      </c>
      <c r="AC42" s="48" t="s">
        <v>18</v>
      </c>
      <c r="AD42" s="67">
        <v>0.15460093342947573</v>
      </c>
      <c r="AE42" s="40">
        <v>2</v>
      </c>
      <c r="AF42" s="106"/>
      <c r="AG42" s="109"/>
      <c r="AH42" s="3"/>
      <c r="AI42" s="3"/>
      <c r="AJ42" s="3"/>
      <c r="AK42" s="26"/>
      <c r="AL42" s="33"/>
      <c r="AM42" s="33"/>
      <c r="AN42" s="33"/>
      <c r="AO42" s="33"/>
      <c r="AP42" s="34"/>
      <c r="AQ42" s="34"/>
      <c r="AR42" s="34"/>
      <c r="AS42" s="34"/>
      <c r="AT42" s="33"/>
      <c r="AU42" s="33"/>
      <c r="AV42" s="33"/>
      <c r="AW42" s="33"/>
      <c r="AX42" s="33"/>
      <c r="AY42" s="33"/>
    </row>
    <row r="43" spans="1:51" x14ac:dyDescent="0.2">
      <c r="A43" s="43">
        <v>3</v>
      </c>
      <c r="B43" s="21" t="s">
        <v>18</v>
      </c>
      <c r="C43" s="65">
        <v>8.7938844159471508E-2</v>
      </c>
      <c r="D43" s="22" t="s">
        <v>18</v>
      </c>
      <c r="E43" s="65">
        <v>0.10056072683569391</v>
      </c>
      <c r="F43" s="22" t="s">
        <v>18</v>
      </c>
      <c r="G43" s="65">
        <v>9.245590012234263E-2</v>
      </c>
      <c r="H43" s="22" t="s">
        <v>18</v>
      </c>
      <c r="I43" s="65">
        <v>8.9303046048568147E-2</v>
      </c>
      <c r="J43" s="22" t="s">
        <v>14</v>
      </c>
      <c r="K43" s="65">
        <v>0.11353460902297705</v>
      </c>
      <c r="L43" s="22" t="s">
        <v>18</v>
      </c>
      <c r="M43" s="65">
        <v>9.3320490807822773E-2</v>
      </c>
      <c r="N43" s="28" t="s">
        <v>14</v>
      </c>
      <c r="O43" s="67">
        <v>9.185373134585656E-2</v>
      </c>
      <c r="P43" s="47">
        <v>3</v>
      </c>
      <c r="Q43" s="49" t="s">
        <v>18</v>
      </c>
      <c r="R43" s="65">
        <v>0.20035915723851094</v>
      </c>
      <c r="S43" s="48" t="s">
        <v>12</v>
      </c>
      <c r="T43" s="65">
        <v>5.5268123997465689E-2</v>
      </c>
      <c r="U43" s="48" t="s">
        <v>6</v>
      </c>
      <c r="V43" s="65">
        <v>0.10412785553888192</v>
      </c>
      <c r="W43" s="51" t="s">
        <v>4</v>
      </c>
      <c r="X43" s="65">
        <v>9.1135264876575042E-2</v>
      </c>
      <c r="Y43" s="48" t="s">
        <v>14</v>
      </c>
      <c r="Z43" s="65">
        <v>0.10191193388805682</v>
      </c>
      <c r="AA43" s="48" t="s">
        <v>14</v>
      </c>
      <c r="AB43" s="65">
        <v>0.1022348183390054</v>
      </c>
      <c r="AC43" s="48" t="s">
        <v>17</v>
      </c>
      <c r="AD43" s="67">
        <v>5.7794406142185908E-2</v>
      </c>
      <c r="AE43" s="40">
        <v>3</v>
      </c>
      <c r="AF43" s="106"/>
      <c r="AG43" s="109"/>
      <c r="AH43" s="3"/>
      <c r="AI43" s="3"/>
      <c r="AJ43" s="3"/>
      <c r="AK43" s="26"/>
      <c r="AL43" s="33"/>
      <c r="AM43" s="33"/>
      <c r="AN43" s="33"/>
      <c r="AO43" s="33"/>
      <c r="AP43" s="34"/>
      <c r="AQ43" s="34"/>
      <c r="AR43" s="34"/>
      <c r="AS43" s="34"/>
      <c r="AT43" s="33"/>
      <c r="AU43" s="33"/>
      <c r="AV43" s="33"/>
      <c r="AW43" s="33"/>
      <c r="AX43" s="33"/>
      <c r="AY43" s="33"/>
    </row>
    <row r="44" spans="1:51" x14ac:dyDescent="0.2">
      <c r="A44" s="43">
        <v>4</v>
      </c>
      <c r="B44" s="21" t="s">
        <v>14</v>
      </c>
      <c r="C44" s="65">
        <v>8.1551240482349088E-2</v>
      </c>
      <c r="D44" s="22" t="s">
        <v>14</v>
      </c>
      <c r="E44" s="65">
        <v>7.089274557169066E-2</v>
      </c>
      <c r="F44" s="22" t="s">
        <v>14</v>
      </c>
      <c r="G44" s="65">
        <v>8.7788799288463046E-2</v>
      </c>
      <c r="H44" s="22" t="s">
        <v>14</v>
      </c>
      <c r="I44" s="65">
        <v>7.7111989098146094E-2</v>
      </c>
      <c r="J44" s="24" t="s">
        <v>4</v>
      </c>
      <c r="K44" s="65">
        <v>9.4069319898377107E-2</v>
      </c>
      <c r="L44" s="22" t="s">
        <v>14</v>
      </c>
      <c r="M44" s="65">
        <v>7.9144855312199003E-2</v>
      </c>
      <c r="N44" s="28" t="s">
        <v>18</v>
      </c>
      <c r="O44" s="67">
        <v>8.4440728700040296E-2</v>
      </c>
      <c r="P44" s="47">
        <v>4</v>
      </c>
      <c r="Q44" s="49" t="s">
        <v>17</v>
      </c>
      <c r="R44" s="65">
        <v>7.5861518431022373E-2</v>
      </c>
      <c r="S44" s="48" t="s">
        <v>17</v>
      </c>
      <c r="T44" s="65">
        <v>4.4156345215214277E-2</v>
      </c>
      <c r="U44" s="51" t="s">
        <v>4</v>
      </c>
      <c r="V44" s="65">
        <v>7.8814462513664765E-2</v>
      </c>
      <c r="W44" s="48" t="s">
        <v>14</v>
      </c>
      <c r="X44" s="65">
        <v>6.7336340796953151E-2</v>
      </c>
      <c r="Y44" s="48" t="s">
        <v>18</v>
      </c>
      <c r="Z44" s="65">
        <v>9.7125374131417197E-2</v>
      </c>
      <c r="AA44" s="48" t="s">
        <v>17</v>
      </c>
      <c r="AB44" s="65">
        <v>8.3556366888684286E-2</v>
      </c>
      <c r="AC44" s="48" t="s">
        <v>14</v>
      </c>
      <c r="AD44" s="67">
        <v>5.6954275431028142E-2</v>
      </c>
      <c r="AE44" s="40">
        <v>4</v>
      </c>
      <c r="AF44" s="106"/>
      <c r="AG44" s="109"/>
      <c r="AH44" s="3"/>
      <c r="AI44" s="3"/>
      <c r="AJ44" s="3"/>
      <c r="AK44" s="26"/>
      <c r="AL44" s="33"/>
      <c r="AM44" s="33"/>
      <c r="AN44" s="33"/>
      <c r="AO44" s="33"/>
      <c r="AP44" s="34"/>
      <c r="AQ44" s="34"/>
      <c r="AR44" s="34"/>
      <c r="AS44" s="34"/>
      <c r="AT44" s="33"/>
      <c r="AU44" s="33"/>
      <c r="AV44" s="33"/>
      <c r="AW44" s="33"/>
      <c r="AX44" s="33"/>
      <c r="AY44" s="33"/>
    </row>
    <row r="45" spans="1:51" x14ac:dyDescent="0.2">
      <c r="A45" s="43">
        <v>5</v>
      </c>
      <c r="B45" s="21" t="s">
        <v>6</v>
      </c>
      <c r="C45" s="65">
        <v>8.1114066086196215E-2</v>
      </c>
      <c r="D45" s="22" t="s">
        <v>12</v>
      </c>
      <c r="E45" s="65">
        <v>6.9774475587091739E-2</v>
      </c>
      <c r="F45" s="22" t="s">
        <v>5</v>
      </c>
      <c r="G45" s="65">
        <v>8.5603249692019032E-2</v>
      </c>
      <c r="H45" s="22" t="s">
        <v>6</v>
      </c>
      <c r="I45" s="65">
        <v>7.4783580553131834E-2</v>
      </c>
      <c r="J45" s="22" t="s">
        <v>5</v>
      </c>
      <c r="K45" s="65">
        <v>9.2905907010172331E-2</v>
      </c>
      <c r="L45" s="22" t="s">
        <v>6</v>
      </c>
      <c r="M45" s="65">
        <v>7.3621173415972199E-2</v>
      </c>
      <c r="N45" s="28" t="s">
        <v>5</v>
      </c>
      <c r="O45" s="67">
        <v>8.01742160037517E-2</v>
      </c>
      <c r="P45" s="47">
        <v>5</v>
      </c>
      <c r="Q45" s="49" t="s">
        <v>6</v>
      </c>
      <c r="R45" s="65">
        <v>2.7275304542703022E-2</v>
      </c>
      <c r="S45" s="51" t="s">
        <v>4</v>
      </c>
      <c r="T45" s="65">
        <v>3.073001377887466E-2</v>
      </c>
      <c r="U45" s="48" t="s">
        <v>17</v>
      </c>
      <c r="V45" s="65">
        <v>7.0104373942461398E-2</v>
      </c>
      <c r="W45" s="48" t="s">
        <v>21</v>
      </c>
      <c r="X45" s="65">
        <v>6.6665071060224818E-2</v>
      </c>
      <c r="Y45" s="51" t="s">
        <v>4</v>
      </c>
      <c r="Z45" s="65">
        <v>8.1688136757179911E-2</v>
      </c>
      <c r="AA45" s="48" t="s">
        <v>6</v>
      </c>
      <c r="AB45" s="65">
        <v>5.5949230143940328E-2</v>
      </c>
      <c r="AC45" s="51" t="s">
        <v>4</v>
      </c>
      <c r="AD45" s="67">
        <v>5.2172048315279121E-2</v>
      </c>
      <c r="AE45" s="40">
        <v>5</v>
      </c>
      <c r="AF45" s="106"/>
      <c r="AG45" s="109"/>
      <c r="AH45" s="3"/>
      <c r="AI45" s="3"/>
      <c r="AJ45" s="3"/>
      <c r="AK45" s="26"/>
      <c r="AL45" s="33"/>
      <c r="AM45" s="33"/>
      <c r="AN45" s="33"/>
      <c r="AO45" s="33"/>
      <c r="AP45" s="34"/>
      <c r="AQ45" s="34"/>
      <c r="AR45" s="34"/>
      <c r="AS45" s="34"/>
      <c r="AT45" s="33"/>
      <c r="AU45" s="33"/>
      <c r="AV45" s="33"/>
      <c r="AW45" s="33"/>
      <c r="AX45" s="33"/>
      <c r="AY45" s="33"/>
    </row>
    <row r="46" spans="1:51" x14ac:dyDescent="0.2">
      <c r="A46" s="43">
        <v>6</v>
      </c>
      <c r="B46" s="21" t="s">
        <v>12</v>
      </c>
      <c r="C46" s="65">
        <v>5.8435644285766329E-2</v>
      </c>
      <c r="D46" s="22" t="s">
        <v>6</v>
      </c>
      <c r="E46" s="65">
        <v>6.7728956825227532E-2</v>
      </c>
      <c r="F46" s="22" t="s">
        <v>6</v>
      </c>
      <c r="G46" s="65">
        <v>6.8023726396288606E-2</v>
      </c>
      <c r="H46" s="22" t="s">
        <v>17</v>
      </c>
      <c r="I46" s="65">
        <v>6.014646915226321E-2</v>
      </c>
      <c r="J46" s="22" t="s">
        <v>12</v>
      </c>
      <c r="K46" s="65">
        <v>7.3822205836574201E-2</v>
      </c>
      <c r="L46" s="22" t="s">
        <v>17</v>
      </c>
      <c r="M46" s="65">
        <v>6.2427237321495875E-2</v>
      </c>
      <c r="N46" s="28" t="s">
        <v>6</v>
      </c>
      <c r="O46" s="67">
        <v>8.0118607492686483E-2</v>
      </c>
      <c r="P46" s="47">
        <v>6</v>
      </c>
      <c r="Q46" s="50" t="s">
        <v>4</v>
      </c>
      <c r="R46" s="65">
        <v>1.8963952830449927E-2</v>
      </c>
      <c r="S46" s="48" t="s">
        <v>13</v>
      </c>
      <c r="T46" s="65">
        <v>2.5576501899526562E-2</v>
      </c>
      <c r="U46" s="48" t="s">
        <v>14</v>
      </c>
      <c r="V46" s="65">
        <v>6.5529993239552053E-2</v>
      </c>
      <c r="W46" s="48" t="s">
        <v>12</v>
      </c>
      <c r="X46" s="65">
        <v>6.5298852659224305E-2</v>
      </c>
      <c r="Y46" s="48" t="s">
        <v>17</v>
      </c>
      <c r="Z46" s="65">
        <v>5.8689087451110851E-2</v>
      </c>
      <c r="AA46" s="51" t="s">
        <v>4</v>
      </c>
      <c r="AB46" s="65">
        <v>5.0308070769584171E-2</v>
      </c>
      <c r="AC46" s="48" t="s">
        <v>12</v>
      </c>
      <c r="AD46" s="67">
        <v>4.7682940063205712E-2</v>
      </c>
      <c r="AE46" s="40">
        <v>6</v>
      </c>
      <c r="AF46" s="106"/>
      <c r="AG46" s="109"/>
      <c r="AH46" s="35"/>
      <c r="AI46" s="35"/>
      <c r="AJ46" s="35"/>
      <c r="AK46" s="26"/>
      <c r="AL46" s="33"/>
      <c r="AM46" s="33"/>
      <c r="AN46" s="33"/>
      <c r="AO46" s="33"/>
      <c r="AP46" s="34"/>
      <c r="AQ46" s="34"/>
      <c r="AR46" s="34"/>
      <c r="AS46" s="34"/>
      <c r="AT46" s="33"/>
      <c r="AU46" s="33"/>
      <c r="AV46" s="33"/>
      <c r="AW46" s="33"/>
      <c r="AX46" s="33"/>
      <c r="AY46" s="33"/>
    </row>
    <row r="47" spans="1:51" x14ac:dyDescent="0.2">
      <c r="A47" s="43">
        <v>7</v>
      </c>
      <c r="B47" s="21" t="s">
        <v>17</v>
      </c>
      <c r="C47" s="65">
        <v>5.5175051914459546E-2</v>
      </c>
      <c r="D47" s="22" t="s">
        <v>17</v>
      </c>
      <c r="E47" s="65">
        <v>5.3772469864414738E-2</v>
      </c>
      <c r="F47" s="22" t="s">
        <v>12</v>
      </c>
      <c r="G47" s="65">
        <v>4.8982606480925242E-2</v>
      </c>
      <c r="H47" s="22" t="s">
        <v>12</v>
      </c>
      <c r="I47" s="65">
        <v>5.7886687385417787E-2</v>
      </c>
      <c r="J47" s="22" t="s">
        <v>18</v>
      </c>
      <c r="K47" s="65">
        <v>5.4534082546367955E-2</v>
      </c>
      <c r="L47" s="22" t="s">
        <v>12</v>
      </c>
      <c r="M47" s="65">
        <v>5.4365760710247499E-2</v>
      </c>
      <c r="N47" s="28" t="s">
        <v>12</v>
      </c>
      <c r="O47" s="67">
        <v>5.5842112725768972E-2</v>
      </c>
      <c r="P47" s="47">
        <v>7</v>
      </c>
      <c r="Q47" s="49" t="s">
        <v>5</v>
      </c>
      <c r="R47" s="65">
        <v>1.3097036075743229E-2</v>
      </c>
      <c r="S47" s="48" t="s">
        <v>6</v>
      </c>
      <c r="T47" s="65">
        <v>2.5103215670997374E-2</v>
      </c>
      <c r="U47" s="48" t="s">
        <v>12</v>
      </c>
      <c r="V47" s="65">
        <v>4.8941253113605185E-2</v>
      </c>
      <c r="W47" s="48" t="s">
        <v>17</v>
      </c>
      <c r="X47" s="65">
        <v>4.3631510331739766E-2</v>
      </c>
      <c r="Y47" s="48" t="s">
        <v>12</v>
      </c>
      <c r="Z47" s="65">
        <v>5.446029722256529E-2</v>
      </c>
      <c r="AA47" s="48" t="s">
        <v>16</v>
      </c>
      <c r="AB47" s="65">
        <v>4.1867254807616501E-2</v>
      </c>
      <c r="AC47" s="48" t="s">
        <v>6</v>
      </c>
      <c r="AD47" s="67">
        <v>4.1065439469481012E-2</v>
      </c>
      <c r="AE47" s="40">
        <v>7</v>
      </c>
      <c r="AF47" s="106"/>
      <c r="AG47" s="109"/>
      <c r="AH47" s="33"/>
      <c r="AI47" s="33"/>
      <c r="AJ47" s="33"/>
      <c r="AK47" s="26"/>
      <c r="AL47" s="33"/>
      <c r="AM47" s="33"/>
      <c r="AN47" s="33"/>
      <c r="AO47" s="33"/>
      <c r="AP47" s="34"/>
      <c r="AQ47" s="34"/>
      <c r="AR47" s="34"/>
      <c r="AS47" s="34"/>
      <c r="AT47" s="33"/>
      <c r="AU47" s="33"/>
      <c r="AV47" s="33"/>
      <c r="AW47" s="33"/>
      <c r="AX47" s="33"/>
      <c r="AY47" s="33"/>
    </row>
    <row r="48" spans="1:51" x14ac:dyDescent="0.2">
      <c r="A48" s="43">
        <v>8</v>
      </c>
      <c r="B48" s="21" t="s">
        <v>15</v>
      </c>
      <c r="C48" s="65">
        <v>4.2078035629713288E-2</v>
      </c>
      <c r="D48" s="22" t="s">
        <v>15</v>
      </c>
      <c r="E48" s="65">
        <v>3.7328727599778733E-2</v>
      </c>
      <c r="F48" s="22" t="s">
        <v>17</v>
      </c>
      <c r="G48" s="65">
        <v>4.4634403746710405E-2</v>
      </c>
      <c r="H48" s="22" t="s">
        <v>16</v>
      </c>
      <c r="I48" s="65">
        <v>4.316624346820129E-2</v>
      </c>
      <c r="J48" s="22" t="s">
        <v>15</v>
      </c>
      <c r="K48" s="65">
        <v>5.2725843402616893E-2</v>
      </c>
      <c r="L48" s="22" t="s">
        <v>16</v>
      </c>
      <c r="M48" s="65">
        <v>4.3787428284266509E-2</v>
      </c>
      <c r="N48" s="28" t="s">
        <v>15</v>
      </c>
      <c r="O48" s="67">
        <v>4.4180481887626549E-2</v>
      </c>
      <c r="P48" s="47">
        <v>8</v>
      </c>
      <c r="Q48" s="49" t="s">
        <v>14</v>
      </c>
      <c r="R48" s="65">
        <v>9.9141384695361715E-3</v>
      </c>
      <c r="S48" s="48" t="s">
        <v>22</v>
      </c>
      <c r="T48" s="65">
        <v>1.0545906392010298E-2</v>
      </c>
      <c r="U48" s="48" t="s">
        <v>16</v>
      </c>
      <c r="V48" s="65">
        <v>4.4148259778454414E-2</v>
      </c>
      <c r="W48" s="48" t="s">
        <v>15</v>
      </c>
      <c r="X48" s="65">
        <v>4.3289569057832246E-2</v>
      </c>
      <c r="Y48" s="48" t="s">
        <v>5</v>
      </c>
      <c r="Z48" s="65">
        <v>5.2534853553169121E-2</v>
      </c>
      <c r="AA48" s="48" t="s">
        <v>15</v>
      </c>
      <c r="AB48" s="65">
        <v>3.2353037137903884E-2</v>
      </c>
      <c r="AC48" s="48" t="s">
        <v>16</v>
      </c>
      <c r="AD48" s="67">
        <v>2.725620247593755E-2</v>
      </c>
      <c r="AE48" s="40">
        <v>8</v>
      </c>
      <c r="AF48" s="106"/>
      <c r="AG48" s="109"/>
      <c r="AH48" s="33"/>
      <c r="AI48" s="33"/>
      <c r="AJ48" s="33"/>
      <c r="AK48" s="26"/>
      <c r="AL48" s="33"/>
      <c r="AM48" s="33"/>
      <c r="AN48" s="33"/>
      <c r="AO48" s="33"/>
      <c r="AP48" s="34"/>
      <c r="AQ48" s="34"/>
      <c r="AR48" s="34"/>
      <c r="AS48" s="34"/>
      <c r="AT48" s="33"/>
      <c r="AU48" s="33"/>
      <c r="AV48" s="33"/>
      <c r="AW48" s="33"/>
      <c r="AX48" s="33"/>
      <c r="AY48" s="33"/>
    </row>
    <row r="49" spans="1:51" x14ac:dyDescent="0.2">
      <c r="A49" s="43">
        <v>9</v>
      </c>
      <c r="B49" s="21" t="s">
        <v>16</v>
      </c>
      <c r="C49" s="65">
        <v>4.2005173230354478E-2</v>
      </c>
      <c r="D49" s="22" t="s">
        <v>16</v>
      </c>
      <c r="E49" s="65">
        <v>3.7165563651847928E-2</v>
      </c>
      <c r="F49" s="22" t="s">
        <v>15</v>
      </c>
      <c r="G49" s="65">
        <v>4.2040966721531618E-2</v>
      </c>
      <c r="H49" s="22" t="s">
        <v>15</v>
      </c>
      <c r="I49" s="65">
        <v>4.2612327330124211E-2</v>
      </c>
      <c r="J49" s="22" t="s">
        <v>13</v>
      </c>
      <c r="K49" s="65">
        <v>4.5858694825753457E-2</v>
      </c>
      <c r="L49" s="22" t="s">
        <v>15</v>
      </c>
      <c r="M49" s="65">
        <v>4.2246325222999287E-2</v>
      </c>
      <c r="N49" s="28" t="s">
        <v>17</v>
      </c>
      <c r="O49" s="67">
        <v>4.312337889628956E-2</v>
      </c>
      <c r="P49" s="47">
        <v>9</v>
      </c>
      <c r="Q49" s="49" t="s">
        <v>16</v>
      </c>
      <c r="R49" s="65">
        <v>9.7782991014679788E-3</v>
      </c>
      <c r="S49" s="48" t="s">
        <v>5</v>
      </c>
      <c r="T49" s="65">
        <v>8.8955740420947286E-3</v>
      </c>
      <c r="U49" s="48" t="s">
        <v>5</v>
      </c>
      <c r="V49" s="65">
        <v>3.8479043379481867E-2</v>
      </c>
      <c r="W49" s="26" t="s">
        <v>10</v>
      </c>
      <c r="X49" s="65">
        <v>3.9920562852234075E-2</v>
      </c>
      <c r="Y49" s="48" t="s">
        <v>15</v>
      </c>
      <c r="Z49" s="65">
        <v>5.1279741095160203E-2</v>
      </c>
      <c r="AA49" s="48" t="s">
        <v>5</v>
      </c>
      <c r="AB49" s="65">
        <v>2.8276332627334835E-2</v>
      </c>
      <c r="AC49" s="48" t="s">
        <v>15</v>
      </c>
      <c r="AD49" s="67">
        <v>2.3875096272132829E-2</v>
      </c>
      <c r="AE49" s="40">
        <v>9</v>
      </c>
      <c r="AF49" s="106"/>
      <c r="AG49" s="109"/>
      <c r="AH49" s="33"/>
      <c r="AI49" s="33"/>
      <c r="AJ49" s="33"/>
      <c r="AK49" s="26"/>
      <c r="AL49" s="33"/>
      <c r="AM49" s="33"/>
      <c r="AN49" s="33"/>
      <c r="AO49" s="33"/>
      <c r="AP49" s="34"/>
      <c r="AQ49" s="34"/>
      <c r="AR49" s="34"/>
      <c r="AS49" s="34"/>
      <c r="AT49" s="33"/>
      <c r="AU49" s="33"/>
      <c r="AV49" s="33"/>
      <c r="AW49" s="33"/>
      <c r="AX49" s="33"/>
      <c r="AY49" s="33"/>
    </row>
    <row r="50" spans="1:51" x14ac:dyDescent="0.2">
      <c r="A50" s="43">
        <v>10</v>
      </c>
      <c r="B50" s="21" t="s">
        <v>5</v>
      </c>
      <c r="C50" s="65">
        <v>3.5411126088382087E-2</v>
      </c>
      <c r="D50" s="22" t="s">
        <v>5</v>
      </c>
      <c r="E50" s="65">
        <v>3.2561156633410408E-2</v>
      </c>
      <c r="F50" s="22" t="s">
        <v>13</v>
      </c>
      <c r="G50" s="65">
        <v>3.737362984168633E-2</v>
      </c>
      <c r="H50" s="22" t="s">
        <v>13</v>
      </c>
      <c r="I50" s="65">
        <v>3.243595651023029E-2</v>
      </c>
      <c r="J50" s="22" t="s">
        <v>16</v>
      </c>
      <c r="K50" s="65">
        <v>3.2195407459900988E-2</v>
      </c>
      <c r="L50" s="22" t="s">
        <v>5</v>
      </c>
      <c r="M50" s="65">
        <v>3.1295280371874866E-2</v>
      </c>
      <c r="N50" s="28" t="s">
        <v>13</v>
      </c>
      <c r="O50" s="67">
        <v>3.8319387199196642E-2</v>
      </c>
      <c r="P50" s="47">
        <v>10</v>
      </c>
      <c r="Q50" s="49" t="s">
        <v>15</v>
      </c>
      <c r="R50" s="65">
        <v>7.8212605927251953E-3</v>
      </c>
      <c r="S50" s="48" t="s">
        <v>14</v>
      </c>
      <c r="T50" s="65">
        <v>8.6577844639722634E-3</v>
      </c>
      <c r="U50" s="48" t="s">
        <v>15</v>
      </c>
      <c r="V50" s="65">
        <v>3.7823412278490752E-2</v>
      </c>
      <c r="W50" s="48" t="s">
        <v>16</v>
      </c>
      <c r="X50" s="65">
        <v>3.9673472243290174E-2</v>
      </c>
      <c r="Y50" s="48" t="s">
        <v>16</v>
      </c>
      <c r="Z50" s="65">
        <v>4.151146127754738E-2</v>
      </c>
      <c r="AA50" s="48" t="s">
        <v>12</v>
      </c>
      <c r="AB50" s="65">
        <v>2.5291258226056865E-2</v>
      </c>
      <c r="AC50" s="48" t="s">
        <v>13</v>
      </c>
      <c r="AD50" s="67">
        <v>2.310051417395725E-2</v>
      </c>
      <c r="AE50" s="40">
        <v>10</v>
      </c>
      <c r="AF50" s="106"/>
      <c r="AG50" s="109"/>
      <c r="AH50" s="33"/>
      <c r="AI50" s="33"/>
      <c r="AJ50" s="33"/>
      <c r="AK50" s="26"/>
      <c r="AL50" s="33"/>
      <c r="AM50" s="33"/>
      <c r="AN50" s="33"/>
      <c r="AO50" s="33"/>
      <c r="AP50" s="34"/>
      <c r="AQ50" s="34"/>
      <c r="AR50" s="34"/>
      <c r="AS50" s="34"/>
      <c r="AT50" s="33"/>
      <c r="AU50" s="33"/>
      <c r="AV50" s="33"/>
      <c r="AW50" s="33"/>
      <c r="AX50" s="33"/>
      <c r="AY50" s="33"/>
    </row>
    <row r="51" spans="1:51" x14ac:dyDescent="0.2">
      <c r="A51" s="43">
        <v>11</v>
      </c>
      <c r="B51" s="21" t="s">
        <v>13</v>
      </c>
      <c r="C51" s="65">
        <v>3.2114102517395895E-2</v>
      </c>
      <c r="D51" s="22" t="s">
        <v>13</v>
      </c>
      <c r="E51" s="65">
        <v>2.8382567722987414E-2</v>
      </c>
      <c r="F51" s="22" t="s">
        <v>16</v>
      </c>
      <c r="G51" s="65">
        <v>3.7061577075026976E-2</v>
      </c>
      <c r="H51" s="22" t="s">
        <v>5</v>
      </c>
      <c r="I51" s="65">
        <v>3.2421250772051255E-2</v>
      </c>
      <c r="J51" s="22" t="s">
        <v>22</v>
      </c>
      <c r="K51" s="65">
        <v>3.0907906760562168E-2</v>
      </c>
      <c r="L51" s="22" t="s">
        <v>13</v>
      </c>
      <c r="M51" s="65">
        <v>3.0843000125633402E-2</v>
      </c>
      <c r="N51" s="28" t="s">
        <v>16</v>
      </c>
      <c r="O51" s="67">
        <v>3.6585025168542305E-2</v>
      </c>
      <c r="P51" s="47">
        <v>11</v>
      </c>
      <c r="Q51" s="49" t="s">
        <v>13</v>
      </c>
      <c r="R51" s="65">
        <v>2.1040082227114509E-3</v>
      </c>
      <c r="S51" s="48" t="s">
        <v>16</v>
      </c>
      <c r="T51" s="65">
        <v>7.948005436879773E-3</v>
      </c>
      <c r="U51" s="48" t="s">
        <v>13</v>
      </c>
      <c r="V51" s="65">
        <v>3.4233320181124703E-2</v>
      </c>
      <c r="W51" s="48" t="s">
        <v>31</v>
      </c>
      <c r="X51" s="65">
        <v>3.8057299819261092E-2</v>
      </c>
      <c r="Y51" s="48" t="s">
        <v>13</v>
      </c>
      <c r="Z51" s="65">
        <v>3.6561750935292368E-2</v>
      </c>
      <c r="AA51" s="48" t="s">
        <v>13</v>
      </c>
      <c r="AB51" s="65">
        <v>1.8352909012769831E-2</v>
      </c>
      <c r="AC51" s="48" t="s">
        <v>5</v>
      </c>
      <c r="AD51" s="67">
        <v>2.241303581730766E-2</v>
      </c>
      <c r="AE51" s="40">
        <v>11</v>
      </c>
      <c r="AF51" s="106"/>
      <c r="AG51" s="109"/>
      <c r="AH51" s="33"/>
      <c r="AI51" s="33"/>
      <c r="AJ51" s="33"/>
      <c r="AK51" s="26"/>
      <c r="AL51" s="33"/>
      <c r="AM51" s="33"/>
      <c r="AN51" s="33"/>
      <c r="AO51" s="33"/>
      <c r="AP51" s="34"/>
      <c r="AQ51" s="34"/>
      <c r="AR51" s="34"/>
      <c r="AS51" s="34"/>
      <c r="AT51" s="33"/>
      <c r="AU51" s="33"/>
      <c r="AV51" s="33"/>
      <c r="AW51" s="33"/>
      <c r="AX51" s="33"/>
      <c r="AY51" s="33"/>
    </row>
    <row r="52" spans="1:51" x14ac:dyDescent="0.2">
      <c r="A52" s="43">
        <v>12</v>
      </c>
      <c r="B52" s="21" t="s">
        <v>22</v>
      </c>
      <c r="C52" s="65">
        <v>2.226553487072996E-2</v>
      </c>
      <c r="D52" s="22" t="s">
        <v>22</v>
      </c>
      <c r="E52" s="65">
        <v>2.0331819755572446E-2</v>
      </c>
      <c r="F52" s="22" t="s">
        <v>22</v>
      </c>
      <c r="G52" s="65">
        <v>2.6093701278637391E-2</v>
      </c>
      <c r="H52" s="22" t="s">
        <v>22</v>
      </c>
      <c r="I52" s="65">
        <v>2.3416437093753982E-2</v>
      </c>
      <c r="J52" s="22" t="s">
        <v>17</v>
      </c>
      <c r="K52" s="65">
        <v>2.9391596744739179E-2</v>
      </c>
      <c r="L52" s="22" t="s">
        <v>22</v>
      </c>
      <c r="M52" s="65">
        <v>2.3191925960048577E-2</v>
      </c>
      <c r="N52" s="28" t="s">
        <v>22</v>
      </c>
      <c r="O52" s="67">
        <v>2.6616772500454172E-2</v>
      </c>
      <c r="P52" s="47">
        <v>12</v>
      </c>
      <c r="Q52" s="25" t="s">
        <v>20</v>
      </c>
      <c r="R52" s="65">
        <v>1.4438816857195705E-3</v>
      </c>
      <c r="S52" s="26" t="s">
        <v>25</v>
      </c>
      <c r="T52" s="65">
        <v>3.6187508953591974E-3</v>
      </c>
      <c r="U52" s="48" t="s">
        <v>22</v>
      </c>
      <c r="V52" s="65">
        <v>2.6575674180678258E-2</v>
      </c>
      <c r="W52" s="48" t="s">
        <v>5</v>
      </c>
      <c r="X52" s="65">
        <v>2.8057348486181539E-2</v>
      </c>
      <c r="Y52" s="48" t="s">
        <v>22</v>
      </c>
      <c r="Z52" s="65">
        <v>2.440743477279474E-2</v>
      </c>
      <c r="AA52" s="48" t="s">
        <v>22</v>
      </c>
      <c r="AB52" s="65">
        <v>1.7445034636910155E-2</v>
      </c>
      <c r="AC52" s="48" t="s">
        <v>21</v>
      </c>
      <c r="AD52" s="67">
        <v>1.5501405786405364E-2</v>
      </c>
      <c r="AE52" s="40">
        <v>12</v>
      </c>
      <c r="AF52" s="106"/>
      <c r="AG52" s="109"/>
      <c r="AH52" s="33"/>
      <c r="AI52" s="33"/>
      <c r="AJ52" s="33"/>
      <c r="AK52" s="26"/>
      <c r="AL52" s="33"/>
      <c r="AM52" s="33"/>
      <c r="AN52" s="33"/>
      <c r="AO52" s="33"/>
      <c r="AP52" s="34"/>
      <c r="AQ52" s="34"/>
      <c r="AR52" s="34"/>
      <c r="AS52" s="34"/>
      <c r="AT52" s="33"/>
      <c r="AU52" s="33"/>
      <c r="AV52" s="33"/>
      <c r="AW52" s="33"/>
      <c r="AX52" s="33"/>
      <c r="AY52" s="33"/>
    </row>
    <row r="53" spans="1:51" ht="17" thickBot="1" x14ac:dyDescent="0.25">
      <c r="A53" s="43">
        <v>13</v>
      </c>
      <c r="B53" s="21" t="s">
        <v>23</v>
      </c>
      <c r="C53" s="65">
        <v>1.9897506891568606E-2</v>
      </c>
      <c r="D53" s="22" t="s">
        <v>23</v>
      </c>
      <c r="E53" s="65">
        <v>1.7239663961859431E-2</v>
      </c>
      <c r="F53" s="22" t="s">
        <v>23</v>
      </c>
      <c r="G53" s="65">
        <v>2.0589345404409293E-2</v>
      </c>
      <c r="H53" s="22" t="s">
        <v>23</v>
      </c>
      <c r="I53" s="65">
        <v>2.0578229625199753E-2</v>
      </c>
      <c r="J53" s="22" t="s">
        <v>23</v>
      </c>
      <c r="K53" s="65">
        <v>2.2272686192684701E-2</v>
      </c>
      <c r="L53" s="22" t="s">
        <v>23</v>
      </c>
      <c r="M53" s="65">
        <v>2.0528497843293272E-2</v>
      </c>
      <c r="N53" s="28" t="s">
        <v>23</v>
      </c>
      <c r="O53" s="67">
        <v>2.080113929903819E-2</v>
      </c>
      <c r="P53" s="47">
        <v>13</v>
      </c>
      <c r="Q53" s="49" t="s">
        <v>22</v>
      </c>
      <c r="R53" s="65">
        <v>1.1262749139679766E-3</v>
      </c>
      <c r="S53" s="48" t="s">
        <v>15</v>
      </c>
      <c r="T53" s="65">
        <v>3.2815103398560475E-3</v>
      </c>
      <c r="U53" s="26" t="s">
        <v>20</v>
      </c>
      <c r="V53" s="65">
        <v>2.4053593418554446E-2</v>
      </c>
      <c r="W53" s="26" t="s">
        <v>35</v>
      </c>
      <c r="X53" s="65">
        <v>2.726677329415516E-2</v>
      </c>
      <c r="Y53" s="26" t="s">
        <v>23</v>
      </c>
      <c r="Z53" s="65">
        <v>1.9115961074561882E-2</v>
      </c>
      <c r="AA53" s="26" t="s">
        <v>24</v>
      </c>
      <c r="AB53" s="65">
        <v>1.6402546076764151E-2</v>
      </c>
      <c r="AC53" s="48" t="s">
        <v>22</v>
      </c>
      <c r="AD53" s="67">
        <v>1.3938003689658878E-2</v>
      </c>
      <c r="AE53" s="40">
        <v>13</v>
      </c>
      <c r="AF53" s="107"/>
      <c r="AG53" s="110"/>
      <c r="AH53" s="33"/>
      <c r="AI53" s="33"/>
      <c r="AJ53" s="33"/>
      <c r="AK53" s="26"/>
      <c r="AL53" s="33"/>
      <c r="AM53" s="33"/>
      <c r="AN53" s="33"/>
      <c r="AO53" s="33"/>
      <c r="AP53" s="34"/>
      <c r="AQ53" s="34"/>
      <c r="AR53" s="34"/>
      <c r="AS53" s="34"/>
      <c r="AT53" s="33"/>
      <c r="AU53" s="33"/>
      <c r="AV53" s="33"/>
      <c r="AW53" s="33"/>
      <c r="AX53" s="33"/>
      <c r="AY53" s="33"/>
    </row>
    <row r="54" spans="1:51" x14ac:dyDescent="0.2">
      <c r="A54" s="44">
        <v>14</v>
      </c>
      <c r="B54" s="21" t="s">
        <v>24</v>
      </c>
      <c r="C54" s="65">
        <v>1.5167522799859133E-2</v>
      </c>
      <c r="D54" s="22" t="s">
        <v>24</v>
      </c>
      <c r="E54" s="65">
        <v>1.2157703925087851E-2</v>
      </c>
      <c r="F54" s="22" t="s">
        <v>24</v>
      </c>
      <c r="G54" s="65">
        <v>1.5353137747219792E-2</v>
      </c>
      <c r="H54" s="22" t="s">
        <v>24</v>
      </c>
      <c r="I54" s="65">
        <v>1.4715542004490153E-2</v>
      </c>
      <c r="J54" s="22" t="s">
        <v>24</v>
      </c>
      <c r="K54" s="65">
        <v>1.6208880670561924E-2</v>
      </c>
      <c r="L54" s="22" t="s">
        <v>24</v>
      </c>
      <c r="M54" s="65">
        <v>1.5268646090707315E-2</v>
      </c>
      <c r="N54" s="28" t="s">
        <v>24</v>
      </c>
      <c r="O54" s="67">
        <v>1.5385387729882207E-2</v>
      </c>
      <c r="P54" s="19">
        <v>14</v>
      </c>
      <c r="Q54" s="25" t="s">
        <v>23</v>
      </c>
      <c r="R54" s="65">
        <v>1.1086705792833647E-3</v>
      </c>
      <c r="S54" s="26" t="s">
        <v>24</v>
      </c>
      <c r="T54" s="65">
        <v>2.5284519011046893E-3</v>
      </c>
      <c r="U54" s="26" t="s">
        <v>23</v>
      </c>
      <c r="V54" s="65">
        <v>2.3594625059837823E-2</v>
      </c>
      <c r="W54" s="26" t="s">
        <v>9</v>
      </c>
      <c r="X54" s="65">
        <v>2.5384476389751592E-2</v>
      </c>
      <c r="Y54" s="26" t="s">
        <v>20</v>
      </c>
      <c r="Z54" s="65">
        <v>1.5695689284630956E-2</v>
      </c>
      <c r="AA54" s="48" t="s">
        <v>31</v>
      </c>
      <c r="AB54" s="65">
        <v>1.6401103042772636E-2</v>
      </c>
      <c r="AC54" s="48" t="s">
        <v>31</v>
      </c>
      <c r="AD54" s="67">
        <v>1.2081810792550116E-2</v>
      </c>
      <c r="AE54" s="15">
        <v>14</v>
      </c>
      <c r="AF54" s="113">
        <f>1-AF41</f>
        <v>0.15200342070778583</v>
      </c>
      <c r="AG54" s="111" t="s">
        <v>60</v>
      </c>
      <c r="AH54" s="33"/>
      <c r="AI54" s="33"/>
      <c r="AJ54" s="33"/>
      <c r="AK54" s="26"/>
      <c r="AL54" s="33"/>
      <c r="AM54" s="33"/>
      <c r="AN54" s="33"/>
      <c r="AO54" s="33"/>
      <c r="AP54" s="34"/>
      <c r="AQ54" s="34"/>
      <c r="AR54" s="34"/>
      <c r="AS54" s="34"/>
      <c r="AT54" s="33"/>
      <c r="AU54" s="33"/>
      <c r="AV54" s="33"/>
      <c r="AW54" s="33"/>
      <c r="AX54" s="33"/>
      <c r="AY54" s="33"/>
    </row>
    <row r="55" spans="1:51" x14ac:dyDescent="0.2">
      <c r="A55" s="44">
        <v>15</v>
      </c>
      <c r="B55" s="10" t="s">
        <v>25</v>
      </c>
      <c r="C55" s="65">
        <v>1.4220311608194591E-2</v>
      </c>
      <c r="D55" s="3" t="s">
        <v>25</v>
      </c>
      <c r="E55" s="65">
        <v>1.1751783859503902E-2</v>
      </c>
      <c r="F55" s="3" t="s">
        <v>25</v>
      </c>
      <c r="G55" s="65">
        <v>1.2673779990525115E-2</v>
      </c>
      <c r="H55" s="3" t="s">
        <v>25</v>
      </c>
      <c r="I55" s="65">
        <v>1.4558680797247085E-2</v>
      </c>
      <c r="J55" s="3" t="s">
        <v>25</v>
      </c>
      <c r="K55" s="65">
        <v>1.2231615279011085E-2</v>
      </c>
      <c r="L55" s="3" t="s">
        <v>25</v>
      </c>
      <c r="M55" s="65">
        <v>1.4828929184639223E-2</v>
      </c>
      <c r="N55" s="30" t="s">
        <v>25</v>
      </c>
      <c r="O55" s="67">
        <v>1.2720891137570705E-2</v>
      </c>
      <c r="P55" s="19">
        <v>15</v>
      </c>
      <c r="Q55" s="25" t="s">
        <v>30</v>
      </c>
      <c r="R55" s="65">
        <v>8.8339017506784212E-4</v>
      </c>
      <c r="S55" s="26" t="s">
        <v>23</v>
      </c>
      <c r="T55" s="65">
        <v>2.3755541510094486E-3</v>
      </c>
      <c r="U55" s="26" t="s">
        <v>24</v>
      </c>
      <c r="V55" s="65">
        <v>1.6756481007820779E-2</v>
      </c>
      <c r="W55" s="26" t="s">
        <v>25</v>
      </c>
      <c r="X55" s="65">
        <v>2.0166746679714319E-2</v>
      </c>
      <c r="Y55" s="48" t="s">
        <v>21</v>
      </c>
      <c r="Z55" s="65">
        <v>1.1818310717909765E-2</v>
      </c>
      <c r="AA55" s="26" t="s">
        <v>23</v>
      </c>
      <c r="AB55" s="65">
        <v>1.5349347106357105E-2</v>
      </c>
      <c r="AC55" s="26" t="s">
        <v>23</v>
      </c>
      <c r="AD55" s="67">
        <v>1.0564003311805908E-2</v>
      </c>
      <c r="AE55" s="15">
        <v>15</v>
      </c>
      <c r="AF55" s="113"/>
      <c r="AG55" s="111"/>
      <c r="AH55" s="33"/>
      <c r="AI55" s="33"/>
      <c r="AJ55" s="33"/>
      <c r="AK55" s="26"/>
      <c r="AL55" s="33"/>
      <c r="AM55" s="33"/>
      <c r="AN55" s="33"/>
      <c r="AO55" s="33"/>
      <c r="AP55" s="34"/>
      <c r="AQ55" s="34"/>
      <c r="AR55" s="34"/>
      <c r="AS55" s="34"/>
      <c r="AT55" s="33"/>
      <c r="AU55" s="33"/>
      <c r="AV55" s="33"/>
      <c r="AW55" s="33"/>
      <c r="AX55" s="33"/>
      <c r="AY55" s="33"/>
    </row>
    <row r="56" spans="1:51" x14ac:dyDescent="0.2">
      <c r="A56" s="44">
        <v>16</v>
      </c>
      <c r="B56" s="10" t="s">
        <v>20</v>
      </c>
      <c r="C56" s="65">
        <v>1.3977436943665222E-2</v>
      </c>
      <c r="D56" s="3" t="s">
        <v>20</v>
      </c>
      <c r="E56" s="65">
        <v>1.1306067709058783E-2</v>
      </c>
      <c r="F56" s="3" t="s">
        <v>26</v>
      </c>
      <c r="G56" s="65">
        <v>1.1030664023266579E-2</v>
      </c>
      <c r="H56" s="3" t="s">
        <v>20</v>
      </c>
      <c r="I56" s="65">
        <v>1.3607709728335996E-2</v>
      </c>
      <c r="J56" s="3" t="s">
        <v>26</v>
      </c>
      <c r="K56" s="65">
        <v>8.9795104484806064E-3</v>
      </c>
      <c r="L56" s="3" t="s">
        <v>20</v>
      </c>
      <c r="M56" s="65">
        <v>1.3865739771347209E-2</v>
      </c>
      <c r="N56" s="30" t="s">
        <v>26</v>
      </c>
      <c r="O56" s="67">
        <v>1.0633796340578993E-2</v>
      </c>
      <c r="P56" s="19">
        <v>16</v>
      </c>
      <c r="Q56" s="25" t="s">
        <v>29</v>
      </c>
      <c r="R56" s="65">
        <v>8.4237694769189928E-4</v>
      </c>
      <c r="S56" s="26" t="s">
        <v>20</v>
      </c>
      <c r="T56" s="65">
        <v>1.5699746217303918E-4</v>
      </c>
      <c r="U56" s="26" t="s">
        <v>25</v>
      </c>
      <c r="V56" s="65">
        <v>1.2222130050409709E-2</v>
      </c>
      <c r="W56" s="48" t="s">
        <v>13</v>
      </c>
      <c r="X56" s="65">
        <v>1.851414583960595E-2</v>
      </c>
      <c r="Y56" s="26" t="s">
        <v>24</v>
      </c>
      <c r="Z56" s="65">
        <v>1.1514858572861796E-2</v>
      </c>
      <c r="AA56" s="26" t="s">
        <v>20</v>
      </c>
      <c r="AB56" s="65">
        <v>1.356440029598743E-2</v>
      </c>
      <c r="AC56" s="26" t="s">
        <v>10</v>
      </c>
      <c r="AD56" s="67">
        <v>1.0335899387522739E-2</v>
      </c>
      <c r="AE56" s="15">
        <v>16</v>
      </c>
      <c r="AF56" s="113"/>
      <c r="AG56" s="111"/>
      <c r="AH56" s="33"/>
      <c r="AI56" s="33"/>
      <c r="AJ56" s="33"/>
      <c r="AK56" s="26"/>
      <c r="AL56" s="33"/>
      <c r="AM56" s="33"/>
      <c r="AN56" s="33"/>
      <c r="AO56" s="33"/>
      <c r="AP56" s="34"/>
      <c r="AQ56" s="34"/>
      <c r="AR56" s="34"/>
      <c r="AS56" s="34"/>
      <c r="AT56" s="33"/>
      <c r="AU56" s="33"/>
      <c r="AV56" s="33"/>
      <c r="AW56" s="33"/>
      <c r="AX56" s="33"/>
      <c r="AY56" s="33"/>
    </row>
    <row r="57" spans="1:51" x14ac:dyDescent="0.2">
      <c r="A57" s="44">
        <v>17</v>
      </c>
      <c r="B57" s="10" t="s">
        <v>26</v>
      </c>
      <c r="C57" s="65">
        <v>1.2058727093883202E-2</v>
      </c>
      <c r="D57" s="3" t="s">
        <v>27</v>
      </c>
      <c r="E57" s="65">
        <v>1.0148001639598695E-2</v>
      </c>
      <c r="F57" s="3" t="s">
        <v>27</v>
      </c>
      <c r="G57" s="65">
        <v>9.7600285898873651E-3</v>
      </c>
      <c r="H57" s="3" t="s">
        <v>27</v>
      </c>
      <c r="I57" s="65">
        <v>1.249007362672915E-2</v>
      </c>
      <c r="J57" s="3" t="s">
        <v>27</v>
      </c>
      <c r="K57" s="65">
        <v>8.4501647570532808E-3</v>
      </c>
      <c r="L57" s="3" t="s">
        <v>30</v>
      </c>
      <c r="M57" s="65">
        <v>1.2207378868461828E-2</v>
      </c>
      <c r="N57" s="30" t="s">
        <v>27</v>
      </c>
      <c r="O57" s="67">
        <v>9.6975013254278365E-3</v>
      </c>
      <c r="P57" s="19">
        <v>17</v>
      </c>
      <c r="Q57" s="25" t="s">
        <v>24</v>
      </c>
      <c r="R57" s="65">
        <v>7.5646948919245527E-4</v>
      </c>
      <c r="S57" s="48" t="s">
        <v>21</v>
      </c>
      <c r="T57" s="65">
        <v>4.6506560417393973E-8</v>
      </c>
      <c r="U57" s="26" t="s">
        <v>26</v>
      </c>
      <c r="V57" s="65">
        <v>1.1322804948964586E-2</v>
      </c>
      <c r="W57" s="26" t="s">
        <v>23</v>
      </c>
      <c r="X57" s="65">
        <v>1.7017649223303014E-2</v>
      </c>
      <c r="Y57" s="26" t="s">
        <v>25</v>
      </c>
      <c r="Z57" s="65">
        <v>1.0699441848580642E-2</v>
      </c>
      <c r="AA57" s="26" t="s">
        <v>25</v>
      </c>
      <c r="AB57" s="65">
        <v>1.1974249685710503E-2</v>
      </c>
      <c r="AC57" s="26" t="s">
        <v>25</v>
      </c>
      <c r="AD57" s="67">
        <v>9.7817654877670954E-3</v>
      </c>
      <c r="AE57" s="15">
        <v>17</v>
      </c>
      <c r="AF57" s="113"/>
      <c r="AG57" s="111"/>
      <c r="AH57" s="33"/>
      <c r="AI57" s="33"/>
      <c r="AJ57" s="33"/>
      <c r="AK57" s="26"/>
      <c r="AL57" s="33"/>
      <c r="AM57" s="33"/>
      <c r="AN57" s="33"/>
      <c r="AO57" s="33"/>
      <c r="AP57" s="34"/>
      <c r="AQ57" s="34"/>
      <c r="AR57" s="34"/>
      <c r="AS57" s="34"/>
      <c r="AT57" s="33"/>
      <c r="AU57" s="33"/>
      <c r="AV57" s="33"/>
      <c r="AW57" s="33"/>
      <c r="AX57" s="33"/>
      <c r="AY57" s="33"/>
    </row>
    <row r="58" spans="1:51" x14ac:dyDescent="0.2">
      <c r="A58" s="44">
        <v>18</v>
      </c>
      <c r="B58" s="10" t="s">
        <v>29</v>
      </c>
      <c r="C58" s="65">
        <v>1.1991936561137624E-2</v>
      </c>
      <c r="D58" s="3" t="s">
        <v>26</v>
      </c>
      <c r="E58" s="65">
        <v>9.6863670552091077E-3</v>
      </c>
      <c r="F58" s="3" t="s">
        <v>28</v>
      </c>
      <c r="G58" s="65">
        <v>8.4629560083494173E-3</v>
      </c>
      <c r="H58" s="3" t="s">
        <v>30</v>
      </c>
      <c r="I58" s="65">
        <v>1.2191056950422054E-2</v>
      </c>
      <c r="J58" s="3" t="s">
        <v>10</v>
      </c>
      <c r="K58" s="65">
        <v>8.2851925225976095E-3</v>
      </c>
      <c r="L58" s="3" t="s">
        <v>21</v>
      </c>
      <c r="M58" s="65">
        <v>1.2173876627999498E-2</v>
      </c>
      <c r="N58" s="30" t="s">
        <v>28</v>
      </c>
      <c r="O58" s="67">
        <v>8.3909096265481278E-3</v>
      </c>
      <c r="P58" s="19">
        <v>18</v>
      </c>
      <c r="Q58" s="49" t="s">
        <v>31</v>
      </c>
      <c r="R58" s="65">
        <v>6.5401268501837984E-4</v>
      </c>
      <c r="S58" s="26" t="s">
        <v>8</v>
      </c>
      <c r="T58" s="65">
        <v>4.3739187417306811E-8</v>
      </c>
      <c r="U58" s="48" t="s">
        <v>21</v>
      </c>
      <c r="V58" s="65">
        <v>1.0711398592630959E-2</v>
      </c>
      <c r="W58" s="26" t="s">
        <v>32</v>
      </c>
      <c r="X58" s="65">
        <v>1.4615890079643175E-2</v>
      </c>
      <c r="Y58" s="26" t="s">
        <v>26</v>
      </c>
      <c r="Z58" s="65">
        <v>8.7390032969953731E-3</v>
      </c>
      <c r="AA58" s="26" t="s">
        <v>26</v>
      </c>
      <c r="AB58" s="65">
        <v>1.1615093710409584E-2</v>
      </c>
      <c r="AC58" s="26" t="s">
        <v>24</v>
      </c>
      <c r="AD58" s="67">
        <v>9.7766482659177589E-3</v>
      </c>
      <c r="AE58" s="15">
        <v>18</v>
      </c>
      <c r="AF58" s="113"/>
      <c r="AG58" s="111"/>
      <c r="AH58" s="33"/>
      <c r="AI58" s="33"/>
      <c r="AJ58" s="33"/>
      <c r="AK58" s="26"/>
      <c r="AL58" s="33"/>
      <c r="AM58" s="33"/>
      <c r="AN58" s="33"/>
      <c r="AO58" s="33"/>
      <c r="AP58" s="34"/>
      <c r="AQ58" s="34"/>
      <c r="AR58" s="34"/>
      <c r="AS58" s="34"/>
      <c r="AT58" s="33"/>
      <c r="AU58" s="33"/>
      <c r="AV58" s="33"/>
      <c r="AW58" s="33"/>
      <c r="AX58" s="33"/>
      <c r="AY58" s="33"/>
    </row>
    <row r="59" spans="1:51" x14ac:dyDescent="0.2">
      <c r="A59" s="44">
        <v>19</v>
      </c>
      <c r="B59" s="10" t="s">
        <v>30</v>
      </c>
      <c r="C59" s="65">
        <v>1.1542618431758292E-2</v>
      </c>
      <c r="D59" s="3" t="s">
        <v>30</v>
      </c>
      <c r="E59" s="65">
        <v>9.6147341024589994E-3</v>
      </c>
      <c r="F59" s="3" t="s">
        <v>29</v>
      </c>
      <c r="G59" s="65">
        <v>7.9575815957793096E-3</v>
      </c>
      <c r="H59" s="3" t="s">
        <v>26</v>
      </c>
      <c r="I59" s="65">
        <v>1.1921451750473034E-2</v>
      </c>
      <c r="J59" s="3" t="s">
        <v>28</v>
      </c>
      <c r="K59" s="65">
        <v>7.4165778446592745E-3</v>
      </c>
      <c r="L59" s="3" t="s">
        <v>26</v>
      </c>
      <c r="M59" s="65">
        <v>1.2165501067883914E-2</v>
      </c>
      <c r="N59" s="30" t="s">
        <v>29</v>
      </c>
      <c r="O59" s="67">
        <v>8.0770140302859027E-3</v>
      </c>
      <c r="P59" s="19">
        <v>19</v>
      </c>
      <c r="Q59" s="49" t="s">
        <v>21</v>
      </c>
      <c r="R59" s="65">
        <v>6.019962188515978E-4</v>
      </c>
      <c r="S59" s="26" t="s">
        <v>29</v>
      </c>
      <c r="T59" s="65">
        <v>4.065344407207688E-9</v>
      </c>
      <c r="U59" s="26" t="s">
        <v>27</v>
      </c>
      <c r="V59" s="65">
        <v>8.6924223071384588E-3</v>
      </c>
      <c r="W59" s="26" t="s">
        <v>24</v>
      </c>
      <c r="X59" s="65">
        <v>1.4349957832518011E-2</v>
      </c>
      <c r="Y59" s="26" t="s">
        <v>33</v>
      </c>
      <c r="Z59" s="65">
        <v>7.1419529107735183E-3</v>
      </c>
      <c r="AA59" s="26" t="s">
        <v>28</v>
      </c>
      <c r="AB59" s="65">
        <v>1.1353785235644374E-2</v>
      </c>
      <c r="AC59" s="26" t="s">
        <v>20</v>
      </c>
      <c r="AD59" s="67">
        <v>6.7036812780444724E-3</v>
      </c>
      <c r="AE59" s="15">
        <v>19</v>
      </c>
      <c r="AF59" s="113"/>
      <c r="AG59" s="111"/>
      <c r="AH59" s="33"/>
      <c r="AI59" s="33"/>
      <c r="AJ59" s="33"/>
      <c r="AK59" s="26"/>
      <c r="AL59" s="33"/>
      <c r="AM59" s="33"/>
      <c r="AN59" s="33"/>
      <c r="AO59" s="33"/>
      <c r="AP59" s="34"/>
      <c r="AQ59" s="34"/>
      <c r="AR59" s="34"/>
      <c r="AS59" s="34"/>
      <c r="AT59" s="33"/>
      <c r="AU59" s="33"/>
      <c r="AV59" s="33"/>
      <c r="AW59" s="33"/>
      <c r="AX59" s="33"/>
      <c r="AY59" s="33"/>
    </row>
    <row r="60" spans="1:51" x14ac:dyDescent="0.2">
      <c r="A60" s="44">
        <v>20</v>
      </c>
      <c r="B60" s="10" t="s">
        <v>27</v>
      </c>
      <c r="C60" s="65">
        <v>1.1530474698531823E-2</v>
      </c>
      <c r="D60" s="3" t="s">
        <v>21</v>
      </c>
      <c r="E60" s="65">
        <v>9.5311623242505406E-3</v>
      </c>
      <c r="F60" s="3" t="s">
        <v>30</v>
      </c>
      <c r="G60" s="65">
        <v>7.4208130697707023E-3</v>
      </c>
      <c r="H60" s="3" t="s">
        <v>21</v>
      </c>
      <c r="I60" s="65">
        <v>1.183321732139881E-2</v>
      </c>
      <c r="J60" s="3" t="s">
        <v>29</v>
      </c>
      <c r="K60" s="65">
        <v>6.7710343185283899E-3</v>
      </c>
      <c r="L60" s="3" t="s">
        <v>27</v>
      </c>
      <c r="M60" s="65">
        <v>1.1746723062104778E-2</v>
      </c>
      <c r="N60" s="30" t="s">
        <v>30</v>
      </c>
      <c r="O60" s="67">
        <v>7.5139425213217557E-3</v>
      </c>
      <c r="P60" s="19">
        <v>20</v>
      </c>
      <c r="Q60" s="25" t="s">
        <v>28</v>
      </c>
      <c r="R60" s="65">
        <v>5.9095484792786766E-4</v>
      </c>
      <c r="S60" s="26" t="s">
        <v>27</v>
      </c>
      <c r="T60" s="65">
        <v>1.5591983569812617E-9</v>
      </c>
      <c r="U60" s="26" t="s">
        <v>29</v>
      </c>
      <c r="V60" s="65">
        <v>7.8529202570837287E-3</v>
      </c>
      <c r="W60" s="26" t="s">
        <v>30</v>
      </c>
      <c r="X60" s="65">
        <v>1.2095784454454929E-2</v>
      </c>
      <c r="Y60" s="26" t="s">
        <v>10</v>
      </c>
      <c r="Z60" s="65">
        <v>6.9914272398560635E-3</v>
      </c>
      <c r="AA60" s="26" t="s">
        <v>32</v>
      </c>
      <c r="AB60" s="65">
        <v>9.878011265892819E-3</v>
      </c>
      <c r="AC60" s="26" t="s">
        <v>35</v>
      </c>
      <c r="AD60" s="67">
        <v>6.2599425373699004E-3</v>
      </c>
      <c r="AE60" s="15">
        <v>20</v>
      </c>
      <c r="AF60" s="113"/>
      <c r="AG60" s="111"/>
      <c r="AH60" s="33"/>
      <c r="AI60" s="33"/>
      <c r="AJ60" s="33"/>
      <c r="AK60" s="26"/>
      <c r="AL60" s="33"/>
      <c r="AM60" s="33"/>
      <c r="AN60" s="33"/>
      <c r="AO60" s="33"/>
      <c r="AP60" s="34"/>
      <c r="AQ60" s="34"/>
      <c r="AR60" s="34"/>
      <c r="AS60" s="34"/>
      <c r="AT60" s="33"/>
      <c r="AU60" s="33"/>
      <c r="AV60" s="33"/>
      <c r="AW60" s="33"/>
      <c r="AX60" s="33"/>
      <c r="AY60" s="33"/>
    </row>
    <row r="61" spans="1:51" x14ac:dyDescent="0.2">
      <c r="A61" s="44">
        <v>21</v>
      </c>
      <c r="B61" s="10" t="s">
        <v>21</v>
      </c>
      <c r="C61" s="65">
        <v>1.1494043498852417E-2</v>
      </c>
      <c r="D61" s="3" t="s">
        <v>29</v>
      </c>
      <c r="E61" s="65">
        <v>9.3600391593475028E-3</v>
      </c>
      <c r="F61" s="3" t="s">
        <v>31</v>
      </c>
      <c r="G61" s="65">
        <v>6.9961663774710178E-3</v>
      </c>
      <c r="H61" s="3" t="s">
        <v>29</v>
      </c>
      <c r="I61" s="65">
        <v>1.1460671954196528E-2</v>
      </c>
      <c r="J61" s="3" t="s">
        <v>20</v>
      </c>
      <c r="K61" s="65">
        <v>6.3736664146656014E-3</v>
      </c>
      <c r="L61" s="3" t="s">
        <v>31</v>
      </c>
      <c r="M61" s="65">
        <v>1.1026424892164663E-2</v>
      </c>
      <c r="N61" s="30" t="s">
        <v>31</v>
      </c>
      <c r="O61" s="67">
        <v>6.9681292631281356E-3</v>
      </c>
      <c r="P61" s="19">
        <v>21</v>
      </c>
      <c r="Q61" s="25" t="s">
        <v>26</v>
      </c>
      <c r="R61" s="65">
        <v>4.8437977340157982E-4</v>
      </c>
      <c r="S61" s="26" t="s">
        <v>26</v>
      </c>
      <c r="T61" s="65">
        <v>1.3632781445857105E-9</v>
      </c>
      <c r="U61" s="26" t="s">
        <v>30</v>
      </c>
      <c r="V61" s="65">
        <v>6.8540968657211489E-3</v>
      </c>
      <c r="W61" s="48" t="s">
        <v>6</v>
      </c>
      <c r="X61" s="65">
        <v>1.199196497302053E-2</v>
      </c>
      <c r="Y61" s="26" t="s">
        <v>29</v>
      </c>
      <c r="Z61" s="65">
        <v>6.224700763598625E-3</v>
      </c>
      <c r="AA61" s="48" t="s">
        <v>21</v>
      </c>
      <c r="AB61" s="65">
        <v>8.8620543510911486E-3</v>
      </c>
      <c r="AC61" s="26" t="s">
        <v>32</v>
      </c>
      <c r="AD61" s="67">
        <v>6.1164102172803249E-3</v>
      </c>
      <c r="AE61" s="15">
        <v>21</v>
      </c>
      <c r="AF61" s="113"/>
      <c r="AG61" s="111"/>
      <c r="AH61" s="33"/>
      <c r="AI61" s="33"/>
      <c r="AJ61" s="33"/>
      <c r="AK61" s="26"/>
      <c r="AL61" s="33"/>
      <c r="AM61" s="33"/>
      <c r="AN61" s="33"/>
      <c r="AO61" s="33"/>
      <c r="AP61" s="34"/>
      <c r="AQ61" s="34"/>
      <c r="AR61" s="34"/>
      <c r="AS61" s="34"/>
      <c r="AT61" s="33"/>
      <c r="AU61" s="33"/>
      <c r="AV61" s="33"/>
      <c r="AW61" s="33"/>
      <c r="AX61" s="33"/>
      <c r="AY61" s="33"/>
    </row>
    <row r="62" spans="1:51" x14ac:dyDescent="0.2">
      <c r="A62" s="44">
        <v>22</v>
      </c>
      <c r="B62" s="10" t="s">
        <v>28</v>
      </c>
      <c r="C62" s="65">
        <v>1.0030723645062965E-2</v>
      </c>
      <c r="D62" s="3" t="s">
        <v>31</v>
      </c>
      <c r="E62" s="65">
        <v>8.6039135469852483E-3</v>
      </c>
      <c r="F62" s="3" t="s">
        <v>20</v>
      </c>
      <c r="G62" s="65">
        <v>5.253439012685818E-3</v>
      </c>
      <c r="H62" s="3" t="s">
        <v>31</v>
      </c>
      <c r="I62" s="65">
        <v>1.0705777394339271E-2</v>
      </c>
      <c r="J62" s="3" t="s">
        <v>30</v>
      </c>
      <c r="K62" s="65">
        <v>5.4541255252213853E-3</v>
      </c>
      <c r="L62" s="3" t="s">
        <v>29</v>
      </c>
      <c r="M62" s="65">
        <v>1.0879852590141965E-2</v>
      </c>
      <c r="N62" s="30" t="s">
        <v>20</v>
      </c>
      <c r="O62" s="67">
        <v>6.5294159326866009E-3</v>
      </c>
      <c r="P62" s="19">
        <v>22</v>
      </c>
      <c r="Q62" s="25" t="s">
        <v>10</v>
      </c>
      <c r="R62" s="65">
        <v>4.7833371188655188E-4</v>
      </c>
      <c r="S62" s="26" t="s">
        <v>28</v>
      </c>
      <c r="T62" s="65">
        <v>1.0612344838092358E-9</v>
      </c>
      <c r="U62" s="26" t="s">
        <v>28</v>
      </c>
      <c r="V62" s="65">
        <v>5.8187887985723299E-3</v>
      </c>
      <c r="W62" s="26" t="s">
        <v>29</v>
      </c>
      <c r="X62" s="65">
        <v>1.0836494780454654E-2</v>
      </c>
      <c r="Y62" s="26" t="s">
        <v>27</v>
      </c>
      <c r="Z62" s="65">
        <v>5.5629068087269997E-3</v>
      </c>
      <c r="AA62" s="26" t="s">
        <v>7</v>
      </c>
      <c r="AB62" s="65">
        <v>8.7786773567559619E-3</v>
      </c>
      <c r="AC62" s="26" t="s">
        <v>26</v>
      </c>
      <c r="AD62" s="67">
        <v>5.6568752607118579E-3</v>
      </c>
      <c r="AE62" s="15">
        <v>22</v>
      </c>
      <c r="AF62" s="113"/>
      <c r="AG62" s="111"/>
      <c r="AH62" s="33"/>
      <c r="AI62" s="33"/>
      <c r="AJ62" s="33"/>
      <c r="AK62" s="26"/>
      <c r="AL62" s="33"/>
      <c r="AM62" s="33"/>
      <c r="AN62" s="33"/>
      <c r="AO62" s="33"/>
      <c r="AP62" s="34"/>
      <c r="AQ62" s="34"/>
      <c r="AR62" s="34"/>
      <c r="AS62" s="34"/>
      <c r="AT62" s="33"/>
      <c r="AU62" s="33"/>
      <c r="AV62" s="33"/>
      <c r="AW62" s="33"/>
      <c r="AX62" s="33"/>
      <c r="AY62" s="33"/>
    </row>
    <row r="63" spans="1:51" x14ac:dyDescent="0.2">
      <c r="A63" s="44">
        <v>23</v>
      </c>
      <c r="B63" s="10" t="s">
        <v>31</v>
      </c>
      <c r="C63" s="65">
        <v>9.387105784060136E-3</v>
      </c>
      <c r="D63" s="3" t="s">
        <v>28</v>
      </c>
      <c r="E63" s="65">
        <v>8.3571778208459853E-3</v>
      </c>
      <c r="F63" s="3" t="s">
        <v>21</v>
      </c>
      <c r="G63" s="65">
        <v>3.3860793780094386E-3</v>
      </c>
      <c r="H63" s="3" t="s">
        <v>28</v>
      </c>
      <c r="I63" s="65">
        <v>1.0181272732620268E-2</v>
      </c>
      <c r="J63" s="3" t="s">
        <v>31</v>
      </c>
      <c r="K63" s="65">
        <v>5.0603439742815462E-3</v>
      </c>
      <c r="L63" s="3" t="s">
        <v>28</v>
      </c>
      <c r="M63" s="65">
        <v>1.0176305540433016E-2</v>
      </c>
      <c r="N63" s="30" t="s">
        <v>10</v>
      </c>
      <c r="O63" s="67">
        <v>4.9334281028489179E-3</v>
      </c>
      <c r="P63" s="19">
        <v>23</v>
      </c>
      <c r="Q63" s="25" t="s">
        <v>32</v>
      </c>
      <c r="R63" s="65">
        <v>4.7779986202607985E-4</v>
      </c>
      <c r="S63" s="26" t="s">
        <v>30</v>
      </c>
      <c r="T63" s="65">
        <v>9.0613098232942443E-10</v>
      </c>
      <c r="U63" s="48" t="s">
        <v>31</v>
      </c>
      <c r="V63" s="65">
        <v>4.9123440154555586E-3</v>
      </c>
      <c r="W63" s="48" t="s">
        <v>22</v>
      </c>
      <c r="X63" s="65">
        <v>1.0167276536604382E-2</v>
      </c>
      <c r="Y63" s="26" t="s">
        <v>32</v>
      </c>
      <c r="Z63" s="65">
        <v>5.0742777815361035E-3</v>
      </c>
      <c r="AA63" s="26" t="s">
        <v>10</v>
      </c>
      <c r="AB63" s="65">
        <v>8.6981958646330237E-3</v>
      </c>
      <c r="AC63" s="26" t="s">
        <v>9</v>
      </c>
      <c r="AD63" s="67">
        <v>5.3505786047668156E-3</v>
      </c>
      <c r="AE63" s="15">
        <v>23</v>
      </c>
      <c r="AF63" s="113"/>
      <c r="AG63" s="111"/>
      <c r="AH63" s="33"/>
      <c r="AI63" s="33"/>
      <c r="AJ63" s="33"/>
      <c r="AK63" s="26"/>
      <c r="AL63" s="33"/>
      <c r="AM63" s="33"/>
      <c r="AN63" s="33"/>
      <c r="AO63" s="33"/>
      <c r="AP63" s="34"/>
      <c r="AQ63" s="34"/>
      <c r="AR63" s="34"/>
      <c r="AS63" s="34"/>
      <c r="AT63" s="33"/>
      <c r="AU63" s="33"/>
      <c r="AV63" s="33"/>
      <c r="AW63" s="33"/>
      <c r="AX63" s="33"/>
      <c r="AY63" s="33"/>
    </row>
    <row r="64" spans="1:51" x14ac:dyDescent="0.2">
      <c r="A64" s="44">
        <v>24</v>
      </c>
      <c r="B64" s="10" t="s">
        <v>10</v>
      </c>
      <c r="C64" s="65">
        <v>7.2255212697487463E-3</v>
      </c>
      <c r="D64" s="3" t="s">
        <v>10</v>
      </c>
      <c r="E64" s="65">
        <v>6.1644135449954434E-3</v>
      </c>
      <c r="F64" s="3" t="s">
        <v>10</v>
      </c>
      <c r="G64" s="65">
        <v>3.3603503677478125E-3</v>
      </c>
      <c r="H64" s="3" t="s">
        <v>10</v>
      </c>
      <c r="I64" s="65">
        <v>7.6960029803629379E-3</v>
      </c>
      <c r="J64" s="3" t="s">
        <v>21</v>
      </c>
      <c r="K64" s="65">
        <v>4.2032056256966488E-3</v>
      </c>
      <c r="L64" s="3" t="s">
        <v>10</v>
      </c>
      <c r="M64" s="65">
        <v>8.0363499309016283E-3</v>
      </c>
      <c r="N64" s="30" t="s">
        <v>21</v>
      </c>
      <c r="O64" s="67">
        <v>4.594261272129428E-3</v>
      </c>
      <c r="P64" s="19">
        <v>24</v>
      </c>
      <c r="Q64" s="25" t="s">
        <v>25</v>
      </c>
      <c r="R64" s="65">
        <v>4.7588054467057343E-4</v>
      </c>
      <c r="S64" s="48" t="s">
        <v>31</v>
      </c>
      <c r="T64" s="65">
        <v>8.8980429796312843E-10</v>
      </c>
      <c r="U64" s="26" t="s">
        <v>10</v>
      </c>
      <c r="V64" s="65">
        <v>3.2976829306193226E-3</v>
      </c>
      <c r="W64" s="26" t="s">
        <v>33</v>
      </c>
      <c r="X64" s="65">
        <v>8.2295662447578275E-3</v>
      </c>
      <c r="Y64" s="26" t="s">
        <v>28</v>
      </c>
      <c r="Z64" s="65">
        <v>4.7974234709251698E-3</v>
      </c>
      <c r="AA64" s="26" t="s">
        <v>30</v>
      </c>
      <c r="AB64" s="65">
        <v>8.0929994508513719E-3</v>
      </c>
      <c r="AC64" s="26" t="s">
        <v>30</v>
      </c>
      <c r="AD64" s="67">
        <v>4.9046545123189829E-3</v>
      </c>
      <c r="AE64" s="15">
        <v>24</v>
      </c>
      <c r="AF64" s="113"/>
      <c r="AG64" s="111"/>
      <c r="AH64" s="33"/>
      <c r="AI64" s="33"/>
      <c r="AJ64" s="33"/>
      <c r="AK64" s="26"/>
      <c r="AL64" s="33"/>
      <c r="AM64" s="33"/>
      <c r="AN64" s="33"/>
      <c r="AO64" s="33"/>
      <c r="AP64" s="34"/>
      <c r="AQ64" s="34"/>
      <c r="AR64" s="34"/>
      <c r="AS64" s="34"/>
      <c r="AT64" s="33"/>
      <c r="AU64" s="33"/>
      <c r="AV64" s="33"/>
      <c r="AW64" s="33"/>
      <c r="AX64" s="33"/>
      <c r="AY64" s="33"/>
    </row>
    <row r="65" spans="1:51" x14ac:dyDescent="0.2">
      <c r="A65" s="44">
        <v>25</v>
      </c>
      <c r="B65" s="10" t="s">
        <v>7</v>
      </c>
      <c r="C65" s="65">
        <v>6.0536510133945374E-3</v>
      </c>
      <c r="D65" s="3" t="s">
        <v>32</v>
      </c>
      <c r="E65" s="65">
        <v>4.4332838535344893E-3</v>
      </c>
      <c r="F65" s="3" t="s">
        <v>32</v>
      </c>
      <c r="G65" s="65">
        <v>1.4240653110861585E-3</v>
      </c>
      <c r="H65" s="3" t="s">
        <v>32</v>
      </c>
      <c r="I65" s="65">
        <v>5.7107283261928809E-3</v>
      </c>
      <c r="J65" s="3" t="s">
        <v>7</v>
      </c>
      <c r="K65" s="65">
        <v>3.4486369707081039E-3</v>
      </c>
      <c r="L65" s="3" t="s">
        <v>32</v>
      </c>
      <c r="M65" s="65">
        <v>5.9340843418903642E-3</v>
      </c>
      <c r="N65" s="30" t="s">
        <v>7</v>
      </c>
      <c r="O65" s="67">
        <v>2.095416733496096E-3</v>
      </c>
      <c r="P65" s="19">
        <v>25</v>
      </c>
      <c r="Q65" s="25" t="s">
        <v>27</v>
      </c>
      <c r="R65" s="65">
        <v>3.1883123690775589E-4</v>
      </c>
      <c r="S65" s="26" t="s">
        <v>10</v>
      </c>
      <c r="T65" s="65">
        <v>7.3470079648331711E-10</v>
      </c>
      <c r="U65" s="26" t="s">
        <v>32</v>
      </c>
      <c r="V65" s="65">
        <v>1.9235548257438709E-3</v>
      </c>
      <c r="W65" s="26" t="s">
        <v>34</v>
      </c>
      <c r="X65" s="65">
        <v>7.9444669136499776E-3</v>
      </c>
      <c r="Y65" s="26" t="s">
        <v>7</v>
      </c>
      <c r="Z65" s="65">
        <v>4.4274485022906072E-3</v>
      </c>
      <c r="AA65" s="26" t="s">
        <v>33</v>
      </c>
      <c r="AB65" s="65">
        <v>7.9212163425771663E-3</v>
      </c>
      <c r="AC65" s="26" t="s">
        <v>28</v>
      </c>
      <c r="AD65" s="67">
        <v>4.802748589378153E-3</v>
      </c>
      <c r="AE65" s="15">
        <v>25</v>
      </c>
      <c r="AF65" s="113"/>
      <c r="AG65" s="111"/>
      <c r="AH65" s="33"/>
      <c r="AI65" s="33"/>
      <c r="AJ65" s="33"/>
      <c r="AK65" s="26"/>
      <c r="AL65" s="33"/>
      <c r="AM65" s="33"/>
      <c r="AN65" s="33"/>
      <c r="AO65" s="33"/>
      <c r="AP65" s="34"/>
      <c r="AQ65" s="34"/>
      <c r="AR65" s="34"/>
      <c r="AS65" s="34"/>
      <c r="AT65" s="33"/>
      <c r="AU65" s="33"/>
      <c r="AV65" s="33"/>
      <c r="AW65" s="33"/>
      <c r="AX65" s="33"/>
      <c r="AY65" s="33"/>
    </row>
    <row r="66" spans="1:51" x14ac:dyDescent="0.2">
      <c r="A66" s="44">
        <v>26</v>
      </c>
      <c r="B66" s="10" t="s">
        <v>32</v>
      </c>
      <c r="C66" s="65">
        <v>5.1975178209285097E-3</v>
      </c>
      <c r="D66" s="3" t="s">
        <v>33</v>
      </c>
      <c r="E66" s="65">
        <v>2.932971454268329E-3</v>
      </c>
      <c r="F66" s="3" t="s">
        <v>7</v>
      </c>
      <c r="G66" s="65">
        <v>1.263554054408123E-3</v>
      </c>
      <c r="H66" s="3" t="s">
        <v>7</v>
      </c>
      <c r="I66" s="65">
        <v>5.4313193007911684E-3</v>
      </c>
      <c r="J66" s="3" t="s">
        <v>32</v>
      </c>
      <c r="K66" s="65">
        <v>1.8240190966120442E-3</v>
      </c>
      <c r="L66" s="3" t="s">
        <v>7</v>
      </c>
      <c r="M66" s="65">
        <v>5.5655596968047236E-3</v>
      </c>
      <c r="N66" s="30" t="s">
        <v>32</v>
      </c>
      <c r="O66" s="67">
        <v>2.0229913986950757E-3</v>
      </c>
      <c r="P66" s="19">
        <v>26</v>
      </c>
      <c r="Q66" s="25" t="s">
        <v>33</v>
      </c>
      <c r="R66" s="65">
        <v>3.1763643007717569E-4</v>
      </c>
      <c r="S66" s="26" t="s">
        <v>32</v>
      </c>
      <c r="T66" s="65">
        <v>3.4286037169221465E-10</v>
      </c>
      <c r="U66" s="26" t="s">
        <v>7</v>
      </c>
      <c r="V66" s="65">
        <v>1.8699947308447181E-3</v>
      </c>
      <c r="W66" s="26" t="s">
        <v>26</v>
      </c>
      <c r="X66" s="65">
        <v>6.8712805778261814E-3</v>
      </c>
      <c r="Y66" s="48" t="s">
        <v>31</v>
      </c>
      <c r="Z66" s="65">
        <v>3.3654910153118373E-3</v>
      </c>
      <c r="AA66" s="26" t="s">
        <v>29</v>
      </c>
      <c r="AB66" s="65">
        <v>7.0483523695632159E-3</v>
      </c>
      <c r="AC66" s="26" t="s">
        <v>29</v>
      </c>
      <c r="AD66" s="67">
        <v>4.6814254296076866E-3</v>
      </c>
      <c r="AE66" s="15">
        <v>26</v>
      </c>
      <c r="AF66" s="113"/>
      <c r="AG66" s="111"/>
      <c r="AH66" s="33"/>
      <c r="AI66" s="33"/>
      <c r="AJ66" s="33"/>
      <c r="AK66" s="26"/>
      <c r="AL66" s="33"/>
      <c r="AM66" s="33"/>
      <c r="AN66" s="33"/>
      <c r="AO66" s="33"/>
      <c r="AP66" s="34"/>
      <c r="AQ66" s="34"/>
      <c r="AR66" s="34"/>
      <c r="AS66" s="34"/>
      <c r="AT66" s="33"/>
      <c r="AU66" s="33"/>
      <c r="AV66" s="33"/>
      <c r="AW66" s="33"/>
      <c r="AX66" s="33"/>
      <c r="AY66" s="33"/>
    </row>
    <row r="67" spans="1:51" x14ac:dyDescent="0.2">
      <c r="A67" s="44">
        <v>27</v>
      </c>
      <c r="B67" s="10" t="s">
        <v>33</v>
      </c>
      <c r="C67" s="65">
        <v>3.2180893050141476E-3</v>
      </c>
      <c r="D67" s="3" t="s">
        <v>8</v>
      </c>
      <c r="E67" s="65">
        <v>2.1290905400726677E-3</v>
      </c>
      <c r="F67" s="3" t="s">
        <v>33</v>
      </c>
      <c r="G67" s="65">
        <v>1.0884079478565021E-3</v>
      </c>
      <c r="H67" s="3" t="s">
        <v>33</v>
      </c>
      <c r="I67" s="65">
        <v>3.7499632356545525E-3</v>
      </c>
      <c r="J67" s="3" t="s">
        <v>33</v>
      </c>
      <c r="K67" s="65">
        <v>1.2939561346001288E-3</v>
      </c>
      <c r="L67" s="3" t="s">
        <v>33</v>
      </c>
      <c r="M67" s="65">
        <v>4.2003433979647389E-3</v>
      </c>
      <c r="N67" s="30" t="s">
        <v>33</v>
      </c>
      <c r="O67" s="67">
        <v>1.4562207873456705E-3</v>
      </c>
      <c r="P67" s="19">
        <v>27</v>
      </c>
      <c r="Q67" s="25" t="s">
        <v>35</v>
      </c>
      <c r="R67" s="65">
        <v>2.2752172624877396E-4</v>
      </c>
      <c r="S67" s="26" t="s">
        <v>33</v>
      </c>
      <c r="T67" s="65">
        <v>2.8571697641017884E-10</v>
      </c>
      <c r="U67" s="26" t="s">
        <v>9</v>
      </c>
      <c r="V67" s="65">
        <v>1.7609247527047996E-3</v>
      </c>
      <c r="W67" s="26" t="s">
        <v>27</v>
      </c>
      <c r="X67" s="65">
        <v>6.4576544290075944E-3</v>
      </c>
      <c r="Y67" s="26" t="s">
        <v>30</v>
      </c>
      <c r="Z67" s="65">
        <v>2.7905917316436951E-3</v>
      </c>
      <c r="AA67" s="26" t="s">
        <v>27</v>
      </c>
      <c r="AB67" s="65">
        <v>6.7434319478486514E-3</v>
      </c>
      <c r="AC67" s="26" t="s">
        <v>33</v>
      </c>
      <c r="AD67" s="67">
        <v>4.585632894266182E-3</v>
      </c>
      <c r="AE67" s="15">
        <v>27</v>
      </c>
      <c r="AF67" s="113"/>
      <c r="AG67" s="111"/>
      <c r="AH67" s="33"/>
      <c r="AI67" s="33"/>
      <c r="AJ67" s="33"/>
      <c r="AK67" s="26"/>
      <c r="AL67" s="33"/>
      <c r="AM67" s="33"/>
      <c r="AN67" s="33"/>
      <c r="AO67" s="33"/>
      <c r="AP67" s="34"/>
      <c r="AQ67" s="34"/>
      <c r="AR67" s="34"/>
      <c r="AS67" s="34"/>
      <c r="AT67" s="33"/>
      <c r="AU67" s="33"/>
      <c r="AV67" s="33"/>
      <c r="AW67" s="33"/>
      <c r="AX67" s="33"/>
      <c r="AY67" s="33"/>
    </row>
    <row r="68" spans="1:51" x14ac:dyDescent="0.2">
      <c r="A68" s="44">
        <v>28</v>
      </c>
      <c r="B68" s="10" t="s">
        <v>34</v>
      </c>
      <c r="C68" s="65">
        <v>2.2830218465760745E-3</v>
      </c>
      <c r="D68" s="3" t="s">
        <v>34</v>
      </c>
      <c r="E68" s="65">
        <v>1.9500081581973966E-3</v>
      </c>
      <c r="F68" s="3" t="s">
        <v>34</v>
      </c>
      <c r="G68" s="65">
        <v>7.7777145699136285E-4</v>
      </c>
      <c r="H68" s="3" t="s">
        <v>34</v>
      </c>
      <c r="I68" s="65">
        <v>2.6029156576896305E-3</v>
      </c>
      <c r="J68" s="3" t="s">
        <v>34</v>
      </c>
      <c r="K68" s="65">
        <v>8.4351020747768933E-4</v>
      </c>
      <c r="L68" s="3" t="s">
        <v>34</v>
      </c>
      <c r="M68" s="65">
        <v>2.6592403366975164E-3</v>
      </c>
      <c r="N68" s="30" t="s">
        <v>34</v>
      </c>
      <c r="O68" s="67">
        <v>1.0020956387904244E-3</v>
      </c>
      <c r="P68" s="19">
        <v>28</v>
      </c>
      <c r="Q68" s="25" t="s">
        <v>34</v>
      </c>
      <c r="R68" s="65">
        <v>1.7807282369664286E-4</v>
      </c>
      <c r="S68" s="26" t="s">
        <v>34</v>
      </c>
      <c r="T68" s="65">
        <v>1.8775687021240325E-10</v>
      </c>
      <c r="U68" s="26" t="s">
        <v>35</v>
      </c>
      <c r="V68" s="65">
        <v>1.641514987904813E-3</v>
      </c>
      <c r="W68" s="26" t="s">
        <v>20</v>
      </c>
      <c r="X68" s="65">
        <v>5.231201600161297E-3</v>
      </c>
      <c r="Y68" s="26" t="s">
        <v>8</v>
      </c>
      <c r="Z68" s="65">
        <v>2.5186168889956245E-3</v>
      </c>
      <c r="AA68" s="26" t="s">
        <v>35</v>
      </c>
      <c r="AB68" s="65">
        <v>4.1692642127794293E-3</v>
      </c>
      <c r="AC68" s="26" t="s">
        <v>27</v>
      </c>
      <c r="AD68" s="67">
        <v>3.7605545546858096E-3</v>
      </c>
      <c r="AE68" s="15">
        <v>28</v>
      </c>
      <c r="AF68" s="113"/>
      <c r="AG68" s="111"/>
      <c r="AH68" s="33"/>
      <c r="AI68" s="33"/>
      <c r="AJ68" s="33"/>
      <c r="AK68" s="26"/>
      <c r="AL68" s="33"/>
      <c r="AM68" s="33"/>
      <c r="AN68" s="33"/>
      <c r="AO68" s="33"/>
      <c r="AP68" s="34"/>
      <c r="AQ68" s="34"/>
      <c r="AR68" s="34"/>
      <c r="AS68" s="34"/>
      <c r="AT68" s="33"/>
      <c r="AU68" s="33"/>
      <c r="AV68" s="33"/>
      <c r="AW68" s="33"/>
      <c r="AX68" s="33"/>
      <c r="AY68" s="33"/>
    </row>
    <row r="69" spans="1:51" x14ac:dyDescent="0.2">
      <c r="A69" s="44">
        <v>29</v>
      </c>
      <c r="B69" s="10" t="s">
        <v>8</v>
      </c>
      <c r="C69" s="65">
        <v>2.2708781133496058E-3</v>
      </c>
      <c r="D69" s="3" t="s">
        <v>35</v>
      </c>
      <c r="E69" s="65">
        <v>1.8226606866416481E-3</v>
      </c>
      <c r="F69" s="3" t="s">
        <v>35</v>
      </c>
      <c r="G69" s="65">
        <v>6.6140079589978719E-4</v>
      </c>
      <c r="H69" s="3" t="s">
        <v>8</v>
      </c>
      <c r="I69" s="65">
        <v>2.3333104577406105E-3</v>
      </c>
      <c r="J69" s="3" t="s">
        <v>35</v>
      </c>
      <c r="K69" s="65">
        <v>6.4052263203875557E-4</v>
      </c>
      <c r="L69" s="3" t="s">
        <v>35</v>
      </c>
      <c r="M69" s="65">
        <v>2.3619079525943297E-3</v>
      </c>
      <c r="N69" s="30" t="s">
        <v>35</v>
      </c>
      <c r="O69" s="67">
        <v>8.5447035421733479E-4</v>
      </c>
      <c r="P69" s="19">
        <v>29</v>
      </c>
      <c r="Q69" s="25" t="s">
        <v>11</v>
      </c>
      <c r="R69" s="65">
        <v>1.1070605558946396E-4</v>
      </c>
      <c r="S69" s="26" t="s">
        <v>11</v>
      </c>
      <c r="T69" s="65">
        <v>1.5510350147981137E-10</v>
      </c>
      <c r="U69" s="26" t="s">
        <v>33</v>
      </c>
      <c r="V69" s="65">
        <v>1.3155753701318659E-3</v>
      </c>
      <c r="W69" s="26" t="s">
        <v>28</v>
      </c>
      <c r="X69" s="65">
        <v>4.569713247108041E-3</v>
      </c>
      <c r="Y69" s="26" t="s">
        <v>34</v>
      </c>
      <c r="Z69" s="65">
        <v>2.2159216102824891E-3</v>
      </c>
      <c r="AA69" s="26" t="s">
        <v>34</v>
      </c>
      <c r="AB69" s="65">
        <v>3.300266803051568E-3</v>
      </c>
      <c r="AC69" s="26" t="s">
        <v>7</v>
      </c>
      <c r="AD69" s="67">
        <v>3.170453495067361E-3</v>
      </c>
      <c r="AE69" s="15">
        <v>29</v>
      </c>
      <c r="AF69" s="113"/>
      <c r="AG69" s="111"/>
      <c r="AH69" s="33"/>
      <c r="AI69" s="33"/>
      <c r="AJ69" s="33"/>
      <c r="AK69" s="26"/>
      <c r="AL69" s="33"/>
      <c r="AM69" s="33"/>
      <c r="AN69" s="33"/>
      <c r="AO69" s="33"/>
      <c r="AP69" s="34"/>
      <c r="AQ69" s="34"/>
      <c r="AR69" s="34"/>
      <c r="AS69" s="34"/>
      <c r="AT69" s="33"/>
      <c r="AU69" s="33"/>
      <c r="AV69" s="33"/>
      <c r="AW69" s="33"/>
      <c r="AX69" s="33"/>
      <c r="AY69" s="33"/>
    </row>
    <row r="70" spans="1:51" x14ac:dyDescent="0.2">
      <c r="A70" s="44">
        <v>30</v>
      </c>
      <c r="B70" s="10" t="s">
        <v>35</v>
      </c>
      <c r="C70" s="65">
        <v>2.1980157139907951E-3</v>
      </c>
      <c r="D70" s="3" t="s">
        <v>9</v>
      </c>
      <c r="E70" s="65">
        <v>1.2694951070713664E-3</v>
      </c>
      <c r="F70" s="3" t="s">
        <v>9</v>
      </c>
      <c r="G70" s="65">
        <v>4.6076172505224287E-4</v>
      </c>
      <c r="H70" s="3" t="s">
        <v>35</v>
      </c>
      <c r="I70" s="65">
        <v>2.2842913304771521E-3</v>
      </c>
      <c r="J70" s="3" t="s">
        <v>8</v>
      </c>
      <c r="K70" s="65">
        <v>5.2073844441224699E-4</v>
      </c>
      <c r="L70" s="3" t="s">
        <v>8</v>
      </c>
      <c r="M70" s="65">
        <v>2.052012228317769E-3</v>
      </c>
      <c r="N70" s="30" t="s">
        <v>9</v>
      </c>
      <c r="O70" s="67">
        <v>5.8664894875102202E-4</v>
      </c>
      <c r="P70" s="19">
        <v>30</v>
      </c>
      <c r="Q70" s="25" t="s">
        <v>7</v>
      </c>
      <c r="R70" s="65">
        <v>7.698877630663821E-5</v>
      </c>
      <c r="S70" s="26" t="s">
        <v>9</v>
      </c>
      <c r="T70" s="65">
        <v>9.7960106197775615E-11</v>
      </c>
      <c r="U70" s="26" t="s">
        <v>11</v>
      </c>
      <c r="V70" s="65">
        <v>7.4171721049808579E-4</v>
      </c>
      <c r="W70" s="26" t="s">
        <v>11</v>
      </c>
      <c r="X70" s="65">
        <v>2.6454769791354262E-4</v>
      </c>
      <c r="Y70" s="26" t="s">
        <v>35</v>
      </c>
      <c r="Z70" s="65">
        <v>2.1717810423904928E-3</v>
      </c>
      <c r="AA70" s="26" t="s">
        <v>9</v>
      </c>
      <c r="AB70" s="65">
        <v>2.8900503280578378E-3</v>
      </c>
      <c r="AC70" s="26" t="s">
        <v>34</v>
      </c>
      <c r="AD70" s="67">
        <v>2.6257890202609751E-3</v>
      </c>
      <c r="AE70" s="15">
        <v>30</v>
      </c>
      <c r="AF70" s="113"/>
      <c r="AG70" s="111"/>
      <c r="AH70" s="33"/>
      <c r="AI70" s="33"/>
      <c r="AJ70" s="33"/>
      <c r="AK70" s="26"/>
      <c r="AL70" s="33"/>
      <c r="AM70" s="33"/>
      <c r="AN70" s="33"/>
      <c r="AO70" s="33"/>
      <c r="AP70" s="34"/>
      <c r="AQ70" s="34"/>
      <c r="AR70" s="34"/>
      <c r="AS70" s="34"/>
      <c r="AT70" s="33"/>
      <c r="AU70" s="33"/>
      <c r="AV70" s="33"/>
      <c r="AW70" s="33"/>
      <c r="AX70" s="33"/>
      <c r="AY70" s="33"/>
    </row>
    <row r="71" spans="1:51" x14ac:dyDescent="0.2">
      <c r="A71" s="44">
        <v>31</v>
      </c>
      <c r="B71" s="10" t="s">
        <v>11</v>
      </c>
      <c r="C71" s="65">
        <v>1.335810654911533E-3</v>
      </c>
      <c r="D71" s="3" t="s">
        <v>11</v>
      </c>
      <c r="E71" s="65">
        <v>9.3918760272364407E-4</v>
      </c>
      <c r="F71" s="3" t="s">
        <v>11</v>
      </c>
      <c r="G71" s="65">
        <v>3.8145028057603715E-4</v>
      </c>
      <c r="H71" s="3" t="s">
        <v>9</v>
      </c>
      <c r="I71" s="65">
        <v>1.5539063342516249E-3</v>
      </c>
      <c r="J71" s="3" t="s">
        <v>9</v>
      </c>
      <c r="K71" s="65">
        <v>4.3896959776900155E-4</v>
      </c>
      <c r="L71" s="3" t="s">
        <v>9</v>
      </c>
      <c r="M71" s="65">
        <v>1.6834875832321286E-3</v>
      </c>
      <c r="N71" s="30" t="s">
        <v>11</v>
      </c>
      <c r="O71" s="67">
        <v>5.0482321282165467E-4</v>
      </c>
      <c r="P71" s="19">
        <v>31</v>
      </c>
      <c r="Q71" s="25" t="s">
        <v>9</v>
      </c>
      <c r="R71" s="65">
        <v>7.0968136213537508E-5</v>
      </c>
      <c r="S71" s="26" t="s">
        <v>35</v>
      </c>
      <c r="T71" s="65">
        <v>4.0816710915739837E-11</v>
      </c>
      <c r="U71" s="26" t="s">
        <v>8</v>
      </c>
      <c r="V71" s="65">
        <v>5.8080058781982582E-4</v>
      </c>
      <c r="W71" s="26" t="s">
        <v>7</v>
      </c>
      <c r="X71" s="65">
        <v>3.1997498409451377E-5</v>
      </c>
      <c r="Y71" s="26" t="s">
        <v>11</v>
      </c>
      <c r="Z71" s="65">
        <v>3.138946168202443E-4</v>
      </c>
      <c r="AA71" s="26" t="s">
        <v>11</v>
      </c>
      <c r="AB71" s="65">
        <v>1.3943801462657749E-3</v>
      </c>
      <c r="AC71" s="26" t="s">
        <v>11</v>
      </c>
      <c r="AD71" s="67">
        <v>5.1228758900513768E-4</v>
      </c>
      <c r="AE71" s="15">
        <v>31</v>
      </c>
      <c r="AF71" s="113"/>
      <c r="AG71" s="111"/>
      <c r="AH71" s="33"/>
      <c r="AI71" s="33"/>
      <c r="AJ71" s="33"/>
      <c r="AK71" s="26"/>
      <c r="AL71" s="33"/>
      <c r="AM71" s="33"/>
      <c r="AN71" s="33"/>
      <c r="AO71" s="33"/>
      <c r="AP71" s="34"/>
      <c r="AQ71" s="34"/>
      <c r="AR71" s="34"/>
      <c r="AS71" s="34"/>
      <c r="AT71" s="33"/>
      <c r="AU71" s="33"/>
      <c r="AV71" s="33"/>
      <c r="AW71" s="33"/>
      <c r="AX71" s="33"/>
      <c r="AY71" s="33"/>
    </row>
    <row r="72" spans="1:51" ht="17" thickBot="1" x14ac:dyDescent="0.25">
      <c r="A72" s="45">
        <v>32</v>
      </c>
      <c r="B72" s="11" t="s">
        <v>9</v>
      </c>
      <c r="C72" s="66">
        <v>1.2447326557130194E-3</v>
      </c>
      <c r="D72" s="12" t="s">
        <v>7</v>
      </c>
      <c r="E72" s="66">
        <v>1.1938825458351407E-5</v>
      </c>
      <c r="F72" s="12" t="s">
        <v>8</v>
      </c>
      <c r="G72" s="66">
        <v>1.2061948847422956E-4</v>
      </c>
      <c r="H72" s="12" t="s">
        <v>11</v>
      </c>
      <c r="I72" s="66">
        <v>1.2303800943128009E-3</v>
      </c>
      <c r="J72" s="12" t="s">
        <v>11</v>
      </c>
      <c r="K72" s="66">
        <v>4.1386512730835605E-4</v>
      </c>
      <c r="L72" s="12" t="s">
        <v>11</v>
      </c>
      <c r="M72" s="66">
        <v>1.5746053017295532E-3</v>
      </c>
      <c r="N72" s="37" t="s">
        <v>8</v>
      </c>
      <c r="O72" s="68">
        <v>4.7955173955548878E-4</v>
      </c>
      <c r="P72" s="20">
        <v>32</v>
      </c>
      <c r="Q72" s="31" t="s">
        <v>8</v>
      </c>
      <c r="R72" s="66">
        <v>3.8293135229728478E-5</v>
      </c>
      <c r="S72" s="32" t="s">
        <v>7</v>
      </c>
      <c r="T72" s="66">
        <v>1.6326684366295937E-11</v>
      </c>
      <c r="U72" s="32" t="s">
        <v>34</v>
      </c>
      <c r="V72" s="66">
        <v>5.652909078297237E-4</v>
      </c>
      <c r="W72" s="32" t="s">
        <v>8</v>
      </c>
      <c r="X72" s="66">
        <v>2.8400113505010799E-5</v>
      </c>
      <c r="Y72" s="32" t="s">
        <v>9</v>
      </c>
      <c r="Z72" s="66">
        <v>2.4899669970834338E-4</v>
      </c>
      <c r="AA72" s="32" t="s">
        <v>8</v>
      </c>
      <c r="AB72" s="66">
        <v>2.0546138923890945E-8</v>
      </c>
      <c r="AC72" s="32" t="s">
        <v>8</v>
      </c>
      <c r="AD72" s="68">
        <v>2.4202195672970594E-4</v>
      </c>
      <c r="AE72" s="16">
        <v>32</v>
      </c>
      <c r="AF72" s="114"/>
      <c r="AG72" s="112"/>
      <c r="AH72" s="33"/>
      <c r="AI72" s="33"/>
      <c r="AJ72" s="33"/>
      <c r="AK72" s="33"/>
      <c r="AL72" s="33"/>
      <c r="AM72" s="33"/>
      <c r="AN72" s="33"/>
      <c r="AO72" s="33"/>
      <c r="AP72" s="3"/>
    </row>
    <row r="73" spans="1:51" x14ac:dyDescent="0.2">
      <c r="F73" s="2"/>
      <c r="G73" s="2"/>
      <c r="S73" s="3"/>
      <c r="T73" s="3"/>
      <c r="U73" s="3"/>
      <c r="V73" s="3"/>
      <c r="W73" s="33"/>
      <c r="X73" s="33"/>
      <c r="Y73" s="33"/>
      <c r="Z73" s="33"/>
      <c r="AA73" s="34"/>
      <c r="AB73" s="34"/>
      <c r="AC73" s="34"/>
      <c r="AD73" s="34"/>
      <c r="AE73" s="34"/>
      <c r="AF73" s="34"/>
      <c r="AG73" s="34"/>
      <c r="AH73" s="33"/>
      <c r="AI73" s="33"/>
      <c r="AJ73" s="33"/>
      <c r="AK73" s="33"/>
      <c r="AL73" s="33"/>
      <c r="AM73" s="33"/>
      <c r="AN73" s="33"/>
      <c r="AO73" s="33"/>
      <c r="AP73" s="3"/>
    </row>
    <row r="74" spans="1:51" x14ac:dyDescent="0.2">
      <c r="F74" s="2"/>
      <c r="G74" s="2"/>
      <c r="S74" s="3"/>
      <c r="T74" s="3"/>
      <c r="U74" s="3"/>
      <c r="V74" s="3"/>
      <c r="W74" s="33"/>
      <c r="X74" s="33"/>
      <c r="Y74" s="33"/>
      <c r="Z74" s="33"/>
      <c r="AA74" s="34"/>
      <c r="AB74" s="34"/>
      <c r="AC74" s="34"/>
      <c r="AD74" s="34"/>
      <c r="AE74" s="34"/>
      <c r="AF74" s="34"/>
      <c r="AG74" s="34"/>
      <c r="AH74" s="33"/>
      <c r="AI74" s="33"/>
      <c r="AJ74" s="33"/>
      <c r="AK74" s="33"/>
      <c r="AL74" s="33"/>
      <c r="AM74" s="33"/>
      <c r="AN74" s="33"/>
      <c r="AO74" s="33"/>
      <c r="AP74" s="3"/>
    </row>
    <row r="75" spans="1:51" x14ac:dyDescent="0.2">
      <c r="F75" s="2"/>
      <c r="G75" s="2"/>
      <c r="S75" s="3"/>
      <c r="T75" s="3"/>
      <c r="U75" s="3"/>
      <c r="V75" s="3"/>
      <c r="W75" s="33"/>
      <c r="X75" s="33"/>
      <c r="Y75" s="33"/>
      <c r="Z75" s="33"/>
      <c r="AA75" s="34"/>
      <c r="AB75" s="34"/>
      <c r="AC75" s="34"/>
      <c r="AD75" s="34"/>
      <c r="AE75" s="34"/>
      <c r="AF75" s="34"/>
      <c r="AG75" s="34"/>
      <c r="AH75" s="33"/>
      <c r="AI75" s="33"/>
      <c r="AJ75" s="33"/>
      <c r="AK75" s="33"/>
      <c r="AL75" s="33"/>
      <c r="AM75" s="33"/>
      <c r="AN75" s="33"/>
      <c r="AO75" s="33"/>
      <c r="AP75" s="3"/>
    </row>
    <row r="76" spans="1:51" x14ac:dyDescent="0.2">
      <c r="F76" s="2"/>
      <c r="G76" s="2"/>
      <c r="S76" s="3"/>
      <c r="T76" s="3"/>
      <c r="U76" s="3"/>
      <c r="V76" s="3"/>
      <c r="W76" s="33"/>
      <c r="X76" s="33"/>
      <c r="Y76" s="33"/>
      <c r="Z76" s="33"/>
      <c r="AA76" s="34"/>
      <c r="AB76" s="34"/>
      <c r="AC76" s="34"/>
      <c r="AD76" s="34"/>
      <c r="AE76" s="34"/>
      <c r="AF76" s="34"/>
      <c r="AG76" s="34"/>
      <c r="AH76" s="33"/>
      <c r="AI76" s="33"/>
      <c r="AJ76" s="33"/>
      <c r="AK76" s="33"/>
      <c r="AL76" s="33"/>
      <c r="AM76" s="33"/>
      <c r="AN76" s="33"/>
      <c r="AO76" s="33"/>
      <c r="AP76" s="3"/>
    </row>
    <row r="77" spans="1:51" x14ac:dyDescent="0.2">
      <c r="B77" s="3"/>
      <c r="C77" s="3"/>
      <c r="D77" s="3"/>
      <c r="E77" s="3"/>
      <c r="F77" s="5"/>
      <c r="G77" s="5"/>
      <c r="H77" s="3"/>
      <c r="I77" s="3"/>
      <c r="J77" s="3"/>
      <c r="K77" s="3"/>
      <c r="S77" s="3"/>
      <c r="T77" s="3"/>
      <c r="U77" s="3"/>
      <c r="V77" s="3"/>
      <c r="W77" s="33"/>
      <c r="X77" s="33"/>
      <c r="Y77" s="33"/>
      <c r="Z77" s="33"/>
      <c r="AA77" s="34"/>
      <c r="AB77" s="34"/>
      <c r="AC77" s="34"/>
      <c r="AD77" s="34"/>
      <c r="AE77" s="34"/>
      <c r="AF77" s="34"/>
      <c r="AG77" s="34"/>
      <c r="AH77" s="33"/>
      <c r="AI77" s="33"/>
      <c r="AJ77" s="33"/>
      <c r="AK77" s="33"/>
      <c r="AL77" s="33"/>
      <c r="AM77" s="33"/>
      <c r="AN77" s="33"/>
      <c r="AO77" s="33"/>
      <c r="AP77" s="3"/>
    </row>
    <row r="78" spans="1:51" x14ac:dyDescent="0.2">
      <c r="B78" s="3"/>
      <c r="C78" s="3"/>
      <c r="D78" s="3"/>
      <c r="E78" s="3"/>
      <c r="F78" s="5"/>
      <c r="G78" s="5"/>
      <c r="H78" s="3"/>
      <c r="I78" s="3"/>
      <c r="J78" s="3"/>
      <c r="K78" s="3"/>
      <c r="S78" s="3"/>
      <c r="T78" s="3"/>
      <c r="U78" s="3"/>
      <c r="V78" s="3"/>
      <c r="W78" s="33"/>
      <c r="X78" s="33"/>
      <c r="Y78" s="33"/>
      <c r="Z78" s="33"/>
      <c r="AA78" s="34"/>
      <c r="AB78" s="34"/>
      <c r="AC78" s="34"/>
      <c r="AD78" s="34"/>
      <c r="AE78" s="34"/>
      <c r="AF78" s="34"/>
      <c r="AG78" s="34"/>
      <c r="AH78" s="33"/>
      <c r="AI78" s="33"/>
      <c r="AJ78" s="33"/>
      <c r="AK78" s="33"/>
      <c r="AL78" s="33"/>
      <c r="AM78" s="33"/>
      <c r="AN78" s="33"/>
      <c r="AO78" s="33"/>
      <c r="AP78" s="3"/>
    </row>
    <row r="79" spans="1:5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4"/>
      <c r="AH79" s="4"/>
      <c r="AI79" s="6"/>
      <c r="AJ79" s="3"/>
      <c r="AK79" s="3"/>
      <c r="AL79" s="3"/>
      <c r="AM79" s="3"/>
      <c r="AN79" s="3"/>
      <c r="AO79" s="3"/>
      <c r="AP79" s="3"/>
    </row>
    <row r="80" spans="1:5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4"/>
      <c r="AH80" s="4"/>
      <c r="AI80" s="6"/>
      <c r="AJ80" s="3"/>
      <c r="AK80" s="3"/>
      <c r="AL80" s="3"/>
      <c r="AM80" s="3"/>
      <c r="AN80" s="3"/>
      <c r="AO80" s="3"/>
      <c r="AP80" s="3"/>
    </row>
    <row r="81" spans="2:39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U81" s="3"/>
      <c r="V81" s="3"/>
      <c r="Y81" s="3"/>
      <c r="Z81" s="3"/>
      <c r="AA81" s="3"/>
      <c r="AB81" s="3"/>
      <c r="AC81" s="3"/>
      <c r="AD81" s="3"/>
      <c r="AE81" s="3"/>
      <c r="AF81" s="3"/>
      <c r="AG81" s="4"/>
      <c r="AH81" s="4"/>
      <c r="AI81" s="6"/>
      <c r="AJ81" s="3"/>
      <c r="AK81" s="3"/>
      <c r="AL81" s="3"/>
      <c r="AM81" s="3"/>
    </row>
    <row r="82" spans="2:39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U82" s="3"/>
      <c r="V82" s="3"/>
      <c r="Y82" s="3"/>
      <c r="Z82" s="3"/>
      <c r="AA82" s="3"/>
      <c r="AB82" s="3"/>
      <c r="AC82" s="3"/>
      <c r="AD82" s="3"/>
      <c r="AE82" s="4"/>
      <c r="AF82" s="4"/>
      <c r="AG82" s="4"/>
      <c r="AH82" s="4"/>
      <c r="AI82" s="6"/>
      <c r="AJ82" s="3"/>
    </row>
    <row r="83" spans="2:39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U83" s="3"/>
      <c r="V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2:39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U84" s="3"/>
      <c r="V84" s="3"/>
    </row>
    <row r="85" spans="2:39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U85" s="3"/>
      <c r="V85" s="3"/>
    </row>
    <row r="86" spans="2:39" x14ac:dyDescent="0.2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39" x14ac:dyDescent="0.2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39" x14ac:dyDescent="0.2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39" x14ac:dyDescent="0.2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39" x14ac:dyDescent="0.2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39" x14ac:dyDescent="0.2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39" x14ac:dyDescent="0.2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39" x14ac:dyDescent="0.2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39" x14ac:dyDescent="0.2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39" x14ac:dyDescent="0.2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39" x14ac:dyDescent="0.2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</row>
  </sheetData>
  <sortState xmlns:xlrd2="http://schemas.microsoft.com/office/spreadsheetml/2017/richdata2" ref="AK39:AX71">
    <sortCondition descending="1" ref="AX39:AX71"/>
  </sortState>
  <mergeCells count="499">
    <mergeCell ref="U38:V38"/>
    <mergeCell ref="W38:X38"/>
    <mergeCell ref="Y38:Z38"/>
    <mergeCell ref="AA38:AB38"/>
    <mergeCell ref="AC38:AD38"/>
    <mergeCell ref="AF41:AF53"/>
    <mergeCell ref="AG41:AG53"/>
    <mergeCell ref="AG54:AG72"/>
    <mergeCell ref="AF54:AF72"/>
    <mergeCell ref="AF39:AG40"/>
    <mergeCell ref="B38:C38"/>
    <mergeCell ref="D38:E38"/>
    <mergeCell ref="F38:G38"/>
    <mergeCell ref="H38:I38"/>
    <mergeCell ref="J38:K38"/>
    <mergeCell ref="L38:M38"/>
    <mergeCell ref="N38:O38"/>
    <mergeCell ref="Q38:R38"/>
    <mergeCell ref="S38:T38"/>
    <mergeCell ref="B27:C27"/>
    <mergeCell ref="B28:C28"/>
    <mergeCell ref="B19:C19"/>
    <mergeCell ref="B20:C20"/>
    <mergeCell ref="B21:C21"/>
    <mergeCell ref="B22:C22"/>
    <mergeCell ref="B23:C23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34:C34"/>
    <mergeCell ref="B35:C35"/>
    <mergeCell ref="B36:C36"/>
    <mergeCell ref="B37:C37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29:C29"/>
    <mergeCell ref="B30:C30"/>
    <mergeCell ref="B31:C31"/>
    <mergeCell ref="B32:C32"/>
    <mergeCell ref="B33:C33"/>
    <mergeCell ref="B24:C24"/>
    <mergeCell ref="B25:C25"/>
    <mergeCell ref="B26:C26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33:E33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F11:G11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29:G29"/>
    <mergeCell ref="F30:G30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36:G36"/>
    <mergeCell ref="F37:G37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F31:G31"/>
    <mergeCell ref="F32:G32"/>
    <mergeCell ref="F33:G33"/>
    <mergeCell ref="F34:G34"/>
    <mergeCell ref="F35:G35"/>
    <mergeCell ref="F26:G26"/>
    <mergeCell ref="F27:G27"/>
    <mergeCell ref="F28:G28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J22:K22"/>
    <mergeCell ref="J23:K23"/>
    <mergeCell ref="H35:I35"/>
    <mergeCell ref="H36:I36"/>
    <mergeCell ref="H37:I37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H30:I30"/>
    <mergeCell ref="H31:I31"/>
    <mergeCell ref="H32:I32"/>
    <mergeCell ref="H33:I33"/>
    <mergeCell ref="H34:I34"/>
    <mergeCell ref="H25:I25"/>
    <mergeCell ref="J34:K34"/>
    <mergeCell ref="J35:K35"/>
    <mergeCell ref="J36:K36"/>
    <mergeCell ref="J37:K37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J29:K29"/>
    <mergeCell ref="J30:K30"/>
    <mergeCell ref="J31:K31"/>
    <mergeCell ref="J32:K32"/>
    <mergeCell ref="J33:K33"/>
    <mergeCell ref="J24:K24"/>
    <mergeCell ref="J25:K25"/>
    <mergeCell ref="J26:K26"/>
    <mergeCell ref="L34:M34"/>
    <mergeCell ref="L35:M35"/>
    <mergeCell ref="L36:M36"/>
    <mergeCell ref="L37:M37"/>
    <mergeCell ref="L28:M28"/>
    <mergeCell ref="L29:M29"/>
    <mergeCell ref="L30:M30"/>
    <mergeCell ref="L31:M31"/>
    <mergeCell ref="L32:M32"/>
    <mergeCell ref="B4:O4"/>
    <mergeCell ref="N5:O5"/>
    <mergeCell ref="B5:C5"/>
    <mergeCell ref="D5:E5"/>
    <mergeCell ref="F5:G5"/>
    <mergeCell ref="H5:I5"/>
    <mergeCell ref="J5:K5"/>
    <mergeCell ref="L5:M5"/>
    <mergeCell ref="L33:M33"/>
    <mergeCell ref="L23:M23"/>
    <mergeCell ref="L24:M24"/>
    <mergeCell ref="L25:M25"/>
    <mergeCell ref="L26:M26"/>
    <mergeCell ref="L27:M27"/>
    <mergeCell ref="L18:M18"/>
    <mergeCell ref="L19:M19"/>
    <mergeCell ref="L20:M20"/>
    <mergeCell ref="L21:M21"/>
    <mergeCell ref="L22:M22"/>
    <mergeCell ref="J27:K27"/>
    <mergeCell ref="J28:K28"/>
    <mergeCell ref="J19:K19"/>
    <mergeCell ref="J20:K20"/>
    <mergeCell ref="J21:K21"/>
    <mergeCell ref="N11:O11"/>
    <mergeCell ref="N12:O12"/>
    <mergeCell ref="N13:O13"/>
    <mergeCell ref="N14:O14"/>
    <mergeCell ref="N15:O15"/>
    <mergeCell ref="N6:O6"/>
    <mergeCell ref="N7:O7"/>
    <mergeCell ref="N8:O8"/>
    <mergeCell ref="N9:O9"/>
    <mergeCell ref="N10:O10"/>
    <mergeCell ref="N30:O30"/>
    <mergeCell ref="N21:O21"/>
    <mergeCell ref="N22:O22"/>
    <mergeCell ref="N23:O23"/>
    <mergeCell ref="N24:O24"/>
    <mergeCell ref="N25:O25"/>
    <mergeCell ref="N16:O16"/>
    <mergeCell ref="N17:O17"/>
    <mergeCell ref="N18:O18"/>
    <mergeCell ref="N19:O19"/>
    <mergeCell ref="N20:O20"/>
    <mergeCell ref="Q15:R15"/>
    <mergeCell ref="Q16:R16"/>
    <mergeCell ref="Q17:R17"/>
    <mergeCell ref="Q18:R18"/>
    <mergeCell ref="Q19:R19"/>
    <mergeCell ref="N36:O36"/>
    <mergeCell ref="N37:O37"/>
    <mergeCell ref="B40:C40"/>
    <mergeCell ref="D40:E40"/>
    <mergeCell ref="F40:G40"/>
    <mergeCell ref="H40:I40"/>
    <mergeCell ref="J40:K40"/>
    <mergeCell ref="L40:M40"/>
    <mergeCell ref="N40:O40"/>
    <mergeCell ref="B39:O39"/>
    <mergeCell ref="N31:O31"/>
    <mergeCell ref="N32:O32"/>
    <mergeCell ref="N33:O33"/>
    <mergeCell ref="N34:O34"/>
    <mergeCell ref="N35:O35"/>
    <mergeCell ref="N26:O26"/>
    <mergeCell ref="N27:O27"/>
    <mergeCell ref="N28:O28"/>
    <mergeCell ref="N29:O29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37:R37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Q30:R30"/>
    <mergeCell ref="Q31:R31"/>
    <mergeCell ref="Q32:R32"/>
    <mergeCell ref="Q33:R33"/>
    <mergeCell ref="Q34:R34"/>
    <mergeCell ref="Q25:R25"/>
    <mergeCell ref="Q26:R26"/>
    <mergeCell ref="Q27:R27"/>
    <mergeCell ref="Q28:R28"/>
    <mergeCell ref="Q29:R29"/>
    <mergeCell ref="Q36:R36"/>
    <mergeCell ref="Q20:R20"/>
    <mergeCell ref="Q21:R21"/>
    <mergeCell ref="Q22:R22"/>
    <mergeCell ref="Q23:R23"/>
    <mergeCell ref="Q24:R24"/>
    <mergeCell ref="S34:T34"/>
    <mergeCell ref="S35:T35"/>
    <mergeCell ref="S36:T36"/>
    <mergeCell ref="U25:V25"/>
    <mergeCell ref="S27:T27"/>
    <mergeCell ref="S28:T28"/>
    <mergeCell ref="S19:T19"/>
    <mergeCell ref="S20:T20"/>
    <mergeCell ref="S21:T21"/>
    <mergeCell ref="S22:T22"/>
    <mergeCell ref="S23:T23"/>
    <mergeCell ref="Q35:R35"/>
    <mergeCell ref="U34:V34"/>
    <mergeCell ref="S37:T37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U17:V17"/>
    <mergeCell ref="S29:T29"/>
    <mergeCell ref="S30:T30"/>
    <mergeCell ref="S31:T31"/>
    <mergeCell ref="S32:T32"/>
    <mergeCell ref="S33:T33"/>
    <mergeCell ref="S24:T24"/>
    <mergeCell ref="S25:T25"/>
    <mergeCell ref="S26:T26"/>
    <mergeCell ref="U23:V23"/>
    <mergeCell ref="U24:V24"/>
    <mergeCell ref="U35:V35"/>
    <mergeCell ref="U36:V36"/>
    <mergeCell ref="U37:V37"/>
    <mergeCell ref="U28:V28"/>
    <mergeCell ref="U29:V29"/>
    <mergeCell ref="U30:V30"/>
    <mergeCell ref="U31:V31"/>
    <mergeCell ref="U32:V32"/>
    <mergeCell ref="W11:X11"/>
    <mergeCell ref="W12:X12"/>
    <mergeCell ref="W13:X13"/>
    <mergeCell ref="W14:X14"/>
    <mergeCell ref="W15:X15"/>
    <mergeCell ref="W36:X36"/>
    <mergeCell ref="W37:X37"/>
    <mergeCell ref="W35:X35"/>
    <mergeCell ref="U26:V26"/>
    <mergeCell ref="U27:V27"/>
    <mergeCell ref="U18:V18"/>
    <mergeCell ref="U19:V19"/>
    <mergeCell ref="U20:V20"/>
    <mergeCell ref="U21:V21"/>
    <mergeCell ref="U22:V22"/>
    <mergeCell ref="U33:V33"/>
    <mergeCell ref="W6:X6"/>
    <mergeCell ref="W7:X7"/>
    <mergeCell ref="W8:X8"/>
    <mergeCell ref="W9:X9"/>
    <mergeCell ref="W10:X10"/>
    <mergeCell ref="W29:X29"/>
    <mergeCell ref="W30:X30"/>
    <mergeCell ref="W21:X21"/>
    <mergeCell ref="W22:X22"/>
    <mergeCell ref="W23:X23"/>
    <mergeCell ref="W24:X24"/>
    <mergeCell ref="W25:X25"/>
    <mergeCell ref="W16:X16"/>
    <mergeCell ref="W17:X17"/>
    <mergeCell ref="W18:X18"/>
    <mergeCell ref="W19:X19"/>
    <mergeCell ref="W20:X20"/>
    <mergeCell ref="Y6:Z6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W31:X31"/>
    <mergeCell ref="W32:X32"/>
    <mergeCell ref="W33:X33"/>
    <mergeCell ref="W34:X34"/>
    <mergeCell ref="W26:X26"/>
    <mergeCell ref="W27:X27"/>
    <mergeCell ref="W28:X28"/>
    <mergeCell ref="Y37:Z37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Y30:Z30"/>
    <mergeCell ref="Y31:Z31"/>
    <mergeCell ref="Y32:Z32"/>
    <mergeCell ref="Y33:Z33"/>
    <mergeCell ref="Y34:Z34"/>
    <mergeCell ref="Y25:Z25"/>
    <mergeCell ref="Y26:Z26"/>
    <mergeCell ref="Y27:Z27"/>
    <mergeCell ref="Y28:Z28"/>
    <mergeCell ref="Y29:Z29"/>
    <mergeCell ref="AA27:AB27"/>
    <mergeCell ref="AA28:AB28"/>
    <mergeCell ref="AA19:AB19"/>
    <mergeCell ref="AA20:AB20"/>
    <mergeCell ref="AA21:AB21"/>
    <mergeCell ref="AA22:AB22"/>
    <mergeCell ref="AA23:AB23"/>
    <mergeCell ref="Y35:Z35"/>
    <mergeCell ref="Y36:Z36"/>
    <mergeCell ref="Y20:Z20"/>
    <mergeCell ref="Y21:Z21"/>
    <mergeCell ref="Y22:Z22"/>
    <mergeCell ref="Y23:Z23"/>
    <mergeCell ref="Y24:Z24"/>
    <mergeCell ref="AA34:AB34"/>
    <mergeCell ref="AA35:AB35"/>
    <mergeCell ref="AA36:AB36"/>
    <mergeCell ref="AA37:AB3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A29:AB29"/>
    <mergeCell ref="AA30:AB30"/>
    <mergeCell ref="AA31:AB31"/>
    <mergeCell ref="AA32:AB32"/>
    <mergeCell ref="AA33:AB33"/>
    <mergeCell ref="AA24:AB24"/>
    <mergeCell ref="AA25:AB25"/>
    <mergeCell ref="AA26:AB26"/>
    <mergeCell ref="AC31:AD31"/>
    <mergeCell ref="AC32:AD32"/>
    <mergeCell ref="AC23:AD23"/>
    <mergeCell ref="AC24:AD24"/>
    <mergeCell ref="AC25:AD25"/>
    <mergeCell ref="AC26:AD26"/>
    <mergeCell ref="AC27:AD27"/>
    <mergeCell ref="AC18:AD18"/>
    <mergeCell ref="AC19:AD19"/>
    <mergeCell ref="AC20:AD20"/>
    <mergeCell ref="AC21:AD21"/>
    <mergeCell ref="AC22:AD22"/>
    <mergeCell ref="AA5:AB5"/>
    <mergeCell ref="AC5:AD5"/>
    <mergeCell ref="Q4:AD4"/>
    <mergeCell ref="Q39:AD39"/>
    <mergeCell ref="Q40:R40"/>
    <mergeCell ref="S40:T40"/>
    <mergeCell ref="U40:V40"/>
    <mergeCell ref="W40:X40"/>
    <mergeCell ref="Y40:Z40"/>
    <mergeCell ref="AA40:AB40"/>
    <mergeCell ref="AC40:AD40"/>
    <mergeCell ref="Q5:R5"/>
    <mergeCell ref="S5:T5"/>
    <mergeCell ref="U5:V5"/>
    <mergeCell ref="W5:X5"/>
    <mergeCell ref="Y5:Z5"/>
    <mergeCell ref="AC33:AD33"/>
    <mergeCell ref="AC34:AD34"/>
    <mergeCell ref="AC35:AD35"/>
    <mergeCell ref="AC36:AD36"/>
    <mergeCell ref="AC37:AD37"/>
    <mergeCell ref="AC28:AD28"/>
    <mergeCell ref="AC29:AD29"/>
    <mergeCell ref="AC30:AD30"/>
  </mergeCells>
  <phoneticPr fontId="4" type="noConversion"/>
  <conditionalFormatting sqref="B6:C37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E37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G37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I37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K3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:M37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:O37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75:AO7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C7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:E72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1:G7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1:I7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1:K7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1:M7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1:O7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:R3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:T3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:V3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:X3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:Z3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:AB3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:AD3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1:R7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1:T7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1:V7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1:X7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1:Z7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:AB7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41:AD7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paperSize="9" scale="3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9EEB-8D63-C143-81BB-8251490ED4C0}">
  <dimension ref="D12:V145"/>
  <sheetViews>
    <sheetView topLeftCell="A104" workbookViewId="0">
      <selection activeCell="S112" sqref="S112:S143"/>
    </sheetView>
  </sheetViews>
  <sheetFormatPr baseColWidth="10" defaultRowHeight="16" x14ac:dyDescent="0.2"/>
  <cols>
    <col min="5" max="5" width="17.6640625" bestFit="1" customWidth="1"/>
  </cols>
  <sheetData>
    <row r="12" spans="4:20" x14ac:dyDescent="0.2">
      <c r="D12" s="3"/>
      <c r="S12" s="3"/>
      <c r="T12" s="3"/>
    </row>
    <row r="13" spans="4:20" x14ac:dyDescent="0.2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4:20" x14ac:dyDescent="0.2">
      <c r="D14" s="3"/>
      <c r="E14" s="56" t="s">
        <v>1</v>
      </c>
      <c r="F14" s="62" t="s">
        <v>38</v>
      </c>
      <c r="G14" s="62" t="s">
        <v>50</v>
      </c>
      <c r="H14" s="62" t="s">
        <v>37</v>
      </c>
      <c r="I14" s="62" t="s">
        <v>51</v>
      </c>
      <c r="J14" s="62" t="s">
        <v>2</v>
      </c>
      <c r="K14" s="62" t="s">
        <v>52</v>
      </c>
      <c r="L14" s="62" t="s">
        <v>3</v>
      </c>
      <c r="M14" s="62" t="s">
        <v>53</v>
      </c>
      <c r="N14" s="62" t="s">
        <v>39</v>
      </c>
      <c r="O14" s="62" t="s">
        <v>54</v>
      </c>
      <c r="P14" s="62" t="s">
        <v>41</v>
      </c>
      <c r="Q14" s="62" t="s">
        <v>55</v>
      </c>
      <c r="R14" s="62" t="s">
        <v>46</v>
      </c>
      <c r="S14" s="62" t="s">
        <v>56</v>
      </c>
      <c r="T14" s="3"/>
    </row>
    <row r="15" spans="4:20" x14ac:dyDescent="0.2">
      <c r="D15" s="3"/>
      <c r="E15" s="57" t="s">
        <v>19</v>
      </c>
      <c r="F15" s="60">
        <v>27659</v>
      </c>
      <c r="G15" s="64">
        <f t="shared" ref="G15:G46" si="0">F15/$F$48</f>
        <v>0.16794175865544586</v>
      </c>
      <c r="H15" s="61">
        <v>57068</v>
      </c>
      <c r="I15" s="63">
        <f t="shared" ref="I15:I46" si="1">H15/$H$48</f>
        <v>0.22710829708573271</v>
      </c>
      <c r="J15" s="61">
        <v>758980</v>
      </c>
      <c r="K15" s="63">
        <f t="shared" ref="K15:K46" si="2">J15/$J$48</f>
        <v>0.17915416704925782</v>
      </c>
      <c r="L15" s="60">
        <v>34243</v>
      </c>
      <c r="M15" s="63">
        <f t="shared" ref="M15:M46" si="3">L15/$L$48</f>
        <v>0.16785619748825992</v>
      </c>
      <c r="N15" s="60">
        <v>192456</v>
      </c>
      <c r="O15" s="63">
        <f t="shared" ref="O15:O46" si="4">N15/$N$48</f>
        <v>0.13804302762782839</v>
      </c>
      <c r="P15" s="60">
        <v>40276</v>
      </c>
      <c r="Q15" s="63">
        <f t="shared" ref="Q15:Q46" si="5">P15/$P$48</f>
        <v>0.16866702960760502</v>
      </c>
      <c r="R15" s="60">
        <f t="shared" ref="R15:R46" si="6">SUM(F15:P15)</f>
        <v>1110682.8801034477</v>
      </c>
      <c r="S15" s="63">
        <f t="shared" ref="S15:S46" si="7">R15/$R$48</f>
        <v>0.17115316357829319</v>
      </c>
      <c r="T15" s="3"/>
    </row>
    <row r="16" spans="4:20" x14ac:dyDescent="0.2">
      <c r="D16" s="3"/>
      <c r="E16" s="57" t="s">
        <v>4</v>
      </c>
      <c r="F16" s="60">
        <v>20034</v>
      </c>
      <c r="G16" s="64">
        <f t="shared" si="0"/>
        <v>0.12164377572953478</v>
      </c>
      <c r="H16" s="61">
        <v>28893</v>
      </c>
      <c r="I16" s="63">
        <f t="shared" si="1"/>
        <v>0.11498282798938241</v>
      </c>
      <c r="J16" s="60">
        <v>560759</v>
      </c>
      <c r="K16" s="63">
        <f t="shared" si="2"/>
        <v>0.1323648996816448</v>
      </c>
      <c r="L16" s="60">
        <v>24893</v>
      </c>
      <c r="M16" s="63">
        <f t="shared" si="3"/>
        <v>0.12202331349692649</v>
      </c>
      <c r="N16" s="60">
        <v>131149</v>
      </c>
      <c r="O16" s="63">
        <f t="shared" si="4"/>
        <v>9.4069319898377107E-2</v>
      </c>
      <c r="P16" s="60">
        <v>28214</v>
      </c>
      <c r="Q16" s="63">
        <f t="shared" si="5"/>
        <v>0.11815402655052556</v>
      </c>
      <c r="R16" s="60">
        <f t="shared" si="6"/>
        <v>793942.58508413692</v>
      </c>
      <c r="S16" s="63">
        <f t="shared" si="7"/>
        <v>0.12234435910637427</v>
      </c>
      <c r="T16" s="3"/>
    </row>
    <row r="17" spans="4:20" x14ac:dyDescent="0.2">
      <c r="D17" s="3"/>
      <c r="E17" s="57" t="s">
        <v>14</v>
      </c>
      <c r="F17" s="60">
        <v>13431</v>
      </c>
      <c r="G17" s="64">
        <f t="shared" si="0"/>
        <v>8.1551240482349088E-2</v>
      </c>
      <c r="H17" s="61">
        <v>17814</v>
      </c>
      <c r="I17" s="63">
        <f t="shared" si="1"/>
        <v>7.089274557169066E-2</v>
      </c>
      <c r="J17" s="61">
        <v>371914</v>
      </c>
      <c r="K17" s="63">
        <f t="shared" si="2"/>
        <v>8.7788799288463046E-2</v>
      </c>
      <c r="L17" s="60">
        <v>15731</v>
      </c>
      <c r="M17" s="63">
        <f t="shared" si="3"/>
        <v>7.7111989098146094E-2</v>
      </c>
      <c r="N17" s="60">
        <v>158287</v>
      </c>
      <c r="O17" s="63">
        <f t="shared" si="4"/>
        <v>0.11353460902297705</v>
      </c>
      <c r="P17" s="60">
        <v>18899</v>
      </c>
      <c r="Q17" s="63">
        <f t="shared" si="5"/>
        <v>7.9144855312199003E-2</v>
      </c>
      <c r="R17" s="60">
        <f t="shared" si="6"/>
        <v>596076.43087938346</v>
      </c>
      <c r="S17" s="63">
        <f t="shared" si="7"/>
        <v>9.185373134585656E-2</v>
      </c>
      <c r="T17" s="3"/>
    </row>
    <row r="18" spans="4:20" x14ac:dyDescent="0.2">
      <c r="D18" s="3"/>
      <c r="E18" s="57" t="s">
        <v>18</v>
      </c>
      <c r="F18" s="60">
        <v>14483</v>
      </c>
      <c r="G18" s="64">
        <f t="shared" si="0"/>
        <v>8.7938844159471508E-2</v>
      </c>
      <c r="H18" s="61">
        <v>25269</v>
      </c>
      <c r="I18" s="63">
        <f t="shared" si="1"/>
        <v>0.10056072683569391</v>
      </c>
      <c r="J18" s="61">
        <v>391686</v>
      </c>
      <c r="K18" s="63">
        <f t="shared" si="2"/>
        <v>9.245590012234263E-2</v>
      </c>
      <c r="L18" s="60">
        <v>18218</v>
      </c>
      <c r="M18" s="63">
        <f t="shared" si="3"/>
        <v>8.9303046048568147E-2</v>
      </c>
      <c r="N18" s="60">
        <v>76030</v>
      </c>
      <c r="O18" s="63">
        <f t="shared" si="4"/>
        <v>5.4534082546367955E-2</v>
      </c>
      <c r="P18" s="60">
        <v>22284</v>
      </c>
      <c r="Q18" s="63">
        <f t="shared" si="5"/>
        <v>9.3320490807822773E-2</v>
      </c>
      <c r="R18" s="60">
        <f t="shared" si="6"/>
        <v>547970.42479259963</v>
      </c>
      <c r="S18" s="63">
        <f t="shared" si="7"/>
        <v>8.4440728700040296E-2</v>
      </c>
      <c r="T18" s="3"/>
    </row>
    <row r="19" spans="4:20" x14ac:dyDescent="0.2">
      <c r="D19" s="3"/>
      <c r="E19" s="57" t="s">
        <v>5</v>
      </c>
      <c r="F19" s="60">
        <v>5832</v>
      </c>
      <c r="G19" s="64">
        <f t="shared" si="0"/>
        <v>3.5411126088382087E-2</v>
      </c>
      <c r="H19" s="61">
        <v>8182</v>
      </c>
      <c r="I19" s="63">
        <f t="shared" si="1"/>
        <v>3.2561156633410408E-2</v>
      </c>
      <c r="J19" s="61">
        <v>362655</v>
      </c>
      <c r="K19" s="63">
        <f t="shared" si="2"/>
        <v>8.5603249692019032E-2</v>
      </c>
      <c r="L19" s="60">
        <v>6614</v>
      </c>
      <c r="M19" s="63">
        <f t="shared" si="3"/>
        <v>3.2421250772051255E-2</v>
      </c>
      <c r="N19" s="60">
        <v>129527</v>
      </c>
      <c r="O19" s="63">
        <f t="shared" si="4"/>
        <v>9.2905907010172331E-2</v>
      </c>
      <c r="P19" s="60">
        <v>7473</v>
      </c>
      <c r="Q19" s="63">
        <f t="shared" si="5"/>
        <v>3.1295280371874866E-2</v>
      </c>
      <c r="R19" s="60">
        <f t="shared" si="6"/>
        <v>520283.27890269016</v>
      </c>
      <c r="S19" s="63">
        <f t="shared" si="7"/>
        <v>8.01742160037517E-2</v>
      </c>
      <c r="T19" s="3"/>
    </row>
    <row r="20" spans="4:20" x14ac:dyDescent="0.2">
      <c r="D20" s="3"/>
      <c r="E20" s="57" t="s">
        <v>6</v>
      </c>
      <c r="F20" s="60">
        <v>13359</v>
      </c>
      <c r="G20" s="64">
        <f t="shared" si="0"/>
        <v>8.1114066086196215E-2</v>
      </c>
      <c r="H20" s="61">
        <v>17019</v>
      </c>
      <c r="I20" s="63">
        <f t="shared" si="1"/>
        <v>6.7728956825227532E-2</v>
      </c>
      <c r="J20" s="61">
        <v>288180</v>
      </c>
      <c r="K20" s="63">
        <f t="shared" si="2"/>
        <v>6.8023726396288606E-2</v>
      </c>
      <c r="L20" s="60">
        <v>15256</v>
      </c>
      <c r="M20" s="63">
        <f t="shared" si="3"/>
        <v>7.4783580553131834E-2</v>
      </c>
      <c r="N20" s="60">
        <v>168528</v>
      </c>
      <c r="O20" s="63">
        <f t="shared" si="4"/>
        <v>0.12088017707976192</v>
      </c>
      <c r="P20" s="60">
        <v>17580</v>
      </c>
      <c r="Q20" s="63">
        <f t="shared" si="5"/>
        <v>7.3621173415972199E-2</v>
      </c>
      <c r="R20" s="60">
        <f t="shared" si="6"/>
        <v>519922.41253050696</v>
      </c>
      <c r="S20" s="63">
        <f t="shared" si="7"/>
        <v>8.0118607492686483E-2</v>
      </c>
      <c r="T20" s="3"/>
    </row>
    <row r="21" spans="4:20" x14ac:dyDescent="0.2">
      <c r="D21" s="3"/>
      <c r="E21" s="57" t="s">
        <v>12</v>
      </c>
      <c r="F21" s="60">
        <v>9624</v>
      </c>
      <c r="G21" s="64">
        <f t="shared" si="0"/>
        <v>5.8435644285766329E-2</v>
      </c>
      <c r="H21" s="61">
        <v>17533</v>
      </c>
      <c r="I21" s="63">
        <f t="shared" si="1"/>
        <v>6.9774475587091739E-2</v>
      </c>
      <c r="J21" s="61">
        <v>207513</v>
      </c>
      <c r="K21" s="63">
        <f t="shared" si="2"/>
        <v>4.8982606480925242E-2</v>
      </c>
      <c r="L21" s="60">
        <v>11809</v>
      </c>
      <c r="M21" s="63">
        <f t="shared" si="3"/>
        <v>5.7886687385417787E-2</v>
      </c>
      <c r="N21" s="60">
        <v>102921</v>
      </c>
      <c r="O21" s="63">
        <f t="shared" si="4"/>
        <v>7.3822205836574201E-2</v>
      </c>
      <c r="P21" s="60">
        <v>12982</v>
      </c>
      <c r="Q21" s="63">
        <f t="shared" si="5"/>
        <v>5.4365760710247499E-2</v>
      </c>
      <c r="R21" s="60">
        <f t="shared" si="6"/>
        <v>362382.30890161957</v>
      </c>
      <c r="S21" s="63">
        <f t="shared" si="7"/>
        <v>5.5842112725768972E-2</v>
      </c>
      <c r="T21" s="3"/>
    </row>
    <row r="22" spans="4:20" x14ac:dyDescent="0.2">
      <c r="D22" s="3"/>
      <c r="E22" s="57" t="s">
        <v>15</v>
      </c>
      <c r="F22" s="60">
        <v>6930</v>
      </c>
      <c r="G22" s="64">
        <f t="shared" si="0"/>
        <v>4.2078035629713288E-2</v>
      </c>
      <c r="H22" s="61">
        <v>9380</v>
      </c>
      <c r="I22" s="63">
        <f t="shared" si="1"/>
        <v>3.7328727599778733E-2</v>
      </c>
      <c r="J22" s="61">
        <v>178105</v>
      </c>
      <c r="K22" s="63">
        <f t="shared" si="2"/>
        <v>4.2040966721531618E-2</v>
      </c>
      <c r="L22" s="60">
        <v>8693</v>
      </c>
      <c r="M22" s="63">
        <f t="shared" si="3"/>
        <v>4.2612327330124211E-2</v>
      </c>
      <c r="N22" s="60">
        <v>73509</v>
      </c>
      <c r="O22" s="63">
        <f t="shared" si="4"/>
        <v>5.2725843402616893E-2</v>
      </c>
      <c r="P22" s="60">
        <v>10088</v>
      </c>
      <c r="Q22" s="63">
        <f t="shared" si="5"/>
        <v>4.2246325222999287E-2</v>
      </c>
      <c r="R22" s="60">
        <f t="shared" si="6"/>
        <v>286705.21678590064</v>
      </c>
      <c r="S22" s="63">
        <f t="shared" si="7"/>
        <v>4.4180481887626549E-2</v>
      </c>
      <c r="T22" s="3"/>
    </row>
    <row r="23" spans="4:20" x14ac:dyDescent="0.2">
      <c r="D23" s="3"/>
      <c r="E23" s="57" t="s">
        <v>17</v>
      </c>
      <c r="F23" s="60">
        <v>9087</v>
      </c>
      <c r="G23" s="64">
        <f t="shared" si="0"/>
        <v>5.5175051914459546E-2</v>
      </c>
      <c r="H23" s="61">
        <v>13512</v>
      </c>
      <c r="I23" s="63">
        <f t="shared" si="1"/>
        <v>5.3772469864414738E-2</v>
      </c>
      <c r="J23" s="61">
        <v>189092</v>
      </c>
      <c r="K23" s="63">
        <f t="shared" si="2"/>
        <v>4.4634403746710405E-2</v>
      </c>
      <c r="L23" s="60">
        <v>12270</v>
      </c>
      <c r="M23" s="63">
        <f t="shared" si="3"/>
        <v>6.014646915226321E-2</v>
      </c>
      <c r="N23" s="60">
        <v>40977</v>
      </c>
      <c r="O23" s="63">
        <f t="shared" si="4"/>
        <v>2.9391596744739179E-2</v>
      </c>
      <c r="P23" s="60">
        <v>14907</v>
      </c>
      <c r="Q23" s="63">
        <f t="shared" si="5"/>
        <v>6.2427237321495875E-2</v>
      </c>
      <c r="R23" s="60">
        <f t="shared" si="6"/>
        <v>279845.24311999144</v>
      </c>
      <c r="S23" s="63">
        <f t="shared" si="7"/>
        <v>4.312337889628956E-2</v>
      </c>
      <c r="T23" s="3"/>
    </row>
    <row r="24" spans="4:20" x14ac:dyDescent="0.2">
      <c r="D24" s="3"/>
      <c r="E24" s="57" t="s">
        <v>13</v>
      </c>
      <c r="F24" s="60">
        <v>5289</v>
      </c>
      <c r="G24" s="64">
        <f t="shared" si="0"/>
        <v>3.2114102517395895E-2</v>
      </c>
      <c r="H24" s="61">
        <v>7132</v>
      </c>
      <c r="I24" s="63">
        <f t="shared" si="1"/>
        <v>2.8382567722987414E-2</v>
      </c>
      <c r="J24" s="61">
        <v>158332</v>
      </c>
      <c r="K24" s="63">
        <f t="shared" si="2"/>
        <v>3.737362984168633E-2</v>
      </c>
      <c r="L24" s="60">
        <v>6617</v>
      </c>
      <c r="M24" s="63">
        <f t="shared" si="3"/>
        <v>3.243595651023029E-2</v>
      </c>
      <c r="N24" s="60">
        <v>63935</v>
      </c>
      <c r="O24" s="63">
        <f t="shared" si="4"/>
        <v>4.5858694825753457E-2</v>
      </c>
      <c r="P24" s="60">
        <v>7365</v>
      </c>
      <c r="Q24" s="63">
        <f t="shared" si="5"/>
        <v>3.0843000125633402E-2</v>
      </c>
      <c r="R24" s="60">
        <f t="shared" si="6"/>
        <v>248670.17616495141</v>
      </c>
      <c r="S24" s="63">
        <f t="shared" si="7"/>
        <v>3.8319387199196642E-2</v>
      </c>
      <c r="T24" s="3"/>
    </row>
    <row r="25" spans="4:20" x14ac:dyDescent="0.2">
      <c r="D25" s="3"/>
      <c r="E25" s="57" t="s">
        <v>16</v>
      </c>
      <c r="F25" s="60">
        <v>6918</v>
      </c>
      <c r="G25" s="64">
        <f t="shared" si="0"/>
        <v>4.2005173230354478E-2</v>
      </c>
      <c r="H25" s="61">
        <v>9339</v>
      </c>
      <c r="I25" s="63">
        <f t="shared" si="1"/>
        <v>3.7165563651847928E-2</v>
      </c>
      <c r="J25" s="61">
        <v>157010</v>
      </c>
      <c r="K25" s="63">
        <f t="shared" si="2"/>
        <v>3.7061577075026976E-2</v>
      </c>
      <c r="L25" s="60">
        <v>8806</v>
      </c>
      <c r="M25" s="63">
        <f t="shared" si="3"/>
        <v>4.316624346820129E-2</v>
      </c>
      <c r="N25" s="60">
        <v>44886</v>
      </c>
      <c r="O25" s="63">
        <f t="shared" si="4"/>
        <v>3.2195407459900988E-2</v>
      </c>
      <c r="P25" s="60">
        <v>10456</v>
      </c>
      <c r="Q25" s="63">
        <f t="shared" si="5"/>
        <v>4.3787428284266509E-2</v>
      </c>
      <c r="R25" s="60">
        <f t="shared" si="6"/>
        <v>237415.1915939649</v>
      </c>
      <c r="S25" s="63">
        <f t="shared" si="7"/>
        <v>3.6585025168542305E-2</v>
      </c>
      <c r="T25" s="3"/>
    </row>
    <row r="26" spans="4:20" x14ac:dyDescent="0.2">
      <c r="D26" s="3"/>
      <c r="E26" s="57" t="s">
        <v>22</v>
      </c>
      <c r="F26" s="60">
        <v>3667</v>
      </c>
      <c r="G26" s="64">
        <f t="shared" si="0"/>
        <v>2.226553487072996E-2</v>
      </c>
      <c r="H26" s="61">
        <v>5109</v>
      </c>
      <c r="I26" s="63">
        <f t="shared" si="1"/>
        <v>2.0331819755572446E-2</v>
      </c>
      <c r="J26" s="61">
        <v>110545</v>
      </c>
      <c r="K26" s="63">
        <f t="shared" si="2"/>
        <v>2.6093701278637391E-2</v>
      </c>
      <c r="L26" s="60">
        <v>4777</v>
      </c>
      <c r="M26" s="63">
        <f t="shared" si="3"/>
        <v>2.3416437093753982E-2</v>
      </c>
      <c r="N26" s="60">
        <v>43091</v>
      </c>
      <c r="O26" s="63">
        <f t="shared" si="4"/>
        <v>3.0907906760562168E-2</v>
      </c>
      <c r="P26" s="60">
        <v>5538</v>
      </c>
      <c r="Q26" s="63">
        <f t="shared" si="5"/>
        <v>2.3191925960048577E-2</v>
      </c>
      <c r="R26" s="60">
        <f t="shared" si="6"/>
        <v>172727.12301539976</v>
      </c>
      <c r="S26" s="63">
        <f t="shared" si="7"/>
        <v>2.6616772500454172E-2</v>
      </c>
      <c r="T26" s="3"/>
    </row>
    <row r="27" spans="4:20" x14ac:dyDescent="0.2">
      <c r="D27" s="3"/>
      <c r="E27" s="57" t="s">
        <v>23</v>
      </c>
      <c r="F27" s="60">
        <v>3277</v>
      </c>
      <c r="G27" s="64">
        <f t="shared" si="0"/>
        <v>1.9897506891568606E-2</v>
      </c>
      <c r="H27" s="61">
        <v>4332</v>
      </c>
      <c r="I27" s="63">
        <f t="shared" si="1"/>
        <v>1.7239663961859431E-2</v>
      </c>
      <c r="J27" s="61">
        <v>87226</v>
      </c>
      <c r="K27" s="63">
        <f t="shared" si="2"/>
        <v>2.0589345404409293E-2</v>
      </c>
      <c r="L27" s="60">
        <v>4198</v>
      </c>
      <c r="M27" s="63">
        <f t="shared" si="3"/>
        <v>2.0578229625199753E-2</v>
      </c>
      <c r="N27" s="60">
        <v>31052</v>
      </c>
      <c r="O27" s="63">
        <f t="shared" si="4"/>
        <v>2.2272686192684701E-2</v>
      </c>
      <c r="P27" s="60">
        <v>4902</v>
      </c>
      <c r="Q27" s="63">
        <f t="shared" si="5"/>
        <v>2.0528497843293272E-2</v>
      </c>
      <c r="R27" s="60">
        <f t="shared" si="6"/>
        <v>134987.10057743208</v>
      </c>
      <c r="S27" s="63">
        <f t="shared" si="7"/>
        <v>2.080113929903819E-2</v>
      </c>
      <c r="T27" s="3"/>
    </row>
    <row r="28" spans="4:20" x14ac:dyDescent="0.2">
      <c r="D28" s="3"/>
      <c r="E28" s="57" t="s">
        <v>24</v>
      </c>
      <c r="F28" s="60">
        <v>2498</v>
      </c>
      <c r="G28" s="64">
        <f t="shared" si="0"/>
        <v>1.5167522799859133E-2</v>
      </c>
      <c r="H28" s="61">
        <v>3055</v>
      </c>
      <c r="I28" s="63">
        <f t="shared" si="1"/>
        <v>1.2157703925087851E-2</v>
      </c>
      <c r="J28" s="61">
        <v>65043</v>
      </c>
      <c r="K28" s="63">
        <f t="shared" si="2"/>
        <v>1.5353137747219792E-2</v>
      </c>
      <c r="L28" s="60">
        <v>3002</v>
      </c>
      <c r="M28" s="63">
        <f t="shared" si="3"/>
        <v>1.4715542004490153E-2</v>
      </c>
      <c r="N28" s="60">
        <v>22598</v>
      </c>
      <c r="O28" s="63">
        <f t="shared" si="4"/>
        <v>1.6208880670561924E-2</v>
      </c>
      <c r="P28" s="60">
        <v>3646</v>
      </c>
      <c r="Q28" s="63">
        <f t="shared" si="5"/>
        <v>1.5268646090707315E-2</v>
      </c>
      <c r="R28" s="60">
        <f t="shared" si="6"/>
        <v>99842.073602787132</v>
      </c>
      <c r="S28" s="63">
        <f t="shared" si="7"/>
        <v>1.5385387729882207E-2</v>
      </c>
      <c r="T28" s="3"/>
    </row>
    <row r="29" spans="4:20" x14ac:dyDescent="0.2">
      <c r="D29" s="3"/>
      <c r="E29" s="57" t="s">
        <v>25</v>
      </c>
      <c r="F29" s="60">
        <v>2342</v>
      </c>
      <c r="G29" s="64">
        <f t="shared" si="0"/>
        <v>1.4220311608194591E-2</v>
      </c>
      <c r="H29" s="61">
        <v>2953</v>
      </c>
      <c r="I29" s="63">
        <f t="shared" si="1"/>
        <v>1.1751783859503902E-2</v>
      </c>
      <c r="J29" s="61">
        <v>53692</v>
      </c>
      <c r="K29" s="63">
        <f t="shared" si="2"/>
        <v>1.2673779990525115E-2</v>
      </c>
      <c r="L29" s="60">
        <v>2970</v>
      </c>
      <c r="M29" s="63">
        <f t="shared" si="3"/>
        <v>1.4558680797247085E-2</v>
      </c>
      <c r="N29" s="60">
        <v>17053</v>
      </c>
      <c r="O29" s="63">
        <f t="shared" si="4"/>
        <v>1.2231615279011085E-2</v>
      </c>
      <c r="P29" s="60">
        <v>3541</v>
      </c>
      <c r="Q29" s="63">
        <f t="shared" si="5"/>
        <v>1.4828929184639223E-2</v>
      </c>
      <c r="R29" s="60">
        <f t="shared" si="6"/>
        <v>82551.065436171542</v>
      </c>
      <c r="S29" s="63">
        <f t="shared" si="7"/>
        <v>1.2720891137570705E-2</v>
      </c>
      <c r="T29" s="3"/>
    </row>
    <row r="30" spans="4:20" x14ac:dyDescent="0.2">
      <c r="D30" s="3"/>
      <c r="E30" s="57" t="s">
        <v>26</v>
      </c>
      <c r="F30" s="60">
        <v>1986</v>
      </c>
      <c r="G30" s="64">
        <f t="shared" si="0"/>
        <v>1.2058727093883202E-2</v>
      </c>
      <c r="H30" s="61">
        <v>2434</v>
      </c>
      <c r="I30" s="63">
        <f t="shared" si="1"/>
        <v>9.6863670552091077E-3</v>
      </c>
      <c r="J30" s="61">
        <v>46731</v>
      </c>
      <c r="K30" s="63">
        <f t="shared" si="2"/>
        <v>1.1030664023266579E-2</v>
      </c>
      <c r="L30" s="60">
        <v>2432</v>
      </c>
      <c r="M30" s="63">
        <f t="shared" si="3"/>
        <v>1.1921451750473034E-2</v>
      </c>
      <c r="N30" s="60">
        <v>12519</v>
      </c>
      <c r="O30" s="63">
        <f t="shared" si="4"/>
        <v>8.9795104484806064E-3</v>
      </c>
      <c r="P30" s="60">
        <v>2905</v>
      </c>
      <c r="Q30" s="63">
        <f t="shared" si="5"/>
        <v>1.2165501067883914E-2</v>
      </c>
      <c r="R30" s="60">
        <f t="shared" si="6"/>
        <v>69007.053676720359</v>
      </c>
      <c r="S30" s="63">
        <f t="shared" si="7"/>
        <v>1.0633796340578993E-2</v>
      </c>
      <c r="T30" s="3"/>
    </row>
    <row r="31" spans="4:20" x14ac:dyDescent="0.2">
      <c r="D31" s="3"/>
      <c r="E31" s="57" t="s">
        <v>27</v>
      </c>
      <c r="F31" s="60">
        <v>1899</v>
      </c>
      <c r="G31" s="64">
        <f t="shared" si="0"/>
        <v>1.1530474698531823E-2</v>
      </c>
      <c r="H31" s="61">
        <v>2550</v>
      </c>
      <c r="I31" s="63">
        <f t="shared" si="1"/>
        <v>1.0148001639598695E-2</v>
      </c>
      <c r="J31" s="61">
        <v>41348</v>
      </c>
      <c r="K31" s="63">
        <f t="shared" si="2"/>
        <v>9.7600285898873651E-3</v>
      </c>
      <c r="L31" s="60">
        <v>2548</v>
      </c>
      <c r="M31" s="63">
        <f t="shared" si="3"/>
        <v>1.249007362672915E-2</v>
      </c>
      <c r="N31" s="60">
        <v>11781</v>
      </c>
      <c r="O31" s="63">
        <f t="shared" si="4"/>
        <v>8.4501647570532808E-3</v>
      </c>
      <c r="P31" s="60">
        <v>2805</v>
      </c>
      <c r="Q31" s="63">
        <f t="shared" si="5"/>
        <v>1.1746723062104778E-2</v>
      </c>
      <c r="R31" s="60">
        <f t="shared" si="6"/>
        <v>62931.052378743312</v>
      </c>
      <c r="S31" s="63">
        <f t="shared" si="7"/>
        <v>9.6975013254278365E-3</v>
      </c>
      <c r="T31" s="3"/>
    </row>
    <row r="32" spans="4:20" x14ac:dyDescent="0.2">
      <c r="D32" s="3"/>
      <c r="E32" s="57" t="s">
        <v>28</v>
      </c>
      <c r="F32" s="60">
        <v>1652</v>
      </c>
      <c r="G32" s="64">
        <f t="shared" si="0"/>
        <v>1.0030723645062965E-2</v>
      </c>
      <c r="H32" s="61">
        <v>2100</v>
      </c>
      <c r="I32" s="63">
        <f t="shared" si="1"/>
        <v>8.3571778208459853E-3</v>
      </c>
      <c r="J32" s="61">
        <v>35853</v>
      </c>
      <c r="K32" s="63">
        <f t="shared" si="2"/>
        <v>8.4629560083494173E-3</v>
      </c>
      <c r="L32" s="60">
        <v>2077</v>
      </c>
      <c r="M32" s="63">
        <f t="shared" si="3"/>
        <v>1.0181272732620268E-2</v>
      </c>
      <c r="N32" s="60">
        <v>10340</v>
      </c>
      <c r="O32" s="63">
        <f t="shared" si="4"/>
        <v>7.4165778446592745E-3</v>
      </c>
      <c r="P32" s="60">
        <v>2430</v>
      </c>
      <c r="Q32" s="63">
        <f t="shared" si="5"/>
        <v>1.0176305540433016E-2</v>
      </c>
      <c r="R32" s="60">
        <f t="shared" si="6"/>
        <v>54452.044448708046</v>
      </c>
      <c r="S32" s="63">
        <f t="shared" si="7"/>
        <v>8.3909096265481278E-3</v>
      </c>
      <c r="T32" s="3"/>
    </row>
    <row r="33" spans="4:20" x14ac:dyDescent="0.2">
      <c r="D33" s="3"/>
      <c r="E33" s="57" t="s">
        <v>29</v>
      </c>
      <c r="F33" s="60">
        <v>1975</v>
      </c>
      <c r="G33" s="64">
        <f t="shared" si="0"/>
        <v>1.1991936561137624E-2</v>
      </c>
      <c r="H33" s="61">
        <v>2352</v>
      </c>
      <c r="I33" s="63">
        <f t="shared" si="1"/>
        <v>9.3600391593475028E-3</v>
      </c>
      <c r="J33" s="61">
        <v>33712</v>
      </c>
      <c r="K33" s="63">
        <f t="shared" si="2"/>
        <v>7.9575815957793096E-3</v>
      </c>
      <c r="L33" s="60">
        <v>2338</v>
      </c>
      <c r="M33" s="63">
        <f t="shared" si="3"/>
        <v>1.1460671954196528E-2</v>
      </c>
      <c r="N33" s="60">
        <v>9440</v>
      </c>
      <c r="O33" s="63">
        <f t="shared" si="4"/>
        <v>6.7710343185283899E-3</v>
      </c>
      <c r="P33" s="60">
        <v>2598</v>
      </c>
      <c r="Q33" s="63">
        <f t="shared" si="5"/>
        <v>1.0879852590141965E-2</v>
      </c>
      <c r="R33" s="60">
        <f t="shared" si="6"/>
        <v>52415.047541263593</v>
      </c>
      <c r="S33" s="63">
        <f t="shared" si="7"/>
        <v>8.0770140302859027E-3</v>
      </c>
      <c r="T33" s="3"/>
    </row>
    <row r="34" spans="4:20" x14ac:dyDescent="0.2">
      <c r="D34" s="3"/>
      <c r="E34" s="57" t="s">
        <v>30</v>
      </c>
      <c r="F34" s="60">
        <v>1901</v>
      </c>
      <c r="G34" s="64">
        <f t="shared" si="0"/>
        <v>1.1542618431758292E-2</v>
      </c>
      <c r="H34" s="61">
        <v>2416</v>
      </c>
      <c r="I34" s="63">
        <f t="shared" si="1"/>
        <v>9.6147341024589994E-3</v>
      </c>
      <c r="J34" s="61">
        <v>31438</v>
      </c>
      <c r="K34" s="63">
        <f t="shared" si="2"/>
        <v>7.4208130697707023E-3</v>
      </c>
      <c r="L34" s="60">
        <v>2487</v>
      </c>
      <c r="M34" s="63">
        <f t="shared" si="3"/>
        <v>1.2191056950422054E-2</v>
      </c>
      <c r="N34" s="60">
        <v>7604</v>
      </c>
      <c r="O34" s="63">
        <f t="shared" si="4"/>
        <v>5.4541255252213853E-3</v>
      </c>
      <c r="P34" s="60">
        <v>2915</v>
      </c>
      <c r="Q34" s="63">
        <f t="shared" si="5"/>
        <v>1.2207378868461828E-2</v>
      </c>
      <c r="R34" s="60">
        <f t="shared" si="6"/>
        <v>48761.046223348079</v>
      </c>
      <c r="S34" s="63">
        <f t="shared" si="7"/>
        <v>7.5139425213217557E-3</v>
      </c>
      <c r="T34" s="3"/>
    </row>
    <row r="35" spans="4:20" x14ac:dyDescent="0.2">
      <c r="D35" s="3"/>
      <c r="E35" s="57" t="s">
        <v>31</v>
      </c>
      <c r="F35" s="60">
        <v>1546</v>
      </c>
      <c r="G35" s="64">
        <f t="shared" si="0"/>
        <v>9.387105784060136E-3</v>
      </c>
      <c r="H35" s="61">
        <v>2162</v>
      </c>
      <c r="I35" s="63">
        <f t="shared" si="1"/>
        <v>8.6039135469852483E-3</v>
      </c>
      <c r="J35" s="61">
        <v>29639</v>
      </c>
      <c r="K35" s="63">
        <f t="shared" si="2"/>
        <v>6.9961663774710178E-3</v>
      </c>
      <c r="L35" s="60">
        <v>2184</v>
      </c>
      <c r="M35" s="63">
        <f t="shared" si="3"/>
        <v>1.0705777394339271E-2</v>
      </c>
      <c r="N35" s="60">
        <v>7055</v>
      </c>
      <c r="O35" s="63">
        <f t="shared" si="4"/>
        <v>5.0603439742815462E-3</v>
      </c>
      <c r="P35" s="60">
        <v>2633</v>
      </c>
      <c r="Q35" s="63">
        <f t="shared" si="5"/>
        <v>1.1026424892164663E-2</v>
      </c>
      <c r="R35" s="60">
        <f t="shared" si="6"/>
        <v>45219.040753307076</v>
      </c>
      <c r="S35" s="63">
        <f t="shared" si="7"/>
        <v>6.9681292631281356E-3</v>
      </c>
      <c r="T35" s="3"/>
    </row>
    <row r="36" spans="4:20" x14ac:dyDescent="0.2">
      <c r="D36" s="3"/>
      <c r="E36" s="57" t="s">
        <v>20</v>
      </c>
      <c r="F36" s="60">
        <v>2302</v>
      </c>
      <c r="G36" s="64">
        <f t="shared" si="0"/>
        <v>1.3977436943665222E-2</v>
      </c>
      <c r="H36" s="61">
        <v>2841</v>
      </c>
      <c r="I36" s="63">
        <f t="shared" si="1"/>
        <v>1.1306067709058783E-2</v>
      </c>
      <c r="J36" s="61">
        <v>22256</v>
      </c>
      <c r="K36" s="63">
        <f t="shared" si="2"/>
        <v>5.253439012685818E-3</v>
      </c>
      <c r="L36" s="60">
        <v>2776</v>
      </c>
      <c r="M36" s="63">
        <f t="shared" si="3"/>
        <v>1.3607709728335996E-2</v>
      </c>
      <c r="N36" s="60">
        <v>8886</v>
      </c>
      <c r="O36" s="63">
        <f t="shared" si="4"/>
        <v>6.3736664146656014E-3</v>
      </c>
      <c r="P36" s="60">
        <v>3311</v>
      </c>
      <c r="Q36" s="63">
        <f t="shared" si="5"/>
        <v>1.3865739771347209E-2</v>
      </c>
      <c r="R36" s="60">
        <f t="shared" si="6"/>
        <v>42372.050518319811</v>
      </c>
      <c r="S36" s="63">
        <f t="shared" si="7"/>
        <v>6.5294159326866009E-3</v>
      </c>
      <c r="T36" s="3"/>
    </row>
    <row r="37" spans="4:20" x14ac:dyDescent="0.2">
      <c r="D37" s="3"/>
      <c r="E37" s="57" t="s">
        <v>10</v>
      </c>
      <c r="F37" s="60">
        <v>1190</v>
      </c>
      <c r="G37" s="64">
        <f t="shared" si="0"/>
        <v>7.2255212697487463E-3</v>
      </c>
      <c r="H37" s="61">
        <v>1549</v>
      </c>
      <c r="I37" s="63">
        <f t="shared" si="1"/>
        <v>6.1644135449954434E-3</v>
      </c>
      <c r="J37" s="61">
        <v>14236</v>
      </c>
      <c r="K37" s="63">
        <f t="shared" si="2"/>
        <v>3.3603503677478125E-3</v>
      </c>
      <c r="L37" s="60">
        <v>1570</v>
      </c>
      <c r="M37" s="63">
        <f t="shared" si="3"/>
        <v>7.6960029803629379E-3</v>
      </c>
      <c r="N37" s="60">
        <v>11551</v>
      </c>
      <c r="O37" s="63">
        <f t="shared" si="4"/>
        <v>8.2851925225976095E-3</v>
      </c>
      <c r="P37" s="60">
        <v>1919</v>
      </c>
      <c r="Q37" s="63">
        <f t="shared" si="5"/>
        <v>8.0363499309016283E-3</v>
      </c>
      <c r="R37" s="60">
        <f t="shared" si="6"/>
        <v>32015.032731480685</v>
      </c>
      <c r="S37" s="63">
        <f t="shared" si="7"/>
        <v>4.9334281028489179E-3</v>
      </c>
      <c r="T37" s="3"/>
    </row>
    <row r="38" spans="4:20" x14ac:dyDescent="0.2">
      <c r="D38" s="3"/>
      <c r="E38" s="57" t="s">
        <v>21</v>
      </c>
      <c r="F38" s="60">
        <v>1893</v>
      </c>
      <c r="G38" s="64">
        <f t="shared" si="0"/>
        <v>1.1494043498852417E-2</v>
      </c>
      <c r="H38" s="61">
        <v>2395</v>
      </c>
      <c r="I38" s="63">
        <f t="shared" si="1"/>
        <v>9.5311623242505406E-3</v>
      </c>
      <c r="J38" s="61">
        <v>14345</v>
      </c>
      <c r="K38" s="63">
        <f t="shared" si="2"/>
        <v>3.3860793780094386E-3</v>
      </c>
      <c r="L38" s="60">
        <v>2414</v>
      </c>
      <c r="M38" s="63">
        <f t="shared" si="3"/>
        <v>1.183321732139881E-2</v>
      </c>
      <c r="N38" s="60">
        <v>5860</v>
      </c>
      <c r="O38" s="63">
        <f t="shared" si="4"/>
        <v>4.2032056256966488E-3</v>
      </c>
      <c r="P38" s="60">
        <v>2907</v>
      </c>
      <c r="Q38" s="63">
        <f t="shared" si="5"/>
        <v>1.2173876627999498E-2</v>
      </c>
      <c r="R38" s="60">
        <f t="shared" si="6"/>
        <v>29814.04044770815</v>
      </c>
      <c r="S38" s="63">
        <f t="shared" si="7"/>
        <v>4.594261272129428E-3</v>
      </c>
      <c r="T38" s="3"/>
    </row>
    <row r="39" spans="4:20" x14ac:dyDescent="0.2">
      <c r="D39" s="3"/>
      <c r="E39" s="57" t="s">
        <v>7</v>
      </c>
      <c r="F39" s="60">
        <v>997</v>
      </c>
      <c r="G39" s="64">
        <f t="shared" si="0"/>
        <v>6.0536510133945374E-3</v>
      </c>
      <c r="H39" s="61">
        <v>3</v>
      </c>
      <c r="I39" s="63">
        <f t="shared" si="1"/>
        <v>1.1938825458351407E-5</v>
      </c>
      <c r="J39" s="61">
        <v>5353</v>
      </c>
      <c r="K39" s="63">
        <f t="shared" si="2"/>
        <v>1.263554054408123E-3</v>
      </c>
      <c r="L39" s="60">
        <v>1108</v>
      </c>
      <c r="M39" s="63">
        <f t="shared" si="3"/>
        <v>5.4313193007911684E-3</v>
      </c>
      <c r="N39" s="60">
        <v>4808</v>
      </c>
      <c r="O39" s="63">
        <f t="shared" si="4"/>
        <v>3.4486369707081039E-3</v>
      </c>
      <c r="P39" s="60">
        <v>1329</v>
      </c>
      <c r="Q39" s="63">
        <f t="shared" si="5"/>
        <v>5.5655596968047236E-3</v>
      </c>
      <c r="R39" s="60">
        <f t="shared" si="6"/>
        <v>13598.016209100164</v>
      </c>
      <c r="S39" s="63">
        <f t="shared" si="7"/>
        <v>2.095416733496096E-3</v>
      </c>
      <c r="T39" s="3"/>
    </row>
    <row r="40" spans="4:20" x14ac:dyDescent="0.2">
      <c r="D40" s="3"/>
      <c r="E40" s="57" t="s">
        <v>32</v>
      </c>
      <c r="F40" s="60">
        <v>856</v>
      </c>
      <c r="G40" s="64">
        <f t="shared" si="0"/>
        <v>5.1975178209285097E-3</v>
      </c>
      <c r="H40" s="61">
        <v>1114</v>
      </c>
      <c r="I40" s="63">
        <f t="shared" si="1"/>
        <v>4.4332838535344893E-3</v>
      </c>
      <c r="J40" s="61">
        <v>6033</v>
      </c>
      <c r="K40" s="63">
        <f t="shared" si="2"/>
        <v>1.4240653110861585E-3</v>
      </c>
      <c r="L40" s="60">
        <v>1165</v>
      </c>
      <c r="M40" s="63">
        <f t="shared" si="3"/>
        <v>5.7107283261928809E-3</v>
      </c>
      <c r="N40" s="60">
        <v>2543</v>
      </c>
      <c r="O40" s="63">
        <f t="shared" si="4"/>
        <v>1.8240190966120442E-3</v>
      </c>
      <c r="P40" s="60">
        <v>1417</v>
      </c>
      <c r="Q40" s="63">
        <f t="shared" si="5"/>
        <v>5.9340843418903642E-3</v>
      </c>
      <c r="R40" s="60">
        <f t="shared" si="6"/>
        <v>13128.018589614408</v>
      </c>
      <c r="S40" s="63">
        <f t="shared" si="7"/>
        <v>2.0229913986950757E-3</v>
      </c>
      <c r="T40" s="3"/>
    </row>
    <row r="41" spans="4:20" x14ac:dyDescent="0.2">
      <c r="D41" s="3"/>
      <c r="E41" s="57" t="s">
        <v>33</v>
      </c>
      <c r="F41" s="60">
        <v>530</v>
      </c>
      <c r="G41" s="64">
        <f t="shared" si="0"/>
        <v>3.2180893050141476E-3</v>
      </c>
      <c r="H41" s="61">
        <v>737</v>
      </c>
      <c r="I41" s="63">
        <f t="shared" si="1"/>
        <v>2.932971454268329E-3</v>
      </c>
      <c r="J41" s="61">
        <v>4611</v>
      </c>
      <c r="K41" s="63">
        <f t="shared" si="2"/>
        <v>1.0884079478565021E-3</v>
      </c>
      <c r="L41" s="60">
        <v>765</v>
      </c>
      <c r="M41" s="63">
        <f t="shared" si="3"/>
        <v>3.7499632356545525E-3</v>
      </c>
      <c r="N41" s="60">
        <v>1804</v>
      </c>
      <c r="O41" s="63">
        <f t="shared" si="4"/>
        <v>1.2939561346001288E-3</v>
      </c>
      <c r="P41" s="60">
        <v>1003</v>
      </c>
      <c r="Q41" s="63">
        <f t="shared" si="5"/>
        <v>4.2003433979647389E-3</v>
      </c>
      <c r="R41" s="60">
        <f t="shared" si="6"/>
        <v>9450.0122833880778</v>
      </c>
      <c r="S41" s="63">
        <f t="shared" si="7"/>
        <v>1.4562207873456705E-3</v>
      </c>
      <c r="T41" s="3"/>
    </row>
    <row r="42" spans="4:20" x14ac:dyDescent="0.2">
      <c r="D42" s="3"/>
      <c r="E42" s="57" t="s">
        <v>34</v>
      </c>
      <c r="F42" s="60">
        <v>376</v>
      </c>
      <c r="G42" s="64">
        <f t="shared" si="0"/>
        <v>2.2830218465760745E-3</v>
      </c>
      <c r="H42" s="61">
        <v>490</v>
      </c>
      <c r="I42" s="63">
        <f t="shared" si="1"/>
        <v>1.9500081581973966E-3</v>
      </c>
      <c r="J42" s="61">
        <v>3295</v>
      </c>
      <c r="K42" s="63">
        <f t="shared" si="2"/>
        <v>7.7777145699136285E-4</v>
      </c>
      <c r="L42" s="60">
        <v>531</v>
      </c>
      <c r="M42" s="63">
        <f t="shared" si="3"/>
        <v>2.6029156576896305E-3</v>
      </c>
      <c r="N42" s="60">
        <v>1176</v>
      </c>
      <c r="O42" s="63">
        <f t="shared" si="4"/>
        <v>8.4351020747768933E-4</v>
      </c>
      <c r="P42" s="60">
        <v>635</v>
      </c>
      <c r="Q42" s="63">
        <f t="shared" si="5"/>
        <v>2.6592403366975164E-3</v>
      </c>
      <c r="R42" s="60">
        <f t="shared" si="6"/>
        <v>6503.0084572273272</v>
      </c>
      <c r="S42" s="63">
        <f t="shared" si="7"/>
        <v>1.0020956387904244E-3</v>
      </c>
      <c r="T42" s="3"/>
    </row>
    <row r="43" spans="4:20" x14ac:dyDescent="0.2">
      <c r="D43" s="3"/>
      <c r="E43" s="57" t="s">
        <v>35</v>
      </c>
      <c r="F43" s="60">
        <v>362</v>
      </c>
      <c r="G43" s="64">
        <f t="shared" si="0"/>
        <v>2.1980157139907951E-3</v>
      </c>
      <c r="H43" s="61">
        <v>458</v>
      </c>
      <c r="I43" s="63">
        <f t="shared" si="1"/>
        <v>1.8226606866416481E-3</v>
      </c>
      <c r="J43" s="61">
        <v>2802</v>
      </c>
      <c r="K43" s="63">
        <f t="shared" si="2"/>
        <v>6.6140079589978719E-4</v>
      </c>
      <c r="L43" s="60">
        <v>466</v>
      </c>
      <c r="M43" s="63">
        <f t="shared" si="3"/>
        <v>2.2842913304771521E-3</v>
      </c>
      <c r="N43" s="60">
        <v>893</v>
      </c>
      <c r="O43" s="63">
        <f t="shared" si="4"/>
        <v>6.4052263203875557E-4</v>
      </c>
      <c r="P43" s="60">
        <v>564</v>
      </c>
      <c r="Q43" s="63">
        <f t="shared" si="5"/>
        <v>2.3619079525943297E-3</v>
      </c>
      <c r="R43" s="60">
        <f t="shared" si="6"/>
        <v>5545.0076068911585</v>
      </c>
      <c r="S43" s="63">
        <f t="shared" si="7"/>
        <v>8.5447035421733479E-4</v>
      </c>
      <c r="T43" s="3"/>
    </row>
    <row r="44" spans="4:20" x14ac:dyDescent="0.2">
      <c r="D44" s="3"/>
      <c r="E44" s="57" t="s">
        <v>9</v>
      </c>
      <c r="F44" s="60">
        <v>205</v>
      </c>
      <c r="G44" s="64">
        <f t="shared" si="0"/>
        <v>1.2447326557130194E-3</v>
      </c>
      <c r="H44" s="61">
        <v>319</v>
      </c>
      <c r="I44" s="63">
        <f t="shared" si="1"/>
        <v>1.2694951070713664E-3</v>
      </c>
      <c r="J44" s="61">
        <v>1952</v>
      </c>
      <c r="K44" s="63">
        <f t="shared" si="2"/>
        <v>4.6076172505224287E-4</v>
      </c>
      <c r="L44" s="60">
        <v>317</v>
      </c>
      <c r="M44" s="63">
        <f t="shared" si="3"/>
        <v>1.5539063342516249E-3</v>
      </c>
      <c r="N44" s="60">
        <v>612</v>
      </c>
      <c r="O44" s="63">
        <f t="shared" si="4"/>
        <v>4.3896959776900155E-4</v>
      </c>
      <c r="P44" s="60">
        <v>402</v>
      </c>
      <c r="Q44" s="63">
        <f t="shared" si="5"/>
        <v>1.6834875832321286E-3</v>
      </c>
      <c r="R44" s="60">
        <f t="shared" si="6"/>
        <v>3807.00496786542</v>
      </c>
      <c r="S44" s="63">
        <f t="shared" si="7"/>
        <v>5.8664894875102202E-4</v>
      </c>
      <c r="T44" s="3"/>
    </row>
    <row r="45" spans="4:20" x14ac:dyDescent="0.2">
      <c r="D45" s="3"/>
      <c r="E45" s="57" t="s">
        <v>11</v>
      </c>
      <c r="F45" s="60">
        <v>220</v>
      </c>
      <c r="G45" s="64">
        <f t="shared" si="0"/>
        <v>1.335810654911533E-3</v>
      </c>
      <c r="H45" s="61">
        <v>236</v>
      </c>
      <c r="I45" s="63">
        <f t="shared" si="1"/>
        <v>9.3918760272364407E-4</v>
      </c>
      <c r="J45" s="61">
        <v>1616</v>
      </c>
      <c r="K45" s="63">
        <f t="shared" si="2"/>
        <v>3.8145028057603715E-4</v>
      </c>
      <c r="L45" s="60">
        <v>251</v>
      </c>
      <c r="M45" s="63">
        <f t="shared" si="3"/>
        <v>1.2303800943128009E-3</v>
      </c>
      <c r="N45" s="60">
        <v>577</v>
      </c>
      <c r="O45" s="63">
        <f t="shared" si="4"/>
        <v>4.1386512730835605E-4</v>
      </c>
      <c r="P45" s="60">
        <v>376</v>
      </c>
      <c r="Q45" s="63">
        <f t="shared" si="5"/>
        <v>1.5746053017295532E-3</v>
      </c>
      <c r="R45" s="60">
        <f t="shared" si="6"/>
        <v>3276.0043006937603</v>
      </c>
      <c r="S45" s="63">
        <f t="shared" si="7"/>
        <v>5.0482321282165467E-4</v>
      </c>
      <c r="T45" s="3"/>
    </row>
    <row r="46" spans="4:20" x14ac:dyDescent="0.2">
      <c r="D46" s="3"/>
      <c r="E46" s="57" t="s">
        <v>8</v>
      </c>
      <c r="F46" s="60">
        <v>374</v>
      </c>
      <c r="G46" s="64">
        <f t="shared" si="0"/>
        <v>2.2708781133496058E-3</v>
      </c>
      <c r="H46" s="61">
        <v>535</v>
      </c>
      <c r="I46" s="63">
        <f t="shared" si="1"/>
        <v>2.1290905400726677E-3</v>
      </c>
      <c r="J46" s="61">
        <v>511</v>
      </c>
      <c r="K46" s="63">
        <f t="shared" si="2"/>
        <v>1.2061948847422956E-4</v>
      </c>
      <c r="L46" s="60">
        <v>476</v>
      </c>
      <c r="M46" s="63">
        <f t="shared" si="3"/>
        <v>2.3333104577406105E-3</v>
      </c>
      <c r="N46" s="60">
        <v>726</v>
      </c>
      <c r="O46" s="63">
        <f t="shared" si="4"/>
        <v>5.2073844441224699E-4</v>
      </c>
      <c r="P46" s="60">
        <v>490</v>
      </c>
      <c r="Q46" s="63">
        <f t="shared" si="5"/>
        <v>2.052012228317769E-3</v>
      </c>
      <c r="R46" s="60">
        <f t="shared" si="6"/>
        <v>3112.007374637044</v>
      </c>
      <c r="S46" s="63">
        <f t="shared" si="7"/>
        <v>4.7955173955548878E-4</v>
      </c>
      <c r="T46" s="3"/>
    </row>
    <row r="47" spans="4:20" x14ac:dyDescent="0.2">
      <c r="D47" s="3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60"/>
      <c r="T47" s="3"/>
    </row>
    <row r="48" spans="4:20" x14ac:dyDescent="0.2">
      <c r="D48" s="3"/>
      <c r="E48" s="56" t="s">
        <v>46</v>
      </c>
      <c r="F48" s="60">
        <f>SUM(F15:F46)</f>
        <v>164694</v>
      </c>
      <c r="G48" s="60"/>
      <c r="H48" s="60">
        <f>SUM(H15:H46)</f>
        <v>251281</v>
      </c>
      <c r="I48" s="60"/>
      <c r="J48" s="60">
        <f>SUM(J15:J46)</f>
        <v>4236463</v>
      </c>
      <c r="K48" s="60"/>
      <c r="L48" s="60">
        <f>SUM(L15:L46)</f>
        <v>204002</v>
      </c>
      <c r="M48" s="60"/>
      <c r="N48" s="60">
        <f>SUM(N15:N46)</f>
        <v>1394174</v>
      </c>
      <c r="O48" s="60"/>
      <c r="P48" s="60">
        <f>SUM(P15:P46)</f>
        <v>238790</v>
      </c>
      <c r="Q48" s="60"/>
      <c r="R48" s="60">
        <f>SUM(R15:R46)</f>
        <v>6489408.9999999981</v>
      </c>
      <c r="S48" s="3"/>
      <c r="T48" s="3"/>
    </row>
    <row r="49" spans="4:20" x14ac:dyDescent="0.2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2" spans="4:20" x14ac:dyDescent="0.2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4:20" x14ac:dyDescent="0.2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4:20" x14ac:dyDescent="0.2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4:20" ht="21" x14ac:dyDescent="0.25">
      <c r="D55" s="3"/>
      <c r="E55" s="69" t="s">
        <v>44</v>
      </c>
      <c r="F55" s="70" t="s">
        <v>42</v>
      </c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3"/>
    </row>
    <row r="56" spans="4:20" x14ac:dyDescent="0.2">
      <c r="D56" s="3"/>
      <c r="E56" s="58" t="s">
        <v>45</v>
      </c>
      <c r="F56" s="62" t="s">
        <v>38</v>
      </c>
      <c r="G56" s="62"/>
      <c r="H56" s="62" t="s">
        <v>47</v>
      </c>
      <c r="I56" s="62"/>
      <c r="J56" s="62" t="s">
        <v>2</v>
      </c>
      <c r="K56" s="62"/>
      <c r="L56" s="62" t="s">
        <v>3</v>
      </c>
      <c r="M56" s="62"/>
      <c r="N56" s="62" t="s">
        <v>39</v>
      </c>
      <c r="O56" s="62"/>
      <c r="P56" s="62" t="s">
        <v>41</v>
      </c>
      <c r="Q56" s="62"/>
      <c r="R56" s="62" t="s">
        <v>49</v>
      </c>
      <c r="S56" s="62"/>
      <c r="T56" s="3"/>
    </row>
    <row r="57" spans="4:20" x14ac:dyDescent="0.2">
      <c r="D57" s="3"/>
      <c r="E57" s="59">
        <v>1</v>
      </c>
      <c r="F57" s="59" t="s">
        <v>19</v>
      </c>
      <c r="G57" s="60">
        <v>96587179</v>
      </c>
      <c r="H57" s="59" t="s">
        <v>19</v>
      </c>
      <c r="I57" s="60">
        <v>70768342550</v>
      </c>
      <c r="J57" s="59" t="s">
        <v>19</v>
      </c>
      <c r="K57" s="61">
        <v>6781474</v>
      </c>
      <c r="L57" s="59" t="s">
        <v>19</v>
      </c>
      <c r="M57" s="61">
        <v>7858201177</v>
      </c>
      <c r="N57" s="59" t="s">
        <v>19</v>
      </c>
      <c r="O57" s="60">
        <v>4196188034</v>
      </c>
      <c r="P57" s="59" t="s">
        <v>19</v>
      </c>
      <c r="Q57" s="60">
        <v>20213596008</v>
      </c>
      <c r="R57" s="59" t="s">
        <v>19</v>
      </c>
      <c r="S57" s="60">
        <f t="shared" ref="S57:S88" si="8">SUM(G57:R57)</f>
        <v>103139696422</v>
      </c>
      <c r="T57" s="3"/>
    </row>
    <row r="58" spans="4:20" x14ac:dyDescent="0.2">
      <c r="D58" s="3"/>
      <c r="E58" s="59">
        <v>2</v>
      </c>
      <c r="F58" s="59" t="s">
        <v>12</v>
      </c>
      <c r="G58" s="60">
        <v>50586780</v>
      </c>
      <c r="H58" s="59" t="s">
        <v>18</v>
      </c>
      <c r="I58" s="60">
        <v>23697520218</v>
      </c>
      <c r="J58" s="59" t="s">
        <v>18</v>
      </c>
      <c r="K58" s="61">
        <v>3533709</v>
      </c>
      <c r="L58" s="59" t="s">
        <v>18</v>
      </c>
      <c r="M58" s="61">
        <v>5162987579</v>
      </c>
      <c r="N58" s="59" t="s">
        <v>6</v>
      </c>
      <c r="O58" s="60">
        <v>3208313247</v>
      </c>
      <c r="P58" s="59" t="s">
        <v>18</v>
      </c>
      <c r="Q58" s="60">
        <v>13743375938</v>
      </c>
      <c r="R58" s="59" t="s">
        <v>18</v>
      </c>
      <c r="S58" s="60">
        <f t="shared" si="8"/>
        <v>45866317471</v>
      </c>
      <c r="T58" s="3"/>
    </row>
    <row r="59" spans="4:20" x14ac:dyDescent="0.2">
      <c r="D59" s="3"/>
      <c r="E59" s="59">
        <v>3</v>
      </c>
      <c r="F59" s="59" t="s">
        <v>18</v>
      </c>
      <c r="G59" s="60">
        <v>47289052</v>
      </c>
      <c r="H59" s="59" t="s">
        <v>12</v>
      </c>
      <c r="I59" s="60">
        <v>6770281431</v>
      </c>
      <c r="J59" s="59" t="s">
        <v>6</v>
      </c>
      <c r="K59" s="61">
        <v>3524710</v>
      </c>
      <c r="L59" s="59" t="s">
        <v>4</v>
      </c>
      <c r="M59" s="61">
        <v>4655533339</v>
      </c>
      <c r="N59" s="59" t="s">
        <v>14</v>
      </c>
      <c r="O59" s="60">
        <v>2811488742</v>
      </c>
      <c r="P59" s="59" t="s">
        <v>14</v>
      </c>
      <c r="Q59" s="60">
        <v>9384481829</v>
      </c>
      <c r="R59" s="59" t="s">
        <v>17</v>
      </c>
      <c r="S59" s="60">
        <f t="shared" si="8"/>
        <v>23672599103</v>
      </c>
      <c r="T59" s="3"/>
    </row>
    <row r="60" spans="4:20" x14ac:dyDescent="0.2">
      <c r="D60" s="3"/>
      <c r="E60" s="59">
        <v>4</v>
      </c>
      <c r="F60" s="59" t="s">
        <v>17</v>
      </c>
      <c r="G60" s="60">
        <v>17904943</v>
      </c>
      <c r="H60" s="59" t="s">
        <v>17</v>
      </c>
      <c r="I60" s="60">
        <v>5409101349</v>
      </c>
      <c r="J60" s="59" t="s">
        <v>4</v>
      </c>
      <c r="K60" s="61">
        <v>2667856</v>
      </c>
      <c r="L60" s="59" t="s">
        <v>14</v>
      </c>
      <c r="M60" s="61">
        <v>3439794463</v>
      </c>
      <c r="N60" s="59" t="s">
        <v>18</v>
      </c>
      <c r="O60" s="60">
        <v>2679439841</v>
      </c>
      <c r="P60" s="59" t="s">
        <v>17</v>
      </c>
      <c r="Q60" s="60">
        <v>7669923217</v>
      </c>
      <c r="R60" s="59" t="s">
        <v>14</v>
      </c>
      <c r="S60" s="60">
        <f t="shared" si="8"/>
        <v>19218831669</v>
      </c>
      <c r="T60" s="3"/>
    </row>
    <row r="61" spans="4:20" x14ac:dyDescent="0.2">
      <c r="D61" s="3"/>
      <c r="E61" s="59">
        <v>5</v>
      </c>
      <c r="F61" s="59" t="s">
        <v>6</v>
      </c>
      <c r="G61" s="60">
        <v>6437556</v>
      </c>
      <c r="H61" s="59" t="s">
        <v>4</v>
      </c>
      <c r="I61" s="60">
        <v>3764391237</v>
      </c>
      <c r="J61" s="59" t="s">
        <v>17</v>
      </c>
      <c r="K61" s="61">
        <v>2373021</v>
      </c>
      <c r="L61" s="59" t="s">
        <v>21</v>
      </c>
      <c r="M61" s="61">
        <v>3405503471</v>
      </c>
      <c r="N61" s="59" t="s">
        <v>4</v>
      </c>
      <c r="O61" s="60">
        <v>2253566075</v>
      </c>
      <c r="P61" s="59" t="s">
        <v>6</v>
      </c>
      <c r="Q61" s="60">
        <v>5135770202</v>
      </c>
      <c r="R61" s="59" t="s">
        <v>4</v>
      </c>
      <c r="S61" s="60">
        <f t="shared" si="8"/>
        <v>14568041562</v>
      </c>
      <c r="T61" s="3"/>
    </row>
    <row r="62" spans="4:20" x14ac:dyDescent="0.2">
      <c r="D62" s="3"/>
      <c r="E62" s="59">
        <v>6</v>
      </c>
      <c r="F62" s="59" t="s">
        <v>4</v>
      </c>
      <c r="G62" s="60">
        <v>4475899</v>
      </c>
      <c r="H62" s="59" t="s">
        <v>13</v>
      </c>
      <c r="I62" s="60">
        <v>3133091977</v>
      </c>
      <c r="J62" s="59" t="s">
        <v>14</v>
      </c>
      <c r="K62" s="61">
        <v>2218179</v>
      </c>
      <c r="L62" s="59" t="s">
        <v>12</v>
      </c>
      <c r="M62" s="61">
        <v>3335711878</v>
      </c>
      <c r="N62" s="59" t="s">
        <v>17</v>
      </c>
      <c r="O62" s="60">
        <v>1619081322</v>
      </c>
      <c r="P62" s="59" t="s">
        <v>4</v>
      </c>
      <c r="Q62" s="60">
        <v>4617948989</v>
      </c>
      <c r="R62" s="59" t="s">
        <v>12</v>
      </c>
      <c r="S62" s="60">
        <f t="shared" si="8"/>
        <v>12712528244</v>
      </c>
      <c r="T62" s="3"/>
    </row>
    <row r="63" spans="4:20" x14ac:dyDescent="0.2">
      <c r="D63" s="3"/>
      <c r="E63" s="59">
        <v>7</v>
      </c>
      <c r="F63" s="59" t="s">
        <v>5</v>
      </c>
      <c r="G63" s="60">
        <v>3091181</v>
      </c>
      <c r="H63" s="59" t="s">
        <v>6</v>
      </c>
      <c r="I63" s="60">
        <v>3075114960</v>
      </c>
      <c r="J63" s="59" t="s">
        <v>12</v>
      </c>
      <c r="K63" s="61">
        <v>1656653</v>
      </c>
      <c r="L63" s="59" t="s">
        <v>17</v>
      </c>
      <c r="M63" s="61">
        <v>2228862244</v>
      </c>
      <c r="N63" s="59" t="s">
        <v>12</v>
      </c>
      <c r="O63" s="60">
        <v>1502419851</v>
      </c>
      <c r="P63" s="59" t="s">
        <v>16</v>
      </c>
      <c r="Q63" s="60">
        <v>3843137772</v>
      </c>
      <c r="R63" s="59" t="s">
        <v>6</v>
      </c>
      <c r="S63" s="60">
        <f t="shared" si="8"/>
        <v>10654282661</v>
      </c>
      <c r="T63" s="3"/>
    </row>
    <row r="64" spans="4:20" x14ac:dyDescent="0.2">
      <c r="D64" s="3"/>
      <c r="E64" s="59">
        <v>8</v>
      </c>
      <c r="F64" s="59" t="s">
        <v>14</v>
      </c>
      <c r="G64" s="60">
        <v>2339949</v>
      </c>
      <c r="H64" s="59" t="s">
        <v>22</v>
      </c>
      <c r="I64" s="60">
        <v>1291861367</v>
      </c>
      <c r="J64" s="59" t="s">
        <v>16</v>
      </c>
      <c r="K64" s="61">
        <v>1494411</v>
      </c>
      <c r="L64" s="59" t="s">
        <v>15</v>
      </c>
      <c r="M64" s="61">
        <v>2211394593</v>
      </c>
      <c r="N64" s="59" t="s">
        <v>5</v>
      </c>
      <c r="O64" s="60">
        <v>1449301801</v>
      </c>
      <c r="P64" s="59" t="s">
        <v>15</v>
      </c>
      <c r="Q64" s="60">
        <v>2969795360</v>
      </c>
      <c r="R64" s="59" t="s">
        <v>16</v>
      </c>
      <c r="S64" s="60">
        <f t="shared" si="8"/>
        <v>7926187481</v>
      </c>
      <c r="T64" s="3"/>
    </row>
    <row r="65" spans="4:20" x14ac:dyDescent="0.2">
      <c r="D65" s="3"/>
      <c r="E65" s="59">
        <v>9</v>
      </c>
      <c r="F65" s="59" t="s">
        <v>16</v>
      </c>
      <c r="G65" s="60">
        <v>2307888</v>
      </c>
      <c r="H65" s="59" t="s">
        <v>5</v>
      </c>
      <c r="I65" s="60">
        <v>1089697558</v>
      </c>
      <c r="J65" s="59" t="s">
        <v>5</v>
      </c>
      <c r="K65" s="61">
        <v>1302509</v>
      </c>
      <c r="L65" s="59" t="s">
        <v>10</v>
      </c>
      <c r="M65" s="61">
        <v>2039293039</v>
      </c>
      <c r="N65" s="59" t="s">
        <v>15</v>
      </c>
      <c r="O65" s="60">
        <v>1414676469</v>
      </c>
      <c r="P65" s="59" t="s">
        <v>5</v>
      </c>
      <c r="Q65" s="60">
        <v>2595580782</v>
      </c>
      <c r="R65" s="59" t="s">
        <v>15</v>
      </c>
      <c r="S65" s="60">
        <f t="shared" si="8"/>
        <v>7142858245</v>
      </c>
      <c r="T65" s="3"/>
    </row>
    <row r="66" spans="4:20" x14ac:dyDescent="0.2">
      <c r="D66" s="3"/>
      <c r="E66" s="59">
        <v>10</v>
      </c>
      <c r="F66" s="59" t="s">
        <v>15</v>
      </c>
      <c r="G66" s="60">
        <v>1845985</v>
      </c>
      <c r="H66" s="59" t="s">
        <v>14</v>
      </c>
      <c r="I66" s="60">
        <v>1060568609</v>
      </c>
      <c r="J66" s="59" t="s">
        <v>15</v>
      </c>
      <c r="K66" s="61">
        <v>1280316</v>
      </c>
      <c r="L66" s="59" t="s">
        <v>16</v>
      </c>
      <c r="M66" s="61">
        <v>2026670718</v>
      </c>
      <c r="N66" s="59" t="s">
        <v>16</v>
      </c>
      <c r="O66" s="60">
        <v>1145194695</v>
      </c>
      <c r="P66" s="59" t="s">
        <v>12</v>
      </c>
      <c r="Q66" s="60">
        <v>2321570646</v>
      </c>
      <c r="R66" s="59" t="s">
        <v>13</v>
      </c>
      <c r="S66" s="60">
        <f t="shared" si="8"/>
        <v>6557130969</v>
      </c>
      <c r="T66" s="3"/>
    </row>
    <row r="67" spans="4:20" x14ac:dyDescent="0.2">
      <c r="D67" s="3"/>
      <c r="E67" s="59">
        <v>11</v>
      </c>
      <c r="F67" s="59" t="s">
        <v>13</v>
      </c>
      <c r="G67" s="60">
        <v>496591</v>
      </c>
      <c r="H67" s="59" t="s">
        <v>16</v>
      </c>
      <c r="I67" s="60">
        <v>973621497</v>
      </c>
      <c r="J67" s="59" t="s">
        <v>13</v>
      </c>
      <c r="K67" s="61">
        <v>1158792</v>
      </c>
      <c r="L67" s="59" t="s">
        <v>31</v>
      </c>
      <c r="M67" s="61">
        <v>1944110530</v>
      </c>
      <c r="N67" s="59" t="s">
        <v>13</v>
      </c>
      <c r="O67" s="60">
        <v>1008644888</v>
      </c>
      <c r="P67" s="59" t="s">
        <v>13</v>
      </c>
      <c r="Q67" s="60">
        <v>1684675964</v>
      </c>
      <c r="R67" s="59" t="s">
        <v>5</v>
      </c>
      <c r="S67" s="60">
        <f t="shared" si="8"/>
        <v>5612708262</v>
      </c>
      <c r="T67" s="3"/>
    </row>
    <row r="68" spans="4:20" x14ac:dyDescent="0.2">
      <c r="D68" s="3"/>
      <c r="E68" s="59">
        <v>12</v>
      </c>
      <c r="F68" s="59" t="s">
        <v>20</v>
      </c>
      <c r="G68" s="60">
        <v>340787</v>
      </c>
      <c r="H68" s="59" t="s">
        <v>25</v>
      </c>
      <c r="I68" s="60">
        <v>443292810</v>
      </c>
      <c r="J68" s="59" t="s">
        <v>22</v>
      </c>
      <c r="K68" s="61">
        <v>899582</v>
      </c>
      <c r="L68" s="59" t="s">
        <v>5</v>
      </c>
      <c r="M68" s="61">
        <v>1433275269</v>
      </c>
      <c r="N68" s="59" t="s">
        <v>22</v>
      </c>
      <c r="O68" s="60">
        <v>673338494</v>
      </c>
      <c r="P68" s="59" t="s">
        <v>22</v>
      </c>
      <c r="Q68" s="60">
        <v>1601339086</v>
      </c>
      <c r="R68" s="59" t="s">
        <v>21</v>
      </c>
      <c r="S68" s="60">
        <f t="shared" si="8"/>
        <v>4152486028</v>
      </c>
      <c r="T68" s="3"/>
    </row>
    <row r="69" spans="4:20" x14ac:dyDescent="0.2">
      <c r="D69" s="3"/>
      <c r="E69" s="59">
        <v>13</v>
      </c>
      <c r="F69" s="59" t="s">
        <v>22</v>
      </c>
      <c r="G69" s="60">
        <v>265825</v>
      </c>
      <c r="H69" s="59" t="s">
        <v>15</v>
      </c>
      <c r="I69" s="60">
        <v>401981231</v>
      </c>
      <c r="J69" s="59" t="s">
        <v>20</v>
      </c>
      <c r="K69" s="61">
        <v>814210</v>
      </c>
      <c r="L69" s="59" t="s">
        <v>35</v>
      </c>
      <c r="M69" s="61">
        <v>1392889704</v>
      </c>
      <c r="N69" s="59" t="s">
        <v>23</v>
      </c>
      <c r="O69" s="60">
        <v>527360313</v>
      </c>
      <c r="P69" s="59" t="s">
        <v>24</v>
      </c>
      <c r="Q69" s="60">
        <v>1505645514</v>
      </c>
      <c r="R69" s="59" t="s">
        <v>22</v>
      </c>
      <c r="S69" s="60">
        <f t="shared" si="8"/>
        <v>3828956797</v>
      </c>
      <c r="T69" s="3"/>
    </row>
    <row r="70" spans="4:20" x14ac:dyDescent="0.2">
      <c r="D70" s="3"/>
      <c r="E70" s="59">
        <v>14</v>
      </c>
      <c r="F70" s="59" t="s">
        <v>23</v>
      </c>
      <c r="G70" s="60">
        <v>261670</v>
      </c>
      <c r="H70" s="59" t="s">
        <v>24</v>
      </c>
      <c r="I70" s="60">
        <v>309732441</v>
      </c>
      <c r="J70" s="59" t="s">
        <v>23</v>
      </c>
      <c r="K70" s="61">
        <v>798674</v>
      </c>
      <c r="L70" s="59" t="s">
        <v>9</v>
      </c>
      <c r="M70" s="61">
        <v>1296734873</v>
      </c>
      <c r="N70" s="59" t="s">
        <v>20</v>
      </c>
      <c r="O70" s="60">
        <v>433003791</v>
      </c>
      <c r="P70" s="59" t="s">
        <v>31</v>
      </c>
      <c r="Q70" s="60">
        <v>1505513053</v>
      </c>
      <c r="R70" s="59" t="s">
        <v>31</v>
      </c>
      <c r="S70" s="60">
        <f t="shared" si="8"/>
        <v>3546044502</v>
      </c>
      <c r="T70" s="3"/>
    </row>
    <row r="71" spans="4:20" x14ac:dyDescent="0.2">
      <c r="D71" s="3"/>
      <c r="E71" s="59">
        <v>15</v>
      </c>
      <c r="F71" s="59" t="s">
        <v>30</v>
      </c>
      <c r="G71" s="60">
        <v>208499</v>
      </c>
      <c r="H71" s="59" t="s">
        <v>23</v>
      </c>
      <c r="I71" s="60">
        <v>291002643</v>
      </c>
      <c r="J71" s="59" t="s">
        <v>24</v>
      </c>
      <c r="K71" s="61">
        <v>567204</v>
      </c>
      <c r="L71" s="59" t="s">
        <v>25</v>
      </c>
      <c r="M71" s="61">
        <v>1030193544</v>
      </c>
      <c r="N71" s="59" t="s">
        <v>21</v>
      </c>
      <c r="O71" s="60">
        <v>326036866</v>
      </c>
      <c r="P71" s="59" t="s">
        <v>23</v>
      </c>
      <c r="Q71" s="60">
        <v>1408968797</v>
      </c>
      <c r="R71" s="59" t="s">
        <v>23</v>
      </c>
      <c r="S71" s="60">
        <f t="shared" si="8"/>
        <v>3056977553</v>
      </c>
      <c r="T71" s="3"/>
    </row>
    <row r="72" spans="4:20" x14ac:dyDescent="0.2">
      <c r="D72" s="3"/>
      <c r="E72" s="59">
        <v>16</v>
      </c>
      <c r="F72" s="59" t="s">
        <v>29</v>
      </c>
      <c r="G72" s="60">
        <v>198819</v>
      </c>
      <c r="H72" s="59" t="s">
        <v>20</v>
      </c>
      <c r="I72" s="60">
        <v>19232008</v>
      </c>
      <c r="J72" s="59" t="s">
        <v>25</v>
      </c>
      <c r="K72" s="61">
        <v>413717</v>
      </c>
      <c r="L72" s="59" t="s">
        <v>13</v>
      </c>
      <c r="M72" s="61">
        <v>945772455</v>
      </c>
      <c r="N72" s="59" t="s">
        <v>24</v>
      </c>
      <c r="O72" s="60">
        <v>317665400</v>
      </c>
      <c r="P72" s="59" t="s">
        <v>20</v>
      </c>
      <c r="Q72" s="60">
        <v>1245122456</v>
      </c>
      <c r="R72" s="59" t="s">
        <v>10</v>
      </c>
      <c r="S72" s="60">
        <f t="shared" si="8"/>
        <v>2528404855</v>
      </c>
      <c r="T72" s="3"/>
    </row>
    <row r="73" spans="4:20" x14ac:dyDescent="0.2">
      <c r="D73" s="3"/>
      <c r="E73" s="59">
        <v>17</v>
      </c>
      <c r="F73" s="59" t="s">
        <v>24</v>
      </c>
      <c r="G73" s="60">
        <v>178543</v>
      </c>
      <c r="H73" s="59" t="s">
        <v>21</v>
      </c>
      <c r="I73" s="60">
        <v>5697</v>
      </c>
      <c r="J73" s="59" t="s">
        <v>26</v>
      </c>
      <c r="K73" s="61">
        <v>383275</v>
      </c>
      <c r="L73" s="59" t="s">
        <v>23</v>
      </c>
      <c r="M73" s="61">
        <v>869325759</v>
      </c>
      <c r="N73" s="59" t="s">
        <v>25</v>
      </c>
      <c r="O73" s="60">
        <v>295170145</v>
      </c>
      <c r="P73" s="59" t="s">
        <v>25</v>
      </c>
      <c r="Q73" s="60">
        <v>1099157121</v>
      </c>
      <c r="R73" s="59" t="s">
        <v>25</v>
      </c>
      <c r="S73" s="60">
        <f t="shared" si="8"/>
        <v>2264220540</v>
      </c>
      <c r="T73" s="3"/>
    </row>
    <row r="74" spans="4:20" x14ac:dyDescent="0.2">
      <c r="D74" s="3"/>
      <c r="E74" s="59">
        <v>18</v>
      </c>
      <c r="F74" s="59" t="s">
        <v>31</v>
      </c>
      <c r="G74" s="60">
        <v>154361</v>
      </c>
      <c r="H74" s="59" t="s">
        <v>8</v>
      </c>
      <c r="I74" s="60">
        <v>5358</v>
      </c>
      <c r="J74" s="59" t="s">
        <v>21</v>
      </c>
      <c r="K74" s="61">
        <v>362579</v>
      </c>
      <c r="L74" s="59" t="s">
        <v>32</v>
      </c>
      <c r="M74" s="61">
        <v>746634836</v>
      </c>
      <c r="N74" s="59" t="s">
        <v>26</v>
      </c>
      <c r="O74" s="60">
        <v>241086676</v>
      </c>
      <c r="P74" s="59" t="s">
        <v>26</v>
      </c>
      <c r="Q74" s="60">
        <v>1066188972</v>
      </c>
      <c r="R74" s="59" t="s">
        <v>24</v>
      </c>
      <c r="S74" s="60">
        <f t="shared" si="8"/>
        <v>2054432782</v>
      </c>
      <c r="T74" s="3"/>
    </row>
    <row r="75" spans="4:20" x14ac:dyDescent="0.2">
      <c r="D75" s="3"/>
      <c r="E75" s="59">
        <v>19</v>
      </c>
      <c r="F75" s="59" t="s">
        <v>21</v>
      </c>
      <c r="G75" s="60">
        <v>142084</v>
      </c>
      <c r="H75" s="59" t="s">
        <v>29</v>
      </c>
      <c r="I75" s="60">
        <v>498</v>
      </c>
      <c r="J75" s="59" t="s">
        <v>27</v>
      </c>
      <c r="K75" s="61">
        <v>294237</v>
      </c>
      <c r="L75" s="59" t="s">
        <v>24</v>
      </c>
      <c r="M75" s="61">
        <v>733050013</v>
      </c>
      <c r="N75" s="59" t="s">
        <v>33</v>
      </c>
      <c r="O75" s="60">
        <v>197028154</v>
      </c>
      <c r="P75" s="59" t="s">
        <v>28</v>
      </c>
      <c r="Q75" s="60">
        <v>1042202578</v>
      </c>
      <c r="R75" s="59" t="s">
        <v>20</v>
      </c>
      <c r="S75" s="60">
        <f t="shared" si="8"/>
        <v>1972717564</v>
      </c>
      <c r="T75" s="3"/>
    </row>
    <row r="76" spans="4:20" x14ac:dyDescent="0.2">
      <c r="D76" s="3"/>
      <c r="E76" s="59">
        <v>20</v>
      </c>
      <c r="F76" s="59" t="s">
        <v>28</v>
      </c>
      <c r="G76" s="60">
        <v>139478</v>
      </c>
      <c r="H76" s="59" t="s">
        <v>27</v>
      </c>
      <c r="I76" s="60">
        <v>191</v>
      </c>
      <c r="J76" s="59" t="s">
        <v>29</v>
      </c>
      <c r="K76" s="61">
        <v>265820</v>
      </c>
      <c r="L76" s="59" t="s">
        <v>30</v>
      </c>
      <c r="M76" s="61">
        <v>617898328</v>
      </c>
      <c r="N76" s="59" t="s">
        <v>10</v>
      </c>
      <c r="O76" s="60">
        <v>192875537</v>
      </c>
      <c r="P76" s="59" t="s">
        <v>32</v>
      </c>
      <c r="Q76" s="60">
        <v>906736264</v>
      </c>
      <c r="R76" s="59" t="s">
        <v>35</v>
      </c>
      <c r="S76" s="60">
        <f t="shared" si="8"/>
        <v>1717915618</v>
      </c>
      <c r="T76" s="3"/>
    </row>
    <row r="77" spans="4:20" x14ac:dyDescent="0.2">
      <c r="D77" s="3"/>
      <c r="E77" s="59">
        <v>21</v>
      </c>
      <c r="F77" s="59" t="s">
        <v>26</v>
      </c>
      <c r="G77" s="60">
        <v>114324</v>
      </c>
      <c r="H77" s="59" t="s">
        <v>26</v>
      </c>
      <c r="I77" s="60">
        <v>167</v>
      </c>
      <c r="J77" s="59" t="s">
        <v>30</v>
      </c>
      <c r="K77" s="61">
        <v>232010</v>
      </c>
      <c r="L77" s="59" t="s">
        <v>6</v>
      </c>
      <c r="M77" s="61">
        <v>612594837</v>
      </c>
      <c r="N77" s="59" t="s">
        <v>29</v>
      </c>
      <c r="O77" s="60">
        <v>171723521</v>
      </c>
      <c r="P77" s="59" t="s">
        <v>21</v>
      </c>
      <c r="Q77" s="60">
        <v>813478122</v>
      </c>
      <c r="R77" s="59" t="s">
        <v>32</v>
      </c>
      <c r="S77" s="60">
        <f t="shared" si="8"/>
        <v>1598142981</v>
      </c>
      <c r="T77" s="3"/>
    </row>
    <row r="78" spans="4:20" x14ac:dyDescent="0.2">
      <c r="D78" s="3"/>
      <c r="E78" s="59">
        <v>22</v>
      </c>
      <c r="F78" s="59" t="s">
        <v>10</v>
      </c>
      <c r="G78" s="60">
        <v>112897</v>
      </c>
      <c r="H78" s="59" t="s">
        <v>28</v>
      </c>
      <c r="I78" s="60">
        <v>130</v>
      </c>
      <c r="J78" s="59" t="s">
        <v>28</v>
      </c>
      <c r="K78" s="61">
        <v>196965</v>
      </c>
      <c r="L78" s="59" t="s">
        <v>29</v>
      </c>
      <c r="M78" s="61">
        <v>553569058</v>
      </c>
      <c r="N78" s="59" t="s">
        <v>27</v>
      </c>
      <c r="O78" s="60">
        <v>153466324</v>
      </c>
      <c r="P78" s="59" t="s">
        <v>7</v>
      </c>
      <c r="Q78" s="60">
        <v>805824664</v>
      </c>
      <c r="R78" s="59" t="s">
        <v>26</v>
      </c>
      <c r="S78" s="60">
        <f t="shared" si="8"/>
        <v>1513170038</v>
      </c>
      <c r="T78" s="3"/>
    </row>
    <row r="79" spans="4:20" x14ac:dyDescent="0.2">
      <c r="D79" s="3"/>
      <c r="E79" s="59">
        <v>23</v>
      </c>
      <c r="F79" s="59" t="s">
        <v>32</v>
      </c>
      <c r="G79" s="60">
        <v>112771</v>
      </c>
      <c r="H79" s="59" t="s">
        <v>30</v>
      </c>
      <c r="I79" s="60">
        <v>111</v>
      </c>
      <c r="J79" s="59" t="s">
        <v>31</v>
      </c>
      <c r="K79" s="61">
        <v>166282</v>
      </c>
      <c r="L79" s="59" t="s">
        <v>22</v>
      </c>
      <c r="M79" s="61">
        <v>519382864</v>
      </c>
      <c r="N79" s="59" t="s">
        <v>32</v>
      </c>
      <c r="O79" s="60">
        <v>139986303</v>
      </c>
      <c r="P79" s="59" t="s">
        <v>10</v>
      </c>
      <c r="Q79" s="60">
        <v>798436994</v>
      </c>
      <c r="R79" s="59" t="s">
        <v>9</v>
      </c>
      <c r="S79" s="60">
        <f t="shared" si="8"/>
        <v>1458085325</v>
      </c>
      <c r="T79" s="3"/>
    </row>
    <row r="80" spans="4:20" x14ac:dyDescent="0.2">
      <c r="D80" s="3"/>
      <c r="E80" s="59">
        <v>24</v>
      </c>
      <c r="F80" s="59" t="s">
        <v>25</v>
      </c>
      <c r="G80" s="60">
        <v>112318</v>
      </c>
      <c r="H80" s="59" t="s">
        <v>31</v>
      </c>
      <c r="I80" s="60">
        <v>109</v>
      </c>
      <c r="J80" s="59" t="s">
        <v>10</v>
      </c>
      <c r="K80" s="61">
        <v>111626</v>
      </c>
      <c r="L80" s="59" t="s">
        <v>33</v>
      </c>
      <c r="M80" s="61">
        <v>420397308</v>
      </c>
      <c r="N80" s="59" t="s">
        <v>28</v>
      </c>
      <c r="O80" s="60">
        <v>132348603</v>
      </c>
      <c r="P80" s="59" t="s">
        <v>30</v>
      </c>
      <c r="Q80" s="60">
        <v>742883956</v>
      </c>
      <c r="R80" s="59" t="s">
        <v>30</v>
      </c>
      <c r="S80" s="60">
        <f t="shared" si="8"/>
        <v>1295853920</v>
      </c>
      <c r="T80" s="3"/>
    </row>
    <row r="81" spans="4:20" x14ac:dyDescent="0.2">
      <c r="D81" s="3"/>
      <c r="E81" s="59">
        <v>25</v>
      </c>
      <c r="F81" s="59" t="s">
        <v>27</v>
      </c>
      <c r="G81" s="60">
        <v>75251</v>
      </c>
      <c r="H81" s="59" t="s">
        <v>10</v>
      </c>
      <c r="I81" s="60">
        <v>90</v>
      </c>
      <c r="J81" s="59" t="s">
        <v>32</v>
      </c>
      <c r="K81" s="61">
        <v>65112</v>
      </c>
      <c r="L81" s="59" t="s">
        <v>34</v>
      </c>
      <c r="M81" s="61">
        <v>405833358</v>
      </c>
      <c r="N81" s="59" t="s">
        <v>7</v>
      </c>
      <c r="O81" s="60">
        <v>122141943</v>
      </c>
      <c r="P81" s="59" t="s">
        <v>33</v>
      </c>
      <c r="Q81" s="60">
        <v>727115400</v>
      </c>
      <c r="R81" s="59" t="s">
        <v>28</v>
      </c>
      <c r="S81" s="60">
        <f t="shared" si="8"/>
        <v>1255231154</v>
      </c>
      <c r="T81" s="3"/>
    </row>
    <row r="82" spans="4:20" x14ac:dyDescent="0.2">
      <c r="D82" s="3"/>
      <c r="E82" s="59">
        <v>26</v>
      </c>
      <c r="F82" s="59" t="s">
        <v>33</v>
      </c>
      <c r="G82" s="60">
        <v>74969</v>
      </c>
      <c r="H82" s="59" t="s">
        <v>32</v>
      </c>
      <c r="I82" s="60">
        <v>42</v>
      </c>
      <c r="J82" s="59" t="s">
        <v>7</v>
      </c>
      <c r="K82" s="61">
        <v>63299</v>
      </c>
      <c r="L82" s="59" t="s">
        <v>26</v>
      </c>
      <c r="M82" s="61">
        <v>351010949</v>
      </c>
      <c r="N82" s="59" t="s">
        <v>31</v>
      </c>
      <c r="O82" s="60">
        <v>92845261</v>
      </c>
      <c r="P82" s="59" t="s">
        <v>29</v>
      </c>
      <c r="Q82" s="60">
        <v>646992246</v>
      </c>
      <c r="R82" s="59" t="s">
        <v>29</v>
      </c>
      <c r="S82" s="60">
        <f t="shared" si="8"/>
        <v>1090986766</v>
      </c>
      <c r="T82" s="3"/>
    </row>
    <row r="83" spans="4:20" x14ac:dyDescent="0.2">
      <c r="D83" s="3"/>
      <c r="E83" s="59">
        <v>27</v>
      </c>
      <c r="F83" s="59" t="s">
        <v>35</v>
      </c>
      <c r="G83" s="60">
        <v>53700</v>
      </c>
      <c r="H83" s="59" t="s">
        <v>33</v>
      </c>
      <c r="I83" s="60">
        <v>35</v>
      </c>
      <c r="J83" s="59" t="s">
        <v>9</v>
      </c>
      <c r="K83" s="61">
        <v>59607</v>
      </c>
      <c r="L83" s="59" t="s">
        <v>27</v>
      </c>
      <c r="M83" s="61">
        <v>329881364</v>
      </c>
      <c r="N83" s="59" t="s">
        <v>30</v>
      </c>
      <c r="O83" s="60">
        <v>76985265</v>
      </c>
      <c r="P83" s="59" t="s">
        <v>27</v>
      </c>
      <c r="Q83" s="60">
        <v>619002563</v>
      </c>
      <c r="R83" s="59" t="s">
        <v>33</v>
      </c>
      <c r="S83" s="60">
        <f t="shared" si="8"/>
        <v>1025982534</v>
      </c>
      <c r="T83" s="3"/>
    </row>
    <row r="84" spans="4:20" x14ac:dyDescent="0.2">
      <c r="D84" s="3"/>
      <c r="E84" s="59">
        <v>28</v>
      </c>
      <c r="F84" s="59" t="s">
        <v>34</v>
      </c>
      <c r="G84" s="60">
        <v>42029</v>
      </c>
      <c r="H84" s="59" t="s">
        <v>34</v>
      </c>
      <c r="I84" s="60">
        <v>23</v>
      </c>
      <c r="J84" s="59" t="s">
        <v>35</v>
      </c>
      <c r="K84" s="61">
        <v>55565</v>
      </c>
      <c r="L84" s="59" t="s">
        <v>20</v>
      </c>
      <c r="M84" s="61">
        <v>267229524</v>
      </c>
      <c r="N84" s="59" t="s">
        <v>8</v>
      </c>
      <c r="O84" s="60">
        <v>69482177</v>
      </c>
      <c r="P84" s="59" t="s">
        <v>35</v>
      </c>
      <c r="Q84" s="60">
        <v>382710948</v>
      </c>
      <c r="R84" s="59" t="s">
        <v>27</v>
      </c>
      <c r="S84" s="60">
        <f t="shared" si="8"/>
        <v>719520266</v>
      </c>
      <c r="T84" s="3"/>
    </row>
    <row r="85" spans="4:20" x14ac:dyDescent="0.2">
      <c r="D85" s="3"/>
      <c r="E85" s="59">
        <v>29</v>
      </c>
      <c r="F85" s="59" t="s">
        <v>11</v>
      </c>
      <c r="G85" s="60">
        <v>26129</v>
      </c>
      <c r="H85" s="59" t="s">
        <v>11</v>
      </c>
      <c r="I85" s="60">
        <v>19</v>
      </c>
      <c r="J85" s="59" t="s">
        <v>33</v>
      </c>
      <c r="K85" s="61">
        <v>44532</v>
      </c>
      <c r="L85" s="59" t="s">
        <v>28</v>
      </c>
      <c r="M85" s="61">
        <v>233438202</v>
      </c>
      <c r="N85" s="59" t="s">
        <v>34</v>
      </c>
      <c r="O85" s="60">
        <v>61131591</v>
      </c>
      <c r="P85" s="59" t="s">
        <v>34</v>
      </c>
      <c r="Q85" s="60">
        <v>302942719</v>
      </c>
      <c r="R85" s="59" t="s">
        <v>7</v>
      </c>
      <c r="S85" s="60">
        <f t="shared" si="8"/>
        <v>597583192</v>
      </c>
      <c r="T85" s="3"/>
    </row>
    <row r="86" spans="4:20" x14ac:dyDescent="0.2">
      <c r="D86" s="3"/>
      <c r="E86" s="59">
        <v>30</v>
      </c>
      <c r="F86" s="59" t="s">
        <v>7</v>
      </c>
      <c r="G86" s="60">
        <v>18171</v>
      </c>
      <c r="H86" s="59" t="s">
        <v>9</v>
      </c>
      <c r="I86" s="60">
        <v>12</v>
      </c>
      <c r="J86" s="59" t="s">
        <v>11</v>
      </c>
      <c r="K86" s="61">
        <v>25107</v>
      </c>
      <c r="L86" s="59" t="s">
        <v>11</v>
      </c>
      <c r="M86" s="61">
        <v>13514095</v>
      </c>
      <c r="N86" s="59" t="s">
        <v>35</v>
      </c>
      <c r="O86" s="60">
        <v>59913866</v>
      </c>
      <c r="P86" s="59" t="s">
        <v>9</v>
      </c>
      <c r="Q86" s="60">
        <v>265287553</v>
      </c>
      <c r="R86" s="59" t="s">
        <v>34</v>
      </c>
      <c r="S86" s="60">
        <f t="shared" si="8"/>
        <v>338758804</v>
      </c>
      <c r="T86" s="3"/>
    </row>
    <row r="87" spans="4:20" x14ac:dyDescent="0.2">
      <c r="D87" s="3"/>
      <c r="E87" s="59">
        <v>31</v>
      </c>
      <c r="F87" s="59" t="s">
        <v>9</v>
      </c>
      <c r="G87" s="60">
        <v>16750</v>
      </c>
      <c r="H87" s="59" t="s">
        <v>35</v>
      </c>
      <c r="I87" s="60">
        <v>5</v>
      </c>
      <c r="J87" s="59" t="s">
        <v>8</v>
      </c>
      <c r="K87" s="61">
        <v>19660</v>
      </c>
      <c r="L87" s="59" t="s">
        <v>7</v>
      </c>
      <c r="M87" s="61">
        <v>1634553</v>
      </c>
      <c r="N87" s="59" t="s">
        <v>11</v>
      </c>
      <c r="O87" s="60">
        <v>8659547</v>
      </c>
      <c r="P87" s="59" t="s">
        <v>11</v>
      </c>
      <c r="Q87" s="60">
        <v>127994898</v>
      </c>
      <c r="R87" s="59" t="s">
        <v>11</v>
      </c>
      <c r="S87" s="60">
        <f t="shared" si="8"/>
        <v>138325413</v>
      </c>
      <c r="T87" s="3"/>
    </row>
    <row r="88" spans="4:20" x14ac:dyDescent="0.2">
      <c r="D88" s="3"/>
      <c r="E88" s="59">
        <v>32</v>
      </c>
      <c r="F88" s="59" t="s">
        <v>8</v>
      </c>
      <c r="G88" s="60">
        <v>9038</v>
      </c>
      <c r="H88" s="59" t="s">
        <v>7</v>
      </c>
      <c r="I88" s="60">
        <v>2</v>
      </c>
      <c r="J88" s="59" t="s">
        <v>34</v>
      </c>
      <c r="K88" s="61">
        <v>19135</v>
      </c>
      <c r="L88" s="59" t="s">
        <v>8</v>
      </c>
      <c r="M88" s="61">
        <v>1450785</v>
      </c>
      <c r="N88" s="59" t="s">
        <v>9</v>
      </c>
      <c r="O88" s="60">
        <v>6869180</v>
      </c>
      <c r="P88" s="59" t="s">
        <v>8</v>
      </c>
      <c r="Q88" s="60">
        <v>1886</v>
      </c>
      <c r="R88" s="59" t="s">
        <v>8</v>
      </c>
      <c r="S88" s="60">
        <f t="shared" si="8"/>
        <v>8350026</v>
      </c>
      <c r="T88" s="3"/>
    </row>
    <row r="89" spans="4:20" x14ac:dyDescent="0.2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4:20" x14ac:dyDescent="0.2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4:20" x14ac:dyDescent="0.2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4:20" x14ac:dyDescent="0.2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109" spans="4:22" x14ac:dyDescent="0.2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4:22" x14ac:dyDescent="0.2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4:22" x14ac:dyDescent="0.2">
      <c r="D111" s="3"/>
      <c r="E111" s="38" t="s">
        <v>1</v>
      </c>
      <c r="F111" s="35" t="s">
        <v>38</v>
      </c>
      <c r="G111" s="35" t="s">
        <v>57</v>
      </c>
      <c r="H111" s="35" t="s">
        <v>47</v>
      </c>
      <c r="I111" s="35" t="s">
        <v>58</v>
      </c>
      <c r="J111" s="35" t="s">
        <v>2</v>
      </c>
      <c r="K111" s="35" t="s">
        <v>52</v>
      </c>
      <c r="L111" s="35" t="s">
        <v>3</v>
      </c>
      <c r="M111" s="35" t="s">
        <v>53</v>
      </c>
      <c r="N111" s="35" t="s">
        <v>39</v>
      </c>
      <c r="O111" s="35" t="s">
        <v>54</v>
      </c>
      <c r="P111" s="35" t="s">
        <v>41</v>
      </c>
      <c r="Q111" s="35" t="s">
        <v>55</v>
      </c>
      <c r="R111" s="35" t="s">
        <v>46</v>
      </c>
      <c r="S111" s="35" t="s">
        <v>59</v>
      </c>
      <c r="T111" s="3"/>
      <c r="U111" s="3"/>
      <c r="V111" s="3"/>
    </row>
    <row r="112" spans="4:22" x14ac:dyDescent="0.2">
      <c r="D112" s="3"/>
      <c r="E112" s="27" t="s">
        <v>19</v>
      </c>
      <c r="F112" s="33">
        <v>96587179</v>
      </c>
      <c r="G112" s="65">
        <f t="shared" ref="G112:G143" si="9">F112/$F$145</f>
        <v>0.40923057168676591</v>
      </c>
      <c r="H112" s="33">
        <v>70768342550</v>
      </c>
      <c r="I112" s="65">
        <f t="shared" ref="I112:I143" si="10">H112/$H$145</f>
        <v>0.57770619596988027</v>
      </c>
      <c r="J112" s="34">
        <v>6781474</v>
      </c>
      <c r="K112" s="65">
        <f t="shared" ref="K112:K143" si="11">J112/$J$145</f>
        <v>0.20033998400228209</v>
      </c>
      <c r="L112" s="34">
        <v>7858201177</v>
      </c>
      <c r="M112" s="65">
        <f t="shared" ref="M112:M143" si="12">L112/$L$145</f>
        <v>0.15382968901112809</v>
      </c>
      <c r="N112" s="33">
        <v>4196188034</v>
      </c>
      <c r="O112" s="65">
        <f t="shared" ref="O112:O143" si="13">N112/$N$145</f>
        <v>0.15210505064966151</v>
      </c>
      <c r="P112" s="33">
        <v>20213596008</v>
      </c>
      <c r="Q112" s="65">
        <f t="shared" ref="Q112:Q143" si="14">P112/$P$145</f>
        <v>0.2202075035693401</v>
      </c>
      <c r="R112" s="33">
        <f t="shared" ref="R112:R143" si="15">SUM(F112:Q112)</f>
        <v>103139696423.71341</v>
      </c>
      <c r="S112" s="65">
        <f t="shared" ref="S112:S143" si="16">R112/$R$145</f>
        <v>0.35173251574888803</v>
      </c>
      <c r="T112" s="3"/>
      <c r="U112" s="3"/>
      <c r="V112" s="3"/>
    </row>
    <row r="113" spans="4:22" x14ac:dyDescent="0.2">
      <c r="D113" s="3"/>
      <c r="E113" s="27" t="s">
        <v>18</v>
      </c>
      <c r="F113" s="33">
        <v>47289052</v>
      </c>
      <c r="G113" s="65">
        <f t="shared" si="9"/>
        <v>0.20035915723851094</v>
      </c>
      <c r="H113" s="33">
        <v>23697520218</v>
      </c>
      <c r="I113" s="65">
        <f t="shared" si="10"/>
        <v>0.19345096643160123</v>
      </c>
      <c r="J113" s="34">
        <v>3533709</v>
      </c>
      <c r="K113" s="65">
        <f t="shared" si="11"/>
        <v>0.10439370622503606</v>
      </c>
      <c r="L113" s="34">
        <v>5162987579</v>
      </c>
      <c r="M113" s="65">
        <f t="shared" si="12"/>
        <v>0.10106903039979108</v>
      </c>
      <c r="N113" s="33">
        <v>2679439841</v>
      </c>
      <c r="O113" s="65">
        <f t="shared" si="13"/>
        <v>9.7125374131417197E-2</v>
      </c>
      <c r="P113" s="33">
        <v>13743375938</v>
      </c>
      <c r="Q113" s="65">
        <f t="shared" si="14"/>
        <v>0.14972073770170097</v>
      </c>
      <c r="R113" s="33">
        <f t="shared" si="15"/>
        <v>45334146337.846115</v>
      </c>
      <c r="S113" s="65">
        <f t="shared" si="16"/>
        <v>0.15460093342947573</v>
      </c>
      <c r="T113" s="3"/>
      <c r="U113" s="3"/>
      <c r="V113" s="3"/>
    </row>
    <row r="114" spans="4:22" x14ac:dyDescent="0.2">
      <c r="D114" s="3"/>
      <c r="E114" s="27" t="s">
        <v>17</v>
      </c>
      <c r="F114" s="33">
        <v>17904943</v>
      </c>
      <c r="G114" s="65">
        <f t="shared" si="9"/>
        <v>7.5861518431022373E-2</v>
      </c>
      <c r="H114" s="33">
        <v>5409101349</v>
      </c>
      <c r="I114" s="65">
        <f t="shared" si="10"/>
        <v>4.4156345215214277E-2</v>
      </c>
      <c r="J114" s="34">
        <v>2373021</v>
      </c>
      <c r="K114" s="65">
        <f t="shared" si="11"/>
        <v>7.0104373942461398E-2</v>
      </c>
      <c r="L114" s="34">
        <v>2228862244</v>
      </c>
      <c r="M114" s="65">
        <f t="shared" si="12"/>
        <v>4.3631510331739766E-2</v>
      </c>
      <c r="N114" s="33">
        <v>1619081322</v>
      </c>
      <c r="O114" s="65">
        <f t="shared" si="13"/>
        <v>5.8689087451110851E-2</v>
      </c>
      <c r="P114" s="33">
        <v>7669923217</v>
      </c>
      <c r="Q114" s="65">
        <f t="shared" si="14"/>
        <v>8.3556366888684286E-2</v>
      </c>
      <c r="R114" s="33">
        <f t="shared" si="15"/>
        <v>16947246096.375999</v>
      </c>
      <c r="S114" s="65">
        <f t="shared" si="16"/>
        <v>5.7794406142185908E-2</v>
      </c>
      <c r="T114" s="3"/>
      <c r="U114" s="3"/>
      <c r="V114" s="3"/>
    </row>
    <row r="115" spans="4:22" x14ac:dyDescent="0.2">
      <c r="D115" s="3"/>
      <c r="E115" s="27" t="s">
        <v>14</v>
      </c>
      <c r="F115" s="33">
        <v>2339949</v>
      </c>
      <c r="G115" s="65">
        <f t="shared" si="9"/>
        <v>9.9141384695361715E-3</v>
      </c>
      <c r="H115" s="33">
        <v>1060568609</v>
      </c>
      <c r="I115" s="65">
        <f t="shared" si="10"/>
        <v>8.6577844639722634E-3</v>
      </c>
      <c r="J115" s="34">
        <v>2218179</v>
      </c>
      <c r="K115" s="65">
        <f t="shared" si="11"/>
        <v>6.5529993239552053E-2</v>
      </c>
      <c r="L115" s="34">
        <v>3439794463</v>
      </c>
      <c r="M115" s="65">
        <f t="shared" si="12"/>
        <v>6.7336340796953151E-2</v>
      </c>
      <c r="N115" s="33">
        <v>2811488742</v>
      </c>
      <c r="O115" s="65">
        <f t="shared" si="13"/>
        <v>0.10191193388805682</v>
      </c>
      <c r="P115" s="33">
        <v>9384481829</v>
      </c>
      <c r="Q115" s="65">
        <f t="shared" si="14"/>
        <v>0.1022348183390054</v>
      </c>
      <c r="R115" s="33">
        <f t="shared" si="15"/>
        <v>16700891771.355583</v>
      </c>
      <c r="S115" s="65">
        <f t="shared" si="16"/>
        <v>5.6954275431028142E-2</v>
      </c>
      <c r="T115" s="3"/>
      <c r="U115" s="3"/>
      <c r="V115" s="3"/>
    </row>
    <row r="116" spans="4:22" x14ac:dyDescent="0.2">
      <c r="D116" s="3"/>
      <c r="E116" s="27" t="s">
        <v>4</v>
      </c>
      <c r="F116" s="33">
        <v>4475899</v>
      </c>
      <c r="G116" s="65">
        <f t="shared" si="9"/>
        <v>1.8963952830449927E-2</v>
      </c>
      <c r="H116" s="33">
        <v>3764391237</v>
      </c>
      <c r="I116" s="65">
        <f t="shared" si="10"/>
        <v>3.073001377887466E-2</v>
      </c>
      <c r="J116" s="34">
        <v>2667856</v>
      </c>
      <c r="K116" s="65">
        <f t="shared" si="11"/>
        <v>7.8814462513664765E-2</v>
      </c>
      <c r="L116" s="34">
        <v>4655533339</v>
      </c>
      <c r="M116" s="65">
        <f t="shared" si="12"/>
        <v>9.1135264876575042E-2</v>
      </c>
      <c r="N116" s="33">
        <v>2253566075</v>
      </c>
      <c r="O116" s="65">
        <f t="shared" si="13"/>
        <v>8.1688136757179911E-2</v>
      </c>
      <c r="P116" s="33">
        <v>4617948989</v>
      </c>
      <c r="Q116" s="65">
        <f t="shared" si="14"/>
        <v>5.0308070769584171E-2</v>
      </c>
      <c r="R116" s="33">
        <f t="shared" si="15"/>
        <v>15298583395.351639</v>
      </c>
      <c r="S116" s="65">
        <f t="shared" si="16"/>
        <v>5.2172048315279121E-2</v>
      </c>
      <c r="T116" s="3"/>
      <c r="U116" s="3"/>
      <c r="V116" s="3"/>
    </row>
    <row r="117" spans="4:22" x14ac:dyDescent="0.2">
      <c r="D117" s="3"/>
      <c r="E117" s="27" t="s">
        <v>12</v>
      </c>
      <c r="F117" s="33">
        <v>50586780</v>
      </c>
      <c r="G117" s="65">
        <f t="shared" si="9"/>
        <v>0.21433131305338834</v>
      </c>
      <c r="H117" s="33">
        <v>6770281431</v>
      </c>
      <c r="I117" s="65">
        <f t="shared" si="10"/>
        <v>5.5268123997465689E-2</v>
      </c>
      <c r="J117" s="34">
        <v>1656653</v>
      </c>
      <c r="K117" s="65">
        <f t="shared" si="11"/>
        <v>4.8941253113605185E-2</v>
      </c>
      <c r="L117" s="34">
        <v>3335711878</v>
      </c>
      <c r="M117" s="65">
        <f t="shared" si="12"/>
        <v>6.5298852659224305E-2</v>
      </c>
      <c r="N117" s="33">
        <v>1502419851</v>
      </c>
      <c r="O117" s="65">
        <f t="shared" si="13"/>
        <v>5.446029722256529E-2</v>
      </c>
      <c r="P117" s="33">
        <v>2321570646</v>
      </c>
      <c r="Q117" s="65">
        <f t="shared" si="14"/>
        <v>2.5291258226056865E-2</v>
      </c>
      <c r="R117" s="33">
        <f t="shared" si="15"/>
        <v>13982227239.463593</v>
      </c>
      <c r="S117" s="65">
        <f t="shared" si="16"/>
        <v>4.7682940063205712E-2</v>
      </c>
      <c r="T117" s="3"/>
      <c r="U117" s="3"/>
      <c r="V117" s="3"/>
    </row>
    <row r="118" spans="4:22" x14ac:dyDescent="0.2">
      <c r="D118" s="3"/>
      <c r="E118" s="27" t="s">
        <v>6</v>
      </c>
      <c r="F118" s="33">
        <v>6437556</v>
      </c>
      <c r="G118" s="65">
        <f t="shared" si="9"/>
        <v>2.7275304542703022E-2</v>
      </c>
      <c r="H118" s="33">
        <v>3075114960</v>
      </c>
      <c r="I118" s="65">
        <f t="shared" si="10"/>
        <v>2.5103215670997374E-2</v>
      </c>
      <c r="J118" s="34">
        <v>3524710</v>
      </c>
      <c r="K118" s="65">
        <f t="shared" si="11"/>
        <v>0.10412785553888192</v>
      </c>
      <c r="L118" s="34">
        <v>612594837</v>
      </c>
      <c r="M118" s="65">
        <f t="shared" si="12"/>
        <v>1.199196497302053E-2</v>
      </c>
      <c r="N118" s="33">
        <v>3208313247</v>
      </c>
      <c r="O118" s="65">
        <f t="shared" si="13"/>
        <v>0.1162961823876444</v>
      </c>
      <c r="P118" s="33">
        <v>5135770202</v>
      </c>
      <c r="Q118" s="65">
        <f t="shared" si="14"/>
        <v>5.5949230143940328E-2</v>
      </c>
      <c r="R118" s="33">
        <f t="shared" si="15"/>
        <v>12041755512.340744</v>
      </c>
      <c r="S118" s="65">
        <f t="shared" si="16"/>
        <v>4.1065439469481012E-2</v>
      </c>
      <c r="T118" s="3"/>
      <c r="U118" s="3"/>
      <c r="V118" s="3"/>
    </row>
    <row r="119" spans="4:22" x14ac:dyDescent="0.2">
      <c r="D119" s="3"/>
      <c r="E119" s="27" t="s">
        <v>16</v>
      </c>
      <c r="F119" s="33">
        <v>2307888</v>
      </c>
      <c r="G119" s="65">
        <f t="shared" si="9"/>
        <v>9.7782991014679788E-3</v>
      </c>
      <c r="H119" s="33">
        <v>973621497</v>
      </c>
      <c r="I119" s="65">
        <f t="shared" si="10"/>
        <v>7.948005436879773E-3</v>
      </c>
      <c r="J119" s="34">
        <v>1494411</v>
      </c>
      <c r="K119" s="65">
        <f t="shared" si="11"/>
        <v>4.4148259778454414E-2</v>
      </c>
      <c r="L119" s="34">
        <v>2026670718</v>
      </c>
      <c r="M119" s="65">
        <f t="shared" si="12"/>
        <v>3.9673472243290174E-2</v>
      </c>
      <c r="N119" s="33">
        <v>1145194695</v>
      </c>
      <c r="O119" s="65">
        <f t="shared" si="13"/>
        <v>4.151146127754738E-2</v>
      </c>
      <c r="P119" s="33">
        <v>3843137772</v>
      </c>
      <c r="Q119" s="65">
        <f t="shared" si="14"/>
        <v>4.1867254807616501E-2</v>
      </c>
      <c r="R119" s="33">
        <f t="shared" si="15"/>
        <v>7992426981.184926</v>
      </c>
      <c r="S119" s="65">
        <f t="shared" si="16"/>
        <v>2.725620247593755E-2</v>
      </c>
      <c r="T119" s="3"/>
      <c r="U119" s="3"/>
      <c r="V119" s="3"/>
    </row>
    <row r="120" spans="4:22" x14ac:dyDescent="0.2">
      <c r="D120" s="3"/>
      <c r="E120" s="27" t="s">
        <v>15</v>
      </c>
      <c r="F120" s="33">
        <v>1845985</v>
      </c>
      <c r="G120" s="65">
        <f t="shared" si="9"/>
        <v>7.8212605927251953E-3</v>
      </c>
      <c r="H120" s="33">
        <v>401981231</v>
      </c>
      <c r="I120" s="65">
        <f t="shared" si="10"/>
        <v>3.2815103398560475E-3</v>
      </c>
      <c r="J120" s="34">
        <v>1280316</v>
      </c>
      <c r="K120" s="65">
        <f t="shared" si="11"/>
        <v>3.7823412278490752E-2</v>
      </c>
      <c r="L120" s="34">
        <v>2211394593</v>
      </c>
      <c r="M120" s="65">
        <f t="shared" si="12"/>
        <v>4.3289569057832246E-2</v>
      </c>
      <c r="N120" s="33">
        <v>1414676469</v>
      </c>
      <c r="O120" s="65">
        <f t="shared" si="13"/>
        <v>5.1279741095160203E-2</v>
      </c>
      <c r="P120" s="33">
        <v>2969795360</v>
      </c>
      <c r="Q120" s="65">
        <f t="shared" si="14"/>
        <v>3.2353037137903884E-2</v>
      </c>
      <c r="R120" s="33">
        <f t="shared" si="15"/>
        <v>7000973954.175849</v>
      </c>
      <c r="S120" s="65">
        <f t="shared" si="16"/>
        <v>2.3875096272132829E-2</v>
      </c>
      <c r="T120" s="3"/>
      <c r="U120" s="3"/>
      <c r="V120" s="3"/>
    </row>
    <row r="121" spans="4:22" x14ac:dyDescent="0.2">
      <c r="D121" s="3"/>
      <c r="E121" s="27" t="s">
        <v>13</v>
      </c>
      <c r="F121" s="33">
        <v>496591</v>
      </c>
      <c r="G121" s="65">
        <f t="shared" si="9"/>
        <v>2.1040082227114509E-3</v>
      </c>
      <c r="H121" s="33">
        <v>3133091977</v>
      </c>
      <c r="I121" s="65">
        <f t="shared" si="10"/>
        <v>2.5576501899526562E-2</v>
      </c>
      <c r="J121" s="34">
        <v>1158792</v>
      </c>
      <c r="K121" s="65">
        <f t="shared" si="11"/>
        <v>3.4233320181124703E-2</v>
      </c>
      <c r="L121" s="34">
        <v>945772455</v>
      </c>
      <c r="M121" s="65">
        <f t="shared" si="12"/>
        <v>1.851414583960595E-2</v>
      </c>
      <c r="N121" s="33">
        <v>1008644888</v>
      </c>
      <c r="O121" s="65">
        <f t="shared" si="13"/>
        <v>3.6561750935292368E-2</v>
      </c>
      <c r="P121" s="33">
        <v>1684675964</v>
      </c>
      <c r="Q121" s="65">
        <f t="shared" si="14"/>
        <v>1.8352909012769831E-2</v>
      </c>
      <c r="R121" s="33">
        <f t="shared" si="15"/>
        <v>6773840667.1353416</v>
      </c>
      <c r="S121" s="65">
        <f t="shared" si="16"/>
        <v>2.310051417395725E-2</v>
      </c>
      <c r="T121" s="3"/>
      <c r="U121" s="3"/>
      <c r="V121" s="3"/>
    </row>
    <row r="122" spans="4:22" x14ac:dyDescent="0.2">
      <c r="D122" s="3"/>
      <c r="E122" s="27" t="s">
        <v>5</v>
      </c>
      <c r="F122" s="33">
        <v>3091181</v>
      </c>
      <c r="G122" s="65">
        <f t="shared" si="9"/>
        <v>1.3097036075743229E-2</v>
      </c>
      <c r="H122" s="33">
        <v>1089697558</v>
      </c>
      <c r="I122" s="65">
        <f t="shared" si="10"/>
        <v>8.8955740420947286E-3</v>
      </c>
      <c r="J122" s="34">
        <v>1302509</v>
      </c>
      <c r="K122" s="65">
        <f t="shared" si="11"/>
        <v>3.8479043379481867E-2</v>
      </c>
      <c r="L122" s="34">
        <v>1433275269</v>
      </c>
      <c r="M122" s="65">
        <f t="shared" si="12"/>
        <v>2.8057348486181539E-2</v>
      </c>
      <c r="N122" s="33">
        <v>1449301801</v>
      </c>
      <c r="O122" s="65">
        <f t="shared" si="13"/>
        <v>5.2534853553169121E-2</v>
      </c>
      <c r="P122" s="33">
        <v>2595580782</v>
      </c>
      <c r="Q122" s="65">
        <f t="shared" si="14"/>
        <v>2.8276332627334835E-2</v>
      </c>
      <c r="R122" s="33">
        <f t="shared" si="15"/>
        <v>6572249100.1693401</v>
      </c>
      <c r="S122" s="65">
        <f t="shared" si="16"/>
        <v>2.241303581730766E-2</v>
      </c>
      <c r="T122" s="3"/>
      <c r="U122" s="3"/>
      <c r="V122" s="3"/>
    </row>
    <row r="123" spans="4:22" x14ac:dyDescent="0.2">
      <c r="D123" s="3"/>
      <c r="E123" s="27" t="s">
        <v>21</v>
      </c>
      <c r="F123" s="33">
        <v>142084</v>
      </c>
      <c r="G123" s="65">
        <f t="shared" si="9"/>
        <v>6.019962188515978E-4</v>
      </c>
      <c r="H123" s="33">
        <v>5697</v>
      </c>
      <c r="I123" s="65">
        <f t="shared" si="10"/>
        <v>4.6506560417393973E-8</v>
      </c>
      <c r="J123" s="34">
        <v>362579</v>
      </c>
      <c r="K123" s="65">
        <f t="shared" si="11"/>
        <v>1.0711398592630959E-2</v>
      </c>
      <c r="L123" s="34">
        <v>3405503471</v>
      </c>
      <c r="M123" s="65">
        <f t="shared" si="12"/>
        <v>6.6665071060224818E-2</v>
      </c>
      <c r="N123" s="33">
        <v>326036866</v>
      </c>
      <c r="O123" s="65">
        <f t="shared" si="13"/>
        <v>1.1818310717909765E-2</v>
      </c>
      <c r="P123" s="33">
        <v>813478122</v>
      </c>
      <c r="Q123" s="65">
        <f t="shared" si="14"/>
        <v>8.8620543510911486E-3</v>
      </c>
      <c r="R123" s="33">
        <f t="shared" si="15"/>
        <v>4545528819.0986595</v>
      </c>
      <c r="S123" s="65">
        <f t="shared" si="16"/>
        <v>1.5501405786405364E-2</v>
      </c>
      <c r="T123" s="3"/>
      <c r="U123" s="3"/>
      <c r="V123" s="3"/>
    </row>
    <row r="124" spans="4:22" x14ac:dyDescent="0.2">
      <c r="D124" s="3"/>
      <c r="E124" s="27" t="s">
        <v>22</v>
      </c>
      <c r="F124" s="33">
        <v>265825</v>
      </c>
      <c r="G124" s="65">
        <f t="shared" si="9"/>
        <v>1.1262749139679766E-3</v>
      </c>
      <c r="H124" s="33">
        <v>1291861367</v>
      </c>
      <c r="I124" s="65">
        <f t="shared" si="10"/>
        <v>1.0545906392010298E-2</v>
      </c>
      <c r="J124" s="34">
        <v>899582</v>
      </c>
      <c r="K124" s="65">
        <f t="shared" si="11"/>
        <v>2.6575674180678258E-2</v>
      </c>
      <c r="L124" s="34">
        <v>519382864</v>
      </c>
      <c r="M124" s="65">
        <f t="shared" si="12"/>
        <v>1.0167276536604382E-2</v>
      </c>
      <c r="N124" s="33">
        <v>673338494</v>
      </c>
      <c r="O124" s="65">
        <f t="shared" si="13"/>
        <v>2.440743477279474E-2</v>
      </c>
      <c r="P124" s="33">
        <v>1601339086</v>
      </c>
      <c r="Q124" s="65">
        <f t="shared" si="14"/>
        <v>1.7445034636910155E-2</v>
      </c>
      <c r="R124" s="33">
        <f t="shared" si="15"/>
        <v>4087087218.0902677</v>
      </c>
      <c r="S124" s="65">
        <f t="shared" si="16"/>
        <v>1.3938003689658878E-2</v>
      </c>
      <c r="T124" s="3"/>
      <c r="U124" s="3"/>
      <c r="V124" s="3"/>
    </row>
    <row r="125" spans="4:22" x14ac:dyDescent="0.2">
      <c r="D125" s="3"/>
      <c r="E125" s="27" t="s">
        <v>31</v>
      </c>
      <c r="F125" s="33">
        <v>154361</v>
      </c>
      <c r="G125" s="65">
        <f t="shared" si="9"/>
        <v>6.5401268501837984E-4</v>
      </c>
      <c r="H125" s="33">
        <v>109</v>
      </c>
      <c r="I125" s="65">
        <f t="shared" si="10"/>
        <v>8.8980429796312843E-10</v>
      </c>
      <c r="J125" s="34">
        <v>166282</v>
      </c>
      <c r="K125" s="65">
        <f t="shared" si="11"/>
        <v>4.9123440154555586E-3</v>
      </c>
      <c r="L125" s="34">
        <v>1944110530</v>
      </c>
      <c r="M125" s="65">
        <f t="shared" si="12"/>
        <v>3.8057299819261092E-2</v>
      </c>
      <c r="N125" s="33">
        <v>92845261</v>
      </c>
      <c r="O125" s="65">
        <f t="shared" si="13"/>
        <v>3.3654910153118373E-3</v>
      </c>
      <c r="P125" s="33">
        <v>1505513053</v>
      </c>
      <c r="Q125" s="65">
        <f t="shared" si="14"/>
        <v>1.6401103042772636E-2</v>
      </c>
      <c r="R125" s="33">
        <f t="shared" si="15"/>
        <v>3542789596.0633907</v>
      </c>
      <c r="S125" s="65">
        <f t="shared" si="16"/>
        <v>1.2081810792550116E-2</v>
      </c>
      <c r="T125" s="3"/>
      <c r="U125" s="3"/>
      <c r="V125" s="3"/>
    </row>
    <row r="126" spans="4:22" x14ac:dyDescent="0.2">
      <c r="D126" s="3"/>
      <c r="E126" s="27" t="s">
        <v>23</v>
      </c>
      <c r="F126" s="33">
        <v>261670</v>
      </c>
      <c r="G126" s="65">
        <f t="shared" si="9"/>
        <v>1.1086705792833647E-3</v>
      </c>
      <c r="H126" s="33">
        <v>291002643</v>
      </c>
      <c r="I126" s="65">
        <f t="shared" si="10"/>
        <v>2.3755541510094486E-3</v>
      </c>
      <c r="J126" s="34">
        <v>798674</v>
      </c>
      <c r="K126" s="65">
        <f t="shared" si="11"/>
        <v>2.3594625059837823E-2</v>
      </c>
      <c r="L126" s="34">
        <v>869325759</v>
      </c>
      <c r="M126" s="65">
        <f t="shared" si="12"/>
        <v>1.7017649223303014E-2</v>
      </c>
      <c r="N126" s="33">
        <v>527360313</v>
      </c>
      <c r="O126" s="65">
        <f t="shared" si="13"/>
        <v>1.9115961074561882E-2</v>
      </c>
      <c r="P126" s="33">
        <v>1408968797</v>
      </c>
      <c r="Q126" s="65">
        <f t="shared" si="14"/>
        <v>1.5349347106357105E-2</v>
      </c>
      <c r="R126" s="33">
        <f t="shared" si="15"/>
        <v>3097717856.0785618</v>
      </c>
      <c r="S126" s="65">
        <f t="shared" si="16"/>
        <v>1.0564003311805908E-2</v>
      </c>
      <c r="T126" s="3"/>
      <c r="U126" s="3"/>
      <c r="V126" s="3"/>
    </row>
    <row r="127" spans="4:22" x14ac:dyDescent="0.2">
      <c r="D127" s="3"/>
      <c r="E127" s="27" t="s">
        <v>10</v>
      </c>
      <c r="F127" s="33">
        <v>112897</v>
      </c>
      <c r="G127" s="65">
        <f t="shared" si="9"/>
        <v>4.7833371188655188E-4</v>
      </c>
      <c r="H127" s="33">
        <v>90</v>
      </c>
      <c r="I127" s="65">
        <f t="shared" si="10"/>
        <v>7.3470079648331711E-10</v>
      </c>
      <c r="J127" s="34">
        <v>111626</v>
      </c>
      <c r="K127" s="65">
        <f t="shared" si="11"/>
        <v>3.2976829306193226E-3</v>
      </c>
      <c r="L127" s="34">
        <v>2039293039</v>
      </c>
      <c r="M127" s="65">
        <f t="shared" si="12"/>
        <v>3.9920562852234075E-2</v>
      </c>
      <c r="N127" s="33">
        <v>192875537</v>
      </c>
      <c r="O127" s="65">
        <f t="shared" si="13"/>
        <v>6.9914272398560635E-3</v>
      </c>
      <c r="P127" s="33">
        <v>798436994</v>
      </c>
      <c r="Q127" s="65">
        <f t="shared" si="14"/>
        <v>8.6981958646330237E-3</v>
      </c>
      <c r="R127" s="33">
        <f t="shared" si="15"/>
        <v>3030830183.0593858</v>
      </c>
      <c r="S127" s="65">
        <f t="shared" si="16"/>
        <v>1.0335899387522739E-2</v>
      </c>
      <c r="T127" s="3"/>
      <c r="U127" s="3"/>
      <c r="V127" s="3"/>
    </row>
    <row r="128" spans="4:22" x14ac:dyDescent="0.2">
      <c r="D128" s="3"/>
      <c r="E128" s="27" t="s">
        <v>25</v>
      </c>
      <c r="F128" s="33">
        <v>112318</v>
      </c>
      <c r="G128" s="65">
        <f t="shared" si="9"/>
        <v>4.7588054467057343E-4</v>
      </c>
      <c r="H128" s="33">
        <v>443292810</v>
      </c>
      <c r="I128" s="65">
        <f t="shared" si="10"/>
        <v>3.6187508953591974E-3</v>
      </c>
      <c r="J128" s="34">
        <v>413717</v>
      </c>
      <c r="K128" s="65">
        <f t="shared" si="11"/>
        <v>1.2222130050409709E-2</v>
      </c>
      <c r="L128" s="34">
        <v>1030193544</v>
      </c>
      <c r="M128" s="65">
        <f t="shared" si="12"/>
        <v>2.0166746679714319E-2</v>
      </c>
      <c r="N128" s="33">
        <v>295170145</v>
      </c>
      <c r="O128" s="65">
        <f t="shared" si="13"/>
        <v>1.0699441848580642E-2</v>
      </c>
      <c r="P128" s="33">
        <v>1099157121</v>
      </c>
      <c r="Q128" s="65">
        <f t="shared" si="14"/>
        <v>1.1974249685710503E-2</v>
      </c>
      <c r="R128" s="33">
        <f t="shared" si="15"/>
        <v>2868339655.0591574</v>
      </c>
      <c r="S128" s="65">
        <f t="shared" si="16"/>
        <v>9.7817654877670954E-3</v>
      </c>
      <c r="T128" s="3"/>
      <c r="U128" s="3"/>
      <c r="V128" s="3"/>
    </row>
    <row r="129" spans="4:22" x14ac:dyDescent="0.2">
      <c r="D129" s="3"/>
      <c r="E129" s="27" t="s">
        <v>24</v>
      </c>
      <c r="F129" s="33">
        <v>178543</v>
      </c>
      <c r="G129" s="65">
        <f t="shared" si="9"/>
        <v>7.5646948919245527E-4</v>
      </c>
      <c r="H129" s="33">
        <v>309732441</v>
      </c>
      <c r="I129" s="65">
        <f t="shared" si="10"/>
        <v>2.5284519011046893E-3</v>
      </c>
      <c r="J129" s="34">
        <v>567204</v>
      </c>
      <c r="K129" s="65">
        <f t="shared" si="11"/>
        <v>1.6756481007820779E-2</v>
      </c>
      <c r="L129" s="34">
        <v>733050013</v>
      </c>
      <c r="M129" s="65">
        <f t="shared" si="12"/>
        <v>1.4349957832518011E-2</v>
      </c>
      <c r="N129" s="33">
        <v>317665400</v>
      </c>
      <c r="O129" s="65">
        <f t="shared" si="13"/>
        <v>1.1514858572861796E-2</v>
      </c>
      <c r="P129" s="33">
        <v>1505645514</v>
      </c>
      <c r="Q129" s="65">
        <f t="shared" si="14"/>
        <v>1.6402546076764151E-2</v>
      </c>
      <c r="R129" s="33">
        <f t="shared" si="15"/>
        <v>2866839115.0623088</v>
      </c>
      <c r="S129" s="65">
        <f t="shared" si="16"/>
        <v>9.7766482659177589E-3</v>
      </c>
      <c r="T129" s="3"/>
      <c r="U129" s="3"/>
      <c r="V129" s="3"/>
    </row>
    <row r="130" spans="4:22" x14ac:dyDescent="0.2">
      <c r="D130" s="3"/>
      <c r="E130" s="27" t="s">
        <v>20</v>
      </c>
      <c r="F130" s="33">
        <v>340787</v>
      </c>
      <c r="G130" s="65">
        <f t="shared" si="9"/>
        <v>1.4438816857195705E-3</v>
      </c>
      <c r="H130" s="33">
        <v>19232008</v>
      </c>
      <c r="I130" s="65">
        <f t="shared" si="10"/>
        <v>1.5699746217303918E-4</v>
      </c>
      <c r="J130" s="34">
        <v>814210</v>
      </c>
      <c r="K130" s="65">
        <f t="shared" si="11"/>
        <v>2.4053593418554446E-2</v>
      </c>
      <c r="L130" s="34">
        <v>267229524</v>
      </c>
      <c r="M130" s="65">
        <f t="shared" si="12"/>
        <v>5.231201600161297E-3</v>
      </c>
      <c r="N130" s="33">
        <v>433003791</v>
      </c>
      <c r="O130" s="65">
        <f t="shared" si="13"/>
        <v>1.5695689284630956E-2</v>
      </c>
      <c r="P130" s="33">
        <v>1245122456</v>
      </c>
      <c r="Q130" s="65">
        <f t="shared" si="14"/>
        <v>1.356440029598743E-2</v>
      </c>
      <c r="R130" s="33">
        <f t="shared" si="15"/>
        <v>1965742776.0601456</v>
      </c>
      <c r="S130" s="65">
        <f t="shared" si="16"/>
        <v>6.7036812780444724E-3</v>
      </c>
      <c r="T130" s="3"/>
      <c r="U130" s="3"/>
      <c r="V130" s="3"/>
    </row>
    <row r="131" spans="4:22" x14ac:dyDescent="0.2">
      <c r="D131" s="3"/>
      <c r="E131" s="27" t="s">
        <v>35</v>
      </c>
      <c r="F131" s="33">
        <v>53700</v>
      </c>
      <c r="G131" s="65">
        <f t="shared" si="9"/>
        <v>2.2752172624877396E-4</v>
      </c>
      <c r="H131" s="33">
        <v>5</v>
      </c>
      <c r="I131" s="65">
        <f t="shared" si="10"/>
        <v>4.0816710915739837E-11</v>
      </c>
      <c r="J131" s="34">
        <v>55565</v>
      </c>
      <c r="K131" s="65">
        <f t="shared" si="11"/>
        <v>1.641514987904813E-3</v>
      </c>
      <c r="L131" s="34">
        <v>1392889704</v>
      </c>
      <c r="M131" s="65">
        <f t="shared" si="12"/>
        <v>2.726677329415516E-2</v>
      </c>
      <c r="N131" s="33">
        <v>59913866</v>
      </c>
      <c r="O131" s="65">
        <f t="shared" si="13"/>
        <v>2.1717810423904928E-3</v>
      </c>
      <c r="P131" s="33">
        <v>382710948</v>
      </c>
      <c r="Q131" s="65">
        <f t="shared" si="14"/>
        <v>4.1692642127794293E-3</v>
      </c>
      <c r="R131" s="33">
        <f t="shared" si="15"/>
        <v>1835623788.0354767</v>
      </c>
      <c r="S131" s="65">
        <f t="shared" si="16"/>
        <v>6.2599425373699004E-3</v>
      </c>
      <c r="T131" s="3"/>
      <c r="U131" s="3"/>
      <c r="V131" s="3"/>
    </row>
    <row r="132" spans="4:22" x14ac:dyDescent="0.2">
      <c r="D132" s="3"/>
      <c r="E132" s="27" t="s">
        <v>32</v>
      </c>
      <c r="F132" s="33">
        <v>112771</v>
      </c>
      <c r="G132" s="65">
        <f t="shared" si="9"/>
        <v>4.7779986202607985E-4</v>
      </c>
      <c r="H132" s="33">
        <v>42</v>
      </c>
      <c r="I132" s="65">
        <f t="shared" si="10"/>
        <v>3.4286037169221465E-10</v>
      </c>
      <c r="J132" s="34">
        <v>65112</v>
      </c>
      <c r="K132" s="65">
        <f t="shared" si="11"/>
        <v>1.9235548257438709E-3</v>
      </c>
      <c r="L132" s="34">
        <v>746634836</v>
      </c>
      <c r="M132" s="65">
        <f t="shared" si="12"/>
        <v>1.4615890079643175E-2</v>
      </c>
      <c r="N132" s="33">
        <v>139986303</v>
      </c>
      <c r="O132" s="65">
        <f t="shared" si="13"/>
        <v>5.0742777815361035E-3</v>
      </c>
      <c r="P132" s="33">
        <v>906736264</v>
      </c>
      <c r="Q132" s="65">
        <f t="shared" si="14"/>
        <v>9.878011265892819E-3</v>
      </c>
      <c r="R132" s="33">
        <f t="shared" si="15"/>
        <v>1793535328.0319693</v>
      </c>
      <c r="S132" s="65">
        <f t="shared" si="16"/>
        <v>6.1164102172803249E-3</v>
      </c>
      <c r="T132" s="3"/>
      <c r="U132" s="3"/>
      <c r="V132" s="3"/>
    </row>
    <row r="133" spans="4:22" x14ac:dyDescent="0.2">
      <c r="D133" s="3"/>
      <c r="E133" s="27" t="s">
        <v>26</v>
      </c>
      <c r="F133" s="33">
        <v>114324</v>
      </c>
      <c r="G133" s="65">
        <f t="shared" si="9"/>
        <v>4.8437977340157982E-4</v>
      </c>
      <c r="H133" s="33">
        <v>167</v>
      </c>
      <c r="I133" s="65">
        <f t="shared" si="10"/>
        <v>1.3632781445857105E-9</v>
      </c>
      <c r="J133" s="34">
        <v>383275</v>
      </c>
      <c r="K133" s="65">
        <f t="shared" si="11"/>
        <v>1.1322804948964586E-2</v>
      </c>
      <c r="L133" s="34">
        <v>351010949</v>
      </c>
      <c r="M133" s="65">
        <f t="shared" si="12"/>
        <v>6.8712805778261814E-3</v>
      </c>
      <c r="N133" s="33">
        <v>241086676</v>
      </c>
      <c r="O133" s="65">
        <f t="shared" si="13"/>
        <v>8.7390032969953731E-3</v>
      </c>
      <c r="P133" s="33">
        <v>1066188972</v>
      </c>
      <c r="Q133" s="65">
        <f t="shared" si="14"/>
        <v>1.1615093710409584E-2</v>
      </c>
      <c r="R133" s="33">
        <f t="shared" si="15"/>
        <v>1658784363.0390325</v>
      </c>
      <c r="S133" s="65">
        <f t="shared" si="16"/>
        <v>5.6568752607118579E-3</v>
      </c>
      <c r="T133" s="3"/>
      <c r="U133" s="3"/>
      <c r="V133" s="3"/>
    </row>
    <row r="134" spans="4:22" x14ac:dyDescent="0.2">
      <c r="D134" s="3"/>
      <c r="E134" s="27" t="s">
        <v>9</v>
      </c>
      <c r="F134" s="33">
        <v>16750</v>
      </c>
      <c r="G134" s="65">
        <f t="shared" si="9"/>
        <v>7.0968136213537508E-5</v>
      </c>
      <c r="H134" s="33">
        <v>12</v>
      </c>
      <c r="I134" s="65">
        <f t="shared" si="10"/>
        <v>9.7960106197775615E-11</v>
      </c>
      <c r="J134" s="34">
        <v>59607</v>
      </c>
      <c r="K134" s="65">
        <f t="shared" si="11"/>
        <v>1.7609247527047996E-3</v>
      </c>
      <c r="L134" s="34">
        <v>1296734873</v>
      </c>
      <c r="M134" s="65">
        <f t="shared" si="12"/>
        <v>2.5384476389751592E-2</v>
      </c>
      <c r="N134" s="33">
        <v>6869180</v>
      </c>
      <c r="O134" s="65">
        <f t="shared" si="13"/>
        <v>2.4899669970834338E-4</v>
      </c>
      <c r="P134" s="33">
        <v>265287553</v>
      </c>
      <c r="Q134" s="65">
        <f t="shared" si="14"/>
        <v>2.8900503280578378E-3</v>
      </c>
      <c r="R134" s="33">
        <f t="shared" si="15"/>
        <v>1568967975.0303555</v>
      </c>
      <c r="S134" s="65">
        <f t="shared" si="16"/>
        <v>5.3505786047668156E-3</v>
      </c>
      <c r="T134" s="3"/>
      <c r="U134" s="3"/>
      <c r="V134" s="3"/>
    </row>
    <row r="135" spans="4:22" x14ac:dyDescent="0.2">
      <c r="D135" s="3"/>
      <c r="E135" s="27" t="s">
        <v>30</v>
      </c>
      <c r="F135" s="33">
        <v>208499</v>
      </c>
      <c r="G135" s="65">
        <f t="shared" si="9"/>
        <v>8.8339017506784212E-4</v>
      </c>
      <c r="H135" s="33">
        <v>111</v>
      </c>
      <c r="I135" s="65">
        <f t="shared" si="10"/>
        <v>9.0613098232942443E-10</v>
      </c>
      <c r="J135" s="34">
        <v>232010</v>
      </c>
      <c r="K135" s="65">
        <f t="shared" si="11"/>
        <v>6.8540968657211489E-3</v>
      </c>
      <c r="L135" s="34">
        <v>617898328</v>
      </c>
      <c r="M135" s="65">
        <f t="shared" si="12"/>
        <v>1.2095784454454929E-2</v>
      </c>
      <c r="N135" s="33">
        <v>76985265</v>
      </c>
      <c r="O135" s="65">
        <f t="shared" si="13"/>
        <v>2.7905917316436951E-3</v>
      </c>
      <c r="P135" s="33">
        <v>742883956</v>
      </c>
      <c r="Q135" s="65">
        <f t="shared" si="14"/>
        <v>8.0929994508513719E-3</v>
      </c>
      <c r="R135" s="33">
        <f t="shared" si="15"/>
        <v>1438208169.0307169</v>
      </c>
      <c r="S135" s="65">
        <f t="shared" si="16"/>
        <v>4.9046545123189829E-3</v>
      </c>
      <c r="T135" s="3"/>
      <c r="U135" s="3"/>
      <c r="V135" s="3"/>
    </row>
    <row r="136" spans="4:22" x14ac:dyDescent="0.2">
      <c r="D136" s="3"/>
      <c r="E136" s="27" t="s">
        <v>28</v>
      </c>
      <c r="F136" s="33">
        <v>139478</v>
      </c>
      <c r="G136" s="65">
        <f t="shared" si="9"/>
        <v>5.9095484792786766E-4</v>
      </c>
      <c r="H136" s="33">
        <v>130</v>
      </c>
      <c r="I136" s="65">
        <f t="shared" si="10"/>
        <v>1.0612344838092358E-9</v>
      </c>
      <c r="J136" s="34">
        <v>196965</v>
      </c>
      <c r="K136" s="65">
        <f t="shared" si="11"/>
        <v>5.8187887985723299E-3</v>
      </c>
      <c r="L136" s="34">
        <v>233438202</v>
      </c>
      <c r="M136" s="65">
        <f t="shared" si="12"/>
        <v>4.569713247108041E-3</v>
      </c>
      <c r="N136" s="33">
        <v>132348603</v>
      </c>
      <c r="O136" s="65">
        <f t="shared" si="13"/>
        <v>4.7974234709251698E-3</v>
      </c>
      <c r="P136" s="33">
        <v>1042202578</v>
      </c>
      <c r="Q136" s="65">
        <f t="shared" si="14"/>
        <v>1.1353785235644374E-2</v>
      </c>
      <c r="R136" s="33">
        <f t="shared" si="15"/>
        <v>1408325956.0271306</v>
      </c>
      <c r="S136" s="65">
        <f t="shared" si="16"/>
        <v>4.802748589378153E-3</v>
      </c>
      <c r="T136" s="3"/>
      <c r="U136" s="3"/>
      <c r="V136" s="3"/>
    </row>
    <row r="137" spans="4:22" x14ac:dyDescent="0.2">
      <c r="D137" s="3"/>
      <c r="E137" s="27" t="s">
        <v>29</v>
      </c>
      <c r="F137" s="33">
        <v>198819</v>
      </c>
      <c r="G137" s="65">
        <f t="shared" si="9"/>
        <v>8.4237694769189928E-4</v>
      </c>
      <c r="H137" s="33">
        <v>498</v>
      </c>
      <c r="I137" s="65">
        <f t="shared" si="10"/>
        <v>4.065344407207688E-9</v>
      </c>
      <c r="J137" s="34">
        <v>265820</v>
      </c>
      <c r="K137" s="65">
        <f t="shared" si="11"/>
        <v>7.8529202570837287E-3</v>
      </c>
      <c r="L137" s="34">
        <v>553569058</v>
      </c>
      <c r="M137" s="65">
        <f t="shared" si="12"/>
        <v>1.0836494780454654E-2</v>
      </c>
      <c r="N137" s="33">
        <v>171723521</v>
      </c>
      <c r="O137" s="65">
        <f t="shared" si="13"/>
        <v>6.224700763598625E-3</v>
      </c>
      <c r="P137" s="33">
        <v>646992246</v>
      </c>
      <c r="Q137" s="65">
        <f t="shared" si="14"/>
        <v>7.0483523695632159E-3</v>
      </c>
      <c r="R137" s="33">
        <f t="shared" si="15"/>
        <v>1372749962.0328047</v>
      </c>
      <c r="S137" s="65">
        <f t="shared" si="16"/>
        <v>4.6814254296076866E-3</v>
      </c>
      <c r="T137" s="3"/>
      <c r="U137" s="3"/>
      <c r="V137" s="3"/>
    </row>
    <row r="138" spans="4:22" x14ac:dyDescent="0.2">
      <c r="D138" s="3"/>
      <c r="E138" s="27" t="s">
        <v>33</v>
      </c>
      <c r="F138" s="33">
        <v>74969</v>
      </c>
      <c r="G138" s="65">
        <f t="shared" si="9"/>
        <v>3.1763643007717569E-4</v>
      </c>
      <c r="H138" s="33">
        <v>35</v>
      </c>
      <c r="I138" s="65">
        <f t="shared" si="10"/>
        <v>2.8571697641017884E-10</v>
      </c>
      <c r="J138" s="34">
        <v>44532</v>
      </c>
      <c r="K138" s="65">
        <f t="shared" si="11"/>
        <v>1.3155753701318659E-3</v>
      </c>
      <c r="L138" s="34">
        <v>420397308</v>
      </c>
      <c r="M138" s="65">
        <f t="shared" si="12"/>
        <v>8.2295662447578275E-3</v>
      </c>
      <c r="N138" s="33">
        <v>197028154</v>
      </c>
      <c r="O138" s="65">
        <f t="shared" si="13"/>
        <v>7.1419529107735183E-3</v>
      </c>
      <c r="P138" s="33">
        <v>727115400</v>
      </c>
      <c r="Q138" s="65">
        <f t="shared" si="14"/>
        <v>7.9212163425771663E-3</v>
      </c>
      <c r="R138" s="33">
        <f t="shared" si="15"/>
        <v>1344660398.0249259</v>
      </c>
      <c r="S138" s="65">
        <f t="shared" si="16"/>
        <v>4.585632894266182E-3</v>
      </c>
      <c r="T138" s="3"/>
      <c r="U138" s="3"/>
      <c r="V138" s="3"/>
    </row>
    <row r="139" spans="4:22" x14ac:dyDescent="0.2">
      <c r="D139" s="3"/>
      <c r="E139" s="27" t="s">
        <v>27</v>
      </c>
      <c r="F139" s="33">
        <v>75251</v>
      </c>
      <c r="G139" s="65">
        <f t="shared" si="9"/>
        <v>3.1883123690775589E-4</v>
      </c>
      <c r="H139" s="33">
        <v>191</v>
      </c>
      <c r="I139" s="65">
        <f t="shared" si="10"/>
        <v>1.5591983569812617E-9</v>
      </c>
      <c r="J139" s="34">
        <v>294237</v>
      </c>
      <c r="K139" s="65">
        <f t="shared" si="11"/>
        <v>8.6924223071384588E-3</v>
      </c>
      <c r="L139" s="34">
        <v>329881364</v>
      </c>
      <c r="M139" s="65">
        <f t="shared" si="12"/>
        <v>6.4576544290075944E-3</v>
      </c>
      <c r="N139" s="33">
        <v>153466324</v>
      </c>
      <c r="O139" s="65">
        <f t="shared" si="13"/>
        <v>5.5629068087269997E-3</v>
      </c>
      <c r="P139" s="33">
        <v>619002563</v>
      </c>
      <c r="Q139" s="65">
        <f t="shared" si="14"/>
        <v>6.7434319478486514E-3</v>
      </c>
      <c r="R139" s="33">
        <f t="shared" si="15"/>
        <v>1102719930.0277753</v>
      </c>
      <c r="S139" s="65">
        <f t="shared" si="16"/>
        <v>3.7605545546858096E-3</v>
      </c>
      <c r="T139" s="3"/>
      <c r="U139" s="3"/>
      <c r="V139" s="3"/>
    </row>
    <row r="140" spans="4:22" x14ac:dyDescent="0.2">
      <c r="D140" s="3"/>
      <c r="E140" s="27" t="s">
        <v>7</v>
      </c>
      <c r="F140" s="33">
        <v>18171</v>
      </c>
      <c r="G140" s="65">
        <f t="shared" si="9"/>
        <v>7.698877630663821E-5</v>
      </c>
      <c r="H140" s="33">
        <v>2</v>
      </c>
      <c r="I140" s="65">
        <f t="shared" si="10"/>
        <v>1.6326684366295937E-11</v>
      </c>
      <c r="J140" s="34">
        <v>63299</v>
      </c>
      <c r="K140" s="65">
        <f t="shared" si="11"/>
        <v>1.8699947308447181E-3</v>
      </c>
      <c r="L140" s="34">
        <v>1634553</v>
      </c>
      <c r="M140" s="65">
        <f t="shared" si="12"/>
        <v>3.1997498409451377E-5</v>
      </c>
      <c r="N140" s="33">
        <v>122141943</v>
      </c>
      <c r="O140" s="65">
        <f t="shared" si="13"/>
        <v>4.4274485022906072E-3</v>
      </c>
      <c r="P140" s="33">
        <v>805824664</v>
      </c>
      <c r="Q140" s="65">
        <f t="shared" si="14"/>
        <v>8.7786773567559619E-3</v>
      </c>
      <c r="R140" s="33">
        <f t="shared" si="15"/>
        <v>929682632.01518512</v>
      </c>
      <c r="S140" s="65">
        <f t="shared" si="16"/>
        <v>3.170453495067361E-3</v>
      </c>
      <c r="T140" s="3"/>
      <c r="U140" s="3"/>
      <c r="V140" s="3"/>
    </row>
    <row r="141" spans="4:22" x14ac:dyDescent="0.2">
      <c r="D141" s="3"/>
      <c r="E141" s="27" t="s">
        <v>34</v>
      </c>
      <c r="F141" s="33">
        <v>42029</v>
      </c>
      <c r="G141" s="65">
        <f t="shared" si="9"/>
        <v>1.7807282369664286E-4</v>
      </c>
      <c r="H141" s="33">
        <v>23</v>
      </c>
      <c r="I141" s="65">
        <f t="shared" si="10"/>
        <v>1.8775687021240325E-10</v>
      </c>
      <c r="J141" s="34">
        <v>19135</v>
      </c>
      <c r="K141" s="65">
        <f t="shared" si="11"/>
        <v>5.652909078297237E-4</v>
      </c>
      <c r="L141" s="34">
        <v>405833358</v>
      </c>
      <c r="M141" s="65">
        <f t="shared" si="12"/>
        <v>7.9444669136499776E-3</v>
      </c>
      <c r="N141" s="33">
        <v>61131591</v>
      </c>
      <c r="O141" s="65">
        <f t="shared" si="13"/>
        <v>2.2159216102824891E-3</v>
      </c>
      <c r="P141" s="33">
        <v>302942719</v>
      </c>
      <c r="Q141" s="65">
        <f t="shared" si="14"/>
        <v>3.300266803051568E-3</v>
      </c>
      <c r="R141" s="33">
        <f t="shared" si="15"/>
        <v>769968855.01420414</v>
      </c>
      <c r="S141" s="65">
        <f t="shared" si="16"/>
        <v>2.6257890202609751E-3</v>
      </c>
      <c r="T141" s="3"/>
      <c r="U141" s="3"/>
      <c r="V141" s="3"/>
    </row>
    <row r="142" spans="4:22" x14ac:dyDescent="0.2">
      <c r="D142" s="3"/>
      <c r="E142" s="27" t="s">
        <v>11</v>
      </c>
      <c r="F142" s="33">
        <v>26129</v>
      </c>
      <c r="G142" s="65">
        <f t="shared" si="9"/>
        <v>1.1070605558946396E-4</v>
      </c>
      <c r="H142" s="33">
        <v>19</v>
      </c>
      <c r="I142" s="65">
        <f t="shared" si="10"/>
        <v>1.5510350147981137E-10</v>
      </c>
      <c r="J142" s="34">
        <v>25107</v>
      </c>
      <c r="K142" s="65">
        <f t="shared" si="11"/>
        <v>7.4171721049808579E-4</v>
      </c>
      <c r="L142" s="34">
        <v>13514095</v>
      </c>
      <c r="M142" s="65">
        <f t="shared" si="12"/>
        <v>2.6454769791354262E-4</v>
      </c>
      <c r="N142" s="33">
        <v>8659547</v>
      </c>
      <c r="O142" s="65">
        <f t="shared" si="13"/>
        <v>3.138946168202443E-4</v>
      </c>
      <c r="P142" s="33">
        <v>127994898</v>
      </c>
      <c r="Q142" s="65">
        <f t="shared" si="14"/>
        <v>1.3943801462657749E-3</v>
      </c>
      <c r="R142" s="33">
        <f t="shared" si="15"/>
        <v>150219795.00282526</v>
      </c>
      <c r="S142" s="65">
        <f t="shared" si="16"/>
        <v>5.1228758900513768E-4</v>
      </c>
      <c r="T142" s="3"/>
      <c r="U142" s="3"/>
      <c r="V142" s="3"/>
    </row>
    <row r="143" spans="4:22" x14ac:dyDescent="0.2">
      <c r="D143" s="3"/>
      <c r="E143" s="27" t="s">
        <v>8</v>
      </c>
      <c r="F143" s="33">
        <v>9038</v>
      </c>
      <c r="G143" s="65">
        <f t="shared" si="9"/>
        <v>3.8293135229728478E-5</v>
      </c>
      <c r="H143" s="33">
        <v>5358</v>
      </c>
      <c r="I143" s="65">
        <f t="shared" si="10"/>
        <v>4.3739187417306811E-8</v>
      </c>
      <c r="J143" s="34">
        <v>19660</v>
      </c>
      <c r="K143" s="65">
        <f t="shared" si="11"/>
        <v>5.8080058781982582E-4</v>
      </c>
      <c r="L143" s="34">
        <v>1450785</v>
      </c>
      <c r="M143" s="65">
        <f t="shared" si="12"/>
        <v>2.8400113505010799E-5</v>
      </c>
      <c r="N143" s="33">
        <v>69482177</v>
      </c>
      <c r="O143" s="65">
        <f t="shared" si="13"/>
        <v>2.5186168889956245E-3</v>
      </c>
      <c r="P143" s="33">
        <v>1886</v>
      </c>
      <c r="Q143" s="65">
        <f t="shared" si="14"/>
        <v>2.0546138923890945E-8</v>
      </c>
      <c r="R143" s="33">
        <f t="shared" si="15"/>
        <v>70968904.003166184</v>
      </c>
      <c r="S143" s="65">
        <f t="shared" si="16"/>
        <v>2.4202195672970594E-4</v>
      </c>
      <c r="T143" s="3"/>
      <c r="U143" s="3"/>
      <c r="V143" s="3"/>
    </row>
    <row r="144" spans="4:22" x14ac:dyDescent="0.2">
      <c r="D144" s="3"/>
      <c r="T144" s="3"/>
      <c r="U144" s="3"/>
      <c r="V144" s="3"/>
    </row>
    <row r="145" spans="4:22" x14ac:dyDescent="0.2">
      <c r="D145" s="3"/>
      <c r="E145" s="38" t="s">
        <v>46</v>
      </c>
      <c r="F145" s="33">
        <f>SUM(F112:F143)</f>
        <v>236021416</v>
      </c>
      <c r="G145" s="33"/>
      <c r="H145" s="33">
        <f>SUM(H112:H143)</f>
        <v>122498846375</v>
      </c>
      <c r="I145" s="33"/>
      <c r="J145" s="33">
        <f>SUM(J112:J143)</f>
        <v>33849828</v>
      </c>
      <c r="K145" s="33"/>
      <c r="L145" s="33">
        <f>SUM(L112:L143)</f>
        <v>51083774709</v>
      </c>
      <c r="M145" s="33"/>
      <c r="N145" s="33">
        <f>SUM(N112:N143)</f>
        <v>27587433922</v>
      </c>
      <c r="O145" s="33"/>
      <c r="P145" s="33">
        <f>SUM(P112:P143)</f>
        <v>91793402497</v>
      </c>
      <c r="Q145" s="33"/>
      <c r="R145" s="33">
        <f>SUM(R112:R143)</f>
        <v>293233328752.99994</v>
      </c>
      <c r="S145" s="33"/>
      <c r="T145" s="3"/>
      <c r="U145" s="3"/>
      <c r="V145" s="3"/>
    </row>
  </sheetData>
  <sortState xmlns:xlrd2="http://schemas.microsoft.com/office/spreadsheetml/2017/richdata2" ref="E112:S143">
    <sortCondition descending="1" ref="R112:R143"/>
  </sortState>
  <conditionalFormatting sqref="G57:G8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7:I8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7:K8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7:M8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7:O8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7:Q8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:S8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cp:lastPrinted>2020-09-29T14:11:55Z</cp:lastPrinted>
  <dcterms:created xsi:type="dcterms:W3CDTF">2020-09-28T12:27:10Z</dcterms:created>
  <dcterms:modified xsi:type="dcterms:W3CDTF">2020-09-29T14:13:21Z</dcterms:modified>
</cp:coreProperties>
</file>