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ze_prices_in_Kenya_2022 " sheetId="1" r:id="rId4"/>
  </sheets>
  <definedNames/>
  <calcPr/>
</workbook>
</file>

<file path=xl/sharedStrings.xml><?xml version="1.0" encoding="utf-8"?>
<sst xmlns="http://schemas.openxmlformats.org/spreadsheetml/2006/main" count="346" uniqueCount="43">
  <si>
    <t>Date</t>
  </si>
  <si>
    <t>Market</t>
  </si>
  <si>
    <t>Category</t>
  </si>
  <si>
    <t>Commodity</t>
  </si>
  <si>
    <t>Unit</t>
  </si>
  <si>
    <t>Price_flag</t>
  </si>
  <si>
    <t>Currency</t>
  </si>
  <si>
    <t>Price</t>
  </si>
  <si>
    <t>Usd_price</t>
  </si>
  <si>
    <t>Exch_rate</t>
  </si>
  <si>
    <t>#date</t>
  </si>
  <si>
    <t>#loc+market+name</t>
  </si>
  <si>
    <t>#item+type</t>
  </si>
  <si>
    <t>#item+name</t>
  </si>
  <si>
    <t>#item+unit</t>
  </si>
  <si>
    <t>#item+price+flag</t>
  </si>
  <si>
    <t>#currency</t>
  </si>
  <si>
    <t>#value</t>
  </si>
  <si>
    <t>#value+usd</t>
  </si>
  <si>
    <t>#exchange+rate</t>
  </si>
  <si>
    <t>Nairobi</t>
  </si>
  <si>
    <t>cereals and tubers</t>
  </si>
  <si>
    <t>Maize</t>
  </si>
  <si>
    <t>KG</t>
  </si>
  <si>
    <t>actual</t>
  </si>
  <si>
    <t>KES</t>
  </si>
  <si>
    <t>Garissa</t>
  </si>
  <si>
    <t>Kakuma</t>
  </si>
  <si>
    <t>Mogadishu</t>
  </si>
  <si>
    <t>Baringo</t>
  </si>
  <si>
    <t>Wajir</t>
  </si>
  <si>
    <t>Kisumu</t>
  </si>
  <si>
    <t>Nakuru</t>
  </si>
  <si>
    <t>Eldoret</t>
  </si>
  <si>
    <t>Kalobeyei</t>
  </si>
  <si>
    <t>forecast</t>
  </si>
  <si>
    <t>Null</t>
  </si>
  <si>
    <t>Five number summary</t>
  </si>
  <si>
    <t>Min</t>
  </si>
  <si>
    <t>Q1</t>
  </si>
  <si>
    <t>Median</t>
  </si>
  <si>
    <t>Q3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</si>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</sst>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/d/yyyy"/>
  </numFmts>
  <fonts count="7">
    <font>
      <sz val="10.0"/>
      <color rgb="FF000000"/>
      <name val="Arial"/>
      <scheme val="minor"/>
    </font>
    <font>
      <b/>
      <color rgb="FFFFFFFF"/>
      <name val="Inter"/>
    </font>
    <font>
      <sz val="10.0"/>
      <color theme="1"/>
      <name val="Inter"/>
    </font>
    <font>
      <color rgb="FF2A3140"/>
      <name val="Inter"/>
    </font>
    <font>
      <color rgb="FF2A3140"/>
      <name val="Arial"/>
    </font>
    <font>
      <color theme="1"/>
      <name val="Arial"/>
    </font>
    <font>
      <b/>
      <color rgb="FF3B82F6"/>
      <name val="Inter"/>
    </font>
  </fonts>
  <fills count="4">
    <fill>
      <patternFill patternType="none"/>
    </fill>
    <fill>
      <patternFill patternType="lightGray"/>
    </fill>
    <fill>
      <patternFill patternType="solid">
        <fgColor rgb="FF3B82F6"/>
        <bgColor rgb="FF3B82F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2A3140"/>
      </left>
      <top style="thin">
        <color rgb="FF2A3140"/>
      </top>
    </border>
    <border>
      <top style="thin">
        <color rgb="FF2A3140"/>
      </top>
    </border>
    <border>
      <right style="thin">
        <color rgb="FF2A3140"/>
      </right>
      <top style="thin">
        <color rgb="FF2A3140"/>
      </top>
    </border>
    <border>
      <left style="thin">
        <color rgb="FF2A3140"/>
      </left>
    </border>
    <border>
      <right style="thin">
        <color rgb="FF2A3140"/>
      </right>
    </border>
    <border>
      <left style="thin">
        <color rgb="FF2A3140"/>
      </left>
      <bottom style="thin">
        <color rgb="FF2A3140"/>
      </bottom>
    </border>
    <border>
      <bottom style="thin">
        <color rgb="FF2A3140"/>
      </bottom>
    </border>
    <border>
      <right style="thin">
        <color rgb="FF2A3140"/>
      </right>
      <bottom style="thin">
        <color rgb="FF2A314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Font="1"/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3" fontId="3" numFmtId="164" xfId="0" applyAlignment="1" applyFill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2" xfId="0" applyAlignment="1" applyFont="1" applyNumberFormat="1">
      <alignment vertical="bottom"/>
    </xf>
    <xf borderId="0" fillId="3" fontId="3" numFmtId="2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right" vertical="bottom"/>
    </xf>
    <xf borderId="0" fillId="0" fontId="5" numFmtId="2" xfId="0" applyAlignment="1" applyFont="1" applyNumberFormat="1">
      <alignment vertical="bottom"/>
    </xf>
    <xf borderId="0" fillId="2" fontId="1" numFmtId="164" xfId="0" applyAlignment="1" applyFont="1" applyNumberFormat="1">
      <alignment shrinkToFit="0" vertical="bottom" wrapText="0"/>
    </xf>
    <xf borderId="1" fillId="0" fontId="6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2" xfId="0" applyAlignment="1" applyBorder="1" applyFont="1" applyNumberFormat="1">
      <alignment vertical="bottom"/>
    </xf>
    <xf borderId="2" fillId="0" fontId="5" numFmtId="164" xfId="0" applyAlignment="1" applyBorder="1" applyFont="1" applyNumberFormat="1">
      <alignment vertical="bottom"/>
    </xf>
    <xf borderId="2" fillId="0" fontId="3" numFmtId="2" xfId="0" applyAlignment="1" applyBorder="1" applyFont="1" applyNumberFormat="1">
      <alignment horizontal="right" vertical="bottom"/>
    </xf>
    <xf borderId="3" fillId="0" fontId="3" numFmtId="164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3" numFmtId="164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2" xfId="0" applyAlignment="1" applyBorder="1" applyFont="1" applyNumberFormat="1">
      <alignment vertical="bottom"/>
    </xf>
    <xf borderId="7" fillId="0" fontId="5" numFmtId="164" xfId="0" applyAlignment="1" applyBorder="1" applyFont="1" applyNumberFormat="1">
      <alignment vertical="bottom"/>
    </xf>
    <xf borderId="7" fillId="0" fontId="3" numFmtId="2" xfId="0" applyAlignment="1" applyBorder="1" applyFont="1" applyNumberFormat="1">
      <alignment horizontal="right" vertical="bottom"/>
    </xf>
    <xf borderId="8" fillId="0" fontId="3" numFmtId="164" xfId="0" applyAlignment="1" applyBorder="1" applyFont="1" applyNumberFormat="1">
      <alignment horizontal="right" vertical="bottom"/>
    </xf>
    <xf borderId="0" fillId="0" fontId="2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5.63"/>
    <col customWidth="1" min="4" max="4" width="17.25"/>
    <col customWidth="1" min="6" max="6" width="14.5"/>
    <col customWidth="1" min="7" max="7" width="16.5"/>
    <col customWidth="1" min="10" max="10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8" t="s">
        <v>15</v>
      </c>
      <c r="G2" s="9" t="s">
        <v>16</v>
      </c>
      <c r="H2" s="8" t="s">
        <v>17</v>
      </c>
      <c r="I2" s="8" t="s">
        <v>18</v>
      </c>
      <c r="J2" s="10" t="s">
        <v>19</v>
      </c>
      <c r="K2" s="11"/>
      <c r="L2" s="12"/>
      <c r="M2" s="12"/>
      <c r="N2" s="13"/>
      <c r="O2" s="4"/>
      <c r="P2" s="4"/>
      <c r="Q2" s="4"/>
      <c r="R2" s="4"/>
      <c r="S2" s="4"/>
      <c r="T2" s="4"/>
    </row>
    <row r="3">
      <c r="A3" s="14">
        <v>44545.0</v>
      </c>
      <c r="B3" s="15" t="s">
        <v>20</v>
      </c>
      <c r="C3" s="16" t="s">
        <v>21</v>
      </c>
      <c r="D3" s="16" t="s">
        <v>22</v>
      </c>
      <c r="E3" s="17" t="s">
        <v>23</v>
      </c>
      <c r="F3" s="17" t="s">
        <v>24</v>
      </c>
      <c r="G3" s="10" t="s">
        <v>25</v>
      </c>
      <c r="H3" s="18">
        <v>52.31</v>
      </c>
      <c r="I3" s="18">
        <v>0.4635</v>
      </c>
      <c r="J3" s="19">
        <f t="shared" ref="J3:J52" si="1">IFERROR(H3/I3, "NaN")</f>
        <v>112.8586839</v>
      </c>
      <c r="K3" s="11"/>
      <c r="L3" s="12"/>
      <c r="M3" s="12"/>
      <c r="N3" s="13"/>
      <c r="O3" s="4"/>
      <c r="P3" s="4"/>
      <c r="Q3" s="4"/>
      <c r="R3" s="4"/>
      <c r="S3" s="4"/>
      <c r="T3" s="4"/>
    </row>
    <row r="4">
      <c r="A4" s="20">
        <v>44545.0</v>
      </c>
      <c r="B4" s="6" t="s">
        <v>26</v>
      </c>
      <c r="C4" s="6" t="s">
        <v>21</v>
      </c>
      <c r="D4" s="7" t="s">
        <v>22</v>
      </c>
      <c r="E4" s="8" t="s">
        <v>23</v>
      </c>
      <c r="F4" s="17" t="s">
        <v>24</v>
      </c>
      <c r="G4" s="9" t="s">
        <v>25</v>
      </c>
      <c r="H4" s="21">
        <v>50.0</v>
      </c>
      <c r="I4" s="21">
        <v>0.4431</v>
      </c>
      <c r="J4" s="19">
        <f t="shared" si="1"/>
        <v>112.8413451</v>
      </c>
      <c r="K4" s="11"/>
      <c r="L4" s="12"/>
      <c r="M4" s="12"/>
      <c r="N4" s="13"/>
      <c r="O4" s="4"/>
      <c r="P4" s="4"/>
      <c r="Q4" s="4"/>
      <c r="R4" s="4"/>
      <c r="S4" s="4"/>
      <c r="T4" s="4"/>
    </row>
    <row r="5">
      <c r="A5" s="14">
        <v>44545.0</v>
      </c>
      <c r="B5" s="15" t="s">
        <v>27</v>
      </c>
      <c r="C5" s="15" t="s">
        <v>21</v>
      </c>
      <c r="D5" s="16" t="s">
        <v>22</v>
      </c>
      <c r="E5" s="17" t="s">
        <v>23</v>
      </c>
      <c r="F5" s="17" t="s">
        <v>24</v>
      </c>
      <c r="G5" s="10" t="s">
        <v>25</v>
      </c>
      <c r="H5" s="18">
        <v>50.0</v>
      </c>
      <c r="I5" s="18">
        <v>0.4431</v>
      </c>
      <c r="J5" s="19">
        <f t="shared" si="1"/>
        <v>112.8413451</v>
      </c>
      <c r="K5" s="11"/>
      <c r="L5" s="12"/>
      <c r="M5" s="12"/>
      <c r="N5" s="13"/>
      <c r="O5" s="4"/>
      <c r="P5" s="4"/>
      <c r="Q5" s="4"/>
      <c r="R5" s="4"/>
      <c r="S5" s="4"/>
      <c r="T5" s="4"/>
    </row>
    <row r="6">
      <c r="A6" s="14">
        <v>44545.0</v>
      </c>
      <c r="B6" s="15" t="s">
        <v>28</v>
      </c>
      <c r="C6" s="15" t="s">
        <v>21</v>
      </c>
      <c r="D6" s="16" t="s">
        <v>22</v>
      </c>
      <c r="E6" s="17" t="s">
        <v>23</v>
      </c>
      <c r="F6" s="17" t="s">
        <v>24</v>
      </c>
      <c r="G6" s="10" t="s">
        <v>25</v>
      </c>
      <c r="H6" s="18">
        <v>42.5</v>
      </c>
      <c r="I6" s="18">
        <v>0.3766</v>
      </c>
      <c r="J6" s="19">
        <f t="shared" si="1"/>
        <v>112.8518322</v>
      </c>
      <c r="K6" s="11"/>
      <c r="L6" s="12"/>
      <c r="M6" s="12"/>
      <c r="N6" s="13"/>
      <c r="O6" s="4"/>
      <c r="P6" s="4"/>
      <c r="Q6" s="4"/>
      <c r="R6" s="4"/>
      <c r="S6" s="4"/>
      <c r="T6" s="4"/>
    </row>
    <row r="7">
      <c r="A7" s="14">
        <v>44545.0</v>
      </c>
      <c r="B7" s="15" t="s">
        <v>29</v>
      </c>
      <c r="C7" s="15" t="s">
        <v>21</v>
      </c>
      <c r="D7" s="16" t="s">
        <v>22</v>
      </c>
      <c r="E7" s="17" t="s">
        <v>23</v>
      </c>
      <c r="F7" s="17" t="s">
        <v>24</v>
      </c>
      <c r="G7" s="10" t="s">
        <v>25</v>
      </c>
      <c r="H7" s="18">
        <v>46.67</v>
      </c>
      <c r="I7" s="18">
        <v>0.4135</v>
      </c>
      <c r="J7" s="19">
        <f t="shared" si="1"/>
        <v>112.8657799</v>
      </c>
      <c r="K7" s="11"/>
      <c r="L7" s="12"/>
      <c r="M7" s="12"/>
      <c r="N7" s="13"/>
      <c r="O7" s="4"/>
      <c r="P7" s="4"/>
      <c r="Q7" s="4"/>
      <c r="R7" s="4"/>
      <c r="S7" s="4"/>
      <c r="T7" s="4"/>
    </row>
    <row r="8">
      <c r="A8" s="14">
        <v>44545.0</v>
      </c>
      <c r="B8" s="15" t="s">
        <v>30</v>
      </c>
      <c r="C8" s="15" t="s">
        <v>21</v>
      </c>
      <c r="D8" s="16" t="s">
        <v>22</v>
      </c>
      <c r="E8" s="17" t="s">
        <v>23</v>
      </c>
      <c r="F8" s="17" t="s">
        <v>24</v>
      </c>
      <c r="G8" s="10" t="s">
        <v>25</v>
      </c>
      <c r="H8" s="18">
        <v>47.5</v>
      </c>
      <c r="I8" s="18">
        <v>0.4209</v>
      </c>
      <c r="J8" s="19">
        <f t="shared" si="1"/>
        <v>112.8534094</v>
      </c>
      <c r="K8" s="11"/>
      <c r="L8" s="12"/>
      <c r="M8" s="12"/>
      <c r="N8" s="13"/>
      <c r="O8" s="4"/>
      <c r="P8" s="4"/>
      <c r="Q8" s="4"/>
      <c r="R8" s="4"/>
      <c r="S8" s="4"/>
      <c r="T8" s="4"/>
    </row>
    <row r="9">
      <c r="A9" s="14">
        <v>44545.0</v>
      </c>
      <c r="B9" s="15" t="s">
        <v>31</v>
      </c>
      <c r="C9" s="15" t="s">
        <v>21</v>
      </c>
      <c r="D9" s="16" t="s">
        <v>22</v>
      </c>
      <c r="E9" s="17" t="s">
        <v>23</v>
      </c>
      <c r="F9" s="17" t="s">
        <v>24</v>
      </c>
      <c r="G9" s="10" t="s">
        <v>25</v>
      </c>
      <c r="H9" s="18">
        <v>50.0</v>
      </c>
      <c r="I9" s="18">
        <v>0.4431</v>
      </c>
      <c r="J9" s="19">
        <f t="shared" si="1"/>
        <v>112.8413451</v>
      </c>
      <c r="K9" s="11"/>
      <c r="L9" s="12"/>
      <c r="M9" s="12"/>
      <c r="N9" s="13"/>
      <c r="O9" s="4"/>
      <c r="P9" s="4"/>
      <c r="Q9" s="4"/>
      <c r="R9" s="4"/>
      <c r="S9" s="4"/>
      <c r="T9" s="4"/>
    </row>
    <row r="10">
      <c r="A10" s="14">
        <v>44545.0</v>
      </c>
      <c r="B10" s="15" t="s">
        <v>32</v>
      </c>
      <c r="C10" s="15" t="s">
        <v>21</v>
      </c>
      <c r="D10" s="16" t="s">
        <v>22</v>
      </c>
      <c r="E10" s="17" t="s">
        <v>23</v>
      </c>
      <c r="F10" s="17" t="s">
        <v>24</v>
      </c>
      <c r="G10" s="10" t="s">
        <v>25</v>
      </c>
      <c r="H10" s="18">
        <v>47.5</v>
      </c>
      <c r="I10" s="18">
        <v>0.4209</v>
      </c>
      <c r="J10" s="19">
        <f t="shared" si="1"/>
        <v>112.8534094</v>
      </c>
      <c r="K10" s="11"/>
      <c r="L10" s="12"/>
      <c r="M10" s="12"/>
      <c r="N10" s="13"/>
      <c r="O10" s="4"/>
      <c r="P10" s="4"/>
      <c r="Q10" s="4"/>
      <c r="R10" s="4"/>
      <c r="S10" s="4"/>
      <c r="T10" s="4"/>
    </row>
    <row r="11">
      <c r="A11" s="14">
        <v>44545.0</v>
      </c>
      <c r="B11" s="15" t="s">
        <v>33</v>
      </c>
      <c r="C11" s="15" t="s">
        <v>21</v>
      </c>
      <c r="D11" s="16" t="s">
        <v>22</v>
      </c>
      <c r="E11" s="17" t="s">
        <v>23</v>
      </c>
      <c r="F11" s="17" t="s">
        <v>24</v>
      </c>
      <c r="G11" s="10" t="s">
        <v>25</v>
      </c>
      <c r="H11" s="18">
        <v>40.0</v>
      </c>
      <c r="I11" s="18">
        <v>0.3545</v>
      </c>
      <c r="J11" s="19">
        <f t="shared" si="1"/>
        <v>112.8349788</v>
      </c>
      <c r="K11" s="11"/>
      <c r="L11" s="12"/>
      <c r="M11" s="12"/>
      <c r="N11" s="13"/>
      <c r="O11" s="4"/>
      <c r="P11" s="4"/>
      <c r="Q11" s="4"/>
      <c r="R11" s="4"/>
      <c r="S11" s="4"/>
      <c r="T11" s="4"/>
    </row>
    <row r="12">
      <c r="A12" s="14">
        <v>44545.0</v>
      </c>
      <c r="B12" s="15" t="s">
        <v>34</v>
      </c>
      <c r="C12" s="15" t="s">
        <v>21</v>
      </c>
      <c r="D12" s="16" t="s">
        <v>22</v>
      </c>
      <c r="E12" s="17" t="s">
        <v>23</v>
      </c>
      <c r="F12" s="17" t="s">
        <v>24</v>
      </c>
      <c r="G12" s="10" t="s">
        <v>25</v>
      </c>
      <c r="H12" s="18">
        <v>25.0</v>
      </c>
      <c r="I12" s="18">
        <v>0.2215</v>
      </c>
      <c r="J12" s="19">
        <f t="shared" si="1"/>
        <v>112.8668172</v>
      </c>
      <c r="K12" s="11"/>
      <c r="L12" s="12"/>
      <c r="M12" s="12"/>
      <c r="N12" s="13"/>
      <c r="O12" s="4"/>
      <c r="P12" s="4"/>
      <c r="Q12" s="4"/>
      <c r="R12" s="4"/>
      <c r="S12" s="4"/>
      <c r="T12" s="4"/>
    </row>
    <row r="13">
      <c r="A13" s="20">
        <v>44576.0</v>
      </c>
      <c r="B13" s="6" t="s">
        <v>20</v>
      </c>
      <c r="C13" s="6" t="s">
        <v>21</v>
      </c>
      <c r="D13" s="7" t="s">
        <v>22</v>
      </c>
      <c r="E13" s="8" t="s">
        <v>23</v>
      </c>
      <c r="F13" s="17" t="s">
        <v>24</v>
      </c>
      <c r="G13" s="9" t="s">
        <v>25</v>
      </c>
      <c r="H13" s="21">
        <v>50.0</v>
      </c>
      <c r="I13" s="21">
        <v>0.4411</v>
      </c>
      <c r="J13" s="19">
        <f t="shared" si="1"/>
        <v>113.3529812</v>
      </c>
      <c r="K13" s="11"/>
      <c r="L13" s="12"/>
      <c r="M13" s="12"/>
      <c r="N13" s="13"/>
      <c r="O13" s="4"/>
      <c r="P13" s="4"/>
      <c r="Q13" s="4"/>
      <c r="R13" s="4"/>
      <c r="S13" s="4"/>
      <c r="T13" s="4"/>
    </row>
    <row r="14">
      <c r="A14" s="20">
        <v>44576.0</v>
      </c>
      <c r="B14" s="6" t="s">
        <v>26</v>
      </c>
      <c r="C14" s="6" t="s">
        <v>21</v>
      </c>
      <c r="D14" s="7" t="s">
        <v>22</v>
      </c>
      <c r="E14" s="8" t="s">
        <v>23</v>
      </c>
      <c r="F14" s="17" t="s">
        <v>24</v>
      </c>
      <c r="G14" s="9" t="s">
        <v>25</v>
      </c>
      <c r="H14" s="21">
        <f>250/5</f>
        <v>50</v>
      </c>
      <c r="I14" s="21">
        <f>2.2055/5</f>
        <v>0.4411</v>
      </c>
      <c r="J14" s="19">
        <f t="shared" si="1"/>
        <v>113.3529812</v>
      </c>
      <c r="K14" s="11"/>
      <c r="L14" s="12"/>
      <c r="M14" s="12"/>
      <c r="N14" s="13"/>
      <c r="O14" s="4"/>
      <c r="P14" s="4"/>
      <c r="Q14" s="4"/>
      <c r="R14" s="4"/>
      <c r="S14" s="4"/>
      <c r="T14" s="4"/>
    </row>
    <row r="15">
      <c r="A15" s="20">
        <v>44576.0</v>
      </c>
      <c r="B15" s="6" t="s">
        <v>27</v>
      </c>
      <c r="C15" s="6" t="s">
        <v>21</v>
      </c>
      <c r="D15" s="7" t="s">
        <v>22</v>
      </c>
      <c r="E15" s="8" t="s">
        <v>23</v>
      </c>
      <c r="F15" s="17" t="s">
        <v>24</v>
      </c>
      <c r="G15" s="9" t="s">
        <v>25</v>
      </c>
      <c r="H15" s="21">
        <v>50.0</v>
      </c>
      <c r="I15" s="21">
        <v>0.4411</v>
      </c>
      <c r="J15" s="19">
        <f t="shared" si="1"/>
        <v>113.3529812</v>
      </c>
      <c r="K15" s="11"/>
      <c r="L15" s="12"/>
      <c r="M15" s="12"/>
      <c r="N15" s="13"/>
      <c r="O15" s="4"/>
      <c r="P15" s="4"/>
      <c r="Q15" s="4"/>
      <c r="R15" s="4"/>
      <c r="S15" s="4"/>
      <c r="T15" s="4"/>
    </row>
    <row r="16">
      <c r="A16" s="20">
        <v>44576.0</v>
      </c>
      <c r="B16" s="6" t="s">
        <v>28</v>
      </c>
      <c r="C16" s="6" t="s">
        <v>21</v>
      </c>
      <c r="D16" s="7" t="s">
        <v>22</v>
      </c>
      <c r="E16" s="8" t="s">
        <v>23</v>
      </c>
      <c r="F16" s="17" t="s">
        <v>24</v>
      </c>
      <c r="G16" s="9" t="s">
        <v>25</v>
      </c>
      <c r="H16" s="21">
        <v>45.0</v>
      </c>
      <c r="I16" s="21">
        <v>0.397</v>
      </c>
      <c r="J16" s="19">
        <f t="shared" si="1"/>
        <v>113.3501259</v>
      </c>
      <c r="K16" s="11"/>
      <c r="L16" s="12"/>
      <c r="M16" s="12"/>
      <c r="N16" s="13"/>
      <c r="O16" s="4"/>
      <c r="P16" s="4"/>
      <c r="Q16" s="4"/>
      <c r="R16" s="4"/>
      <c r="S16" s="4"/>
      <c r="T16" s="4"/>
    </row>
    <row r="17">
      <c r="A17" s="20">
        <v>44576.0</v>
      </c>
      <c r="B17" s="6" t="s">
        <v>29</v>
      </c>
      <c r="C17" s="6" t="s">
        <v>21</v>
      </c>
      <c r="D17" s="7" t="s">
        <v>22</v>
      </c>
      <c r="E17" s="8" t="s">
        <v>23</v>
      </c>
      <c r="F17" s="17" t="s">
        <v>24</v>
      </c>
      <c r="G17" s="9" t="s">
        <v>25</v>
      </c>
      <c r="H17" s="21">
        <v>60.0</v>
      </c>
      <c r="I17" s="21">
        <v>0.5293</v>
      </c>
      <c r="J17" s="19">
        <f t="shared" si="1"/>
        <v>113.3572643</v>
      </c>
      <c r="K17" s="11"/>
      <c r="L17" s="12"/>
      <c r="M17" s="12"/>
      <c r="N17" s="13"/>
      <c r="O17" s="4"/>
      <c r="P17" s="4"/>
      <c r="Q17" s="4"/>
      <c r="R17" s="4"/>
      <c r="S17" s="4"/>
      <c r="T17" s="4"/>
    </row>
    <row r="18">
      <c r="A18" s="20">
        <v>44576.0</v>
      </c>
      <c r="B18" s="6" t="s">
        <v>30</v>
      </c>
      <c r="C18" s="6" t="s">
        <v>21</v>
      </c>
      <c r="D18" s="7" t="s">
        <v>22</v>
      </c>
      <c r="E18" s="8" t="s">
        <v>23</v>
      </c>
      <c r="F18" s="17" t="s">
        <v>24</v>
      </c>
      <c r="G18" s="9" t="s">
        <v>25</v>
      </c>
      <c r="H18" s="21">
        <v>60.0</v>
      </c>
      <c r="I18" s="21">
        <v>0.5293</v>
      </c>
      <c r="J18" s="19">
        <f t="shared" si="1"/>
        <v>113.3572643</v>
      </c>
      <c r="K18" s="11"/>
      <c r="L18" s="12"/>
      <c r="M18" s="12"/>
      <c r="N18" s="13"/>
      <c r="O18" s="4"/>
      <c r="P18" s="4"/>
      <c r="Q18" s="4"/>
      <c r="R18" s="4"/>
      <c r="S18" s="4"/>
      <c r="T18" s="4"/>
    </row>
    <row r="19">
      <c r="A19" s="20">
        <v>44576.0</v>
      </c>
      <c r="B19" s="6" t="s">
        <v>31</v>
      </c>
      <c r="C19" s="6" t="s">
        <v>21</v>
      </c>
      <c r="D19" s="7" t="s">
        <v>22</v>
      </c>
      <c r="E19" s="8" t="s">
        <v>23</v>
      </c>
      <c r="F19" s="17" t="s">
        <v>24</v>
      </c>
      <c r="G19" s="9" t="s">
        <v>25</v>
      </c>
      <c r="H19" s="21">
        <v>68.75</v>
      </c>
      <c r="I19" s="21">
        <v>0.6065</v>
      </c>
      <c r="J19" s="19">
        <f t="shared" si="1"/>
        <v>113.3553174</v>
      </c>
      <c r="K19" s="11"/>
      <c r="L19" s="12"/>
      <c r="M19" s="12"/>
      <c r="N19" s="13"/>
      <c r="O19" s="4"/>
      <c r="P19" s="4"/>
      <c r="Q19" s="4"/>
      <c r="R19" s="4"/>
      <c r="S19" s="4"/>
      <c r="T19" s="4"/>
    </row>
    <row r="20">
      <c r="A20" s="20">
        <v>44576.0</v>
      </c>
      <c r="B20" s="6" t="s">
        <v>32</v>
      </c>
      <c r="C20" s="7" t="s">
        <v>21</v>
      </c>
      <c r="D20" s="7" t="s">
        <v>22</v>
      </c>
      <c r="E20" s="8" t="s">
        <v>23</v>
      </c>
      <c r="F20" s="17" t="s">
        <v>24</v>
      </c>
      <c r="G20" s="9" t="s">
        <v>25</v>
      </c>
      <c r="H20" s="21">
        <v>44.38</v>
      </c>
      <c r="I20" s="21">
        <v>0.3915</v>
      </c>
      <c r="J20" s="19">
        <f t="shared" si="1"/>
        <v>113.3588761</v>
      </c>
      <c r="K20" s="11"/>
      <c r="L20" s="12"/>
      <c r="M20" s="12"/>
      <c r="N20" s="13"/>
      <c r="O20" s="4"/>
      <c r="P20" s="4"/>
      <c r="Q20" s="4"/>
      <c r="R20" s="4"/>
      <c r="S20" s="4"/>
      <c r="T20" s="4"/>
    </row>
    <row r="21">
      <c r="A21" s="20">
        <v>44576.0</v>
      </c>
      <c r="B21" s="6" t="s">
        <v>33</v>
      </c>
      <c r="C21" s="6" t="s">
        <v>21</v>
      </c>
      <c r="D21" s="7" t="s">
        <v>22</v>
      </c>
      <c r="E21" s="8" t="s">
        <v>23</v>
      </c>
      <c r="F21" s="17" t="s">
        <v>24</v>
      </c>
      <c r="G21" s="9" t="s">
        <v>25</v>
      </c>
      <c r="H21" s="21">
        <v>48.75</v>
      </c>
      <c r="I21" s="21">
        <v>0.4301</v>
      </c>
      <c r="J21" s="19">
        <f t="shared" si="1"/>
        <v>113.3457336</v>
      </c>
      <c r="K21" s="11"/>
      <c r="L21" s="12"/>
      <c r="M21" s="12"/>
      <c r="N21" s="13"/>
      <c r="O21" s="4"/>
      <c r="P21" s="4"/>
      <c r="Q21" s="4"/>
      <c r="R21" s="4"/>
      <c r="S21" s="4"/>
      <c r="T21" s="4"/>
    </row>
    <row r="22">
      <c r="A22" s="20">
        <v>44576.0</v>
      </c>
      <c r="B22" s="6" t="s">
        <v>34</v>
      </c>
      <c r="C22" s="6" t="s">
        <v>21</v>
      </c>
      <c r="D22" s="7" t="s">
        <v>22</v>
      </c>
      <c r="E22" s="8" t="s">
        <v>23</v>
      </c>
      <c r="F22" s="17" t="s">
        <v>24</v>
      </c>
      <c r="G22" s="9" t="s">
        <v>25</v>
      </c>
      <c r="H22" s="21">
        <v>47.17</v>
      </c>
      <c r="I22" s="21">
        <v>0.4161</v>
      </c>
      <c r="J22" s="19">
        <f t="shared" si="1"/>
        <v>113.3621726</v>
      </c>
      <c r="K22" s="11"/>
      <c r="L22" s="12"/>
      <c r="M22" s="12"/>
      <c r="N22" s="13"/>
      <c r="O22" s="4"/>
      <c r="P22" s="4"/>
      <c r="Q22" s="4"/>
      <c r="R22" s="4"/>
      <c r="S22" s="4"/>
      <c r="T22" s="4"/>
    </row>
    <row r="23">
      <c r="A23" s="20">
        <v>44607.0</v>
      </c>
      <c r="B23" s="6" t="s">
        <v>20</v>
      </c>
      <c r="C23" s="6" t="s">
        <v>21</v>
      </c>
      <c r="D23" s="7" t="s">
        <v>22</v>
      </c>
      <c r="E23" s="8" t="s">
        <v>23</v>
      </c>
      <c r="F23" s="17" t="s">
        <v>24</v>
      </c>
      <c r="G23" s="9" t="s">
        <v>25</v>
      </c>
      <c r="H23" s="21">
        <v>53.62</v>
      </c>
      <c r="I23" s="21">
        <v>0.4731</v>
      </c>
      <c r="J23" s="19">
        <f t="shared" si="1"/>
        <v>113.3375608</v>
      </c>
      <c r="K23" s="11"/>
      <c r="L23" s="12"/>
      <c r="M23" s="12"/>
      <c r="N23" s="13"/>
      <c r="O23" s="4"/>
      <c r="P23" s="4"/>
      <c r="Q23" s="4"/>
      <c r="R23" s="4"/>
      <c r="S23" s="4"/>
      <c r="T23" s="4"/>
    </row>
    <row r="24">
      <c r="A24" s="20">
        <v>44607.0</v>
      </c>
      <c r="B24" s="6" t="s">
        <v>26</v>
      </c>
      <c r="C24" s="6" t="s">
        <v>21</v>
      </c>
      <c r="D24" s="7" t="s">
        <v>22</v>
      </c>
      <c r="E24" s="8" t="s">
        <v>23</v>
      </c>
      <c r="F24" s="17" t="s">
        <v>24</v>
      </c>
      <c r="G24" s="9" t="s">
        <v>25</v>
      </c>
      <c r="H24" s="21">
        <v>54.33</v>
      </c>
      <c r="I24" s="21">
        <v>0.4793</v>
      </c>
      <c r="J24" s="19">
        <f t="shared" si="1"/>
        <v>113.3528062</v>
      </c>
      <c r="K24" s="11"/>
      <c r="L24" s="12"/>
      <c r="M24" s="12"/>
      <c r="N24" s="13"/>
      <c r="O24" s="4"/>
      <c r="P24" s="4"/>
      <c r="Q24" s="4"/>
      <c r="R24" s="4"/>
      <c r="S24" s="4"/>
      <c r="T24" s="4"/>
    </row>
    <row r="25">
      <c r="A25" s="20">
        <v>44607.0</v>
      </c>
      <c r="B25" s="6" t="s">
        <v>27</v>
      </c>
      <c r="C25" s="6" t="s">
        <v>21</v>
      </c>
      <c r="D25" s="7" t="s">
        <v>22</v>
      </c>
      <c r="E25" s="8" t="s">
        <v>23</v>
      </c>
      <c r="F25" s="17" t="s">
        <v>24</v>
      </c>
      <c r="G25" s="9" t="s">
        <v>25</v>
      </c>
      <c r="H25" s="21">
        <v>47.33</v>
      </c>
      <c r="I25" s="21">
        <v>0.4176</v>
      </c>
      <c r="J25" s="19">
        <f t="shared" si="1"/>
        <v>113.3381226</v>
      </c>
      <c r="K25" s="11"/>
      <c r="L25" s="12"/>
      <c r="M25" s="12"/>
      <c r="N25" s="13"/>
      <c r="O25" s="4"/>
      <c r="P25" s="4"/>
      <c r="Q25" s="4"/>
      <c r="R25" s="4"/>
      <c r="S25" s="4"/>
      <c r="T25" s="4"/>
    </row>
    <row r="26">
      <c r="A26" s="20">
        <v>44607.0</v>
      </c>
      <c r="B26" s="6" t="s">
        <v>28</v>
      </c>
      <c r="C26" s="6" t="s">
        <v>21</v>
      </c>
      <c r="D26" s="7" t="s">
        <v>22</v>
      </c>
      <c r="E26" s="8" t="s">
        <v>23</v>
      </c>
      <c r="F26" s="17" t="s">
        <v>24</v>
      </c>
      <c r="G26" s="9" t="s">
        <v>25</v>
      </c>
      <c r="H26" s="21">
        <f>250/5</f>
        <v>50</v>
      </c>
      <c r="I26" s="21">
        <v>0.4411</v>
      </c>
      <c r="J26" s="19">
        <f t="shared" si="1"/>
        <v>113.3529812</v>
      </c>
      <c r="K26" s="11"/>
      <c r="L26" s="12"/>
      <c r="M26" s="12"/>
      <c r="N26" s="13"/>
      <c r="O26" s="4"/>
      <c r="P26" s="4"/>
      <c r="Q26" s="4"/>
      <c r="R26" s="4"/>
      <c r="S26" s="4"/>
      <c r="T26" s="4"/>
    </row>
    <row r="27">
      <c r="A27" s="20">
        <v>44607.0</v>
      </c>
      <c r="B27" s="6" t="s">
        <v>29</v>
      </c>
      <c r="C27" s="6" t="s">
        <v>21</v>
      </c>
      <c r="D27" s="7" t="s">
        <v>22</v>
      </c>
      <c r="E27" s="8" t="s">
        <v>23</v>
      </c>
      <c r="F27" s="17" t="s">
        <v>24</v>
      </c>
      <c r="G27" s="9" t="s">
        <v>25</v>
      </c>
      <c r="H27" s="21">
        <v>47.17</v>
      </c>
      <c r="I27" s="21">
        <v>0.4161</v>
      </c>
      <c r="J27" s="19">
        <f t="shared" si="1"/>
        <v>113.3621726</v>
      </c>
      <c r="K27" s="11"/>
      <c r="L27" s="12"/>
      <c r="M27" s="12"/>
      <c r="N27" s="13"/>
      <c r="O27" s="4"/>
      <c r="P27" s="4"/>
      <c r="Q27" s="4"/>
      <c r="R27" s="4"/>
      <c r="S27" s="4"/>
      <c r="T27" s="4"/>
    </row>
    <row r="28">
      <c r="A28" s="20">
        <v>44607.0</v>
      </c>
      <c r="B28" s="6" t="s">
        <v>30</v>
      </c>
      <c r="C28" s="6" t="s">
        <v>21</v>
      </c>
      <c r="D28" s="7" t="s">
        <v>22</v>
      </c>
      <c r="E28" s="8" t="s">
        <v>23</v>
      </c>
      <c r="F28" s="17" t="s">
        <v>24</v>
      </c>
      <c r="G28" s="9" t="s">
        <v>25</v>
      </c>
      <c r="H28" s="21">
        <v>50.0</v>
      </c>
      <c r="I28" s="21">
        <v>0.4411</v>
      </c>
      <c r="J28" s="19">
        <f t="shared" si="1"/>
        <v>113.3529812</v>
      </c>
      <c r="K28" s="11"/>
      <c r="L28" s="12"/>
      <c r="M28" s="12"/>
      <c r="N28" s="13"/>
      <c r="O28" s="4"/>
      <c r="P28" s="4"/>
      <c r="Q28" s="4"/>
      <c r="R28" s="4"/>
      <c r="S28" s="4"/>
      <c r="T28" s="4"/>
    </row>
    <row r="29">
      <c r="A29" s="20">
        <v>44607.0</v>
      </c>
      <c r="B29" s="6" t="s">
        <v>31</v>
      </c>
      <c r="C29" s="6" t="s">
        <v>21</v>
      </c>
      <c r="D29" s="7" t="s">
        <v>22</v>
      </c>
      <c r="E29" s="8" t="s">
        <v>23</v>
      </c>
      <c r="F29" s="17" t="s">
        <v>24</v>
      </c>
      <c r="G29" s="9" t="s">
        <v>25</v>
      </c>
      <c r="H29" s="21">
        <v>68.75</v>
      </c>
      <c r="I29" s="21">
        <v>0.6103</v>
      </c>
      <c r="J29" s="19">
        <f t="shared" si="1"/>
        <v>112.6495166</v>
      </c>
      <c r="K29" s="11"/>
      <c r="L29" s="12"/>
      <c r="M29" s="12"/>
      <c r="N29" s="13"/>
      <c r="O29" s="4"/>
      <c r="P29" s="4"/>
      <c r="Q29" s="4"/>
      <c r="R29" s="4"/>
      <c r="S29" s="4"/>
      <c r="T29" s="4"/>
    </row>
    <row r="30">
      <c r="A30" s="20">
        <v>44607.0</v>
      </c>
      <c r="B30" s="6" t="s">
        <v>32</v>
      </c>
      <c r="C30" s="6" t="s">
        <v>21</v>
      </c>
      <c r="D30" s="7" t="s">
        <v>22</v>
      </c>
      <c r="E30" s="8" t="s">
        <v>23</v>
      </c>
      <c r="F30" s="17" t="s">
        <v>24</v>
      </c>
      <c r="G30" s="9" t="s">
        <v>25</v>
      </c>
      <c r="H30" s="21">
        <v>50.0</v>
      </c>
      <c r="I30" s="21">
        <v>0.4439</v>
      </c>
      <c r="J30" s="19">
        <f t="shared" si="1"/>
        <v>112.6379815</v>
      </c>
      <c r="K30" s="11"/>
      <c r="L30" s="12"/>
      <c r="M30" s="12"/>
      <c r="N30" s="13"/>
      <c r="O30" s="4"/>
      <c r="P30" s="4"/>
      <c r="Q30" s="4"/>
      <c r="R30" s="4"/>
      <c r="S30" s="4"/>
      <c r="T30" s="4"/>
    </row>
    <row r="31">
      <c r="A31" s="20">
        <v>44607.0</v>
      </c>
      <c r="B31" s="6" t="s">
        <v>33</v>
      </c>
      <c r="C31" s="6" t="s">
        <v>21</v>
      </c>
      <c r="D31" s="7" t="s">
        <v>22</v>
      </c>
      <c r="E31" s="8" t="s">
        <v>23</v>
      </c>
      <c r="F31" s="17" t="s">
        <v>24</v>
      </c>
      <c r="G31" s="9" t="s">
        <v>25</v>
      </c>
      <c r="H31" s="21">
        <f>200/5</f>
        <v>40</v>
      </c>
      <c r="I31" s="21">
        <f>1.7755/5</f>
        <v>0.3551</v>
      </c>
      <c r="J31" s="19">
        <f t="shared" si="1"/>
        <v>112.6443255</v>
      </c>
      <c r="K31" s="11"/>
      <c r="L31" s="12"/>
      <c r="M31" s="12"/>
      <c r="N31" s="13"/>
      <c r="O31" s="4"/>
      <c r="P31" s="4"/>
      <c r="Q31" s="4"/>
      <c r="R31" s="4"/>
      <c r="S31" s="4"/>
      <c r="T31" s="4"/>
    </row>
    <row r="32">
      <c r="A32" s="20">
        <v>44607.0</v>
      </c>
      <c r="B32" s="6" t="s">
        <v>34</v>
      </c>
      <c r="C32" s="6" t="s">
        <v>21</v>
      </c>
      <c r="D32" s="6" t="s">
        <v>22</v>
      </c>
      <c r="E32" s="8" t="s">
        <v>23</v>
      </c>
      <c r="F32" s="17" t="s">
        <v>24</v>
      </c>
      <c r="G32" s="9" t="s">
        <v>25</v>
      </c>
      <c r="H32" s="21">
        <v>45.38</v>
      </c>
      <c r="I32" s="21">
        <v>0.4029</v>
      </c>
      <c r="J32" s="19">
        <f t="shared" si="1"/>
        <v>112.6334078</v>
      </c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20">
        <v>44635.0</v>
      </c>
      <c r="B33" s="6" t="s">
        <v>20</v>
      </c>
      <c r="C33" s="6" t="s">
        <v>21</v>
      </c>
      <c r="D33" s="6" t="s">
        <v>22</v>
      </c>
      <c r="E33" s="8" t="s">
        <v>23</v>
      </c>
      <c r="F33" s="17" t="s">
        <v>24</v>
      </c>
      <c r="G33" s="9" t="s">
        <v>25</v>
      </c>
      <c r="H33" s="21">
        <v>42.69</v>
      </c>
      <c r="I33" s="21">
        <v>0.379</v>
      </c>
      <c r="J33" s="19">
        <f t="shared" si="1"/>
        <v>112.6385224</v>
      </c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20">
        <v>44635.0</v>
      </c>
      <c r="B34" s="6" t="s">
        <v>26</v>
      </c>
      <c r="C34" s="6" t="s">
        <v>21</v>
      </c>
      <c r="D34" s="6" t="s">
        <v>22</v>
      </c>
      <c r="E34" s="8" t="s">
        <v>23</v>
      </c>
      <c r="F34" s="17" t="s">
        <v>24</v>
      </c>
      <c r="G34" s="9" t="s">
        <v>25</v>
      </c>
      <c r="H34" s="21">
        <v>46.54</v>
      </c>
      <c r="I34" s="21">
        <v>0.4131</v>
      </c>
      <c r="J34" s="19">
        <f t="shared" si="1"/>
        <v>112.6603728</v>
      </c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20">
        <v>44635.0</v>
      </c>
      <c r="B35" s="6" t="s">
        <v>27</v>
      </c>
      <c r="C35" s="6" t="s">
        <v>21</v>
      </c>
      <c r="D35" s="6" t="s">
        <v>22</v>
      </c>
      <c r="E35" s="8" t="s">
        <v>23</v>
      </c>
      <c r="F35" s="17" t="s">
        <v>24</v>
      </c>
      <c r="G35" s="9" t="s">
        <v>25</v>
      </c>
      <c r="H35" s="21">
        <v>42.77</v>
      </c>
      <c r="I35" s="21">
        <v>0.3797</v>
      </c>
      <c r="J35" s="19">
        <f t="shared" si="1"/>
        <v>112.6415591</v>
      </c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20">
        <v>44635.0</v>
      </c>
      <c r="B36" s="6" t="s">
        <v>28</v>
      </c>
      <c r="C36" s="6" t="s">
        <v>21</v>
      </c>
      <c r="D36" s="6" t="s">
        <v>22</v>
      </c>
      <c r="E36" s="8" t="s">
        <v>23</v>
      </c>
      <c r="F36" s="17" t="s">
        <v>24</v>
      </c>
      <c r="G36" s="9" t="s">
        <v>25</v>
      </c>
      <c r="H36" s="21">
        <v>45.0</v>
      </c>
      <c r="I36" s="21">
        <v>0.3995</v>
      </c>
      <c r="J36" s="19">
        <f t="shared" si="1"/>
        <v>112.640801</v>
      </c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20">
        <v>44635.0</v>
      </c>
      <c r="B37" s="6" t="s">
        <v>29</v>
      </c>
      <c r="C37" s="6" t="s">
        <v>21</v>
      </c>
      <c r="D37" s="6" t="s">
        <v>22</v>
      </c>
      <c r="E37" s="8" t="s">
        <v>23</v>
      </c>
      <c r="F37" s="17" t="s">
        <v>24</v>
      </c>
      <c r="G37" s="9" t="s">
        <v>25</v>
      </c>
      <c r="H37" s="21">
        <v>46.35</v>
      </c>
      <c r="I37" s="21">
        <v>0.4114</v>
      </c>
      <c r="J37" s="19">
        <f t="shared" si="1"/>
        <v>112.6640739</v>
      </c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20">
        <v>44635.0</v>
      </c>
      <c r="B38" s="6" t="s">
        <v>30</v>
      </c>
      <c r="C38" s="6" t="s">
        <v>21</v>
      </c>
      <c r="D38" s="6" t="s">
        <v>22</v>
      </c>
      <c r="E38" s="8" t="s">
        <v>23</v>
      </c>
      <c r="F38" s="17" t="s">
        <v>24</v>
      </c>
      <c r="G38" s="9" t="s">
        <v>25</v>
      </c>
      <c r="H38" s="21">
        <v>47.31</v>
      </c>
      <c r="I38" s="21">
        <v>0.42</v>
      </c>
      <c r="J38" s="19">
        <f t="shared" si="1"/>
        <v>112.6428571</v>
      </c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20">
        <v>44635.0</v>
      </c>
      <c r="B39" s="6" t="s">
        <v>31</v>
      </c>
      <c r="C39" s="6" t="s">
        <v>21</v>
      </c>
      <c r="D39" s="6" t="s">
        <v>22</v>
      </c>
      <c r="E39" s="8" t="s">
        <v>23</v>
      </c>
      <c r="F39" s="17" t="s">
        <v>24</v>
      </c>
      <c r="G39" s="9" t="s">
        <v>25</v>
      </c>
      <c r="H39" s="21">
        <v>36.85</v>
      </c>
      <c r="I39" s="21">
        <v>0.3271</v>
      </c>
      <c r="J39" s="19">
        <f t="shared" si="1"/>
        <v>112.6566799</v>
      </c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20">
        <v>44635.0</v>
      </c>
      <c r="B40" s="6" t="s">
        <v>32</v>
      </c>
      <c r="C40" s="6" t="s">
        <v>21</v>
      </c>
      <c r="D40" s="6" t="s">
        <v>22</v>
      </c>
      <c r="E40" s="8" t="s">
        <v>23</v>
      </c>
      <c r="F40" s="17" t="s">
        <v>24</v>
      </c>
      <c r="G40" s="9" t="s">
        <v>25</v>
      </c>
      <c r="H40" s="21">
        <v>60.0</v>
      </c>
      <c r="I40" s="21">
        <v>0.5326</v>
      </c>
      <c r="J40" s="19">
        <f t="shared" si="1"/>
        <v>112.6549005</v>
      </c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20">
        <v>44635.0</v>
      </c>
      <c r="B41" s="6" t="s">
        <v>33</v>
      </c>
      <c r="C41" s="6" t="s">
        <v>21</v>
      </c>
      <c r="D41" s="6" t="s">
        <v>22</v>
      </c>
      <c r="E41" s="8" t="s">
        <v>23</v>
      </c>
      <c r="F41" s="17" t="s">
        <v>24</v>
      </c>
      <c r="G41" s="9" t="s">
        <v>25</v>
      </c>
      <c r="H41" s="22">
        <v>45.0</v>
      </c>
      <c r="I41" s="22">
        <v>0.39945</v>
      </c>
      <c r="J41" s="19">
        <f t="shared" si="1"/>
        <v>112.6549005</v>
      </c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20">
        <v>44635.0</v>
      </c>
      <c r="B42" s="9" t="s">
        <v>34</v>
      </c>
      <c r="C42" s="9" t="s">
        <v>21</v>
      </c>
      <c r="D42" s="9" t="s">
        <v>22</v>
      </c>
      <c r="E42" s="9" t="s">
        <v>23</v>
      </c>
      <c r="F42" s="10" t="s">
        <v>24</v>
      </c>
      <c r="G42" s="9" t="s">
        <v>25</v>
      </c>
      <c r="H42" s="22">
        <v>51.0</v>
      </c>
      <c r="I42" s="22">
        <v>0.45271</v>
      </c>
      <c r="J42" s="19">
        <f t="shared" si="1"/>
        <v>112.6549005</v>
      </c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20">
        <v>44666.0</v>
      </c>
      <c r="B43" s="6" t="s">
        <v>20</v>
      </c>
      <c r="C43" s="6" t="s">
        <v>21</v>
      </c>
      <c r="D43" s="6" t="s">
        <v>22</v>
      </c>
      <c r="E43" s="8" t="s">
        <v>23</v>
      </c>
      <c r="F43" s="8" t="s">
        <v>35</v>
      </c>
      <c r="G43" s="9" t="s">
        <v>25</v>
      </c>
      <c r="H43" s="23" t="s">
        <v>36</v>
      </c>
      <c r="I43" s="23" t="s">
        <v>36</v>
      </c>
      <c r="J43" s="19" t="str">
        <f t="shared" si="1"/>
        <v>NaN</v>
      </c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20">
        <v>44666.0</v>
      </c>
      <c r="B44" s="6" t="s">
        <v>26</v>
      </c>
      <c r="C44" s="6" t="s">
        <v>21</v>
      </c>
      <c r="D44" s="6" t="s">
        <v>22</v>
      </c>
      <c r="E44" s="8" t="s">
        <v>23</v>
      </c>
      <c r="F44" s="8" t="s">
        <v>35</v>
      </c>
      <c r="G44" s="9" t="s">
        <v>25</v>
      </c>
      <c r="H44" s="23" t="s">
        <v>36</v>
      </c>
      <c r="I44" s="23" t="s">
        <v>36</v>
      </c>
      <c r="J44" s="19" t="str">
        <f t="shared" si="1"/>
        <v>NaN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20">
        <v>44666.0</v>
      </c>
      <c r="B45" s="6" t="s">
        <v>27</v>
      </c>
      <c r="C45" s="6" t="s">
        <v>21</v>
      </c>
      <c r="D45" s="6" t="s">
        <v>22</v>
      </c>
      <c r="E45" s="8" t="s">
        <v>23</v>
      </c>
      <c r="F45" s="8" t="s">
        <v>35</v>
      </c>
      <c r="G45" s="9" t="s">
        <v>25</v>
      </c>
      <c r="H45" s="23" t="s">
        <v>36</v>
      </c>
      <c r="I45" s="23" t="s">
        <v>36</v>
      </c>
      <c r="J45" s="19" t="str">
        <f t="shared" si="1"/>
        <v>NaN</v>
      </c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20">
        <v>44666.0</v>
      </c>
      <c r="B46" s="6" t="s">
        <v>28</v>
      </c>
      <c r="C46" s="6" t="s">
        <v>21</v>
      </c>
      <c r="D46" s="6" t="s">
        <v>22</v>
      </c>
      <c r="E46" s="8" t="s">
        <v>23</v>
      </c>
      <c r="F46" s="8" t="s">
        <v>35</v>
      </c>
      <c r="G46" s="9" t="s">
        <v>25</v>
      </c>
      <c r="H46" s="23" t="s">
        <v>36</v>
      </c>
      <c r="I46" s="23" t="s">
        <v>36</v>
      </c>
      <c r="J46" s="19" t="str">
        <f t="shared" si="1"/>
        <v>NaN</v>
      </c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20">
        <v>44666.0</v>
      </c>
      <c r="B47" s="6" t="s">
        <v>29</v>
      </c>
      <c r="C47" s="6" t="s">
        <v>21</v>
      </c>
      <c r="D47" s="6" t="s">
        <v>22</v>
      </c>
      <c r="E47" s="8" t="s">
        <v>23</v>
      </c>
      <c r="F47" s="8" t="s">
        <v>35</v>
      </c>
      <c r="G47" s="9" t="s">
        <v>25</v>
      </c>
      <c r="H47" s="23" t="s">
        <v>36</v>
      </c>
      <c r="I47" s="23" t="s">
        <v>36</v>
      </c>
      <c r="J47" s="19" t="str">
        <f t="shared" si="1"/>
        <v>NaN</v>
      </c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20">
        <v>44666.0</v>
      </c>
      <c r="B48" s="6" t="s">
        <v>30</v>
      </c>
      <c r="C48" s="6" t="s">
        <v>21</v>
      </c>
      <c r="D48" s="6" t="s">
        <v>22</v>
      </c>
      <c r="E48" s="8" t="s">
        <v>23</v>
      </c>
      <c r="F48" s="8" t="s">
        <v>35</v>
      </c>
      <c r="G48" s="9" t="s">
        <v>25</v>
      </c>
      <c r="H48" s="23" t="s">
        <v>36</v>
      </c>
      <c r="I48" s="23" t="s">
        <v>36</v>
      </c>
      <c r="J48" s="19" t="str">
        <f t="shared" si="1"/>
        <v>NaN</v>
      </c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20">
        <v>44666.0</v>
      </c>
      <c r="B49" s="6" t="s">
        <v>31</v>
      </c>
      <c r="C49" s="6" t="s">
        <v>21</v>
      </c>
      <c r="D49" s="6" t="s">
        <v>22</v>
      </c>
      <c r="E49" s="8" t="s">
        <v>23</v>
      </c>
      <c r="F49" s="8" t="s">
        <v>35</v>
      </c>
      <c r="G49" s="9" t="s">
        <v>25</v>
      </c>
      <c r="H49" s="23" t="s">
        <v>36</v>
      </c>
      <c r="I49" s="23" t="s">
        <v>36</v>
      </c>
      <c r="J49" s="19" t="str">
        <f t="shared" si="1"/>
        <v>NaN</v>
      </c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20">
        <v>44666.0</v>
      </c>
      <c r="B50" s="6" t="s">
        <v>32</v>
      </c>
      <c r="C50" s="6" t="s">
        <v>21</v>
      </c>
      <c r="D50" s="6" t="s">
        <v>22</v>
      </c>
      <c r="E50" s="8" t="s">
        <v>23</v>
      </c>
      <c r="F50" s="8" t="s">
        <v>35</v>
      </c>
      <c r="G50" s="9" t="s">
        <v>25</v>
      </c>
      <c r="H50" s="23" t="s">
        <v>36</v>
      </c>
      <c r="I50" s="23" t="s">
        <v>36</v>
      </c>
      <c r="J50" s="19" t="str">
        <f t="shared" si="1"/>
        <v>NaN</v>
      </c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20">
        <v>44666.0</v>
      </c>
      <c r="B51" s="6" t="s">
        <v>33</v>
      </c>
      <c r="C51" s="6" t="s">
        <v>21</v>
      </c>
      <c r="D51" s="6" t="s">
        <v>22</v>
      </c>
      <c r="E51" s="8" t="s">
        <v>23</v>
      </c>
      <c r="F51" s="8" t="s">
        <v>35</v>
      </c>
      <c r="G51" s="9" t="s">
        <v>25</v>
      </c>
      <c r="H51" s="23" t="s">
        <v>36</v>
      </c>
      <c r="I51" s="23" t="s">
        <v>36</v>
      </c>
      <c r="J51" s="19" t="str">
        <f t="shared" si="1"/>
        <v>NaN</v>
      </c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20">
        <v>44666.0</v>
      </c>
      <c r="B52" s="6" t="s">
        <v>34</v>
      </c>
      <c r="C52" s="6" t="s">
        <v>21</v>
      </c>
      <c r="D52" s="6" t="s">
        <v>22</v>
      </c>
      <c r="E52" s="8" t="s">
        <v>23</v>
      </c>
      <c r="F52" s="8" t="s">
        <v>35</v>
      </c>
      <c r="G52" s="9" t="s">
        <v>25</v>
      </c>
      <c r="H52" s="23" t="s">
        <v>36</v>
      </c>
      <c r="I52" s="23" t="s">
        <v>36</v>
      </c>
      <c r="J52" s="19" t="str">
        <f t="shared" si="1"/>
        <v>NaN</v>
      </c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24" t="s">
        <v>37</v>
      </c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25" t="s">
        <v>38</v>
      </c>
      <c r="B54" s="26"/>
      <c r="C54" s="26"/>
      <c r="D54" s="26"/>
      <c r="E54" s="27"/>
      <c r="F54" s="27"/>
      <c r="G54" s="28"/>
      <c r="H54" s="29">
        <f t="shared" ref="H54:J54" si="2">MIN(H3:H52)</f>
        <v>25</v>
      </c>
      <c r="I54" s="29">
        <f t="shared" si="2"/>
        <v>0.2215</v>
      </c>
      <c r="J54" s="30">
        <f t="shared" si="2"/>
        <v>112.6334078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31" t="s">
        <v>39</v>
      </c>
      <c r="B55" s="6"/>
      <c r="C55" s="32"/>
      <c r="D55" s="6"/>
      <c r="E55" s="8"/>
      <c r="F55" s="8"/>
      <c r="G55" s="9"/>
      <c r="H55" s="21">
        <f t="shared" ref="H55:J55" si="3">QUARTILE(H3:H52,1)</f>
        <v>45</v>
      </c>
      <c r="I55" s="21">
        <f t="shared" si="3"/>
        <v>0.3994875</v>
      </c>
      <c r="J55" s="33">
        <f t="shared" si="3"/>
        <v>112.6549005</v>
      </c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31" t="s">
        <v>40</v>
      </c>
      <c r="B56" s="6"/>
      <c r="C56" s="32"/>
      <c r="D56" s="6"/>
      <c r="E56" s="8"/>
      <c r="F56" s="8"/>
      <c r="G56" s="9"/>
      <c r="H56" s="21">
        <f t="shared" ref="H56:J56" si="4">QUARTILE(H3:H52,2)</f>
        <v>47.5</v>
      </c>
      <c r="I56" s="21">
        <f t="shared" si="4"/>
        <v>0.4209</v>
      </c>
      <c r="J56" s="33">
        <f t="shared" si="4"/>
        <v>112.8534094</v>
      </c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31" t="s">
        <v>41</v>
      </c>
      <c r="B57" s="6"/>
      <c r="C57" s="32"/>
      <c r="D57" s="6"/>
      <c r="E57" s="8"/>
      <c r="F57" s="8"/>
      <c r="G57" s="9"/>
      <c r="H57" s="21">
        <f t="shared" ref="H57:J57" si="5">QUARTILE(H3:H52,3)</f>
        <v>50</v>
      </c>
      <c r="I57" s="21">
        <f t="shared" si="5"/>
        <v>0.4433</v>
      </c>
      <c r="J57" s="33">
        <f t="shared" si="5"/>
        <v>113.3529812</v>
      </c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34" t="s">
        <v>42</v>
      </c>
      <c r="B58" s="35"/>
      <c r="C58" s="35"/>
      <c r="D58" s="35"/>
      <c r="E58" s="36"/>
      <c r="F58" s="36"/>
      <c r="G58" s="37"/>
      <c r="H58" s="38">
        <f t="shared" ref="H58:J58" si="6">MAX(H3:H52)</f>
        <v>68.75</v>
      </c>
      <c r="I58" s="38">
        <f t="shared" si="6"/>
        <v>0.6103</v>
      </c>
      <c r="J58" s="39">
        <f t="shared" si="6"/>
        <v>113.3621726</v>
      </c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0"/>
      <c r="F59" s="40"/>
      <c r="G59" s="4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0"/>
      <c r="F60" s="40"/>
      <c r="G60" s="4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0"/>
      <c r="F61" s="40"/>
      <c r="G61" s="4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0"/>
      <c r="F62" s="40"/>
      <c r="G62" s="4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0"/>
      <c r="F63" s="40"/>
      <c r="G63" s="4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0"/>
      <c r="F64" s="40"/>
      <c r="G64" s="4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0"/>
      <c r="F65" s="40"/>
      <c r="G65" s="4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0"/>
      <c r="F66" s="40"/>
      <c r="G66" s="4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0"/>
      <c r="F67" s="40"/>
      <c r="G67" s="4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0"/>
      <c r="F68" s="40"/>
      <c r="G68" s="4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0"/>
      <c r="F69" s="40"/>
      <c r="G69" s="4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0"/>
      <c r="F70" s="40"/>
      <c r="G70" s="4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0"/>
      <c r="F71" s="40"/>
      <c r="G71" s="4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0"/>
      <c r="F72" s="40"/>
      <c r="G72" s="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0"/>
      <c r="F73" s="40"/>
      <c r="G73" s="4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0"/>
      <c r="F74" s="40"/>
      <c r="G74" s="4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0"/>
      <c r="F75" s="40"/>
      <c r="G75" s="4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0"/>
      <c r="F76" s="40"/>
      <c r="G76" s="4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0"/>
      <c r="F77" s="40"/>
      <c r="G77" s="4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0"/>
      <c r="F78" s="40"/>
      <c r="G78" s="4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0"/>
      <c r="F79" s="40"/>
      <c r="G79" s="4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0"/>
      <c r="F80" s="40"/>
      <c r="G80" s="4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0"/>
      <c r="F81" s="40"/>
      <c r="G81" s="4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0"/>
      <c r="F82" s="40"/>
      <c r="G82" s="4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0"/>
      <c r="F83" s="40"/>
      <c r="G83" s="4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0"/>
      <c r="F84" s="40"/>
      <c r="G84" s="4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0"/>
      <c r="F85" s="40"/>
      <c r="G85" s="4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0"/>
      <c r="F86" s="40"/>
      <c r="G86" s="4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0"/>
      <c r="F87" s="40"/>
      <c r="G87" s="4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0"/>
      <c r="F88" s="40"/>
      <c r="G88" s="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0"/>
      <c r="F89" s="40"/>
      <c r="G89" s="4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0"/>
      <c r="F90" s="40"/>
      <c r="G90" s="4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0"/>
      <c r="F91" s="40"/>
      <c r="G91" s="4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0"/>
      <c r="F92" s="40"/>
      <c r="G92" s="4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0"/>
      <c r="F93" s="40"/>
      <c r="G93" s="4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0"/>
      <c r="F94" s="40"/>
      <c r="G94" s="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0"/>
      <c r="F95" s="40"/>
      <c r="G95" s="4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0"/>
      <c r="F96" s="40"/>
      <c r="G96" s="4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0"/>
      <c r="F97" s="40"/>
      <c r="G97" s="4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0"/>
      <c r="F98" s="40"/>
      <c r="G98" s="4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0"/>
      <c r="F99" s="40"/>
      <c r="G99" s="4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0"/>
      <c r="F100" s="40"/>
      <c r="G100" s="4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0"/>
      <c r="F101" s="40"/>
      <c r="G101" s="4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0"/>
      <c r="F102" s="40"/>
      <c r="G102" s="4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0"/>
      <c r="F103" s="40"/>
      <c r="G103" s="4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0"/>
      <c r="F104" s="40"/>
      <c r="G104" s="4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0"/>
      <c r="F105" s="40"/>
      <c r="G105" s="4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0"/>
      <c r="F106" s="40"/>
      <c r="G106" s="4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0"/>
      <c r="F107" s="40"/>
      <c r="G107" s="4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0"/>
      <c r="F108" s="40"/>
      <c r="G108" s="4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0"/>
      <c r="F109" s="40"/>
      <c r="G109" s="4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0"/>
      <c r="F110" s="40"/>
      <c r="G110" s="4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0"/>
      <c r="F111" s="40"/>
      <c r="G111" s="4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0"/>
      <c r="F112" s="40"/>
      <c r="G112" s="4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0"/>
      <c r="F113" s="40"/>
      <c r="G113" s="4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0"/>
      <c r="F114" s="40"/>
      <c r="G114" s="4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0"/>
      <c r="F115" s="40"/>
      <c r="G115" s="4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0"/>
      <c r="F116" s="40"/>
      <c r="G116" s="4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0"/>
      <c r="F117" s="40"/>
      <c r="G117" s="4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0"/>
      <c r="F118" s="40"/>
      <c r="G118" s="4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0"/>
      <c r="F119" s="40"/>
      <c r="G119" s="4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0"/>
      <c r="F120" s="40"/>
      <c r="G120" s="4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0"/>
      <c r="F121" s="40"/>
      <c r="G121" s="4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0"/>
      <c r="F122" s="40"/>
      <c r="G122" s="4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0"/>
      <c r="F123" s="40"/>
      <c r="G123" s="4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0"/>
      <c r="F124" s="40"/>
      <c r="G124" s="4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0"/>
      <c r="F125" s="40"/>
      <c r="G125" s="4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0"/>
      <c r="F126" s="40"/>
      <c r="G126" s="4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0"/>
      <c r="F127" s="40"/>
      <c r="G127" s="4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0"/>
      <c r="F128" s="40"/>
      <c r="G128" s="4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0"/>
      <c r="F129" s="40"/>
      <c r="G129" s="4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0"/>
      <c r="F130" s="40"/>
      <c r="G130" s="4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0"/>
      <c r="F131" s="40"/>
      <c r="G131" s="4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0"/>
      <c r="F132" s="40"/>
      <c r="G132" s="4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0"/>
      <c r="F133" s="40"/>
      <c r="G133" s="4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0"/>
      <c r="F134" s="40"/>
      <c r="G134" s="4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0"/>
      <c r="F135" s="40"/>
      <c r="G135" s="4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0"/>
      <c r="F136" s="40"/>
      <c r="G136" s="4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0"/>
      <c r="F137" s="40"/>
      <c r="G137" s="4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0"/>
      <c r="F138" s="40"/>
      <c r="G138" s="4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0"/>
      <c r="F139" s="40"/>
      <c r="G139" s="4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0"/>
      <c r="F140" s="40"/>
      <c r="G140" s="4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0"/>
      <c r="F141" s="40"/>
      <c r="G141" s="4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0"/>
      <c r="F142" s="40"/>
      <c r="G142" s="4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0"/>
      <c r="F143" s="40"/>
      <c r="G143" s="4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0"/>
      <c r="F144" s="40"/>
      <c r="G144" s="4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0"/>
      <c r="F145" s="40"/>
      <c r="G145" s="4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0"/>
      <c r="F146" s="40"/>
      <c r="G146" s="4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0"/>
      <c r="F147" s="40"/>
      <c r="G147" s="4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0"/>
      <c r="F148" s="40"/>
      <c r="G148" s="4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0"/>
      <c r="F149" s="40"/>
      <c r="G149" s="4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0"/>
      <c r="F150" s="40"/>
      <c r="G150" s="4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0"/>
      <c r="F151" s="40"/>
      <c r="G151" s="4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0"/>
      <c r="F152" s="40"/>
      <c r="G152" s="4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0"/>
      <c r="F153" s="40"/>
      <c r="G153" s="4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0"/>
      <c r="F154" s="40"/>
      <c r="G154" s="4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0"/>
      <c r="F155" s="40"/>
      <c r="G155" s="4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0"/>
      <c r="F156" s="40"/>
      <c r="G156" s="4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0"/>
      <c r="F157" s="40"/>
      <c r="G157" s="4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0"/>
      <c r="F158" s="40"/>
      <c r="G158" s="4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0"/>
      <c r="F159" s="40"/>
      <c r="G159" s="4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0"/>
      <c r="F160" s="40"/>
      <c r="G160" s="4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0"/>
      <c r="F161" s="40"/>
      <c r="G161" s="4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0"/>
      <c r="F162" s="40"/>
      <c r="G162" s="4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0"/>
      <c r="F163" s="40"/>
      <c r="G163" s="4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0"/>
      <c r="F164" s="40"/>
      <c r="G164" s="4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0"/>
      <c r="F165" s="40"/>
      <c r="G165" s="4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0"/>
      <c r="F166" s="40"/>
      <c r="G166" s="4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0"/>
      <c r="F167" s="40"/>
      <c r="G167" s="4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0"/>
      <c r="F168" s="40"/>
      <c r="G168" s="4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0"/>
      <c r="F169" s="40"/>
      <c r="G169" s="4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0"/>
      <c r="F170" s="40"/>
      <c r="G170" s="4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0"/>
      <c r="F171" s="40"/>
      <c r="G171" s="4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0"/>
      <c r="F172" s="40"/>
      <c r="G172" s="4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0"/>
      <c r="F173" s="40"/>
      <c r="G173" s="4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0"/>
      <c r="F174" s="40"/>
      <c r="G174" s="4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0"/>
      <c r="F175" s="40"/>
      <c r="G175" s="4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0"/>
      <c r="F176" s="40"/>
      <c r="G176" s="4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0"/>
      <c r="F177" s="40"/>
      <c r="G177" s="4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0"/>
      <c r="F178" s="40"/>
      <c r="G178" s="4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0"/>
      <c r="F179" s="40"/>
      <c r="G179" s="4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0"/>
      <c r="F180" s="40"/>
      <c r="G180" s="4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0"/>
      <c r="F181" s="40"/>
      <c r="G181" s="4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0"/>
      <c r="F182" s="40"/>
      <c r="G182" s="4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0"/>
      <c r="F183" s="40"/>
      <c r="G183" s="4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0"/>
      <c r="F184" s="40"/>
      <c r="G184" s="4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0"/>
      <c r="F185" s="40"/>
      <c r="G185" s="4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0"/>
      <c r="F186" s="40"/>
      <c r="G186" s="4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0"/>
      <c r="F187" s="40"/>
      <c r="G187" s="4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0"/>
      <c r="F188" s="40"/>
      <c r="G188" s="4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0"/>
      <c r="F189" s="40"/>
      <c r="G189" s="4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0"/>
      <c r="F190" s="40"/>
      <c r="G190" s="4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0"/>
      <c r="F191" s="40"/>
      <c r="G191" s="4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0"/>
      <c r="F192" s="40"/>
      <c r="G192" s="4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0"/>
      <c r="F193" s="40"/>
      <c r="G193" s="4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0"/>
      <c r="F194" s="40"/>
      <c r="G194" s="4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0"/>
      <c r="F195" s="40"/>
      <c r="G195" s="4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0"/>
      <c r="F196" s="40"/>
      <c r="G196" s="4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0"/>
      <c r="F197" s="40"/>
      <c r="G197" s="4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0"/>
      <c r="F198" s="40"/>
      <c r="G198" s="4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0"/>
      <c r="F199" s="40"/>
      <c r="G199" s="4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0"/>
      <c r="F200" s="40"/>
      <c r="G200" s="4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0"/>
      <c r="F201" s="40"/>
      <c r="G201" s="4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0"/>
      <c r="F202" s="40"/>
      <c r="G202" s="4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0"/>
      <c r="F203" s="40"/>
      <c r="G203" s="4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0"/>
      <c r="F204" s="40"/>
      <c r="G204" s="4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0"/>
      <c r="F205" s="40"/>
      <c r="G205" s="4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0"/>
      <c r="F206" s="40"/>
      <c r="G206" s="4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0"/>
      <c r="F207" s="40"/>
      <c r="G207" s="4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0"/>
      <c r="F208" s="40"/>
      <c r="G208" s="4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0"/>
      <c r="F209" s="40"/>
      <c r="G209" s="4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0"/>
      <c r="F210" s="40"/>
      <c r="G210" s="4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0"/>
      <c r="F211" s="40"/>
      <c r="G211" s="4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0"/>
      <c r="F212" s="40"/>
      <c r="G212" s="4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0"/>
      <c r="F213" s="40"/>
      <c r="G213" s="4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0"/>
      <c r="F214" s="40"/>
      <c r="G214" s="4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0"/>
      <c r="F215" s="40"/>
      <c r="G215" s="4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0"/>
      <c r="F216" s="40"/>
      <c r="G216" s="4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0"/>
      <c r="F217" s="40"/>
      <c r="G217" s="4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0"/>
      <c r="F218" s="40"/>
      <c r="G218" s="4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0"/>
      <c r="F219" s="40"/>
      <c r="G219" s="4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0"/>
      <c r="F220" s="40"/>
      <c r="G220" s="4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0"/>
      <c r="F221" s="40"/>
      <c r="G221" s="4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0"/>
      <c r="F222" s="40"/>
      <c r="G222" s="4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0"/>
      <c r="F223" s="40"/>
      <c r="G223" s="4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0"/>
      <c r="F224" s="40"/>
      <c r="G224" s="4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0"/>
      <c r="F225" s="40"/>
      <c r="G225" s="4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0"/>
      <c r="F226" s="40"/>
      <c r="G226" s="4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0"/>
      <c r="F227" s="40"/>
      <c r="G227" s="4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0"/>
      <c r="F228" s="40"/>
      <c r="G228" s="4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0"/>
      <c r="F229" s="40"/>
      <c r="G229" s="4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0"/>
      <c r="F230" s="40"/>
      <c r="G230" s="4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0"/>
      <c r="F231" s="40"/>
      <c r="G231" s="4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0"/>
      <c r="F232" s="40"/>
      <c r="G232" s="4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0"/>
      <c r="F233" s="40"/>
      <c r="G233" s="4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0"/>
      <c r="F234" s="40"/>
      <c r="G234" s="4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0"/>
      <c r="F235" s="40"/>
      <c r="G235" s="4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0"/>
      <c r="F236" s="40"/>
      <c r="G236" s="4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0"/>
      <c r="F237" s="40"/>
      <c r="G237" s="4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0"/>
      <c r="F238" s="40"/>
      <c r="G238" s="4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0"/>
      <c r="F239" s="40"/>
      <c r="G239" s="4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0"/>
      <c r="F240" s="40"/>
      <c r="G240" s="4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0"/>
      <c r="F241" s="40"/>
      <c r="G241" s="4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0"/>
      <c r="F242" s="40"/>
      <c r="G242" s="4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0"/>
      <c r="F243" s="40"/>
      <c r="G243" s="4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0"/>
      <c r="F244" s="40"/>
      <c r="G244" s="4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0"/>
      <c r="F245" s="40"/>
      <c r="G245" s="4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0"/>
      <c r="F246" s="40"/>
      <c r="G246" s="4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0"/>
      <c r="F247" s="40"/>
      <c r="G247" s="4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0"/>
      <c r="F248" s="40"/>
      <c r="G248" s="4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0"/>
      <c r="F249" s="40"/>
      <c r="G249" s="4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0"/>
      <c r="F250" s="40"/>
      <c r="G250" s="4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0"/>
      <c r="F251" s="40"/>
      <c r="G251" s="4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0"/>
      <c r="F252" s="40"/>
      <c r="G252" s="4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0"/>
      <c r="F253" s="40"/>
      <c r="G253" s="4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0"/>
      <c r="F254" s="40"/>
      <c r="G254" s="4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0"/>
      <c r="F255" s="40"/>
      <c r="G255" s="4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0"/>
      <c r="F256" s="40"/>
      <c r="G256" s="4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0"/>
      <c r="F257" s="40"/>
      <c r="G257" s="4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0"/>
      <c r="F258" s="40"/>
      <c r="G258" s="4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0"/>
      <c r="F259" s="40"/>
      <c r="G259" s="4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0"/>
      <c r="F260" s="40"/>
      <c r="G260" s="4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0"/>
      <c r="F261" s="40"/>
      <c r="G261" s="4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0"/>
      <c r="F262" s="40"/>
      <c r="G262" s="4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0"/>
      <c r="F263" s="40"/>
      <c r="G263" s="4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0"/>
      <c r="F264" s="40"/>
      <c r="G264" s="4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0"/>
      <c r="F265" s="40"/>
      <c r="G265" s="4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0"/>
      <c r="F266" s="40"/>
      <c r="G266" s="4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0"/>
      <c r="F267" s="40"/>
      <c r="G267" s="4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0"/>
      <c r="F268" s="40"/>
      <c r="G268" s="4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0"/>
      <c r="F269" s="40"/>
      <c r="G269" s="4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0"/>
      <c r="F270" s="40"/>
      <c r="G270" s="4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0"/>
      <c r="F271" s="40"/>
      <c r="G271" s="4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0"/>
      <c r="F272" s="40"/>
      <c r="G272" s="4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0"/>
      <c r="F273" s="40"/>
      <c r="G273" s="4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0"/>
      <c r="F274" s="40"/>
      <c r="G274" s="4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0"/>
      <c r="F275" s="40"/>
      <c r="G275" s="4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0"/>
      <c r="F276" s="40"/>
      <c r="G276" s="4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0"/>
      <c r="F277" s="40"/>
      <c r="G277" s="4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0"/>
      <c r="F278" s="40"/>
      <c r="G278" s="4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0"/>
      <c r="F279" s="40"/>
      <c r="G279" s="4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0"/>
      <c r="F280" s="40"/>
      <c r="G280" s="4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0"/>
      <c r="F281" s="40"/>
      <c r="G281" s="4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0"/>
      <c r="F282" s="40"/>
      <c r="G282" s="4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0"/>
      <c r="F283" s="40"/>
      <c r="G283" s="4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0"/>
      <c r="F284" s="40"/>
      <c r="G284" s="4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0"/>
      <c r="F285" s="40"/>
      <c r="G285" s="4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0"/>
      <c r="F286" s="40"/>
      <c r="G286" s="4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0"/>
      <c r="F287" s="40"/>
      <c r="G287" s="4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0"/>
      <c r="F288" s="40"/>
      <c r="G288" s="4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0"/>
      <c r="F289" s="40"/>
      <c r="G289" s="4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0"/>
      <c r="F290" s="40"/>
      <c r="G290" s="4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0"/>
      <c r="F291" s="40"/>
      <c r="G291" s="4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0"/>
      <c r="F292" s="40"/>
      <c r="G292" s="4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0"/>
      <c r="F293" s="40"/>
      <c r="G293" s="4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0"/>
      <c r="F294" s="40"/>
      <c r="G294" s="4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0"/>
      <c r="F295" s="40"/>
      <c r="G295" s="4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0"/>
      <c r="F296" s="40"/>
      <c r="G296" s="4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0"/>
      <c r="F297" s="40"/>
      <c r="G297" s="4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0"/>
      <c r="F298" s="40"/>
      <c r="G298" s="4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0"/>
      <c r="F299" s="40"/>
      <c r="G299" s="4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0"/>
      <c r="F300" s="40"/>
      <c r="G300" s="4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0"/>
      <c r="F301" s="40"/>
      <c r="G301" s="4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0"/>
      <c r="F302" s="40"/>
      <c r="G302" s="4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0"/>
      <c r="F303" s="40"/>
      <c r="G303" s="4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0"/>
      <c r="F304" s="40"/>
      <c r="G304" s="4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0"/>
      <c r="F305" s="40"/>
      <c r="G305" s="4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0"/>
      <c r="F306" s="40"/>
      <c r="G306" s="4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0"/>
      <c r="F307" s="40"/>
      <c r="G307" s="4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0"/>
      <c r="F308" s="40"/>
      <c r="G308" s="4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0"/>
      <c r="F309" s="40"/>
      <c r="G309" s="4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0"/>
      <c r="F310" s="40"/>
      <c r="G310" s="4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0"/>
      <c r="F311" s="40"/>
      <c r="G311" s="4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0"/>
      <c r="F312" s="40"/>
      <c r="G312" s="4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0"/>
      <c r="F313" s="40"/>
      <c r="G313" s="4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0"/>
      <c r="F314" s="40"/>
      <c r="G314" s="4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0"/>
      <c r="F315" s="40"/>
      <c r="G315" s="4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0"/>
      <c r="F316" s="40"/>
      <c r="G316" s="4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0"/>
      <c r="F317" s="40"/>
      <c r="G317" s="4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0"/>
      <c r="F318" s="40"/>
      <c r="G318" s="4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0"/>
      <c r="F319" s="40"/>
      <c r="G319" s="4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0"/>
      <c r="F320" s="40"/>
      <c r="G320" s="4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0"/>
      <c r="F321" s="40"/>
      <c r="G321" s="4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0"/>
      <c r="F322" s="40"/>
      <c r="G322" s="4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0"/>
      <c r="F323" s="40"/>
      <c r="G323" s="4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0"/>
      <c r="F324" s="40"/>
      <c r="G324" s="4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0"/>
      <c r="F325" s="40"/>
      <c r="G325" s="4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0"/>
      <c r="F326" s="40"/>
      <c r="G326" s="4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0"/>
      <c r="F327" s="40"/>
      <c r="G327" s="4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0"/>
      <c r="F328" s="40"/>
      <c r="G328" s="4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0"/>
      <c r="F329" s="40"/>
      <c r="G329" s="4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0"/>
      <c r="F330" s="40"/>
      <c r="G330" s="4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0"/>
      <c r="F331" s="40"/>
      <c r="G331" s="4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0"/>
      <c r="F332" s="40"/>
      <c r="G332" s="4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0"/>
      <c r="F333" s="40"/>
      <c r="G333" s="4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0"/>
      <c r="F334" s="40"/>
      <c r="G334" s="4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0"/>
      <c r="F335" s="40"/>
      <c r="G335" s="4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0"/>
      <c r="F336" s="40"/>
      <c r="G336" s="4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0"/>
      <c r="F337" s="40"/>
      <c r="G337" s="4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0"/>
      <c r="F338" s="40"/>
      <c r="G338" s="4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0"/>
      <c r="F339" s="40"/>
      <c r="G339" s="4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0"/>
      <c r="F340" s="40"/>
      <c r="G340" s="4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0"/>
      <c r="F341" s="40"/>
      <c r="G341" s="4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0"/>
      <c r="F342" s="40"/>
      <c r="G342" s="4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0"/>
      <c r="F343" s="40"/>
      <c r="G343" s="4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0"/>
      <c r="F344" s="40"/>
      <c r="G344" s="4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0"/>
      <c r="F345" s="40"/>
      <c r="G345" s="4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0"/>
      <c r="F346" s="40"/>
      <c r="G346" s="4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0"/>
      <c r="F347" s="40"/>
      <c r="G347" s="4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0"/>
      <c r="F348" s="40"/>
      <c r="G348" s="4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0"/>
      <c r="F349" s="40"/>
      <c r="G349" s="4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0"/>
      <c r="F350" s="40"/>
      <c r="G350" s="4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0"/>
      <c r="F351" s="40"/>
      <c r="G351" s="4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0"/>
      <c r="F352" s="40"/>
      <c r="G352" s="4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0"/>
      <c r="F353" s="40"/>
      <c r="G353" s="4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0"/>
      <c r="F354" s="40"/>
      <c r="G354" s="4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0"/>
      <c r="F355" s="40"/>
      <c r="G355" s="4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0"/>
      <c r="F356" s="40"/>
      <c r="G356" s="4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0"/>
      <c r="F357" s="40"/>
      <c r="G357" s="4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0"/>
      <c r="F358" s="40"/>
      <c r="G358" s="4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0"/>
      <c r="F359" s="40"/>
      <c r="G359" s="4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0"/>
      <c r="F360" s="40"/>
      <c r="G360" s="4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0"/>
      <c r="F361" s="40"/>
      <c r="G361" s="4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0"/>
      <c r="F362" s="40"/>
      <c r="G362" s="4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0"/>
      <c r="F363" s="40"/>
      <c r="G363" s="4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0"/>
      <c r="F364" s="40"/>
      <c r="G364" s="4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0"/>
      <c r="F365" s="40"/>
      <c r="G365" s="4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0"/>
      <c r="F366" s="40"/>
      <c r="G366" s="4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0"/>
      <c r="F367" s="40"/>
      <c r="G367" s="4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0"/>
      <c r="F368" s="40"/>
      <c r="G368" s="4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0"/>
      <c r="F369" s="40"/>
      <c r="G369" s="4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0"/>
      <c r="F370" s="40"/>
      <c r="G370" s="4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0"/>
      <c r="F371" s="40"/>
      <c r="G371" s="4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0"/>
      <c r="F372" s="40"/>
      <c r="G372" s="4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0"/>
      <c r="F373" s="40"/>
      <c r="G373" s="4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0"/>
      <c r="F374" s="40"/>
      <c r="G374" s="4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0"/>
      <c r="F375" s="40"/>
      <c r="G375" s="4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0"/>
      <c r="F376" s="40"/>
      <c r="G376" s="4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0"/>
      <c r="F377" s="40"/>
      <c r="G377" s="4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0"/>
      <c r="F378" s="40"/>
      <c r="G378" s="4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0"/>
      <c r="F379" s="40"/>
      <c r="G379" s="4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0"/>
      <c r="F380" s="40"/>
      <c r="G380" s="4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0"/>
      <c r="F381" s="40"/>
      <c r="G381" s="4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0"/>
      <c r="F382" s="40"/>
      <c r="G382" s="4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0"/>
      <c r="F383" s="40"/>
      <c r="G383" s="4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0"/>
      <c r="F384" s="40"/>
      <c r="G384" s="4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0"/>
      <c r="F385" s="40"/>
      <c r="G385" s="4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0"/>
      <c r="F386" s="40"/>
      <c r="G386" s="4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0"/>
      <c r="F387" s="40"/>
      <c r="G387" s="4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0"/>
      <c r="F388" s="40"/>
      <c r="G388" s="4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0"/>
      <c r="F389" s="40"/>
      <c r="G389" s="4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0"/>
      <c r="F390" s="40"/>
      <c r="G390" s="4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0"/>
      <c r="F391" s="40"/>
      <c r="G391" s="4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0"/>
      <c r="F392" s="40"/>
      <c r="G392" s="4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0"/>
      <c r="F393" s="40"/>
      <c r="G393" s="4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0"/>
      <c r="F394" s="40"/>
      <c r="G394" s="4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0"/>
      <c r="F395" s="40"/>
      <c r="G395" s="4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0"/>
      <c r="F396" s="40"/>
      <c r="G396" s="4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0"/>
      <c r="F397" s="40"/>
      <c r="G397" s="4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0"/>
      <c r="F398" s="40"/>
      <c r="G398" s="4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0"/>
      <c r="F399" s="40"/>
      <c r="G399" s="4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0"/>
      <c r="F400" s="40"/>
      <c r="G400" s="4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0"/>
      <c r="F401" s="40"/>
      <c r="G401" s="4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0"/>
      <c r="F402" s="40"/>
      <c r="G402" s="4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0"/>
      <c r="F403" s="40"/>
      <c r="G403" s="4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0"/>
      <c r="F404" s="40"/>
      <c r="G404" s="4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0"/>
      <c r="F405" s="40"/>
      <c r="G405" s="4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0"/>
      <c r="F406" s="40"/>
      <c r="G406" s="4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0"/>
      <c r="F407" s="40"/>
      <c r="G407" s="4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0"/>
      <c r="F408" s="40"/>
      <c r="G408" s="4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0"/>
      <c r="F409" s="40"/>
      <c r="G409" s="4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0"/>
      <c r="F410" s="40"/>
      <c r="G410" s="4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0"/>
      <c r="F411" s="40"/>
      <c r="G411" s="4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0"/>
      <c r="F412" s="40"/>
      <c r="G412" s="4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0"/>
      <c r="F413" s="40"/>
      <c r="G413" s="4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0"/>
      <c r="F414" s="40"/>
      <c r="G414" s="4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0"/>
      <c r="F415" s="40"/>
      <c r="G415" s="4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0"/>
      <c r="F416" s="40"/>
      <c r="G416" s="4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0"/>
      <c r="F417" s="40"/>
      <c r="G417" s="4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0"/>
      <c r="F418" s="40"/>
      <c r="G418" s="4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0"/>
      <c r="F419" s="40"/>
      <c r="G419" s="4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0"/>
      <c r="F420" s="40"/>
      <c r="G420" s="4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0"/>
      <c r="F421" s="40"/>
      <c r="G421" s="4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0"/>
      <c r="F422" s="40"/>
      <c r="G422" s="4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0"/>
      <c r="F423" s="40"/>
      <c r="G423" s="4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0"/>
      <c r="F424" s="40"/>
      <c r="G424" s="4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0"/>
      <c r="F425" s="40"/>
      <c r="G425" s="4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0"/>
      <c r="F426" s="40"/>
      <c r="G426" s="4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0"/>
      <c r="F427" s="40"/>
      <c r="G427" s="4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0"/>
      <c r="F428" s="40"/>
      <c r="G428" s="4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0"/>
      <c r="F429" s="40"/>
      <c r="G429" s="4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0"/>
      <c r="F430" s="40"/>
      <c r="G430" s="4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0"/>
      <c r="F431" s="40"/>
      <c r="G431" s="4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0"/>
      <c r="F432" s="40"/>
      <c r="G432" s="4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0"/>
      <c r="F433" s="40"/>
      <c r="G433" s="4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0"/>
      <c r="F434" s="40"/>
      <c r="G434" s="4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0"/>
      <c r="F435" s="40"/>
      <c r="G435" s="4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0"/>
      <c r="F436" s="40"/>
      <c r="G436" s="4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0"/>
      <c r="F437" s="40"/>
      <c r="G437" s="4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0"/>
      <c r="F438" s="40"/>
      <c r="G438" s="4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0"/>
      <c r="F439" s="40"/>
      <c r="G439" s="4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0"/>
      <c r="F440" s="40"/>
      <c r="G440" s="4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0"/>
      <c r="F441" s="40"/>
      <c r="G441" s="4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0"/>
      <c r="F442" s="40"/>
      <c r="G442" s="4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0"/>
      <c r="F443" s="40"/>
      <c r="G443" s="4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0"/>
      <c r="F444" s="40"/>
      <c r="G444" s="4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0"/>
      <c r="F445" s="40"/>
      <c r="G445" s="4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0"/>
      <c r="F446" s="40"/>
      <c r="G446" s="4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0"/>
      <c r="F447" s="40"/>
      <c r="G447" s="4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0"/>
      <c r="F448" s="40"/>
      <c r="G448" s="4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0"/>
      <c r="F449" s="40"/>
      <c r="G449" s="4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0"/>
      <c r="F450" s="40"/>
      <c r="G450" s="4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0"/>
      <c r="F451" s="40"/>
      <c r="G451" s="4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0"/>
      <c r="F452" s="40"/>
      <c r="G452" s="4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0"/>
      <c r="F453" s="40"/>
      <c r="G453" s="4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0"/>
      <c r="F454" s="40"/>
      <c r="G454" s="4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0"/>
      <c r="F455" s="40"/>
      <c r="G455" s="4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0"/>
      <c r="F456" s="40"/>
      <c r="G456" s="4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0"/>
      <c r="F457" s="40"/>
      <c r="G457" s="4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0"/>
      <c r="F458" s="40"/>
      <c r="G458" s="4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0"/>
      <c r="F459" s="40"/>
      <c r="G459" s="4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0"/>
      <c r="F460" s="40"/>
      <c r="G460" s="4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0"/>
      <c r="F461" s="40"/>
      <c r="G461" s="4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0"/>
      <c r="F462" s="40"/>
      <c r="G462" s="4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0"/>
      <c r="F463" s="40"/>
      <c r="G463" s="4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0"/>
      <c r="F464" s="40"/>
      <c r="G464" s="4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0"/>
      <c r="F465" s="40"/>
      <c r="G465" s="4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0"/>
      <c r="F466" s="40"/>
      <c r="G466" s="4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0"/>
      <c r="F467" s="40"/>
      <c r="G467" s="4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0"/>
      <c r="F468" s="40"/>
      <c r="G468" s="4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0"/>
      <c r="F469" s="40"/>
      <c r="G469" s="4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0"/>
      <c r="F470" s="40"/>
      <c r="G470" s="4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0"/>
      <c r="F471" s="40"/>
      <c r="G471" s="4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0"/>
      <c r="F472" s="40"/>
      <c r="G472" s="4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0"/>
      <c r="F473" s="40"/>
      <c r="G473" s="4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0"/>
      <c r="F474" s="40"/>
      <c r="G474" s="4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0"/>
      <c r="F475" s="40"/>
      <c r="G475" s="4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0"/>
      <c r="F476" s="40"/>
      <c r="G476" s="4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0"/>
      <c r="F477" s="40"/>
      <c r="G477" s="4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0"/>
      <c r="F478" s="40"/>
      <c r="G478" s="4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0"/>
      <c r="F479" s="40"/>
      <c r="G479" s="4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0"/>
      <c r="F480" s="40"/>
      <c r="G480" s="4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0"/>
      <c r="F481" s="40"/>
      <c r="G481" s="4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0"/>
      <c r="F482" s="40"/>
      <c r="G482" s="4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0"/>
      <c r="F483" s="40"/>
      <c r="G483" s="4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0"/>
      <c r="F484" s="40"/>
      <c r="G484" s="4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0"/>
      <c r="F485" s="40"/>
      <c r="G485" s="4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0"/>
      <c r="F486" s="40"/>
      <c r="G486" s="4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0"/>
      <c r="F487" s="40"/>
      <c r="G487" s="4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0"/>
      <c r="F488" s="40"/>
      <c r="G488" s="4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0"/>
      <c r="F489" s="40"/>
      <c r="G489" s="4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0"/>
      <c r="F490" s="40"/>
      <c r="G490" s="4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0"/>
      <c r="F491" s="40"/>
      <c r="G491" s="4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0"/>
      <c r="F492" s="40"/>
      <c r="G492" s="4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0"/>
      <c r="F493" s="40"/>
      <c r="G493" s="4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0"/>
      <c r="F494" s="40"/>
      <c r="G494" s="4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0"/>
      <c r="F495" s="40"/>
      <c r="G495" s="4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0"/>
      <c r="F496" s="40"/>
      <c r="G496" s="4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0"/>
      <c r="F497" s="40"/>
      <c r="G497" s="4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0"/>
      <c r="F498" s="40"/>
      <c r="G498" s="4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0"/>
      <c r="F499" s="40"/>
      <c r="G499" s="4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0"/>
      <c r="F500" s="40"/>
      <c r="G500" s="4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0"/>
      <c r="F501" s="40"/>
      <c r="G501" s="4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0"/>
      <c r="F502" s="40"/>
      <c r="G502" s="4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0"/>
      <c r="F503" s="40"/>
      <c r="G503" s="4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0"/>
      <c r="F504" s="40"/>
      <c r="G504" s="4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0"/>
      <c r="F505" s="40"/>
      <c r="G505" s="4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0"/>
      <c r="F506" s="40"/>
      <c r="G506" s="4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0"/>
      <c r="F507" s="40"/>
      <c r="G507" s="4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0"/>
      <c r="F508" s="40"/>
      <c r="G508" s="4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0"/>
      <c r="F509" s="40"/>
      <c r="G509" s="4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0"/>
      <c r="F510" s="40"/>
      <c r="G510" s="4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0"/>
      <c r="F511" s="40"/>
      <c r="G511" s="4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0"/>
      <c r="F512" s="40"/>
      <c r="G512" s="4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0"/>
      <c r="F513" s="40"/>
      <c r="G513" s="4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0"/>
      <c r="F514" s="40"/>
      <c r="G514" s="4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0"/>
      <c r="F515" s="40"/>
      <c r="G515" s="4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0"/>
      <c r="F516" s="40"/>
      <c r="G516" s="4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0"/>
      <c r="F517" s="40"/>
      <c r="G517" s="4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0"/>
      <c r="F518" s="40"/>
      <c r="G518" s="4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0"/>
      <c r="F519" s="40"/>
      <c r="G519" s="4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0"/>
      <c r="F520" s="40"/>
      <c r="G520" s="4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0"/>
      <c r="F521" s="40"/>
      <c r="G521" s="4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0"/>
      <c r="F522" s="40"/>
      <c r="G522" s="4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0"/>
      <c r="F523" s="40"/>
      <c r="G523" s="4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0"/>
      <c r="F524" s="40"/>
      <c r="G524" s="4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0"/>
      <c r="F525" s="40"/>
      <c r="G525" s="4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0"/>
      <c r="F526" s="40"/>
      <c r="G526" s="4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0"/>
      <c r="F527" s="40"/>
      <c r="G527" s="4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0"/>
      <c r="F528" s="40"/>
      <c r="G528" s="4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0"/>
      <c r="F529" s="40"/>
      <c r="G529" s="4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0"/>
      <c r="F530" s="40"/>
      <c r="G530" s="4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0"/>
      <c r="F531" s="40"/>
      <c r="G531" s="4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0"/>
      <c r="F532" s="40"/>
      <c r="G532" s="4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0"/>
      <c r="F533" s="40"/>
      <c r="G533" s="4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0"/>
      <c r="F534" s="40"/>
      <c r="G534" s="4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0"/>
      <c r="F535" s="40"/>
      <c r="G535" s="4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0"/>
      <c r="F536" s="40"/>
      <c r="G536" s="4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0"/>
      <c r="F537" s="40"/>
      <c r="G537" s="4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0"/>
      <c r="F538" s="40"/>
      <c r="G538" s="4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0"/>
      <c r="F539" s="40"/>
      <c r="G539" s="4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0"/>
      <c r="F540" s="40"/>
      <c r="G540" s="4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0"/>
      <c r="F541" s="40"/>
      <c r="G541" s="4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0"/>
      <c r="F542" s="40"/>
      <c r="G542" s="4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0"/>
      <c r="F543" s="40"/>
      <c r="G543" s="4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0"/>
      <c r="F544" s="40"/>
      <c r="G544" s="4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0"/>
      <c r="F545" s="40"/>
      <c r="G545" s="4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0"/>
      <c r="F546" s="40"/>
      <c r="G546" s="4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0"/>
      <c r="F547" s="40"/>
      <c r="G547" s="4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0"/>
      <c r="F548" s="40"/>
      <c r="G548" s="4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0"/>
      <c r="F549" s="40"/>
      <c r="G549" s="4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0"/>
      <c r="F550" s="40"/>
      <c r="G550" s="4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0"/>
      <c r="F551" s="40"/>
      <c r="G551" s="4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0"/>
      <c r="F552" s="40"/>
      <c r="G552" s="4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0"/>
      <c r="F553" s="40"/>
      <c r="G553" s="4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0"/>
      <c r="F554" s="40"/>
      <c r="G554" s="4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0"/>
      <c r="F555" s="40"/>
      <c r="G555" s="4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0"/>
      <c r="F556" s="40"/>
      <c r="G556" s="4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0"/>
      <c r="F557" s="40"/>
      <c r="G557" s="4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0"/>
      <c r="F558" s="40"/>
      <c r="G558" s="4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0"/>
      <c r="F559" s="40"/>
      <c r="G559" s="4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0"/>
      <c r="F560" s="40"/>
      <c r="G560" s="4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0"/>
      <c r="F561" s="40"/>
      <c r="G561" s="4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0"/>
      <c r="F562" s="40"/>
      <c r="G562" s="4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0"/>
      <c r="F563" s="40"/>
      <c r="G563" s="4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0"/>
      <c r="F564" s="40"/>
      <c r="G564" s="4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0"/>
      <c r="F565" s="40"/>
      <c r="G565" s="4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0"/>
      <c r="F566" s="40"/>
      <c r="G566" s="4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0"/>
      <c r="F567" s="40"/>
      <c r="G567" s="4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0"/>
      <c r="F568" s="40"/>
      <c r="G568" s="4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0"/>
      <c r="F569" s="40"/>
      <c r="G569" s="4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0"/>
      <c r="F570" s="40"/>
      <c r="G570" s="4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0"/>
      <c r="F571" s="40"/>
      <c r="G571" s="4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0"/>
      <c r="F572" s="40"/>
      <c r="G572" s="4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0"/>
      <c r="F573" s="40"/>
      <c r="G573" s="4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0"/>
      <c r="F574" s="40"/>
      <c r="G574" s="4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0"/>
      <c r="F575" s="40"/>
      <c r="G575" s="4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0"/>
      <c r="F576" s="40"/>
      <c r="G576" s="4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0"/>
      <c r="F577" s="40"/>
      <c r="G577" s="4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0"/>
      <c r="F578" s="40"/>
      <c r="G578" s="4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0"/>
      <c r="F579" s="40"/>
      <c r="G579" s="4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0"/>
      <c r="F580" s="40"/>
      <c r="G580" s="4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0"/>
      <c r="F581" s="40"/>
      <c r="G581" s="4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0"/>
      <c r="F582" s="40"/>
      <c r="G582" s="4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0"/>
      <c r="F583" s="40"/>
      <c r="G583" s="4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0"/>
      <c r="F584" s="40"/>
      <c r="G584" s="4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0"/>
      <c r="F585" s="40"/>
      <c r="G585" s="4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0"/>
      <c r="F586" s="40"/>
      <c r="G586" s="4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0"/>
      <c r="F587" s="40"/>
      <c r="G587" s="4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0"/>
      <c r="F588" s="40"/>
      <c r="G588" s="4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0"/>
      <c r="F589" s="40"/>
      <c r="G589" s="4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0"/>
      <c r="F590" s="40"/>
      <c r="G590" s="4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0"/>
      <c r="F591" s="40"/>
      <c r="G591" s="4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0"/>
      <c r="F592" s="40"/>
      <c r="G592" s="4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0"/>
      <c r="F593" s="40"/>
      <c r="G593" s="4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0"/>
      <c r="F594" s="40"/>
      <c r="G594" s="4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0"/>
      <c r="F595" s="40"/>
      <c r="G595" s="4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0"/>
      <c r="F596" s="40"/>
      <c r="G596" s="4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0"/>
      <c r="F597" s="40"/>
      <c r="G597" s="4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0"/>
      <c r="F598" s="40"/>
      <c r="G598" s="4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0"/>
      <c r="F599" s="40"/>
      <c r="G599" s="4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0"/>
      <c r="F600" s="40"/>
      <c r="G600" s="4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0"/>
      <c r="F601" s="40"/>
      <c r="G601" s="4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0"/>
      <c r="F602" s="40"/>
      <c r="G602" s="4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0"/>
      <c r="F603" s="40"/>
      <c r="G603" s="4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0"/>
      <c r="F604" s="40"/>
      <c r="G604" s="4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0"/>
      <c r="F605" s="40"/>
      <c r="G605" s="4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0"/>
      <c r="F606" s="40"/>
      <c r="G606" s="4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0"/>
      <c r="F607" s="40"/>
      <c r="G607" s="4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0"/>
      <c r="F608" s="40"/>
      <c r="G608" s="4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0"/>
      <c r="F609" s="40"/>
      <c r="G609" s="4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0"/>
      <c r="F610" s="40"/>
      <c r="G610" s="4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0"/>
      <c r="F611" s="40"/>
      <c r="G611" s="4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0"/>
      <c r="F612" s="40"/>
      <c r="G612" s="4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0"/>
      <c r="F613" s="40"/>
      <c r="G613" s="4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0"/>
      <c r="F614" s="40"/>
      <c r="G614" s="4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0"/>
      <c r="F615" s="40"/>
      <c r="G615" s="4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0"/>
      <c r="F616" s="40"/>
      <c r="G616" s="4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0"/>
      <c r="F617" s="40"/>
      <c r="G617" s="4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0"/>
      <c r="F618" s="40"/>
      <c r="G618" s="4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0"/>
      <c r="F619" s="40"/>
      <c r="G619" s="4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0"/>
      <c r="F620" s="40"/>
      <c r="G620" s="4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0"/>
      <c r="F621" s="40"/>
      <c r="G621" s="4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0"/>
      <c r="F622" s="40"/>
      <c r="G622" s="4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0"/>
      <c r="F623" s="40"/>
      <c r="G623" s="4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0"/>
      <c r="F624" s="40"/>
      <c r="G624" s="4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0"/>
      <c r="F625" s="40"/>
      <c r="G625" s="4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0"/>
      <c r="F626" s="40"/>
      <c r="G626" s="4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0"/>
      <c r="F627" s="40"/>
      <c r="G627" s="4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0"/>
      <c r="F628" s="40"/>
      <c r="G628" s="4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0"/>
      <c r="F629" s="40"/>
      <c r="G629" s="4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0"/>
      <c r="F630" s="40"/>
      <c r="G630" s="4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0"/>
      <c r="F631" s="40"/>
      <c r="G631" s="4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0"/>
      <c r="F632" s="40"/>
      <c r="G632" s="4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0"/>
      <c r="F633" s="40"/>
      <c r="G633" s="4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0"/>
      <c r="F634" s="40"/>
      <c r="G634" s="4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0"/>
      <c r="F635" s="40"/>
      <c r="G635" s="4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0"/>
      <c r="F636" s="40"/>
      <c r="G636" s="4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0"/>
      <c r="F637" s="40"/>
      <c r="G637" s="4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0"/>
      <c r="F638" s="40"/>
      <c r="G638" s="4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0"/>
      <c r="F639" s="40"/>
      <c r="G639" s="4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0"/>
      <c r="F640" s="40"/>
      <c r="G640" s="4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0"/>
      <c r="F641" s="40"/>
      <c r="G641" s="4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0"/>
      <c r="F642" s="40"/>
      <c r="G642" s="4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0"/>
      <c r="F643" s="40"/>
      <c r="G643" s="4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0"/>
      <c r="F644" s="40"/>
      <c r="G644" s="4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0"/>
      <c r="F645" s="40"/>
      <c r="G645" s="4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0"/>
      <c r="F646" s="40"/>
      <c r="G646" s="4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0"/>
      <c r="F647" s="40"/>
      <c r="G647" s="4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0"/>
      <c r="F648" s="40"/>
      <c r="G648" s="4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0"/>
      <c r="F649" s="40"/>
      <c r="G649" s="4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0"/>
      <c r="F650" s="40"/>
      <c r="G650" s="4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0"/>
      <c r="F651" s="40"/>
      <c r="G651" s="4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0"/>
      <c r="F652" s="40"/>
      <c r="G652" s="4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0"/>
      <c r="F653" s="40"/>
      <c r="G653" s="4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0"/>
      <c r="F654" s="40"/>
      <c r="G654" s="4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0"/>
      <c r="F655" s="40"/>
      <c r="G655" s="4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0"/>
      <c r="F656" s="40"/>
      <c r="G656" s="4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0"/>
      <c r="F657" s="40"/>
      <c r="G657" s="4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0"/>
      <c r="F658" s="40"/>
      <c r="G658" s="4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0"/>
      <c r="F659" s="40"/>
      <c r="G659" s="4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0"/>
      <c r="F660" s="40"/>
      <c r="G660" s="4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0"/>
      <c r="F661" s="40"/>
      <c r="G661" s="4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0"/>
      <c r="F662" s="40"/>
      <c r="G662" s="4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0"/>
      <c r="F663" s="40"/>
      <c r="G663" s="4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0"/>
      <c r="F664" s="40"/>
      <c r="G664" s="4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0"/>
      <c r="F665" s="40"/>
      <c r="G665" s="4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0"/>
      <c r="F666" s="40"/>
      <c r="G666" s="4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0"/>
      <c r="F667" s="40"/>
      <c r="G667" s="4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0"/>
      <c r="F668" s="40"/>
      <c r="G668" s="4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0"/>
      <c r="F669" s="40"/>
      <c r="G669" s="4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0"/>
      <c r="F670" s="40"/>
      <c r="G670" s="4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0"/>
      <c r="F671" s="40"/>
      <c r="G671" s="4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0"/>
      <c r="F672" s="40"/>
      <c r="G672" s="4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0"/>
      <c r="F673" s="40"/>
      <c r="G673" s="4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0"/>
      <c r="F674" s="40"/>
      <c r="G674" s="4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0"/>
      <c r="F675" s="40"/>
      <c r="G675" s="4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0"/>
      <c r="F676" s="40"/>
      <c r="G676" s="4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0"/>
      <c r="F677" s="40"/>
      <c r="G677" s="4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0"/>
      <c r="F678" s="40"/>
      <c r="G678" s="4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0"/>
      <c r="F679" s="40"/>
      <c r="G679" s="4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0"/>
      <c r="F680" s="40"/>
      <c r="G680" s="4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0"/>
      <c r="F681" s="40"/>
      <c r="G681" s="4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0"/>
      <c r="F682" s="40"/>
      <c r="G682" s="4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0"/>
      <c r="F683" s="40"/>
      <c r="G683" s="4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0"/>
      <c r="F684" s="40"/>
      <c r="G684" s="4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0"/>
      <c r="F685" s="40"/>
      <c r="G685" s="4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0"/>
      <c r="F686" s="40"/>
      <c r="G686" s="4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0"/>
      <c r="F687" s="40"/>
      <c r="G687" s="4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0"/>
      <c r="F688" s="40"/>
      <c r="G688" s="4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0"/>
      <c r="F689" s="40"/>
      <c r="G689" s="4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0"/>
      <c r="F690" s="40"/>
      <c r="G690" s="4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0"/>
      <c r="F691" s="40"/>
      <c r="G691" s="4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0"/>
      <c r="F692" s="40"/>
      <c r="G692" s="4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0"/>
      <c r="F693" s="40"/>
      <c r="G693" s="4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0"/>
      <c r="F694" s="40"/>
      <c r="G694" s="4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0"/>
      <c r="F695" s="40"/>
      <c r="G695" s="4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0"/>
      <c r="F696" s="40"/>
      <c r="G696" s="4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0"/>
      <c r="F697" s="40"/>
      <c r="G697" s="4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0"/>
      <c r="F698" s="40"/>
      <c r="G698" s="4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0"/>
      <c r="F699" s="40"/>
      <c r="G699" s="4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0"/>
      <c r="F700" s="40"/>
      <c r="G700" s="4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0"/>
      <c r="F701" s="40"/>
      <c r="G701" s="4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0"/>
      <c r="F702" s="40"/>
      <c r="G702" s="4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0"/>
      <c r="F703" s="40"/>
      <c r="G703" s="4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0"/>
      <c r="F704" s="40"/>
      <c r="G704" s="4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0"/>
      <c r="F705" s="40"/>
      <c r="G705" s="4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0"/>
      <c r="F706" s="40"/>
      <c r="G706" s="4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0"/>
      <c r="F707" s="40"/>
      <c r="G707" s="4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0"/>
      <c r="F708" s="40"/>
      <c r="G708" s="4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0"/>
      <c r="F709" s="40"/>
      <c r="G709" s="4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0"/>
      <c r="F710" s="40"/>
      <c r="G710" s="4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0"/>
      <c r="F711" s="40"/>
      <c r="G711" s="4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0"/>
      <c r="F712" s="40"/>
      <c r="G712" s="4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0"/>
      <c r="F713" s="40"/>
      <c r="G713" s="4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0"/>
      <c r="F714" s="40"/>
      <c r="G714" s="4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0"/>
      <c r="F715" s="40"/>
      <c r="G715" s="4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0"/>
      <c r="F716" s="40"/>
      <c r="G716" s="4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0"/>
      <c r="F717" s="40"/>
      <c r="G717" s="4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0"/>
      <c r="F718" s="40"/>
      <c r="G718" s="4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0"/>
      <c r="F719" s="40"/>
      <c r="G719" s="4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0"/>
      <c r="F720" s="40"/>
      <c r="G720" s="4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0"/>
      <c r="F721" s="40"/>
      <c r="G721" s="4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0"/>
      <c r="F722" s="40"/>
      <c r="G722" s="4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0"/>
      <c r="F723" s="40"/>
      <c r="G723" s="4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0"/>
      <c r="F724" s="40"/>
      <c r="G724" s="4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0"/>
      <c r="F725" s="40"/>
      <c r="G725" s="4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0"/>
      <c r="F726" s="40"/>
      <c r="G726" s="4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0"/>
      <c r="F727" s="40"/>
      <c r="G727" s="4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0"/>
      <c r="F728" s="40"/>
      <c r="G728" s="4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0"/>
      <c r="F729" s="40"/>
      <c r="G729" s="4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0"/>
      <c r="F730" s="40"/>
      <c r="G730" s="4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0"/>
      <c r="F731" s="40"/>
      <c r="G731" s="4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0"/>
      <c r="F732" s="40"/>
      <c r="G732" s="4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0"/>
      <c r="F733" s="40"/>
      <c r="G733" s="4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0"/>
      <c r="F734" s="40"/>
      <c r="G734" s="4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0"/>
      <c r="F735" s="40"/>
      <c r="G735" s="4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0"/>
      <c r="F736" s="40"/>
      <c r="G736" s="4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0"/>
      <c r="F737" s="40"/>
      <c r="G737" s="4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0"/>
      <c r="F738" s="40"/>
      <c r="G738" s="4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0"/>
      <c r="F739" s="40"/>
      <c r="G739" s="4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0"/>
      <c r="F740" s="40"/>
      <c r="G740" s="4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0"/>
      <c r="F741" s="40"/>
      <c r="G741" s="4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0"/>
      <c r="F742" s="40"/>
      <c r="G742" s="4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0"/>
      <c r="F743" s="40"/>
      <c r="G743" s="4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0"/>
      <c r="F744" s="40"/>
      <c r="G744" s="4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0"/>
      <c r="F745" s="40"/>
      <c r="G745" s="4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0"/>
      <c r="F746" s="40"/>
      <c r="G746" s="4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0"/>
      <c r="F747" s="40"/>
      <c r="G747" s="4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0"/>
      <c r="F748" s="40"/>
      <c r="G748" s="4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0"/>
      <c r="F749" s="40"/>
      <c r="G749" s="4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0"/>
      <c r="F750" s="40"/>
      <c r="G750" s="4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0"/>
      <c r="F751" s="40"/>
      <c r="G751" s="4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0"/>
      <c r="F752" s="40"/>
      <c r="G752" s="4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0"/>
      <c r="F753" s="40"/>
      <c r="G753" s="4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0"/>
      <c r="F754" s="40"/>
      <c r="G754" s="4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0"/>
      <c r="F755" s="40"/>
      <c r="G755" s="4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0"/>
      <c r="F756" s="40"/>
      <c r="G756" s="4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0"/>
      <c r="F757" s="40"/>
      <c r="G757" s="4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0"/>
      <c r="F758" s="40"/>
      <c r="G758" s="4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0"/>
      <c r="F759" s="40"/>
      <c r="G759" s="4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0"/>
      <c r="F760" s="40"/>
      <c r="G760" s="4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0"/>
      <c r="F761" s="40"/>
      <c r="G761" s="4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0"/>
      <c r="F762" s="40"/>
      <c r="G762" s="4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0"/>
      <c r="F763" s="40"/>
      <c r="G763" s="4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0"/>
      <c r="F764" s="40"/>
      <c r="G764" s="4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0"/>
      <c r="F765" s="40"/>
      <c r="G765" s="4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0"/>
      <c r="F766" s="40"/>
      <c r="G766" s="4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0"/>
      <c r="F767" s="40"/>
      <c r="G767" s="4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0"/>
      <c r="F768" s="40"/>
      <c r="G768" s="4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0"/>
      <c r="F769" s="40"/>
      <c r="G769" s="4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0"/>
      <c r="F770" s="40"/>
      <c r="G770" s="4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0"/>
      <c r="F771" s="40"/>
      <c r="G771" s="4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0"/>
      <c r="F772" s="40"/>
      <c r="G772" s="4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0"/>
      <c r="F773" s="40"/>
      <c r="G773" s="4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0"/>
      <c r="F774" s="40"/>
      <c r="G774" s="4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0"/>
      <c r="F775" s="40"/>
      <c r="G775" s="4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0"/>
      <c r="F776" s="40"/>
      <c r="G776" s="4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0"/>
      <c r="F777" s="40"/>
      <c r="G777" s="4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0"/>
      <c r="F778" s="40"/>
      <c r="G778" s="4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0"/>
      <c r="F779" s="40"/>
      <c r="G779" s="4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0"/>
      <c r="F780" s="40"/>
      <c r="G780" s="4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0"/>
      <c r="F781" s="40"/>
      <c r="G781" s="4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0"/>
      <c r="F782" s="40"/>
      <c r="G782" s="4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0"/>
      <c r="F783" s="40"/>
      <c r="G783" s="4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0"/>
      <c r="F784" s="40"/>
      <c r="G784" s="4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0"/>
      <c r="F785" s="40"/>
      <c r="G785" s="4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0"/>
      <c r="F786" s="40"/>
      <c r="G786" s="4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0"/>
      <c r="F787" s="40"/>
      <c r="G787" s="4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0"/>
      <c r="F788" s="40"/>
      <c r="G788" s="4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0"/>
      <c r="F789" s="40"/>
      <c r="G789" s="4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0"/>
      <c r="F790" s="40"/>
      <c r="G790" s="4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0"/>
      <c r="F791" s="40"/>
      <c r="G791" s="4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0"/>
      <c r="F792" s="40"/>
      <c r="G792" s="4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0"/>
      <c r="F793" s="40"/>
      <c r="G793" s="4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0"/>
      <c r="F794" s="40"/>
      <c r="G794" s="4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0"/>
      <c r="F795" s="40"/>
      <c r="G795" s="4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0"/>
      <c r="F796" s="40"/>
      <c r="G796" s="4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0"/>
      <c r="F797" s="40"/>
      <c r="G797" s="4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0"/>
      <c r="F798" s="40"/>
      <c r="G798" s="4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0"/>
      <c r="F799" s="40"/>
      <c r="G799" s="4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0"/>
      <c r="F800" s="40"/>
      <c r="G800" s="4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0"/>
      <c r="F801" s="40"/>
      <c r="G801" s="4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0"/>
      <c r="F802" s="40"/>
      <c r="G802" s="4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0"/>
      <c r="F803" s="40"/>
      <c r="G803" s="4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0"/>
      <c r="F804" s="40"/>
      <c r="G804" s="4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0"/>
      <c r="F805" s="40"/>
      <c r="G805" s="4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0"/>
      <c r="F806" s="40"/>
      <c r="G806" s="4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0"/>
      <c r="F807" s="40"/>
      <c r="G807" s="4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0"/>
      <c r="F808" s="40"/>
      <c r="G808" s="4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0"/>
      <c r="F809" s="40"/>
      <c r="G809" s="4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0"/>
      <c r="F810" s="40"/>
      <c r="G810" s="4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0"/>
      <c r="F811" s="40"/>
      <c r="G811" s="4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0"/>
      <c r="F812" s="40"/>
      <c r="G812" s="4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0"/>
      <c r="F813" s="40"/>
      <c r="G813" s="4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0"/>
      <c r="F814" s="40"/>
      <c r="G814" s="4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0"/>
      <c r="F815" s="40"/>
      <c r="G815" s="4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0"/>
      <c r="F816" s="40"/>
      <c r="G816" s="4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0"/>
      <c r="F817" s="40"/>
      <c r="G817" s="4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0"/>
      <c r="F818" s="40"/>
      <c r="G818" s="4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0"/>
      <c r="F819" s="40"/>
      <c r="G819" s="4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0"/>
      <c r="F820" s="40"/>
      <c r="G820" s="4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0"/>
      <c r="F821" s="40"/>
      <c r="G821" s="4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0"/>
      <c r="F822" s="40"/>
      <c r="G822" s="4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0"/>
      <c r="F823" s="40"/>
      <c r="G823" s="4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0"/>
      <c r="F824" s="40"/>
      <c r="G824" s="4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0"/>
      <c r="F825" s="40"/>
      <c r="G825" s="4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0"/>
      <c r="F826" s="40"/>
      <c r="G826" s="4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0"/>
      <c r="F827" s="40"/>
      <c r="G827" s="4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0"/>
      <c r="F828" s="40"/>
      <c r="G828" s="4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0"/>
      <c r="F829" s="40"/>
      <c r="G829" s="4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0"/>
      <c r="F830" s="40"/>
      <c r="G830" s="4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0"/>
      <c r="F831" s="40"/>
      <c r="G831" s="4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0"/>
      <c r="F832" s="40"/>
      <c r="G832" s="4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0"/>
      <c r="F833" s="40"/>
      <c r="G833" s="4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0"/>
      <c r="F834" s="40"/>
      <c r="G834" s="4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0"/>
      <c r="F835" s="40"/>
      <c r="G835" s="4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0"/>
      <c r="F836" s="40"/>
      <c r="G836" s="4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0"/>
      <c r="F837" s="40"/>
      <c r="G837" s="4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0"/>
      <c r="F838" s="40"/>
      <c r="G838" s="4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0"/>
      <c r="F839" s="40"/>
      <c r="G839" s="4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0"/>
      <c r="F840" s="40"/>
      <c r="G840" s="4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0"/>
      <c r="F841" s="40"/>
      <c r="G841" s="4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0"/>
      <c r="F842" s="40"/>
      <c r="G842" s="4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0"/>
      <c r="F843" s="40"/>
      <c r="G843" s="4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0"/>
      <c r="F844" s="40"/>
      <c r="G844" s="4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0"/>
      <c r="F845" s="40"/>
      <c r="G845" s="4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0"/>
      <c r="F846" s="40"/>
      <c r="G846" s="4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0"/>
      <c r="F847" s="40"/>
      <c r="G847" s="4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0"/>
      <c r="F848" s="40"/>
      <c r="G848" s="4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0"/>
      <c r="F849" s="40"/>
      <c r="G849" s="4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0"/>
      <c r="F850" s="40"/>
      <c r="G850" s="4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0"/>
      <c r="F851" s="40"/>
      <c r="G851" s="4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0"/>
      <c r="F852" s="40"/>
      <c r="G852" s="4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0"/>
      <c r="F853" s="40"/>
      <c r="G853" s="4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0"/>
      <c r="F854" s="40"/>
      <c r="G854" s="4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0"/>
      <c r="F855" s="40"/>
      <c r="G855" s="4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0"/>
      <c r="F856" s="40"/>
      <c r="G856" s="4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0"/>
      <c r="F857" s="40"/>
      <c r="G857" s="4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0"/>
      <c r="F858" s="40"/>
      <c r="G858" s="4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0"/>
      <c r="F859" s="40"/>
      <c r="G859" s="4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0"/>
      <c r="F860" s="40"/>
      <c r="G860" s="4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0"/>
      <c r="F861" s="40"/>
      <c r="G861" s="4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0"/>
      <c r="F862" s="40"/>
      <c r="G862" s="4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0"/>
      <c r="F863" s="40"/>
      <c r="G863" s="4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0"/>
      <c r="F864" s="40"/>
      <c r="G864" s="4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0"/>
      <c r="F865" s="40"/>
      <c r="G865" s="4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0"/>
      <c r="F866" s="40"/>
      <c r="G866" s="4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0"/>
      <c r="F867" s="40"/>
      <c r="G867" s="4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0"/>
      <c r="F868" s="40"/>
      <c r="G868" s="4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0"/>
      <c r="F869" s="40"/>
      <c r="G869" s="4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0"/>
      <c r="F870" s="40"/>
      <c r="G870" s="4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0"/>
      <c r="F871" s="40"/>
      <c r="G871" s="4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0"/>
      <c r="F872" s="40"/>
      <c r="G872" s="4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0"/>
      <c r="F873" s="40"/>
      <c r="G873" s="4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0"/>
      <c r="F874" s="40"/>
      <c r="G874" s="4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0"/>
      <c r="F875" s="40"/>
      <c r="G875" s="4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0"/>
      <c r="F876" s="40"/>
      <c r="G876" s="4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0"/>
      <c r="F877" s="40"/>
      <c r="G877" s="4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0"/>
      <c r="F878" s="40"/>
      <c r="G878" s="4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0"/>
      <c r="F879" s="40"/>
      <c r="G879" s="4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0"/>
      <c r="F880" s="40"/>
      <c r="G880" s="4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0"/>
      <c r="F881" s="40"/>
      <c r="G881" s="4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0"/>
      <c r="F882" s="40"/>
      <c r="G882" s="4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0"/>
      <c r="F883" s="40"/>
      <c r="G883" s="4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0"/>
      <c r="F884" s="40"/>
      <c r="G884" s="4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0"/>
      <c r="F885" s="40"/>
      <c r="G885" s="4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0"/>
      <c r="F886" s="40"/>
      <c r="G886" s="4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0"/>
      <c r="F887" s="40"/>
      <c r="G887" s="4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0"/>
      <c r="F888" s="40"/>
      <c r="G888" s="4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0"/>
      <c r="F889" s="40"/>
      <c r="G889" s="4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0"/>
      <c r="F890" s="40"/>
      <c r="G890" s="4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0"/>
      <c r="F891" s="40"/>
      <c r="G891" s="4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0"/>
      <c r="F892" s="40"/>
      <c r="G892" s="4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0"/>
      <c r="F893" s="40"/>
      <c r="G893" s="4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0"/>
      <c r="F894" s="40"/>
      <c r="G894" s="4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0"/>
      <c r="F895" s="40"/>
      <c r="G895" s="4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0"/>
      <c r="F896" s="40"/>
      <c r="G896" s="4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0"/>
      <c r="F897" s="40"/>
      <c r="G897" s="4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0"/>
      <c r="F898" s="40"/>
      <c r="G898" s="4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0"/>
      <c r="F899" s="40"/>
      <c r="G899" s="4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0"/>
      <c r="F900" s="40"/>
      <c r="G900" s="4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0"/>
      <c r="F901" s="40"/>
      <c r="G901" s="4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0"/>
      <c r="F902" s="40"/>
      <c r="G902" s="4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0"/>
      <c r="F903" s="40"/>
      <c r="G903" s="4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0"/>
      <c r="F904" s="40"/>
      <c r="G904" s="4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0"/>
      <c r="F905" s="40"/>
      <c r="G905" s="4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0"/>
      <c r="F906" s="40"/>
      <c r="G906" s="4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0"/>
      <c r="F907" s="40"/>
      <c r="G907" s="4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0"/>
      <c r="F908" s="40"/>
      <c r="G908" s="4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0"/>
      <c r="F909" s="40"/>
      <c r="G909" s="4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0"/>
      <c r="F910" s="40"/>
      <c r="G910" s="4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0"/>
      <c r="F911" s="40"/>
      <c r="G911" s="4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0"/>
      <c r="F912" s="40"/>
      <c r="G912" s="4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0"/>
      <c r="F913" s="40"/>
      <c r="G913" s="4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0"/>
      <c r="F914" s="40"/>
      <c r="G914" s="4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0"/>
      <c r="F915" s="40"/>
      <c r="G915" s="4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0"/>
      <c r="F916" s="40"/>
      <c r="G916" s="4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0"/>
      <c r="F917" s="40"/>
      <c r="G917" s="4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0"/>
      <c r="F918" s="40"/>
      <c r="G918" s="4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0"/>
      <c r="F919" s="40"/>
      <c r="G919" s="4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0"/>
      <c r="F920" s="40"/>
      <c r="G920" s="4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0"/>
      <c r="F921" s="40"/>
      <c r="G921" s="4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0"/>
      <c r="F922" s="40"/>
      <c r="G922" s="4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0"/>
      <c r="F923" s="40"/>
      <c r="G923" s="4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0"/>
      <c r="F924" s="40"/>
      <c r="G924" s="4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0"/>
      <c r="F925" s="40"/>
      <c r="G925" s="4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0"/>
      <c r="F926" s="40"/>
      <c r="G926" s="4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0"/>
      <c r="F927" s="40"/>
      <c r="G927" s="4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0"/>
      <c r="F928" s="40"/>
      <c r="G928" s="4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0"/>
      <c r="F929" s="40"/>
      <c r="G929" s="4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0"/>
      <c r="F930" s="40"/>
      <c r="G930" s="4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0"/>
      <c r="F931" s="40"/>
      <c r="G931" s="4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0"/>
      <c r="F932" s="40"/>
      <c r="G932" s="4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0"/>
      <c r="F933" s="40"/>
      <c r="G933" s="4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0"/>
      <c r="F934" s="40"/>
      <c r="G934" s="4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0"/>
      <c r="F935" s="40"/>
      <c r="G935" s="4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0"/>
      <c r="F936" s="40"/>
      <c r="G936" s="4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0"/>
      <c r="F937" s="40"/>
      <c r="G937" s="4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0"/>
      <c r="F938" s="40"/>
      <c r="G938" s="4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0"/>
      <c r="F939" s="40"/>
      <c r="G939" s="4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0"/>
      <c r="F940" s="40"/>
      <c r="G940" s="4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0"/>
      <c r="F941" s="40"/>
      <c r="G941" s="4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0"/>
      <c r="F942" s="40"/>
      <c r="G942" s="4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0"/>
      <c r="F943" s="40"/>
      <c r="G943" s="4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0"/>
      <c r="F944" s="40"/>
      <c r="G944" s="4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0"/>
      <c r="F945" s="40"/>
      <c r="G945" s="4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0"/>
      <c r="F946" s="40"/>
      <c r="G946" s="4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0"/>
      <c r="F947" s="40"/>
      <c r="G947" s="4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0"/>
      <c r="F948" s="40"/>
      <c r="G948" s="4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0"/>
      <c r="F949" s="40"/>
      <c r="G949" s="4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0"/>
      <c r="F950" s="40"/>
      <c r="G950" s="4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0"/>
      <c r="F951" s="40"/>
      <c r="G951" s="4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0"/>
      <c r="F952" s="40"/>
      <c r="G952" s="4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0"/>
      <c r="F953" s="40"/>
      <c r="G953" s="4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0"/>
      <c r="F954" s="40"/>
      <c r="G954" s="4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0"/>
      <c r="F955" s="40"/>
      <c r="G955" s="4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0"/>
      <c r="F956" s="40"/>
      <c r="G956" s="4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0"/>
      <c r="F957" s="40"/>
      <c r="G957" s="4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0"/>
      <c r="F958" s="40"/>
      <c r="G958" s="4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0"/>
      <c r="F959" s="40"/>
      <c r="G959" s="4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0"/>
      <c r="F960" s="40"/>
      <c r="G960" s="4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0"/>
      <c r="F961" s="40"/>
      <c r="G961" s="4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0"/>
      <c r="F962" s="40"/>
      <c r="G962" s="4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0"/>
      <c r="F963" s="40"/>
      <c r="G963" s="4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K971" s="4"/>
      <c r="L971" s="4"/>
      <c r="M971" s="4"/>
      <c r="N971" s="4"/>
      <c r="O971" s="4"/>
      <c r="P971" s="4"/>
      <c r="Q971" s="4"/>
      <c r="R971" s="4"/>
      <c r="S971" s="4"/>
      <c r="T971" s="4"/>
    </row>
  </sheetData>
  <drawing r:id="rId1"/>
</worksheet>
</file>