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\"/>
    </mc:Choice>
  </mc:AlternateContent>
  <xr:revisionPtr revIDLastSave="0" documentId="13_ncr:1_{DA8ACF61-F73F-4DF0-95C8-1F256CB420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4" i="2"/>
  <c r="L5" i="2"/>
  <c r="L7" i="2" l="1"/>
</calcChain>
</file>

<file path=xl/sharedStrings.xml><?xml version="1.0" encoding="utf-8"?>
<sst xmlns="http://schemas.openxmlformats.org/spreadsheetml/2006/main" count="13" uniqueCount="12">
  <si>
    <t>Average of TotalMinutesAsleep</t>
  </si>
  <si>
    <t>Average of Total hours</t>
  </si>
  <si>
    <t>NO.OF Non Potential Customers</t>
  </si>
  <si>
    <t>NO.OF Total Customers</t>
  </si>
  <si>
    <t>NO.OF Potential Customers</t>
  </si>
  <si>
    <t>Potential Customers</t>
  </si>
  <si>
    <t>Using Pivot Table, I summarized Unique id's and Average of Toatl Minutes Asleep then I have claculated Average of Total Hours Asleep by dividing total Minutes Asleep with 60.</t>
  </si>
  <si>
    <t xml:space="preserve">Then By using criteria as follows ,if average total Hours &lt; 7 or &gt;9 then that person is having sleep deprivation or some problem then that person is a Potential Customer. </t>
  </si>
  <si>
    <t>ID</t>
  </si>
  <si>
    <t>Non Potential Customers</t>
  </si>
  <si>
    <t xml:space="preserve">I have also prepared Column chart representing average of total hours and potential and non potential customers . </t>
  </si>
  <si>
    <t>By using =COUNTIF() function, I have counted no.of potential customers and no.of non potential customers using this  data I have prepared pie chart which represents share of potential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</si>
</sst>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/>
    <xf numFmtId="0" fontId="0" fillId="0" borderId="16" xfId="0" applyBorder="1" applyAlignment="1">
      <alignment horizontal="center"/>
    </xf>
    <xf numFmtId="0" fontId="16" fillId="0" borderId="17" xfId="0" applyFont="1" applyBorder="1"/>
    <xf numFmtId="0" fontId="0" fillId="0" borderId="18" xfId="0" applyBorder="1" applyAlignment="1">
      <alignment horizontal="center"/>
    </xf>
    <xf numFmtId="0" fontId="16" fillId="0" borderId="19" xfId="0" applyFont="1" applyBorder="1"/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6" fillId="0" borderId="27" xfId="0" applyFont="1" applyBorder="1"/>
    <xf numFmtId="0" fontId="16" fillId="0" borderId="27" xfId="0" applyFont="1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Share</a:t>
            </a:r>
            <a:r>
              <a:rPr lang="en-IN" baseline="0"/>
              <a:t> of potential Customers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6781259671760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A-4239-A8B3-7C2C39A208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F-4161-806E-11B33C205D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3'!$K$6:$K$7</c:f>
              <c:strCache>
                <c:ptCount val="2"/>
                <c:pt idx="0">
                  <c:v>NO.OF Non Potential Customers</c:v>
                </c:pt>
                <c:pt idx="1">
                  <c:v>NO.OF Potential Customers</c:v>
                </c:pt>
              </c:strCache>
            </c:strRef>
          </c:cat>
          <c:val>
            <c:numRef>
              <c:f>'Task 3'!$L$6:$L$7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A-4239-A8B3-7C2C39A2080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20724738590886E-2"/>
          <c:y val="4.1238120354362626E-2"/>
          <c:w val="0.90286351706036749"/>
          <c:h val="0.68142023913677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3'!$E$3</c:f>
              <c:strCache>
                <c:ptCount val="1"/>
                <c:pt idx="0">
                  <c:v>Potential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3'!$B$4:$B$27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'Task 3'!$E$4:$E$27</c:f>
              <c:numCache>
                <c:formatCode>General</c:formatCode>
                <c:ptCount val="24"/>
                <c:pt idx="0">
                  <c:v>6.0046666666666662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0</c:v>
                </c:pt>
                <c:pt idx="5">
                  <c:v>1.0166666666666666</c:v>
                </c:pt>
                <c:pt idx="6">
                  <c:v>0</c:v>
                </c:pt>
                <c:pt idx="7">
                  <c:v>4.8940476190476199</c:v>
                </c:pt>
                <c:pt idx="8">
                  <c:v>5.822916666666667</c:v>
                </c:pt>
                <c:pt idx="9">
                  <c:v>0</c:v>
                </c:pt>
                <c:pt idx="10">
                  <c:v>6.71875</c:v>
                </c:pt>
                <c:pt idx="11">
                  <c:v>6.4196428571428577</c:v>
                </c:pt>
                <c:pt idx="12">
                  <c:v>2.1266666666666665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5.8277777777777784</c:v>
                </c:pt>
                <c:pt idx="18">
                  <c:v>0</c:v>
                </c:pt>
                <c:pt idx="19">
                  <c:v>1.1416666666666666</c:v>
                </c:pt>
                <c:pt idx="20">
                  <c:v>0</c:v>
                </c:pt>
                <c:pt idx="21">
                  <c:v>4.95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686-BBA8-C607FF2F156D}"/>
            </c:ext>
          </c:extLst>
        </c:ser>
        <c:ser>
          <c:idx val="1"/>
          <c:order val="1"/>
          <c:tx>
            <c:strRef>
              <c:f>'Task 3'!$F$3</c:f>
              <c:strCache>
                <c:ptCount val="1"/>
                <c:pt idx="0">
                  <c:v>Non Potential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'Task 3'!$B$4:$B$27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'Task 3'!$F$4:$F$27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8.4363095238095234</c:v>
                </c:pt>
                <c:pt idx="5">
                  <c:v>0</c:v>
                </c:pt>
                <c:pt idx="6">
                  <c:v>7.4466666666666672</c:v>
                </c:pt>
                <c:pt idx="7">
                  <c:v>0</c:v>
                </c:pt>
                <c:pt idx="8">
                  <c:v>0</c:v>
                </c:pt>
                <c:pt idx="9">
                  <c:v>7.944230769230769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7.0190476190476199</c:v>
                </c:pt>
                <c:pt idx="14">
                  <c:v>7.7247311827956988</c:v>
                </c:pt>
                <c:pt idx="15">
                  <c:v>7.2</c:v>
                </c:pt>
                <c:pt idx="16">
                  <c:v>7.9796296296296294</c:v>
                </c:pt>
                <c:pt idx="17">
                  <c:v>0</c:v>
                </c:pt>
                <c:pt idx="18">
                  <c:v>7.4666666666666668</c:v>
                </c:pt>
                <c:pt idx="19">
                  <c:v>0</c:v>
                </c:pt>
                <c:pt idx="20">
                  <c:v>7.552083333333333</c:v>
                </c:pt>
                <c:pt idx="21">
                  <c:v>0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686-BBA8-C607FF2F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093343"/>
        <c:axId val="246091423"/>
      </c:barChart>
      <c:catAx>
        <c:axId val="2460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91423"/>
        <c:crosses val="autoZero"/>
        <c:auto val="1"/>
        <c:lblAlgn val="ctr"/>
        <c:lblOffset val="100"/>
        <c:noMultiLvlLbl val="0"/>
      </c:catAx>
      <c:valAx>
        <c:axId val="2460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9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115068</xdr:colOff>
      <xdr:row>29</xdr:row>
      <xdr:rowOff>80025</xdr:rowOff>
    </xdr:from>
    <xdr:to>
      <xdr:col>11</xdr:col>
      <xdr:colOff>1220932</xdr:colOff>
      <xdr:row>44</xdr:row>
      <xdr:rowOff>80024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DF69A-0BDB-D48E-B1A0-826F5B174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216478</xdr:colOff>
      <xdr:row>28</xdr:row>
      <xdr:rowOff>173183</xdr:rowOff>
    </xdr:from>
    <xdr:to>
      <xdr:col>6</xdr:col>
      <xdr:colOff>1272887</xdr:colOff>
      <xdr:row>48</xdr:row>
      <xdr:rowOff>17319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F9404-D007-E3B4-E505-16CA7F3E3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E44E-19C2-4E03-BA33-8C89C3E17B34}">
  <dimension ref="B2:R68"/>
  <sheetViews>
    <sheetView tabSelected="1" zoomScale="88" workbookViewId="0">
      <selection activeCell="H7" sqref="H7"/>
    </sheetView>
  </sheetViews>
  <sheetFormatPr defaultRowHeight="14.4" x14ac:dyDescent="0.3"/>
  <cols>
    <col min="1" max="1" width="12.88671875" bestFit="1" customWidth="1"/>
    <col min="2" max="2" width="11" bestFit="1" customWidth="1"/>
    <col min="3" max="3" width="28.44140625" bestFit="1" customWidth="1"/>
    <col min="4" max="4" width="20.77734375" bestFit="1" customWidth="1"/>
    <col min="5" max="5" width="18.5546875" bestFit="1" customWidth="1"/>
    <col min="6" max="6" width="22.88671875" bestFit="1" customWidth="1"/>
    <col min="7" max="7" width="28.44140625" bestFit="1" customWidth="1"/>
    <col min="10" max="10" width="11" bestFit="1" customWidth="1"/>
    <col min="11" max="11" width="29" bestFit="1" customWidth="1"/>
    <col min="12" max="12" width="19.6640625" bestFit="1" customWidth="1"/>
    <col min="13" max="13" width="16.77734375" bestFit="1" customWidth="1"/>
  </cols>
  <sheetData>
    <row r="2" spans="2:12" ht="15" thickBot="1" x14ac:dyDescent="0.35"/>
    <row r="3" spans="2:12" ht="15" thickBot="1" x14ac:dyDescent="0.35">
      <c r="B3" s="7" t="s">
        <v>8</v>
      </c>
      <c r="C3" s="7" t="s">
        <v>0</v>
      </c>
      <c r="D3" s="24" t="s">
        <v>1</v>
      </c>
      <c r="E3" s="25" t="s">
        <v>5</v>
      </c>
      <c r="F3" s="7" t="s">
        <v>9</v>
      </c>
    </row>
    <row r="4" spans="2:12" ht="15" thickBot="1" x14ac:dyDescent="0.35">
      <c r="B4" s="18">
        <v>1503960366</v>
      </c>
      <c r="C4" s="19">
        <v>360.28</v>
      </c>
      <c r="D4" s="21">
        <v>6.0046666666666662</v>
      </c>
      <c r="E4" s="21">
        <f>IF(OR(D4&lt;7,D4&gt;9),D4,"")</f>
        <v>6.0046666666666662</v>
      </c>
      <c r="F4" s="20" t="str">
        <f>IF(AND(D4&gt;7,D4&lt;9),D4,"")</f>
        <v/>
      </c>
    </row>
    <row r="5" spans="2:12" x14ac:dyDescent="0.3">
      <c r="B5" s="14">
        <v>1644430081</v>
      </c>
      <c r="C5" s="15">
        <v>294</v>
      </c>
      <c r="D5" s="22">
        <v>4.9000000000000004</v>
      </c>
      <c r="E5" s="21">
        <f t="shared" ref="E5:E27" si="0">IF(OR(D5&lt;7,D5&gt;9),D5,"")</f>
        <v>4.9000000000000004</v>
      </c>
      <c r="F5" s="11" t="str">
        <f t="shared" ref="F5:F27" si="1">IF(AND(D5&gt;7,D5&lt;9),D5,"")</f>
        <v/>
      </c>
      <c r="K5" s="8" t="s">
        <v>3</v>
      </c>
      <c r="L5" s="9">
        <f>COUNT(B4:B27)</f>
        <v>24</v>
      </c>
    </row>
    <row r="6" spans="2:12" x14ac:dyDescent="0.3">
      <c r="B6" s="14">
        <v>1844505072</v>
      </c>
      <c r="C6" s="15">
        <v>652</v>
      </c>
      <c r="D6" s="22">
        <v>10.866666666666667</v>
      </c>
      <c r="E6" s="21">
        <f t="shared" si="0"/>
        <v>10.866666666666667</v>
      </c>
      <c r="F6" s="11" t="str">
        <f t="shared" si="1"/>
        <v/>
      </c>
      <c r="K6" s="10" t="s">
        <v>2</v>
      </c>
      <c r="L6" s="11">
        <f>COUNTIF(E4:E27,"")</f>
        <v>11</v>
      </c>
    </row>
    <row r="7" spans="2:12" ht="15" thickBot="1" x14ac:dyDescent="0.35">
      <c r="B7" s="14">
        <v>1927972279</v>
      </c>
      <c r="C7" s="15">
        <v>417</v>
      </c>
      <c r="D7" s="22">
        <v>6.95</v>
      </c>
      <c r="E7" s="21">
        <f t="shared" si="0"/>
        <v>6.95</v>
      </c>
      <c r="F7" s="11" t="str">
        <f t="shared" si="1"/>
        <v/>
      </c>
      <c r="K7" s="12" t="s">
        <v>4</v>
      </c>
      <c r="L7" s="13">
        <f>L5-L6</f>
        <v>13</v>
      </c>
    </row>
    <row r="8" spans="2:12" x14ac:dyDescent="0.3">
      <c r="B8" s="14">
        <v>2026352035</v>
      </c>
      <c r="C8" s="15">
        <v>506.17857142857144</v>
      </c>
      <c r="D8" s="22">
        <v>8.4363095238095234</v>
      </c>
      <c r="E8" s="21" t="str">
        <f t="shared" si="0"/>
        <v/>
      </c>
      <c r="F8" s="11">
        <f t="shared" si="1"/>
        <v>8.4363095238095234</v>
      </c>
    </row>
    <row r="9" spans="2:12" ht="15" thickBot="1" x14ac:dyDescent="0.35">
      <c r="B9" s="14">
        <v>2320127002</v>
      </c>
      <c r="C9" s="15">
        <v>61</v>
      </c>
      <c r="D9" s="22">
        <v>1.0166666666666666</v>
      </c>
      <c r="E9" s="21">
        <f t="shared" si="0"/>
        <v>1.0166666666666666</v>
      </c>
      <c r="F9" s="11" t="str">
        <f t="shared" si="1"/>
        <v/>
      </c>
    </row>
    <row r="10" spans="2:12" ht="15" thickBot="1" x14ac:dyDescent="0.35">
      <c r="B10" s="14">
        <v>2347167796</v>
      </c>
      <c r="C10" s="15">
        <v>446.8</v>
      </c>
      <c r="D10" s="22">
        <v>7.4466666666666672</v>
      </c>
      <c r="E10" s="21" t="str">
        <f t="shared" si="0"/>
        <v/>
      </c>
      <c r="F10" s="11">
        <f t="shared" si="1"/>
        <v>7.4466666666666672</v>
      </c>
      <c r="K10" s="7" t="s">
        <v>5</v>
      </c>
    </row>
    <row r="11" spans="2:12" x14ac:dyDescent="0.3">
      <c r="B11" s="14">
        <v>3977333714</v>
      </c>
      <c r="C11" s="15">
        <v>293.64285714285717</v>
      </c>
      <c r="D11" s="22">
        <v>4.8940476190476199</v>
      </c>
      <c r="E11" s="21">
        <f t="shared" si="0"/>
        <v>4.8940476190476199</v>
      </c>
      <c r="F11" s="11" t="str">
        <f t="shared" si="1"/>
        <v/>
      </c>
      <c r="K11" s="6">
        <v>1503960366</v>
      </c>
    </row>
    <row r="12" spans="2:12" x14ac:dyDescent="0.3">
      <c r="B12" s="14">
        <v>4020332650</v>
      </c>
      <c r="C12" s="15">
        <v>349.375</v>
      </c>
      <c r="D12" s="22">
        <v>5.822916666666667</v>
      </c>
      <c r="E12" s="21">
        <f t="shared" si="0"/>
        <v>5.822916666666667</v>
      </c>
      <c r="F12" s="11" t="str">
        <f t="shared" si="1"/>
        <v/>
      </c>
      <c r="K12" s="3">
        <v>1644430081</v>
      </c>
    </row>
    <row r="13" spans="2:12" x14ac:dyDescent="0.3">
      <c r="B13" s="14">
        <v>4319703577</v>
      </c>
      <c r="C13" s="15">
        <v>476.65384615384613</v>
      </c>
      <c r="D13" s="22">
        <v>7.944230769230769</v>
      </c>
      <c r="E13" s="21" t="str">
        <f t="shared" si="0"/>
        <v/>
      </c>
      <c r="F13" s="11">
        <f t="shared" si="1"/>
        <v>7.944230769230769</v>
      </c>
      <c r="K13" s="3">
        <v>1927972279</v>
      </c>
    </row>
    <row r="14" spans="2:12" x14ac:dyDescent="0.3">
      <c r="B14" s="14">
        <v>4388161847</v>
      </c>
      <c r="C14" s="15">
        <v>403.125</v>
      </c>
      <c r="D14" s="22">
        <v>6.71875</v>
      </c>
      <c r="E14" s="21">
        <f t="shared" si="0"/>
        <v>6.71875</v>
      </c>
      <c r="F14" s="11" t="str">
        <f t="shared" si="1"/>
        <v/>
      </c>
      <c r="K14" s="3">
        <v>2320127002</v>
      </c>
    </row>
    <row r="15" spans="2:12" x14ac:dyDescent="0.3">
      <c r="B15" s="14">
        <v>4445114986</v>
      </c>
      <c r="C15" s="15">
        <v>385.17857142857144</v>
      </c>
      <c r="D15" s="22">
        <v>6.4196428571428577</v>
      </c>
      <c r="E15" s="21">
        <f t="shared" si="0"/>
        <v>6.4196428571428577</v>
      </c>
      <c r="F15" s="11" t="str">
        <f t="shared" si="1"/>
        <v/>
      </c>
      <c r="K15" s="3">
        <v>3977333714</v>
      </c>
    </row>
    <row r="16" spans="2:12" x14ac:dyDescent="0.3">
      <c r="B16" s="14">
        <v>4558609924</v>
      </c>
      <c r="C16" s="15">
        <v>127.6</v>
      </c>
      <c r="D16" s="22">
        <v>2.1266666666666665</v>
      </c>
      <c r="E16" s="21">
        <f t="shared" si="0"/>
        <v>2.1266666666666665</v>
      </c>
      <c r="F16" s="11" t="str">
        <f t="shared" si="1"/>
        <v/>
      </c>
      <c r="K16" s="3">
        <v>4020332650</v>
      </c>
    </row>
    <row r="17" spans="2:11" x14ac:dyDescent="0.3">
      <c r="B17" s="14">
        <v>4702921684</v>
      </c>
      <c r="C17" s="15">
        <v>421.14285714285717</v>
      </c>
      <c r="D17" s="22">
        <v>7.0190476190476199</v>
      </c>
      <c r="E17" s="21" t="str">
        <f t="shared" si="0"/>
        <v/>
      </c>
      <c r="F17" s="11">
        <f t="shared" si="1"/>
        <v>7.0190476190476199</v>
      </c>
      <c r="K17" s="3">
        <v>4388161847</v>
      </c>
    </row>
    <row r="18" spans="2:11" x14ac:dyDescent="0.3">
      <c r="B18" s="14">
        <v>5553957443</v>
      </c>
      <c r="C18" s="15">
        <v>463.48387096774195</v>
      </c>
      <c r="D18" s="22">
        <v>7.7247311827956988</v>
      </c>
      <c r="E18" s="21" t="str">
        <f t="shared" si="0"/>
        <v/>
      </c>
      <c r="F18" s="11">
        <f t="shared" si="1"/>
        <v>7.7247311827956988</v>
      </c>
      <c r="K18" s="3">
        <v>4445114986</v>
      </c>
    </row>
    <row r="19" spans="2:11" x14ac:dyDescent="0.3">
      <c r="B19" s="14">
        <v>5577150313</v>
      </c>
      <c r="C19" s="15">
        <v>432</v>
      </c>
      <c r="D19" s="22">
        <v>7.2</v>
      </c>
      <c r="E19" s="21" t="str">
        <f t="shared" si="0"/>
        <v/>
      </c>
      <c r="F19" s="11">
        <f t="shared" si="1"/>
        <v>7.2</v>
      </c>
      <c r="K19" s="3">
        <v>4558609924</v>
      </c>
    </row>
    <row r="20" spans="2:11" x14ac:dyDescent="0.3">
      <c r="B20" s="14">
        <v>6117666160</v>
      </c>
      <c r="C20" s="15">
        <v>478.77777777777777</v>
      </c>
      <c r="D20" s="22">
        <v>7.9796296296296294</v>
      </c>
      <c r="E20" s="21" t="str">
        <f t="shared" si="0"/>
        <v/>
      </c>
      <c r="F20" s="11">
        <f t="shared" si="1"/>
        <v>7.9796296296296294</v>
      </c>
      <c r="K20" s="3">
        <v>6775888955</v>
      </c>
    </row>
    <row r="21" spans="2:11" x14ac:dyDescent="0.3">
      <c r="B21" s="14">
        <v>6775888955</v>
      </c>
      <c r="C21" s="15">
        <v>349.66666666666669</v>
      </c>
      <c r="D21" s="22">
        <v>5.8277777777777784</v>
      </c>
      <c r="E21" s="21">
        <f t="shared" si="0"/>
        <v>5.8277777777777784</v>
      </c>
      <c r="F21" s="11" t="str">
        <f t="shared" si="1"/>
        <v/>
      </c>
      <c r="K21" s="3">
        <v>7007744171</v>
      </c>
    </row>
    <row r="22" spans="2:11" x14ac:dyDescent="0.3">
      <c r="B22" s="14">
        <v>6962181067</v>
      </c>
      <c r="C22" s="15">
        <v>448</v>
      </c>
      <c r="D22" s="22">
        <v>7.4666666666666668</v>
      </c>
      <c r="E22" s="21" t="str">
        <f t="shared" si="0"/>
        <v/>
      </c>
      <c r="F22" s="11">
        <f t="shared" si="1"/>
        <v>7.4666666666666668</v>
      </c>
      <c r="K22" s="5">
        <v>8053475328</v>
      </c>
    </row>
    <row r="23" spans="2:11" ht="15" thickBot="1" x14ac:dyDescent="0.35">
      <c r="B23" s="14">
        <v>7007744171</v>
      </c>
      <c r="C23" s="15">
        <v>68.5</v>
      </c>
      <c r="D23" s="22">
        <v>1.1416666666666666</v>
      </c>
      <c r="E23" s="21">
        <f t="shared" si="0"/>
        <v>1.1416666666666666</v>
      </c>
      <c r="F23" s="11" t="str">
        <f t="shared" si="1"/>
        <v/>
      </c>
      <c r="K23" s="4">
        <v>1844505072</v>
      </c>
    </row>
    <row r="24" spans="2:11" x14ac:dyDescent="0.3">
      <c r="B24" s="14">
        <v>7086361926</v>
      </c>
      <c r="C24" s="15">
        <v>453.125</v>
      </c>
      <c r="D24" s="22">
        <v>7.552083333333333</v>
      </c>
      <c r="E24" s="21" t="str">
        <f t="shared" si="0"/>
        <v/>
      </c>
      <c r="F24" s="11">
        <f t="shared" si="1"/>
        <v>7.552083333333333</v>
      </c>
    </row>
    <row r="25" spans="2:11" x14ac:dyDescent="0.3">
      <c r="B25" s="14">
        <v>8053475328</v>
      </c>
      <c r="C25" s="15">
        <v>297</v>
      </c>
      <c r="D25" s="22">
        <v>4.95</v>
      </c>
      <c r="E25" s="21">
        <f t="shared" si="0"/>
        <v>4.95</v>
      </c>
      <c r="F25" s="11" t="str">
        <f t="shared" si="1"/>
        <v/>
      </c>
    </row>
    <row r="26" spans="2:11" x14ac:dyDescent="0.3">
      <c r="B26" s="14">
        <v>8378563200</v>
      </c>
      <c r="C26" s="15">
        <v>443.34375</v>
      </c>
      <c r="D26" s="22">
        <v>7.3890624999999996</v>
      </c>
      <c r="E26" s="21" t="str">
        <f t="shared" si="0"/>
        <v/>
      </c>
      <c r="F26" s="11">
        <f t="shared" si="1"/>
        <v>7.3890624999999996</v>
      </c>
    </row>
    <row r="27" spans="2:11" ht="15" thickBot="1" x14ac:dyDescent="0.35">
      <c r="B27" s="16">
        <v>8792009665</v>
      </c>
      <c r="C27" s="17">
        <v>435.66666666666669</v>
      </c>
      <c r="D27" s="23">
        <v>7.2611111111111111</v>
      </c>
      <c r="E27" s="17" t="str">
        <f t="shared" si="0"/>
        <v/>
      </c>
      <c r="F27" s="13">
        <f t="shared" si="1"/>
        <v>7.2611111111111111</v>
      </c>
    </row>
    <row r="44" spans="3:3" x14ac:dyDescent="0.3">
      <c r="C44" s="2"/>
    </row>
    <row r="52" spans="2:18" ht="18" x14ac:dyDescent="0.35">
      <c r="B52" s="26" t="s">
        <v>6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</row>
    <row r="54" spans="2:18" ht="18" x14ac:dyDescent="0.35">
      <c r="B54" s="26" t="s">
        <v>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6" spans="2:18" ht="18" x14ac:dyDescent="0.35">
      <c r="B56" s="26" t="s">
        <v>11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8" spans="2:18" ht="18" x14ac:dyDescent="0.35">
      <c r="B58" s="26" t="s">
        <v>10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</sheetData>
  <mergeCells count="4">
    <mergeCell ref="B58:Q58"/>
    <mergeCell ref="B52:R52"/>
    <mergeCell ref="B54:P54"/>
    <mergeCell ref="B56:Q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 Ala</dc:creator>
  <cp:lastModifiedBy>alanv</cp:lastModifiedBy>
  <dcterms:created xsi:type="dcterms:W3CDTF">2023-07-06T14:30:15Z</dcterms:created>
  <dcterms:modified xsi:type="dcterms:W3CDTF">2023-07-12T13:56:21Z</dcterms:modified>
</cp:coreProperties>
</file>