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Sheet1!$A$13:$G$13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K9" i="1"/>
  <c r="C14" i="1" s="1"/>
  <c r="K8" i="1"/>
  <c r="K6" i="1"/>
  <c r="G14" i="1" l="1"/>
  <c r="D14" i="1"/>
  <c r="F14" i="1" l="1"/>
  <c r="E14" i="1"/>
  <c r="C15" i="1" l="1"/>
  <c r="B15" i="1"/>
  <c r="G15" i="1" l="1"/>
  <c r="D15" i="1"/>
  <c r="F15" i="1" l="1"/>
  <c r="E15" i="1"/>
  <c r="C16" i="1" l="1"/>
  <c r="B16" i="1"/>
  <c r="D16" i="1" l="1"/>
  <c r="G16" i="1"/>
  <c r="F16" i="1" l="1"/>
  <c r="E16" i="1"/>
  <c r="C17" i="1" l="1"/>
  <c r="B17" i="1"/>
  <c r="D17" i="1" l="1"/>
  <c r="G17" i="1"/>
  <c r="F17" i="1" l="1"/>
  <c r="E17" i="1"/>
  <c r="C18" i="1" l="1"/>
  <c r="B18" i="1"/>
  <c r="D18" i="1" l="1"/>
  <c r="G18" i="1"/>
  <c r="F18" i="1" l="1"/>
  <c r="E18" i="1"/>
  <c r="C19" i="1" l="1"/>
  <c r="B19" i="1"/>
  <c r="D19" i="1" l="1"/>
  <c r="F19" i="1" s="1"/>
  <c r="G19" i="1"/>
  <c r="E19" i="1"/>
  <c r="C20" i="1" l="1"/>
  <c r="B20" i="1"/>
  <c r="D20" i="1" l="1"/>
  <c r="F20" i="1" s="1"/>
  <c r="G20" i="1"/>
  <c r="E20" i="1"/>
  <c r="C21" i="1" l="1"/>
  <c r="B21" i="1"/>
  <c r="D21" i="1" l="1"/>
  <c r="F21" i="1" s="1"/>
  <c r="G21" i="1"/>
  <c r="E21" i="1"/>
  <c r="C22" i="1" l="1"/>
  <c r="B22" i="1"/>
  <c r="D22" i="1" l="1"/>
  <c r="F22" i="1" s="1"/>
  <c r="G22" i="1"/>
  <c r="E22" i="1"/>
  <c r="C23" i="1" l="1"/>
  <c r="B23" i="1"/>
  <c r="D23" i="1" l="1"/>
  <c r="F23" i="1" s="1"/>
  <c r="G23" i="1"/>
  <c r="E23" i="1"/>
  <c r="C24" i="1" l="1"/>
  <c r="B24" i="1"/>
  <c r="D24" i="1" l="1"/>
  <c r="F24" i="1" s="1"/>
  <c r="G24" i="1"/>
  <c r="E24" i="1"/>
  <c r="C25" i="1" l="1"/>
  <c r="B25" i="1"/>
  <c r="D25" i="1" l="1"/>
  <c r="F25" i="1" s="1"/>
  <c r="G25" i="1"/>
  <c r="E25" i="1"/>
  <c r="C26" i="1" l="1"/>
  <c r="B26" i="1"/>
  <c r="D26" i="1" l="1"/>
  <c r="F26" i="1" s="1"/>
  <c r="G26" i="1"/>
  <c r="E26" i="1"/>
  <c r="C27" i="1" l="1"/>
  <c r="B27" i="1"/>
  <c r="D27" i="1" l="1"/>
  <c r="F27" i="1" s="1"/>
  <c r="G27" i="1"/>
  <c r="E27" i="1"/>
  <c r="C28" i="1" l="1"/>
  <c r="B28" i="1"/>
  <c r="D28" i="1" l="1"/>
  <c r="F28" i="1" s="1"/>
  <c r="G28" i="1"/>
  <c r="E28" i="1"/>
  <c r="B29" i="1" l="1"/>
  <c r="C29" i="1"/>
  <c r="E29" i="1" l="1"/>
  <c r="D29" i="1"/>
  <c r="F29" i="1" s="1"/>
  <c r="G29" i="1"/>
  <c r="B30" i="1" l="1"/>
  <c r="C30" i="1"/>
  <c r="E30" i="1" l="1"/>
  <c r="D30" i="1"/>
  <c r="F30" i="1" s="1"/>
  <c r="G30" i="1"/>
  <c r="B31" i="1" l="1"/>
  <c r="C31" i="1"/>
  <c r="E31" i="1" l="1"/>
  <c r="D31" i="1"/>
  <c r="F31" i="1" s="1"/>
  <c r="G31" i="1"/>
  <c r="B32" i="1" l="1"/>
  <c r="C32" i="1"/>
  <c r="E32" i="1" l="1"/>
  <c r="D32" i="1"/>
  <c r="F32" i="1" s="1"/>
  <c r="G32" i="1"/>
  <c r="B33" i="1" l="1"/>
  <c r="C33" i="1"/>
  <c r="E33" i="1" l="1"/>
  <c r="D33" i="1"/>
  <c r="F33" i="1" s="1"/>
  <c r="G33" i="1"/>
  <c r="B34" i="1" l="1"/>
  <c r="C34" i="1"/>
  <c r="E34" i="1" l="1"/>
  <c r="D34" i="1"/>
  <c r="F34" i="1" s="1"/>
  <c r="G34" i="1"/>
  <c r="B35" i="1" l="1"/>
  <c r="C35" i="1"/>
  <c r="E35" i="1" l="1"/>
  <c r="D35" i="1"/>
  <c r="F35" i="1" s="1"/>
  <c r="G35" i="1"/>
  <c r="B36" i="1" l="1"/>
  <c r="C36" i="1"/>
  <c r="E36" i="1" l="1"/>
  <c r="D36" i="1"/>
  <c r="F36" i="1" s="1"/>
  <c r="G36" i="1"/>
  <c r="B37" i="1" l="1"/>
  <c r="C37" i="1"/>
  <c r="E37" i="1" l="1"/>
  <c r="D37" i="1"/>
  <c r="F37" i="1" s="1"/>
  <c r="G37" i="1"/>
  <c r="B38" i="1" l="1"/>
  <c r="C38" i="1"/>
  <c r="E38" i="1" l="1"/>
  <c r="D38" i="1"/>
  <c r="F38" i="1" s="1"/>
  <c r="G38" i="1"/>
  <c r="B39" i="1" l="1"/>
  <c r="C39" i="1"/>
  <c r="E39" i="1" l="1"/>
  <c r="D39" i="1"/>
  <c r="F39" i="1" s="1"/>
  <c r="G39" i="1"/>
  <c r="B40" i="1" l="1"/>
  <c r="C40" i="1"/>
  <c r="E40" i="1" l="1"/>
  <c r="D40" i="1"/>
  <c r="F40" i="1" s="1"/>
  <c r="G40" i="1"/>
  <c r="B41" i="1" l="1"/>
  <c r="C41" i="1"/>
  <c r="E41" i="1" l="1"/>
  <c r="D41" i="1"/>
  <c r="F41" i="1" s="1"/>
  <c r="G41" i="1"/>
  <c r="B42" i="1" l="1"/>
  <c r="C42" i="1"/>
  <c r="E42" i="1" l="1"/>
  <c r="D42" i="1"/>
  <c r="F42" i="1" s="1"/>
  <c r="G42" i="1"/>
  <c r="B43" i="1" l="1"/>
  <c r="C43" i="1"/>
  <c r="E43" i="1" l="1"/>
  <c r="D43" i="1"/>
  <c r="F43" i="1" s="1"/>
  <c r="G43" i="1"/>
  <c r="B44" i="1" l="1"/>
  <c r="C44" i="1"/>
  <c r="E44" i="1" l="1"/>
  <c r="D44" i="1"/>
  <c r="F44" i="1" s="1"/>
  <c r="G44" i="1"/>
  <c r="B45" i="1" l="1"/>
  <c r="C45" i="1"/>
  <c r="E45" i="1" l="1"/>
  <c r="D45" i="1"/>
  <c r="F45" i="1" s="1"/>
  <c r="G45" i="1"/>
  <c r="B46" i="1" l="1"/>
  <c r="C46" i="1"/>
  <c r="E46" i="1" l="1"/>
  <c r="D46" i="1"/>
  <c r="F46" i="1" s="1"/>
  <c r="G46" i="1"/>
  <c r="B47" i="1" l="1"/>
  <c r="C47" i="1"/>
  <c r="E47" i="1" l="1"/>
  <c r="D47" i="1"/>
  <c r="F47" i="1" s="1"/>
  <c r="G47" i="1"/>
  <c r="B48" i="1" l="1"/>
  <c r="C48" i="1"/>
  <c r="E48" i="1" l="1"/>
  <c r="D48" i="1"/>
  <c r="F48" i="1" s="1"/>
  <c r="G48" i="1"/>
  <c r="B49" i="1" l="1"/>
  <c r="C49" i="1"/>
  <c r="E49" i="1" l="1"/>
  <c r="D49" i="1"/>
  <c r="F49" i="1" s="1"/>
  <c r="G49" i="1"/>
  <c r="B50" i="1" l="1"/>
  <c r="C50" i="1"/>
  <c r="E50" i="1" l="1"/>
  <c r="D50" i="1"/>
  <c r="F50" i="1" s="1"/>
  <c r="G50" i="1"/>
  <c r="B51" i="1" l="1"/>
  <c r="C51" i="1"/>
  <c r="E51" i="1" l="1"/>
  <c r="D51" i="1"/>
  <c r="F51" i="1" s="1"/>
  <c r="G51" i="1"/>
  <c r="B52" i="1" l="1"/>
  <c r="C52" i="1"/>
  <c r="E52" i="1" l="1"/>
  <c r="D52" i="1"/>
  <c r="F52" i="1" s="1"/>
  <c r="G52" i="1"/>
  <c r="B53" i="1" l="1"/>
  <c r="C53" i="1"/>
  <c r="E53" i="1" l="1"/>
  <c r="D53" i="1"/>
  <c r="F53" i="1" s="1"/>
  <c r="G53" i="1"/>
  <c r="B54" i="1" l="1"/>
  <c r="C54" i="1"/>
  <c r="E54" i="1" l="1"/>
  <c r="D54" i="1"/>
  <c r="F54" i="1" s="1"/>
  <c r="G54" i="1"/>
  <c r="B55" i="1" l="1"/>
  <c r="C55" i="1"/>
  <c r="E55" i="1" l="1"/>
  <c r="D55" i="1"/>
  <c r="F55" i="1" s="1"/>
  <c r="G55" i="1"/>
  <c r="B56" i="1" l="1"/>
  <c r="C56" i="1"/>
  <c r="E56" i="1" l="1"/>
  <c r="D56" i="1"/>
  <c r="F56" i="1" s="1"/>
  <c r="G56" i="1"/>
  <c r="B57" i="1" l="1"/>
  <c r="C57" i="1"/>
  <c r="E57" i="1" l="1"/>
  <c r="D57" i="1"/>
  <c r="F57" i="1" s="1"/>
  <c r="G57" i="1"/>
  <c r="B58" i="1" l="1"/>
  <c r="C58" i="1"/>
  <c r="E58" i="1" l="1"/>
  <c r="D58" i="1"/>
  <c r="F58" i="1" s="1"/>
  <c r="G58" i="1"/>
  <c r="B59" i="1" l="1"/>
  <c r="C59" i="1"/>
  <c r="E59" i="1" l="1"/>
  <c r="D59" i="1"/>
  <c r="F59" i="1" s="1"/>
  <c r="G59" i="1"/>
  <c r="B60" i="1" l="1"/>
  <c r="C60" i="1"/>
  <c r="E60" i="1" l="1"/>
  <c r="D60" i="1"/>
  <c r="F60" i="1" s="1"/>
  <c r="G60" i="1"/>
  <c r="B61" i="1" l="1"/>
  <c r="C61" i="1"/>
  <c r="E61" i="1" l="1"/>
  <c r="D61" i="1"/>
  <c r="F61" i="1" s="1"/>
  <c r="G61" i="1"/>
  <c r="B62" i="1" l="1"/>
  <c r="C62" i="1"/>
  <c r="E62" i="1" l="1"/>
  <c r="D62" i="1"/>
  <c r="F62" i="1" s="1"/>
  <c r="G62" i="1"/>
  <c r="B63" i="1" l="1"/>
  <c r="C63" i="1"/>
  <c r="E63" i="1" l="1"/>
  <c r="D63" i="1"/>
  <c r="F63" i="1" s="1"/>
  <c r="G63" i="1"/>
  <c r="B64" i="1" l="1"/>
  <c r="C64" i="1"/>
  <c r="E64" i="1" l="1"/>
  <c r="D64" i="1"/>
  <c r="F64" i="1" s="1"/>
  <c r="G64" i="1"/>
  <c r="B65" i="1" l="1"/>
  <c r="C65" i="1"/>
  <c r="E65" i="1" l="1"/>
  <c r="D65" i="1"/>
  <c r="F65" i="1" s="1"/>
  <c r="G65" i="1"/>
  <c r="B66" i="1" l="1"/>
  <c r="C66" i="1"/>
  <c r="E66" i="1" l="1"/>
  <c r="D66" i="1"/>
  <c r="F66" i="1" s="1"/>
  <c r="G66" i="1"/>
  <c r="B67" i="1" l="1"/>
  <c r="C67" i="1"/>
  <c r="E67" i="1" l="1"/>
  <c r="D67" i="1"/>
  <c r="F67" i="1" s="1"/>
  <c r="G67" i="1"/>
  <c r="B68" i="1" l="1"/>
  <c r="C68" i="1"/>
  <c r="E68" i="1" l="1"/>
  <c r="D68" i="1"/>
  <c r="F68" i="1" s="1"/>
  <c r="G68" i="1"/>
  <c r="B69" i="1" l="1"/>
  <c r="C69" i="1"/>
  <c r="E69" i="1" l="1"/>
  <c r="D69" i="1"/>
  <c r="F69" i="1" s="1"/>
  <c r="G69" i="1"/>
  <c r="B70" i="1" l="1"/>
  <c r="C70" i="1"/>
  <c r="E70" i="1" l="1"/>
  <c r="D70" i="1"/>
  <c r="F70" i="1" s="1"/>
  <c r="G70" i="1"/>
  <c r="B71" i="1" l="1"/>
  <c r="C71" i="1"/>
  <c r="E71" i="1" l="1"/>
  <c r="D71" i="1"/>
  <c r="F71" i="1" s="1"/>
  <c r="G71" i="1"/>
  <c r="B72" i="1" l="1"/>
  <c r="C72" i="1"/>
  <c r="E72" i="1" l="1"/>
  <c r="D72" i="1"/>
  <c r="F72" i="1" s="1"/>
  <c r="G72" i="1"/>
  <c r="B73" i="1" l="1"/>
  <c r="C73" i="1"/>
  <c r="E73" i="1" l="1"/>
  <c r="D73" i="1"/>
  <c r="F73" i="1" s="1"/>
  <c r="G73" i="1"/>
  <c r="B74" i="1" l="1"/>
  <c r="C74" i="1"/>
  <c r="E74" i="1" l="1"/>
  <c r="D74" i="1"/>
  <c r="F74" i="1" s="1"/>
  <c r="G74" i="1"/>
  <c r="B75" i="1" l="1"/>
  <c r="C75" i="1"/>
  <c r="E75" i="1" l="1"/>
  <c r="D75" i="1"/>
  <c r="F75" i="1" s="1"/>
  <c r="G75" i="1"/>
  <c r="B76" i="1" l="1"/>
  <c r="C76" i="1"/>
  <c r="E76" i="1" l="1"/>
  <c r="D76" i="1"/>
  <c r="F76" i="1" s="1"/>
  <c r="G76" i="1"/>
  <c r="B77" i="1" l="1"/>
  <c r="C77" i="1"/>
  <c r="E77" i="1" l="1"/>
  <c r="D77" i="1"/>
  <c r="F77" i="1" s="1"/>
  <c r="G77" i="1"/>
  <c r="B78" i="1" l="1"/>
  <c r="C78" i="1"/>
  <c r="E78" i="1" l="1"/>
  <c r="D78" i="1"/>
  <c r="F78" i="1" s="1"/>
  <c r="G78" i="1"/>
  <c r="B79" i="1" l="1"/>
  <c r="C79" i="1"/>
  <c r="E79" i="1" l="1"/>
  <c r="D79" i="1"/>
  <c r="F79" i="1" s="1"/>
  <c r="G79" i="1"/>
  <c r="B80" i="1" l="1"/>
  <c r="C80" i="1"/>
  <c r="E80" i="1" l="1"/>
  <c r="D80" i="1"/>
  <c r="F80" i="1" s="1"/>
  <c r="G80" i="1"/>
  <c r="B81" i="1" l="1"/>
  <c r="C81" i="1"/>
  <c r="E81" i="1" l="1"/>
  <c r="D81" i="1"/>
  <c r="F81" i="1" s="1"/>
  <c r="G81" i="1"/>
  <c r="B82" i="1" l="1"/>
  <c r="C82" i="1"/>
  <c r="E82" i="1" l="1"/>
  <c r="D82" i="1"/>
  <c r="F82" i="1" s="1"/>
  <c r="G82" i="1"/>
  <c r="B83" i="1" l="1"/>
  <c r="C83" i="1"/>
  <c r="E83" i="1" l="1"/>
  <c r="D83" i="1"/>
  <c r="F83" i="1" s="1"/>
  <c r="G83" i="1"/>
  <c r="B84" i="1" l="1"/>
  <c r="C84" i="1"/>
  <c r="E84" i="1" l="1"/>
  <c r="D84" i="1"/>
  <c r="F84" i="1" s="1"/>
  <c r="G84" i="1"/>
  <c r="B85" i="1" l="1"/>
  <c r="C85" i="1"/>
  <c r="E85" i="1" l="1"/>
  <c r="D85" i="1"/>
  <c r="F85" i="1" s="1"/>
  <c r="G85" i="1"/>
  <c r="B86" i="1" l="1"/>
  <c r="C86" i="1"/>
  <c r="E86" i="1" l="1"/>
  <c r="D86" i="1"/>
  <c r="F86" i="1" s="1"/>
  <c r="G86" i="1"/>
  <c r="B87" i="1" l="1"/>
  <c r="C87" i="1"/>
  <c r="E87" i="1" l="1"/>
  <c r="D87" i="1"/>
  <c r="F87" i="1" s="1"/>
  <c r="G87" i="1"/>
  <c r="B88" i="1" l="1"/>
  <c r="C88" i="1"/>
  <c r="E88" i="1" l="1"/>
  <c r="D88" i="1"/>
  <c r="F88" i="1" s="1"/>
  <c r="G88" i="1"/>
  <c r="B89" i="1" l="1"/>
  <c r="C89" i="1"/>
  <c r="E89" i="1" l="1"/>
  <c r="D89" i="1"/>
  <c r="F89" i="1" s="1"/>
  <c r="G89" i="1"/>
  <c r="B90" i="1" l="1"/>
  <c r="C90" i="1"/>
  <c r="E90" i="1" l="1"/>
  <c r="D90" i="1"/>
  <c r="F90" i="1" s="1"/>
  <c r="G90" i="1"/>
  <c r="B91" i="1" l="1"/>
  <c r="C91" i="1"/>
  <c r="D91" i="1" l="1"/>
  <c r="F91" i="1" s="1"/>
  <c r="G91" i="1"/>
  <c r="E91" i="1"/>
  <c r="B92" i="1" l="1"/>
  <c r="C92" i="1"/>
  <c r="D92" i="1" l="1"/>
  <c r="F92" i="1" s="1"/>
  <c r="G92" i="1"/>
  <c r="E92" i="1"/>
  <c r="B93" i="1" l="1"/>
  <c r="C93" i="1"/>
  <c r="D93" i="1" l="1"/>
  <c r="F93" i="1" s="1"/>
  <c r="G93" i="1"/>
  <c r="E93" i="1"/>
  <c r="B94" i="1" l="1"/>
  <c r="C94" i="1"/>
  <c r="D94" i="1" l="1"/>
  <c r="F94" i="1" s="1"/>
  <c r="G94" i="1"/>
  <c r="E94" i="1"/>
  <c r="B95" i="1" l="1"/>
  <c r="C95" i="1"/>
  <c r="D95" i="1" l="1"/>
  <c r="F95" i="1" s="1"/>
  <c r="G95" i="1"/>
  <c r="E95" i="1"/>
  <c r="B96" i="1" l="1"/>
  <c r="C96" i="1"/>
  <c r="D96" i="1" l="1"/>
  <c r="F96" i="1" s="1"/>
  <c r="G96" i="1"/>
  <c r="E96" i="1"/>
  <c r="B97" i="1" l="1"/>
  <c r="C97" i="1"/>
  <c r="D97" i="1" l="1"/>
  <c r="F97" i="1" s="1"/>
  <c r="G97" i="1"/>
  <c r="E97" i="1"/>
  <c r="B98" i="1" l="1"/>
  <c r="C98" i="1"/>
  <c r="D98" i="1" l="1"/>
  <c r="F98" i="1" s="1"/>
  <c r="G98" i="1"/>
  <c r="E98" i="1"/>
  <c r="B99" i="1" l="1"/>
  <c r="C99" i="1"/>
  <c r="D99" i="1" l="1"/>
  <c r="F99" i="1" s="1"/>
  <c r="G99" i="1"/>
  <c r="E99" i="1"/>
  <c r="B100" i="1" l="1"/>
  <c r="C100" i="1"/>
  <c r="D100" i="1" l="1"/>
  <c r="F100" i="1" s="1"/>
  <c r="G100" i="1"/>
  <c r="E100" i="1"/>
  <c r="B101" i="1" l="1"/>
  <c r="C101" i="1"/>
  <c r="D101" i="1" l="1"/>
  <c r="F101" i="1" s="1"/>
  <c r="G101" i="1"/>
  <c r="E101" i="1"/>
  <c r="B102" i="1" l="1"/>
  <c r="C102" i="1"/>
  <c r="D102" i="1" l="1"/>
  <c r="F102" i="1" s="1"/>
  <c r="G102" i="1"/>
  <c r="E102" i="1"/>
  <c r="B103" i="1" l="1"/>
  <c r="C103" i="1"/>
  <c r="D103" i="1" l="1"/>
  <c r="F103" i="1" s="1"/>
  <c r="G103" i="1"/>
  <c r="E103" i="1"/>
  <c r="B104" i="1" l="1"/>
  <c r="C104" i="1"/>
  <c r="D104" i="1" l="1"/>
  <c r="F104" i="1" s="1"/>
  <c r="G104" i="1"/>
  <c r="E104" i="1"/>
  <c r="B105" i="1" l="1"/>
  <c r="C105" i="1"/>
  <c r="D105" i="1" l="1"/>
  <c r="F105" i="1" s="1"/>
  <c r="G105" i="1"/>
  <c r="E105" i="1"/>
  <c r="B106" i="1" l="1"/>
  <c r="C106" i="1"/>
  <c r="D106" i="1" l="1"/>
  <c r="F106" i="1" s="1"/>
  <c r="G106" i="1"/>
  <c r="E106" i="1"/>
  <c r="B107" i="1" l="1"/>
  <c r="C107" i="1"/>
  <c r="D107" i="1" l="1"/>
  <c r="F107" i="1" s="1"/>
  <c r="G107" i="1"/>
  <c r="E107" i="1"/>
  <c r="B108" i="1" l="1"/>
  <c r="C108" i="1"/>
  <c r="D108" i="1" l="1"/>
  <c r="F108" i="1" s="1"/>
  <c r="G108" i="1"/>
  <c r="E108" i="1"/>
  <c r="B109" i="1" l="1"/>
  <c r="C109" i="1"/>
  <c r="D109" i="1" l="1"/>
  <c r="F109" i="1" s="1"/>
  <c r="G109" i="1"/>
  <c r="E109" i="1"/>
  <c r="B110" i="1" l="1"/>
  <c r="C110" i="1"/>
  <c r="D110" i="1" l="1"/>
  <c r="F110" i="1" s="1"/>
  <c r="G110" i="1"/>
  <c r="E110" i="1"/>
  <c r="B111" i="1" l="1"/>
  <c r="C111" i="1"/>
  <c r="D111" i="1" l="1"/>
  <c r="F111" i="1" s="1"/>
  <c r="G111" i="1"/>
  <c r="E111" i="1"/>
  <c r="B112" i="1" l="1"/>
  <c r="C112" i="1"/>
  <c r="D112" i="1" l="1"/>
  <c r="F112" i="1" s="1"/>
  <c r="G112" i="1"/>
  <c r="E112" i="1"/>
  <c r="B113" i="1" l="1"/>
  <c r="C113" i="1"/>
  <c r="D113" i="1" l="1"/>
  <c r="F113" i="1" s="1"/>
  <c r="G113" i="1"/>
  <c r="E113" i="1"/>
  <c r="B114" i="1" l="1"/>
  <c r="C114" i="1"/>
  <c r="D114" i="1" l="1"/>
  <c r="F114" i="1" s="1"/>
  <c r="G114" i="1"/>
  <c r="E114" i="1"/>
  <c r="B115" i="1" l="1"/>
  <c r="C115" i="1"/>
  <c r="D115" i="1" l="1"/>
  <c r="F115" i="1" s="1"/>
  <c r="G115" i="1"/>
  <c r="E115" i="1"/>
  <c r="B116" i="1" l="1"/>
  <c r="C116" i="1"/>
  <c r="D116" i="1" l="1"/>
  <c r="F116" i="1" s="1"/>
  <c r="G116" i="1"/>
  <c r="E116" i="1"/>
  <c r="B117" i="1" l="1"/>
  <c r="C117" i="1"/>
  <c r="D117" i="1" l="1"/>
  <c r="F117" i="1" s="1"/>
  <c r="G117" i="1"/>
  <c r="E117" i="1"/>
  <c r="B118" i="1" l="1"/>
  <c r="C118" i="1"/>
  <c r="D118" i="1" l="1"/>
  <c r="F118" i="1" s="1"/>
  <c r="G118" i="1"/>
  <c r="E118" i="1"/>
  <c r="B119" i="1" l="1"/>
  <c r="C119" i="1"/>
  <c r="D119" i="1" l="1"/>
  <c r="F119" i="1" s="1"/>
  <c r="G119" i="1"/>
  <c r="E119" i="1" l="1"/>
  <c r="B120" i="1" l="1"/>
  <c r="C120" i="1"/>
  <c r="D120" i="1" l="1"/>
  <c r="F120" i="1" s="1"/>
  <c r="G120" i="1"/>
  <c r="E120" i="1"/>
  <c r="B121" i="1" l="1"/>
  <c r="C121" i="1"/>
  <c r="D121" i="1" l="1"/>
  <c r="F121" i="1" s="1"/>
  <c r="G121" i="1"/>
  <c r="E121" i="1"/>
  <c r="B122" i="1" l="1"/>
  <c r="C122" i="1"/>
  <c r="D122" i="1" l="1"/>
  <c r="F122" i="1" s="1"/>
  <c r="G122" i="1"/>
  <c r="E122" i="1"/>
  <c r="B123" i="1" l="1"/>
  <c r="C123" i="1"/>
  <c r="D123" i="1" l="1"/>
  <c r="F123" i="1" s="1"/>
  <c r="G123" i="1"/>
  <c r="E123" i="1"/>
  <c r="B124" i="1" l="1"/>
  <c r="C124" i="1"/>
  <c r="D124" i="1" l="1"/>
  <c r="F124" i="1" s="1"/>
  <c r="G124" i="1"/>
  <c r="E124" i="1"/>
  <c r="B125" i="1" l="1"/>
  <c r="C125" i="1"/>
  <c r="D125" i="1" l="1"/>
  <c r="F125" i="1" s="1"/>
  <c r="G125" i="1"/>
  <c r="E125" i="1"/>
  <c r="B126" i="1" l="1"/>
  <c r="C126" i="1"/>
  <c r="D126" i="1" l="1"/>
  <c r="F126" i="1" s="1"/>
  <c r="G126" i="1"/>
  <c r="E126" i="1"/>
  <c r="B127" i="1" l="1"/>
  <c r="C127" i="1"/>
  <c r="D127" i="1" l="1"/>
  <c r="F127" i="1" s="1"/>
  <c r="G127" i="1"/>
  <c r="E127" i="1"/>
  <c r="B128" i="1" l="1"/>
  <c r="C128" i="1"/>
  <c r="D128" i="1" l="1"/>
  <c r="F128" i="1" s="1"/>
  <c r="G128" i="1"/>
  <c r="E128" i="1"/>
  <c r="B129" i="1" l="1"/>
  <c r="C129" i="1"/>
  <c r="D129" i="1" l="1"/>
  <c r="F129" i="1" s="1"/>
  <c r="G129" i="1"/>
  <c r="E129" i="1"/>
  <c r="B130" i="1" l="1"/>
  <c r="C130" i="1"/>
  <c r="D130" i="1" l="1"/>
  <c r="F130" i="1" s="1"/>
  <c r="G130" i="1"/>
  <c r="E130" i="1"/>
  <c r="B131" i="1" l="1"/>
  <c r="C131" i="1"/>
  <c r="D131" i="1" l="1"/>
  <c r="F131" i="1" s="1"/>
  <c r="G131" i="1"/>
  <c r="E131" i="1"/>
  <c r="B132" i="1" l="1"/>
  <c r="C132" i="1"/>
  <c r="D132" i="1" l="1"/>
  <c r="F132" i="1" s="1"/>
  <c r="G132" i="1"/>
  <c r="E132" i="1"/>
  <c r="B133" i="1" l="1"/>
  <c r="C133" i="1"/>
  <c r="D133" i="1" l="1"/>
  <c r="F133" i="1" s="1"/>
  <c r="G133" i="1"/>
  <c r="E133" i="1"/>
  <c r="B134" i="1" l="1"/>
  <c r="C134" i="1"/>
  <c r="D134" i="1" l="1"/>
  <c r="F134" i="1" s="1"/>
  <c r="G134" i="1"/>
  <c r="E134" i="1"/>
  <c r="B135" i="1" l="1"/>
  <c r="C135" i="1"/>
  <c r="D135" i="1" l="1"/>
  <c r="F135" i="1" s="1"/>
  <c r="G135" i="1"/>
  <c r="E135" i="1"/>
  <c r="B136" i="1" l="1"/>
  <c r="C136" i="1"/>
  <c r="D136" i="1" l="1"/>
  <c r="F136" i="1" s="1"/>
  <c r="G136" i="1"/>
  <c r="E136" i="1"/>
  <c r="B137" i="1" l="1"/>
  <c r="C137" i="1"/>
  <c r="D137" i="1" l="1"/>
  <c r="F137" i="1" s="1"/>
  <c r="G137" i="1"/>
  <c r="E137" i="1"/>
  <c r="B138" i="1" l="1"/>
  <c r="C138" i="1"/>
  <c r="D138" i="1" l="1"/>
  <c r="F138" i="1" s="1"/>
  <c r="G138" i="1"/>
  <c r="E138" i="1"/>
  <c r="B139" i="1" l="1"/>
  <c r="C139" i="1"/>
  <c r="D139" i="1" l="1"/>
  <c r="F139" i="1" s="1"/>
  <c r="G139" i="1"/>
  <c r="E139" i="1"/>
  <c r="B140" i="1" l="1"/>
  <c r="C140" i="1"/>
  <c r="D140" i="1" l="1"/>
  <c r="F140" i="1" s="1"/>
  <c r="G140" i="1"/>
  <c r="E140" i="1"/>
  <c r="B141" i="1" l="1"/>
  <c r="C141" i="1"/>
  <c r="D141" i="1" l="1"/>
  <c r="F141" i="1" s="1"/>
  <c r="G141" i="1"/>
  <c r="E141" i="1"/>
  <c r="B142" i="1" l="1"/>
  <c r="C142" i="1"/>
  <c r="D142" i="1" l="1"/>
  <c r="F142" i="1" s="1"/>
  <c r="G142" i="1"/>
  <c r="E142" i="1"/>
  <c r="B143" i="1" l="1"/>
  <c r="C143" i="1"/>
  <c r="D143" i="1" l="1"/>
  <c r="F143" i="1" s="1"/>
  <c r="G143" i="1"/>
  <c r="E143" i="1"/>
  <c r="B144" i="1" l="1"/>
  <c r="C144" i="1"/>
  <c r="D144" i="1" l="1"/>
  <c r="F144" i="1" s="1"/>
  <c r="G144" i="1"/>
  <c r="E144" i="1"/>
  <c r="B145" i="1" l="1"/>
  <c r="C145" i="1"/>
  <c r="D145" i="1" l="1"/>
  <c r="F145" i="1" s="1"/>
  <c r="G145" i="1"/>
  <c r="E145" i="1"/>
  <c r="B146" i="1" l="1"/>
  <c r="C146" i="1"/>
  <c r="D146" i="1" l="1"/>
  <c r="F146" i="1" s="1"/>
  <c r="G146" i="1"/>
  <c r="E146" i="1"/>
  <c r="B147" i="1" l="1"/>
  <c r="C147" i="1"/>
  <c r="D147" i="1" l="1"/>
  <c r="F147" i="1" s="1"/>
  <c r="G147" i="1"/>
  <c r="E147" i="1"/>
  <c r="B148" i="1" l="1"/>
  <c r="C148" i="1"/>
  <c r="D148" i="1" l="1"/>
  <c r="F148" i="1" s="1"/>
  <c r="G148" i="1"/>
  <c r="E148" i="1"/>
  <c r="B149" i="1" l="1"/>
  <c r="C149" i="1"/>
  <c r="D149" i="1" l="1"/>
  <c r="F149" i="1" s="1"/>
  <c r="G149" i="1"/>
  <c r="E149" i="1"/>
  <c r="B150" i="1" l="1"/>
  <c r="C150" i="1"/>
  <c r="D150" i="1" l="1"/>
  <c r="F150" i="1" s="1"/>
  <c r="G150" i="1"/>
  <c r="E150" i="1"/>
  <c r="B151" i="1" l="1"/>
  <c r="C151" i="1"/>
  <c r="D151" i="1" l="1"/>
  <c r="F151" i="1" s="1"/>
  <c r="G151" i="1"/>
  <c r="E151" i="1"/>
  <c r="B152" i="1" l="1"/>
  <c r="C152" i="1"/>
  <c r="D152" i="1" l="1"/>
  <c r="F152" i="1" s="1"/>
  <c r="G152" i="1"/>
  <c r="E152" i="1"/>
  <c r="B153" i="1" l="1"/>
  <c r="C153" i="1"/>
  <c r="D153" i="1" l="1"/>
  <c r="F153" i="1" s="1"/>
  <c r="G153" i="1"/>
  <c r="E153" i="1"/>
  <c r="B154" i="1" l="1"/>
  <c r="C154" i="1"/>
  <c r="D154" i="1" l="1"/>
  <c r="F154" i="1" s="1"/>
  <c r="G154" i="1"/>
  <c r="E154" i="1"/>
  <c r="B155" i="1" l="1"/>
  <c r="C155" i="1"/>
  <c r="D155" i="1" l="1"/>
  <c r="F155" i="1" s="1"/>
  <c r="G155" i="1"/>
  <c r="E155" i="1"/>
  <c r="B156" i="1" l="1"/>
  <c r="C156" i="1"/>
  <c r="D156" i="1" l="1"/>
  <c r="F156" i="1" s="1"/>
  <c r="G156" i="1"/>
  <c r="E156" i="1" l="1"/>
  <c r="C157" i="1" l="1"/>
  <c r="B157" i="1"/>
  <c r="D157" i="1" l="1"/>
  <c r="F157" i="1" s="1"/>
  <c r="G157" i="1"/>
  <c r="E157" i="1" l="1"/>
  <c r="C158" i="1" l="1"/>
  <c r="B158" i="1"/>
  <c r="D158" i="1" l="1"/>
  <c r="F158" i="1" s="1"/>
  <c r="G158" i="1"/>
  <c r="E158" i="1" l="1"/>
  <c r="C159" i="1" l="1"/>
  <c r="B159" i="1"/>
  <c r="D159" i="1" l="1"/>
  <c r="F159" i="1" s="1"/>
  <c r="G159" i="1"/>
  <c r="E159" i="1" l="1"/>
  <c r="C160" i="1" l="1"/>
  <c r="B160" i="1"/>
  <c r="D160" i="1" l="1"/>
  <c r="F160" i="1" s="1"/>
  <c r="G160" i="1"/>
  <c r="E160" i="1" l="1"/>
  <c r="C161" i="1" l="1"/>
  <c r="B161" i="1"/>
  <c r="D161" i="1" l="1"/>
  <c r="F161" i="1" s="1"/>
  <c r="G161" i="1"/>
  <c r="E161" i="1" l="1"/>
  <c r="C162" i="1" l="1"/>
  <c r="B162" i="1"/>
  <c r="D162" i="1" l="1"/>
  <c r="F162" i="1" s="1"/>
  <c r="G162" i="1"/>
  <c r="E162" i="1" l="1"/>
  <c r="C163" i="1" l="1"/>
  <c r="B163" i="1"/>
  <c r="D163" i="1" l="1"/>
  <c r="F163" i="1" s="1"/>
  <c r="G163" i="1"/>
  <c r="E163" i="1" l="1"/>
  <c r="C164" i="1" l="1"/>
  <c r="B164" i="1"/>
  <c r="D164" i="1" l="1"/>
  <c r="F164" i="1" s="1"/>
  <c r="G164" i="1"/>
  <c r="E164" i="1" l="1"/>
  <c r="C165" i="1" l="1"/>
  <c r="B165" i="1"/>
  <c r="D165" i="1" l="1"/>
  <c r="F165" i="1" s="1"/>
  <c r="G165" i="1"/>
  <c r="E165" i="1" l="1"/>
  <c r="C166" i="1" l="1"/>
  <c r="B166" i="1"/>
  <c r="D166" i="1" l="1"/>
  <c r="F166" i="1" s="1"/>
  <c r="G166" i="1"/>
  <c r="E166" i="1" l="1"/>
  <c r="C167" i="1" l="1"/>
  <c r="B167" i="1"/>
  <c r="D167" i="1" l="1"/>
  <c r="F167" i="1" s="1"/>
  <c r="G167" i="1"/>
  <c r="E167" i="1" l="1"/>
  <c r="C168" i="1" l="1"/>
  <c r="B168" i="1"/>
  <c r="D168" i="1" l="1"/>
  <c r="F168" i="1" s="1"/>
  <c r="G168" i="1"/>
  <c r="E168" i="1" l="1"/>
  <c r="C169" i="1" l="1"/>
  <c r="B169" i="1"/>
  <c r="D169" i="1" l="1"/>
  <c r="F169" i="1" s="1"/>
  <c r="G169" i="1"/>
  <c r="E169" i="1" l="1"/>
  <c r="C170" i="1" l="1"/>
  <c r="B170" i="1"/>
  <c r="D170" i="1" l="1"/>
  <c r="F170" i="1" s="1"/>
  <c r="G170" i="1"/>
  <c r="E170" i="1" l="1"/>
  <c r="B171" i="1" l="1"/>
  <c r="C171" i="1"/>
  <c r="D171" i="1" l="1"/>
  <c r="F171" i="1" s="1"/>
  <c r="G171" i="1"/>
  <c r="E171" i="1"/>
  <c r="B172" i="1" l="1"/>
  <c r="C172" i="1"/>
  <c r="D172" i="1" l="1"/>
  <c r="F172" i="1" s="1"/>
  <c r="G172" i="1"/>
  <c r="E172" i="1" l="1"/>
  <c r="B173" i="1" l="1"/>
  <c r="C173" i="1"/>
  <c r="D173" i="1" l="1"/>
  <c r="F173" i="1" s="1"/>
  <c r="G173" i="1"/>
  <c r="E173" i="1"/>
  <c r="B174" i="1" l="1"/>
  <c r="C174" i="1"/>
  <c r="D174" i="1" l="1"/>
  <c r="F174" i="1" s="1"/>
  <c r="G174" i="1"/>
  <c r="E174" i="1" l="1"/>
  <c r="B175" i="1" l="1"/>
  <c r="C175" i="1"/>
  <c r="D175" i="1" l="1"/>
  <c r="F175" i="1" s="1"/>
  <c r="G175" i="1"/>
  <c r="E175" i="1"/>
  <c r="B176" i="1" l="1"/>
  <c r="C176" i="1"/>
  <c r="D176" i="1" l="1"/>
  <c r="F176" i="1" s="1"/>
  <c r="G176" i="1"/>
  <c r="E176" i="1"/>
  <c r="B177" i="1" l="1"/>
  <c r="C177" i="1"/>
  <c r="D177" i="1" l="1"/>
  <c r="F177" i="1" s="1"/>
  <c r="G177" i="1"/>
  <c r="E177" i="1"/>
  <c r="B178" i="1" l="1"/>
  <c r="C178" i="1"/>
  <c r="D178" i="1" l="1"/>
  <c r="F178" i="1" s="1"/>
  <c r="G178" i="1"/>
  <c r="E178" i="1"/>
  <c r="B179" i="1" l="1"/>
  <c r="C179" i="1"/>
  <c r="D179" i="1" l="1"/>
  <c r="F179" i="1" s="1"/>
  <c r="G179" i="1"/>
  <c r="E179" i="1"/>
  <c r="B180" i="1" l="1"/>
  <c r="C180" i="1"/>
  <c r="D180" i="1" l="1"/>
  <c r="F180" i="1" s="1"/>
  <c r="G180" i="1"/>
  <c r="E180" i="1"/>
  <c r="B181" i="1" l="1"/>
  <c r="C181" i="1"/>
  <c r="D181" i="1" l="1"/>
  <c r="F181" i="1" s="1"/>
  <c r="G181" i="1"/>
  <c r="E181" i="1"/>
  <c r="B182" i="1" l="1"/>
  <c r="C182" i="1"/>
  <c r="D182" i="1" l="1"/>
  <c r="F182" i="1" s="1"/>
  <c r="G182" i="1"/>
  <c r="E182" i="1"/>
  <c r="B183" i="1" l="1"/>
  <c r="C183" i="1"/>
  <c r="D183" i="1" l="1"/>
  <c r="F183" i="1" s="1"/>
  <c r="G183" i="1"/>
  <c r="E183" i="1"/>
  <c r="B184" i="1" l="1"/>
  <c r="C184" i="1"/>
  <c r="D184" i="1" l="1"/>
  <c r="F184" i="1" s="1"/>
  <c r="G184" i="1"/>
  <c r="E184" i="1"/>
  <c r="B185" i="1" l="1"/>
  <c r="C185" i="1"/>
  <c r="D185" i="1" l="1"/>
  <c r="F185" i="1" s="1"/>
  <c r="G185" i="1"/>
  <c r="E185" i="1"/>
  <c r="B186" i="1" l="1"/>
  <c r="C186" i="1"/>
  <c r="D186" i="1" l="1"/>
  <c r="F186" i="1" s="1"/>
  <c r="G186" i="1"/>
  <c r="E186" i="1"/>
  <c r="B187" i="1" l="1"/>
  <c r="C187" i="1"/>
  <c r="D187" i="1" l="1"/>
  <c r="F187" i="1" s="1"/>
  <c r="G187" i="1"/>
  <c r="E187" i="1"/>
  <c r="B188" i="1" l="1"/>
  <c r="C188" i="1"/>
  <c r="D188" i="1" l="1"/>
  <c r="F188" i="1" s="1"/>
  <c r="G188" i="1"/>
  <c r="E188" i="1"/>
  <c r="B189" i="1" l="1"/>
  <c r="C189" i="1"/>
  <c r="D189" i="1" l="1"/>
  <c r="F189" i="1" s="1"/>
  <c r="G189" i="1"/>
  <c r="E189" i="1"/>
  <c r="B190" i="1" l="1"/>
  <c r="C190" i="1"/>
  <c r="D190" i="1" l="1"/>
  <c r="F190" i="1" s="1"/>
  <c r="G190" i="1"/>
  <c r="E190" i="1"/>
  <c r="B191" i="1" l="1"/>
  <c r="C191" i="1"/>
  <c r="D191" i="1" l="1"/>
  <c r="F191" i="1" s="1"/>
  <c r="G191" i="1"/>
  <c r="E191" i="1"/>
  <c r="B192" i="1" l="1"/>
  <c r="C192" i="1"/>
  <c r="D192" i="1" l="1"/>
  <c r="F192" i="1" s="1"/>
  <c r="G192" i="1"/>
  <c r="E192" i="1"/>
  <c r="B193" i="1" l="1"/>
  <c r="C193" i="1"/>
  <c r="D193" i="1" l="1"/>
  <c r="F193" i="1" s="1"/>
  <c r="G193" i="1"/>
  <c r="E193" i="1"/>
  <c r="B194" i="1" l="1"/>
  <c r="C194" i="1"/>
  <c r="D194" i="1" l="1"/>
  <c r="F194" i="1" s="1"/>
  <c r="G194" i="1"/>
  <c r="E194" i="1"/>
  <c r="B195" i="1" l="1"/>
  <c r="C195" i="1"/>
  <c r="D195" i="1" l="1"/>
  <c r="F195" i="1" s="1"/>
  <c r="G195" i="1"/>
  <c r="E195" i="1"/>
  <c r="B196" i="1" l="1"/>
  <c r="C196" i="1"/>
  <c r="D196" i="1" l="1"/>
  <c r="F196" i="1" s="1"/>
  <c r="G196" i="1"/>
  <c r="E196" i="1"/>
  <c r="B197" i="1" l="1"/>
  <c r="C197" i="1"/>
  <c r="D197" i="1" l="1"/>
  <c r="F197" i="1" s="1"/>
  <c r="G197" i="1"/>
  <c r="E197" i="1"/>
  <c r="B198" i="1" l="1"/>
  <c r="C198" i="1"/>
  <c r="D198" i="1" l="1"/>
  <c r="G198" i="1"/>
  <c r="C199" i="1"/>
  <c r="E198" i="1"/>
  <c r="D199" i="1" l="1"/>
  <c r="F198" i="1"/>
</calcChain>
</file>

<file path=xl/sharedStrings.xml><?xml version="1.0" encoding="utf-8"?>
<sst xmlns="http://schemas.openxmlformats.org/spreadsheetml/2006/main" count="19" uniqueCount="19">
  <si>
    <t>Opening balance</t>
  </si>
  <si>
    <t>Borrowing Term</t>
  </si>
  <si>
    <t>Annual Int Rate</t>
  </si>
  <si>
    <t>Monthly Int Rate</t>
  </si>
  <si>
    <t>Date</t>
  </si>
  <si>
    <t>Opening Balance</t>
  </si>
  <si>
    <t>Recalculated Int</t>
  </si>
  <si>
    <t>Number of Periods (months)</t>
  </si>
  <si>
    <t>Closing Balance</t>
  </si>
  <si>
    <t>Mortgage loan, repayment starting January 2025</t>
  </si>
  <si>
    <t>15 years 5 months</t>
  </si>
  <si>
    <t>Loan Amount</t>
  </si>
  <si>
    <t>Monthly Payment</t>
  </si>
  <si>
    <t>Principle</t>
  </si>
  <si>
    <t>down payment</t>
  </si>
  <si>
    <t>GRAPHICAL DEPICTION OF THE SCHEDULE</t>
  </si>
  <si>
    <t>..</t>
  </si>
  <si>
    <t>Cumulative Principal paid</t>
  </si>
  <si>
    <t>Cumulative int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</si>
</sst>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P&quot;* #,##0.00_-;\-&quot;P&quot;* #,##0.00_-;_-&quot;P&quot;* &quot;-&quot;??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4" fillId="2" borderId="0" xfId="0" applyFont="1" applyFill="1" applyBorder="1" applyAlignment="1">
      <alignment horizontal="center"/>
    </xf>
    <xf numFmtId="0" fontId="2" fillId="2" borderId="2" xfId="0" applyFont="1" applyFill="1" applyBorder="1"/>
    <xf numFmtId="164" fontId="3" fillId="2" borderId="2" xfId="0" applyNumberFormat="1" applyFont="1" applyFill="1" applyBorder="1"/>
    <xf numFmtId="10" fontId="3" fillId="2" borderId="3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/>
    <xf numFmtId="10" fontId="3" fillId="2" borderId="0" xfId="0" applyNumberFormat="1" applyFont="1" applyFill="1" applyBorder="1" applyAlignment="1">
      <alignment horizontal="right"/>
    </xf>
    <xf numFmtId="164" fontId="5" fillId="2" borderId="5" xfId="0" applyNumberFormat="1" applyFont="1" applyFill="1" applyBorder="1"/>
    <xf numFmtId="0" fontId="2" fillId="2" borderId="7" xfId="0" applyFont="1" applyFill="1" applyBorder="1"/>
    <xf numFmtId="164" fontId="3" fillId="2" borderId="7" xfId="2" applyNumberFormat="1" applyFont="1" applyFill="1" applyBorder="1"/>
    <xf numFmtId="0" fontId="2" fillId="2" borderId="7" xfId="0" applyFont="1" applyFill="1" applyBorder="1" applyAlignment="1">
      <alignment horizontal="left"/>
    </xf>
    <xf numFmtId="164" fontId="3" fillId="2" borderId="8" xfId="2" applyNumberFormat="1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4" xfId="0" applyFont="1" applyFill="1" applyBorder="1"/>
    <xf numFmtId="17" fontId="6" fillId="2" borderId="4" xfId="0" applyNumberFormat="1" applyFont="1" applyFill="1" applyBorder="1"/>
    <xf numFmtId="164" fontId="2" fillId="2" borderId="0" xfId="0" applyNumberFormat="1" applyFont="1" applyFill="1" applyBorder="1"/>
    <xf numFmtId="164" fontId="2" fillId="2" borderId="5" xfId="0" applyNumberFormat="1" applyFont="1" applyFill="1" applyBorder="1"/>
    <xf numFmtId="164" fontId="2" fillId="2" borderId="15" xfId="0" applyNumberFormat="1" applyFont="1" applyFill="1" applyBorder="1"/>
    <xf numFmtId="164" fontId="2" fillId="2" borderId="16" xfId="0" applyNumberFormat="1" applyFont="1" applyFill="1" applyBorder="1"/>
    <xf numFmtId="164" fontId="2" fillId="2" borderId="0" xfId="0" applyNumberFormat="1" applyFont="1" applyFill="1"/>
    <xf numFmtId="17" fontId="6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164" fontId="2" fillId="2" borderId="12" xfId="0" applyNumberFormat="1" applyFont="1" applyFill="1" applyBorder="1"/>
    <xf numFmtId="17" fontId="7" fillId="2" borderId="4" xfId="0" applyNumberFormat="1" applyFont="1" applyFill="1" applyBorder="1" applyAlignment="1">
      <alignment horizontal="center"/>
    </xf>
    <xf numFmtId="164" fontId="2" fillId="2" borderId="13" xfId="0" applyNumberFormat="1" applyFont="1" applyFill="1" applyBorder="1"/>
    <xf numFmtId="17" fontId="2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Loan Payment Progress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Sheet1!$A$13:$A$198</c:f>
              <c:strCache>
                <c:ptCount val="186"/>
                <c:pt idx="0">
                  <c:v>Date</c:v>
                </c:pt>
                <c:pt idx="1">
                  <c:v>Jan-25</c:v>
                </c:pt>
                <c:pt idx="2">
                  <c:v>Feb-25</c:v>
                </c:pt>
                <c:pt idx="3">
                  <c:v>Mar-25</c:v>
                </c:pt>
                <c:pt idx="4">
                  <c:v>Apr-25</c:v>
                </c:pt>
                <c:pt idx="5">
                  <c:v>May-25</c:v>
                </c:pt>
                <c:pt idx="6">
                  <c:v>Jun-25</c:v>
                </c:pt>
                <c:pt idx="7">
                  <c:v>Jul-25</c:v>
                </c:pt>
                <c:pt idx="8">
                  <c:v>Aug-25</c:v>
                </c:pt>
                <c:pt idx="9">
                  <c:v>Sep-25</c:v>
                </c:pt>
                <c:pt idx="10">
                  <c:v>Oct-25</c:v>
                </c:pt>
                <c:pt idx="11">
                  <c:v>Nov-25</c:v>
                </c:pt>
                <c:pt idx="12">
                  <c:v>Dec-25</c:v>
                </c:pt>
                <c:pt idx="13">
                  <c:v>Jan-26</c:v>
                </c:pt>
                <c:pt idx="14">
                  <c:v>Feb-26</c:v>
                </c:pt>
                <c:pt idx="15">
                  <c:v>Mar-26</c:v>
                </c:pt>
                <c:pt idx="16">
                  <c:v>Apr-26</c:v>
                </c:pt>
                <c:pt idx="17">
                  <c:v>May-26</c:v>
                </c:pt>
                <c:pt idx="18">
                  <c:v>Jun-26</c:v>
                </c:pt>
                <c:pt idx="19">
                  <c:v>Jul-26</c:v>
                </c:pt>
                <c:pt idx="20">
                  <c:v>Aug-26</c:v>
                </c:pt>
                <c:pt idx="21">
                  <c:v>Sep-26</c:v>
                </c:pt>
                <c:pt idx="22">
                  <c:v>Oct-26</c:v>
                </c:pt>
                <c:pt idx="23">
                  <c:v>Nov-26</c:v>
                </c:pt>
                <c:pt idx="24">
                  <c:v>Dec-26</c:v>
                </c:pt>
                <c:pt idx="25">
                  <c:v>Jan-27</c:v>
                </c:pt>
                <c:pt idx="26">
                  <c:v>Feb-27</c:v>
                </c:pt>
                <c:pt idx="27">
                  <c:v>Mar-27</c:v>
                </c:pt>
                <c:pt idx="28">
                  <c:v>Apr-27</c:v>
                </c:pt>
                <c:pt idx="29">
                  <c:v>May-27</c:v>
                </c:pt>
                <c:pt idx="30">
                  <c:v>Jun-27</c:v>
                </c:pt>
                <c:pt idx="31">
                  <c:v>Jul-27</c:v>
                </c:pt>
                <c:pt idx="32">
                  <c:v>Aug-27</c:v>
                </c:pt>
                <c:pt idx="33">
                  <c:v>Sep-27</c:v>
                </c:pt>
                <c:pt idx="34">
                  <c:v>Oct-27</c:v>
                </c:pt>
                <c:pt idx="35">
                  <c:v>Nov-27</c:v>
                </c:pt>
                <c:pt idx="36">
                  <c:v>Dec-27</c:v>
                </c:pt>
                <c:pt idx="37">
                  <c:v>Jan-28</c:v>
                </c:pt>
                <c:pt idx="38">
                  <c:v>Feb-28</c:v>
                </c:pt>
                <c:pt idx="39">
                  <c:v>Mar-28</c:v>
                </c:pt>
                <c:pt idx="40">
                  <c:v>Apr-28</c:v>
                </c:pt>
                <c:pt idx="41">
                  <c:v>May-28</c:v>
                </c:pt>
                <c:pt idx="42">
                  <c:v>Jun-28</c:v>
                </c:pt>
                <c:pt idx="43">
                  <c:v>Jul-28</c:v>
                </c:pt>
                <c:pt idx="44">
                  <c:v>Aug-28</c:v>
                </c:pt>
                <c:pt idx="45">
                  <c:v>Sep-28</c:v>
                </c:pt>
                <c:pt idx="46">
                  <c:v>Oct-28</c:v>
                </c:pt>
                <c:pt idx="47">
                  <c:v>Nov-28</c:v>
                </c:pt>
                <c:pt idx="48">
                  <c:v>Dec-28</c:v>
                </c:pt>
                <c:pt idx="49">
                  <c:v>Jan-29</c:v>
                </c:pt>
                <c:pt idx="50">
                  <c:v>Feb-29</c:v>
                </c:pt>
                <c:pt idx="51">
                  <c:v>Mar-29</c:v>
                </c:pt>
                <c:pt idx="52">
                  <c:v>Apr-29</c:v>
                </c:pt>
                <c:pt idx="53">
                  <c:v>May-29</c:v>
                </c:pt>
                <c:pt idx="54">
                  <c:v>Jun-29</c:v>
                </c:pt>
                <c:pt idx="55">
                  <c:v>Jul-29</c:v>
                </c:pt>
                <c:pt idx="56">
                  <c:v>Aug-29</c:v>
                </c:pt>
                <c:pt idx="57">
                  <c:v>Sep-29</c:v>
                </c:pt>
                <c:pt idx="58">
                  <c:v>Oct-29</c:v>
                </c:pt>
                <c:pt idx="59">
                  <c:v>Nov-29</c:v>
                </c:pt>
                <c:pt idx="60">
                  <c:v>Dec-29</c:v>
                </c:pt>
                <c:pt idx="61">
                  <c:v>Jan-30</c:v>
                </c:pt>
                <c:pt idx="62">
                  <c:v>Feb-30</c:v>
                </c:pt>
                <c:pt idx="63">
                  <c:v>Mar-30</c:v>
                </c:pt>
                <c:pt idx="64">
                  <c:v>Apr-30</c:v>
                </c:pt>
                <c:pt idx="65">
                  <c:v>May-30</c:v>
                </c:pt>
                <c:pt idx="66">
                  <c:v>Jun-30</c:v>
                </c:pt>
                <c:pt idx="67">
                  <c:v>Jul-30</c:v>
                </c:pt>
                <c:pt idx="68">
                  <c:v>Aug-30</c:v>
                </c:pt>
                <c:pt idx="69">
                  <c:v>Sep-30</c:v>
                </c:pt>
                <c:pt idx="70">
                  <c:v>Oct-30</c:v>
                </c:pt>
                <c:pt idx="71">
                  <c:v>Nov-30</c:v>
                </c:pt>
                <c:pt idx="72">
                  <c:v>Dec-30</c:v>
                </c:pt>
                <c:pt idx="73">
                  <c:v>Jan-31</c:v>
                </c:pt>
                <c:pt idx="74">
                  <c:v>Feb-31</c:v>
                </c:pt>
                <c:pt idx="75">
                  <c:v>Mar-31</c:v>
                </c:pt>
                <c:pt idx="76">
                  <c:v>Apr-31</c:v>
                </c:pt>
                <c:pt idx="77">
                  <c:v>May-31</c:v>
                </c:pt>
                <c:pt idx="78">
                  <c:v>Jun-31</c:v>
                </c:pt>
                <c:pt idx="79">
                  <c:v>Jul-31</c:v>
                </c:pt>
                <c:pt idx="80">
                  <c:v>Aug-31</c:v>
                </c:pt>
                <c:pt idx="81">
                  <c:v>Sep-31</c:v>
                </c:pt>
                <c:pt idx="82">
                  <c:v>Oct-31</c:v>
                </c:pt>
                <c:pt idx="83">
                  <c:v>Nov-31</c:v>
                </c:pt>
                <c:pt idx="84">
                  <c:v>Dec-31</c:v>
                </c:pt>
                <c:pt idx="85">
                  <c:v>Jan-32</c:v>
                </c:pt>
                <c:pt idx="86">
                  <c:v>Feb-32</c:v>
                </c:pt>
                <c:pt idx="87">
                  <c:v>Mar-32</c:v>
                </c:pt>
                <c:pt idx="88">
                  <c:v>Apr-32</c:v>
                </c:pt>
                <c:pt idx="89">
                  <c:v>May-32</c:v>
                </c:pt>
                <c:pt idx="90">
                  <c:v>Jun-32</c:v>
                </c:pt>
                <c:pt idx="91">
                  <c:v>Jul-32</c:v>
                </c:pt>
                <c:pt idx="92">
                  <c:v>Aug-32</c:v>
                </c:pt>
                <c:pt idx="93">
                  <c:v>Sep-32</c:v>
                </c:pt>
                <c:pt idx="94">
                  <c:v>Oct-32</c:v>
                </c:pt>
                <c:pt idx="95">
                  <c:v>Nov-32</c:v>
                </c:pt>
                <c:pt idx="96">
                  <c:v>Dec-32</c:v>
                </c:pt>
                <c:pt idx="97">
                  <c:v>Jan-33</c:v>
                </c:pt>
                <c:pt idx="98">
                  <c:v>Feb-33</c:v>
                </c:pt>
                <c:pt idx="99">
                  <c:v>Mar-33</c:v>
                </c:pt>
                <c:pt idx="100">
                  <c:v>Apr-33</c:v>
                </c:pt>
                <c:pt idx="101">
                  <c:v>May-33</c:v>
                </c:pt>
                <c:pt idx="102">
                  <c:v>Jun-33</c:v>
                </c:pt>
                <c:pt idx="103">
                  <c:v>Jul-33</c:v>
                </c:pt>
                <c:pt idx="104">
                  <c:v>Aug-33</c:v>
                </c:pt>
                <c:pt idx="105">
                  <c:v>Sep-33</c:v>
                </c:pt>
                <c:pt idx="106">
                  <c:v>Oct-33</c:v>
                </c:pt>
                <c:pt idx="107">
                  <c:v>Nov-33</c:v>
                </c:pt>
                <c:pt idx="108">
                  <c:v>Dec-33</c:v>
                </c:pt>
                <c:pt idx="109">
                  <c:v>Jan-34</c:v>
                </c:pt>
                <c:pt idx="110">
                  <c:v>Feb-34</c:v>
                </c:pt>
                <c:pt idx="111">
                  <c:v>Mar-34</c:v>
                </c:pt>
                <c:pt idx="112">
                  <c:v>Apr-34</c:v>
                </c:pt>
                <c:pt idx="113">
                  <c:v>May-34</c:v>
                </c:pt>
                <c:pt idx="114">
                  <c:v>Jun-34</c:v>
                </c:pt>
                <c:pt idx="115">
                  <c:v>Jul-34</c:v>
                </c:pt>
                <c:pt idx="116">
                  <c:v>Aug-34</c:v>
                </c:pt>
                <c:pt idx="117">
                  <c:v>Sep-34</c:v>
                </c:pt>
                <c:pt idx="118">
                  <c:v>Oct-34</c:v>
                </c:pt>
                <c:pt idx="119">
                  <c:v>Nov-34</c:v>
                </c:pt>
                <c:pt idx="120">
                  <c:v>Dec-34</c:v>
                </c:pt>
                <c:pt idx="121">
                  <c:v>Jan-35</c:v>
                </c:pt>
                <c:pt idx="122">
                  <c:v>Feb-35</c:v>
                </c:pt>
                <c:pt idx="123">
                  <c:v>Mar-35</c:v>
                </c:pt>
                <c:pt idx="124">
                  <c:v>Apr-35</c:v>
                </c:pt>
                <c:pt idx="125">
                  <c:v>May-35</c:v>
                </c:pt>
                <c:pt idx="126">
                  <c:v>Jun-35</c:v>
                </c:pt>
                <c:pt idx="127">
                  <c:v>Jul-35</c:v>
                </c:pt>
                <c:pt idx="128">
                  <c:v>Aug-35</c:v>
                </c:pt>
                <c:pt idx="129">
                  <c:v>Sep-35</c:v>
                </c:pt>
                <c:pt idx="130">
                  <c:v>Oct-35</c:v>
                </c:pt>
                <c:pt idx="131">
                  <c:v>Nov-35</c:v>
                </c:pt>
                <c:pt idx="132">
                  <c:v>Dec-35</c:v>
                </c:pt>
                <c:pt idx="133">
                  <c:v>Jan-36</c:v>
                </c:pt>
                <c:pt idx="134">
                  <c:v>Feb-36</c:v>
                </c:pt>
                <c:pt idx="135">
                  <c:v>Mar-36</c:v>
                </c:pt>
                <c:pt idx="136">
                  <c:v>Apr-36</c:v>
                </c:pt>
                <c:pt idx="137">
                  <c:v>May-36</c:v>
                </c:pt>
                <c:pt idx="138">
                  <c:v>Jun-36</c:v>
                </c:pt>
                <c:pt idx="139">
                  <c:v>Jul-36</c:v>
                </c:pt>
                <c:pt idx="140">
                  <c:v>Aug-36</c:v>
                </c:pt>
                <c:pt idx="141">
                  <c:v>Sep-36</c:v>
                </c:pt>
                <c:pt idx="142">
                  <c:v>Oct-36</c:v>
                </c:pt>
                <c:pt idx="143">
                  <c:v>Nov-36</c:v>
                </c:pt>
                <c:pt idx="144">
                  <c:v>Dec-36</c:v>
                </c:pt>
                <c:pt idx="145">
                  <c:v>Jan-37</c:v>
                </c:pt>
                <c:pt idx="146">
                  <c:v>Feb-37</c:v>
                </c:pt>
                <c:pt idx="147">
                  <c:v>Mar-37</c:v>
                </c:pt>
                <c:pt idx="148">
                  <c:v>Apr-37</c:v>
                </c:pt>
                <c:pt idx="149">
                  <c:v>May-37</c:v>
                </c:pt>
                <c:pt idx="150">
                  <c:v>Jun-37</c:v>
                </c:pt>
                <c:pt idx="151">
                  <c:v>Jul-37</c:v>
                </c:pt>
                <c:pt idx="152">
                  <c:v>Aug-37</c:v>
                </c:pt>
                <c:pt idx="153">
                  <c:v>Sep-37</c:v>
                </c:pt>
                <c:pt idx="154">
                  <c:v>Oct-37</c:v>
                </c:pt>
                <c:pt idx="155">
                  <c:v>Nov-37</c:v>
                </c:pt>
                <c:pt idx="156">
                  <c:v>Dec-37</c:v>
                </c:pt>
                <c:pt idx="157">
                  <c:v>Jan-38</c:v>
                </c:pt>
                <c:pt idx="158">
                  <c:v>Feb-38</c:v>
                </c:pt>
                <c:pt idx="159">
                  <c:v>Mar-38</c:v>
                </c:pt>
                <c:pt idx="160">
                  <c:v>Apr-38</c:v>
                </c:pt>
                <c:pt idx="161">
                  <c:v>May-38</c:v>
                </c:pt>
                <c:pt idx="162">
                  <c:v>Jun-38</c:v>
                </c:pt>
                <c:pt idx="163">
                  <c:v>Jul-38</c:v>
                </c:pt>
                <c:pt idx="164">
                  <c:v>Aug-38</c:v>
                </c:pt>
                <c:pt idx="165">
                  <c:v>Sep-38</c:v>
                </c:pt>
                <c:pt idx="166">
                  <c:v>Oct-38</c:v>
                </c:pt>
                <c:pt idx="167">
                  <c:v>Nov-38</c:v>
                </c:pt>
                <c:pt idx="168">
                  <c:v>Dec-38</c:v>
                </c:pt>
                <c:pt idx="169">
                  <c:v>Jan-39</c:v>
                </c:pt>
                <c:pt idx="170">
                  <c:v>Feb-39</c:v>
                </c:pt>
                <c:pt idx="171">
                  <c:v>Mar-39</c:v>
                </c:pt>
                <c:pt idx="172">
                  <c:v>Apr-39</c:v>
                </c:pt>
                <c:pt idx="173">
                  <c:v>May-39</c:v>
                </c:pt>
                <c:pt idx="174">
                  <c:v>Jun-39</c:v>
                </c:pt>
                <c:pt idx="175">
                  <c:v>Jul-39</c:v>
                </c:pt>
                <c:pt idx="176">
                  <c:v>Aug-39</c:v>
                </c:pt>
                <c:pt idx="177">
                  <c:v>Sep-39</c:v>
                </c:pt>
                <c:pt idx="178">
                  <c:v>Oct-39</c:v>
                </c:pt>
                <c:pt idx="179">
                  <c:v>Nov-39</c:v>
                </c:pt>
                <c:pt idx="180">
                  <c:v>Dec-39</c:v>
                </c:pt>
                <c:pt idx="181">
                  <c:v>Jan-40</c:v>
                </c:pt>
                <c:pt idx="182">
                  <c:v>Feb-40</c:v>
                </c:pt>
                <c:pt idx="183">
                  <c:v>Mar-40</c:v>
                </c:pt>
                <c:pt idx="184">
                  <c:v>Apr-40</c:v>
                </c:pt>
                <c:pt idx="185">
                  <c:v>May-40</c:v>
                </c:pt>
              </c:strCache>
            </c:strRef>
          </c:cat>
          <c:val>
            <c:numRef>
              <c:f>Sheet1!$F$13:$F$198</c:f>
              <c:numCache>
                <c:formatCode>_-[$$-409]* #,##0.00_ ;_-[$$-409]* \-#,##0.00\ ;_-[$$-409]* "-"??_ ;_-@_ </c:formatCode>
                <c:ptCount val="186"/>
                <c:pt idx="0" formatCode="General">
                  <c:v>0</c:v>
                </c:pt>
                <c:pt idx="1">
                  <c:v>4512.16</c:v>
                </c:pt>
                <c:pt idx="2">
                  <c:v>9048.93</c:v>
                </c:pt>
                <c:pt idx="3">
                  <c:v>13610.27</c:v>
                </c:pt>
                <c:pt idx="4">
                  <c:v>18196.32</c:v>
                </c:pt>
                <c:pt idx="5">
                  <c:v>22807.21</c:v>
                </c:pt>
                <c:pt idx="6">
                  <c:v>27443.079999999998</c:v>
                </c:pt>
                <c:pt idx="7">
                  <c:v>32104.059999999998</c:v>
                </c:pt>
                <c:pt idx="8">
                  <c:v>36790.28</c:v>
                </c:pt>
                <c:pt idx="9">
                  <c:v>41501.89</c:v>
                </c:pt>
                <c:pt idx="10">
                  <c:v>46239.02</c:v>
                </c:pt>
                <c:pt idx="11">
                  <c:v>51001.81</c:v>
                </c:pt>
                <c:pt idx="12">
                  <c:v>55790.399999999994</c:v>
                </c:pt>
                <c:pt idx="13">
                  <c:v>60604.92</c:v>
                </c:pt>
                <c:pt idx="14">
                  <c:v>65445.52</c:v>
                </c:pt>
                <c:pt idx="15">
                  <c:v>70312.34</c:v>
                </c:pt>
                <c:pt idx="16">
                  <c:v>75205.53</c:v>
                </c:pt>
                <c:pt idx="17">
                  <c:v>80125.22</c:v>
                </c:pt>
                <c:pt idx="18">
                  <c:v>85071.56</c:v>
                </c:pt>
                <c:pt idx="19">
                  <c:v>90044.69</c:v>
                </c:pt>
                <c:pt idx="20">
                  <c:v>95044.760000000009</c:v>
                </c:pt>
                <c:pt idx="21">
                  <c:v>100071.91</c:v>
                </c:pt>
                <c:pt idx="22">
                  <c:v>105126.29000000001</c:v>
                </c:pt>
                <c:pt idx="23">
                  <c:v>110208.05</c:v>
                </c:pt>
                <c:pt idx="24">
                  <c:v>115317.34</c:v>
                </c:pt>
                <c:pt idx="25">
                  <c:v>120454.3</c:v>
                </c:pt>
                <c:pt idx="26">
                  <c:v>125619.09</c:v>
                </c:pt>
                <c:pt idx="27">
                  <c:v>130811.84999999999</c:v>
                </c:pt>
                <c:pt idx="28">
                  <c:v>136032.74</c:v>
                </c:pt>
                <c:pt idx="29">
                  <c:v>141281.91</c:v>
                </c:pt>
                <c:pt idx="30">
                  <c:v>146559.51</c:v>
                </c:pt>
                <c:pt idx="31">
                  <c:v>151865.70000000001</c:v>
                </c:pt>
                <c:pt idx="32">
                  <c:v>157200.63</c:v>
                </c:pt>
                <c:pt idx="33">
                  <c:v>162564.46</c:v>
                </c:pt>
                <c:pt idx="34">
                  <c:v>167957.34</c:v>
                </c:pt>
                <c:pt idx="35">
                  <c:v>173379.44</c:v>
                </c:pt>
                <c:pt idx="36">
                  <c:v>178830.91</c:v>
                </c:pt>
                <c:pt idx="37">
                  <c:v>184311.9</c:v>
                </c:pt>
                <c:pt idx="38">
                  <c:v>189822.58</c:v>
                </c:pt>
                <c:pt idx="39">
                  <c:v>195363.11</c:v>
                </c:pt>
                <c:pt idx="40">
                  <c:v>200933.65</c:v>
                </c:pt>
                <c:pt idx="41">
                  <c:v>206534.37</c:v>
                </c:pt>
                <c:pt idx="42">
                  <c:v>212165.41999999998</c:v>
                </c:pt>
                <c:pt idx="43">
                  <c:v>217826.97999999998</c:v>
                </c:pt>
                <c:pt idx="44">
                  <c:v>223519.19999999998</c:v>
                </c:pt>
                <c:pt idx="45">
                  <c:v>229242.25999999998</c:v>
                </c:pt>
                <c:pt idx="46">
                  <c:v>234996.31999999998</c:v>
                </c:pt>
                <c:pt idx="47">
                  <c:v>240781.53999999998</c:v>
                </c:pt>
                <c:pt idx="48">
                  <c:v>246598.09999999998</c:v>
                </c:pt>
                <c:pt idx="49">
                  <c:v>252446.16999999998</c:v>
                </c:pt>
                <c:pt idx="50">
                  <c:v>258325.90999999997</c:v>
                </c:pt>
                <c:pt idx="51">
                  <c:v>264237.5</c:v>
                </c:pt>
                <c:pt idx="52">
                  <c:v>270181.11</c:v>
                </c:pt>
                <c:pt idx="53">
                  <c:v>276156.92</c:v>
                </c:pt>
                <c:pt idx="54">
                  <c:v>282165.09999999998</c:v>
                </c:pt>
                <c:pt idx="55">
                  <c:v>288205.81999999995</c:v>
                </c:pt>
                <c:pt idx="56">
                  <c:v>294279.25999999995</c:v>
                </c:pt>
                <c:pt idx="57">
                  <c:v>300385.59999999998</c:v>
                </c:pt>
                <c:pt idx="58">
                  <c:v>306525.01999999996</c:v>
                </c:pt>
                <c:pt idx="59">
                  <c:v>312697.68999999994</c:v>
                </c:pt>
                <c:pt idx="60">
                  <c:v>318903.79999999993</c:v>
                </c:pt>
                <c:pt idx="61">
                  <c:v>325143.5199999999</c:v>
                </c:pt>
                <c:pt idx="62">
                  <c:v>331417.03999999992</c:v>
                </c:pt>
                <c:pt idx="63">
                  <c:v>337724.53999999992</c:v>
                </c:pt>
                <c:pt idx="64">
                  <c:v>344066.2099999999</c:v>
                </c:pt>
                <c:pt idx="65">
                  <c:v>350442.22999999992</c:v>
                </c:pt>
                <c:pt idx="66">
                  <c:v>356852.78999999992</c:v>
                </c:pt>
                <c:pt idx="67">
                  <c:v>363298.06999999995</c:v>
                </c:pt>
                <c:pt idx="68">
                  <c:v>369778.25999999995</c:v>
                </c:pt>
                <c:pt idx="69">
                  <c:v>376293.54999999993</c:v>
                </c:pt>
                <c:pt idx="70">
                  <c:v>382844.12999999995</c:v>
                </c:pt>
                <c:pt idx="71">
                  <c:v>389430.19999999995</c:v>
                </c:pt>
                <c:pt idx="72">
                  <c:v>396051.93999999994</c:v>
                </c:pt>
                <c:pt idx="73">
                  <c:v>402709.54999999993</c:v>
                </c:pt>
                <c:pt idx="74">
                  <c:v>409403.21999999991</c:v>
                </c:pt>
                <c:pt idx="75">
                  <c:v>416133.14999999991</c:v>
                </c:pt>
                <c:pt idx="76">
                  <c:v>422899.52999999991</c:v>
                </c:pt>
                <c:pt idx="77">
                  <c:v>429702.55999999994</c:v>
                </c:pt>
                <c:pt idx="78">
                  <c:v>436542.43999999994</c:v>
                </c:pt>
                <c:pt idx="79">
                  <c:v>443419.36999999994</c:v>
                </c:pt>
                <c:pt idx="80">
                  <c:v>450333.54999999993</c:v>
                </c:pt>
                <c:pt idx="81">
                  <c:v>457285.17999999993</c:v>
                </c:pt>
                <c:pt idx="82">
                  <c:v>464274.46999999991</c:v>
                </c:pt>
                <c:pt idx="83">
                  <c:v>471301.61999999994</c:v>
                </c:pt>
                <c:pt idx="84">
                  <c:v>478366.82999999996</c:v>
                </c:pt>
                <c:pt idx="85">
                  <c:v>485470.30999999994</c:v>
                </c:pt>
                <c:pt idx="86">
                  <c:v>492612.26999999996</c:v>
                </c:pt>
                <c:pt idx="87">
                  <c:v>499792.91</c:v>
                </c:pt>
                <c:pt idx="88">
                  <c:v>507012.44999999995</c:v>
                </c:pt>
                <c:pt idx="89">
                  <c:v>514271.08999999997</c:v>
                </c:pt>
                <c:pt idx="90">
                  <c:v>521569.05</c:v>
                </c:pt>
                <c:pt idx="91">
                  <c:v>528906.54</c:v>
                </c:pt>
                <c:pt idx="92">
                  <c:v>536283.78</c:v>
                </c:pt>
                <c:pt idx="93">
                  <c:v>543700.98</c:v>
                </c:pt>
                <c:pt idx="94">
                  <c:v>551158.35</c:v>
                </c:pt>
                <c:pt idx="95">
                  <c:v>558656.12</c:v>
                </c:pt>
                <c:pt idx="96">
                  <c:v>566194.5</c:v>
                </c:pt>
                <c:pt idx="97">
                  <c:v>573773.71</c:v>
                </c:pt>
                <c:pt idx="98">
                  <c:v>581393.98</c:v>
                </c:pt>
                <c:pt idx="99">
                  <c:v>589055.52</c:v>
                </c:pt>
                <c:pt idx="100">
                  <c:v>596758.56000000006</c:v>
                </c:pt>
                <c:pt idx="101">
                  <c:v>604503.33000000007</c:v>
                </c:pt>
                <c:pt idx="102">
                  <c:v>612290.05000000005</c:v>
                </c:pt>
                <c:pt idx="103">
                  <c:v>620118.95000000007</c:v>
                </c:pt>
                <c:pt idx="104">
                  <c:v>627990.25000000012</c:v>
                </c:pt>
                <c:pt idx="105">
                  <c:v>635904.19000000006</c:v>
                </c:pt>
                <c:pt idx="106">
                  <c:v>643861.00000000012</c:v>
                </c:pt>
                <c:pt idx="107">
                  <c:v>651860.91000000015</c:v>
                </c:pt>
                <c:pt idx="108">
                  <c:v>659904.15000000014</c:v>
                </c:pt>
                <c:pt idx="109">
                  <c:v>667990.9600000002</c:v>
                </c:pt>
                <c:pt idx="110">
                  <c:v>676121.57000000018</c:v>
                </c:pt>
                <c:pt idx="111">
                  <c:v>684296.2200000002</c:v>
                </c:pt>
                <c:pt idx="112">
                  <c:v>692515.15000000026</c:v>
                </c:pt>
                <c:pt idx="113">
                  <c:v>700778.60000000021</c:v>
                </c:pt>
                <c:pt idx="114">
                  <c:v>709086.81000000017</c:v>
                </c:pt>
                <c:pt idx="115">
                  <c:v>717440.02000000014</c:v>
                </c:pt>
                <c:pt idx="116">
                  <c:v>725838.4800000001</c:v>
                </c:pt>
                <c:pt idx="117">
                  <c:v>734282.43</c:v>
                </c:pt>
                <c:pt idx="118">
                  <c:v>742772.12</c:v>
                </c:pt>
                <c:pt idx="119">
                  <c:v>751307.8</c:v>
                </c:pt>
                <c:pt idx="120">
                  <c:v>759889.71000000008</c:v>
                </c:pt>
                <c:pt idx="121">
                  <c:v>768518.1100000001</c:v>
                </c:pt>
                <c:pt idx="122">
                  <c:v>777193.24000000011</c:v>
                </c:pt>
                <c:pt idx="123">
                  <c:v>785915.3600000001</c:v>
                </c:pt>
                <c:pt idx="124">
                  <c:v>794684.7300000001</c:v>
                </c:pt>
                <c:pt idx="125">
                  <c:v>803501.60000000009</c:v>
                </c:pt>
                <c:pt idx="126">
                  <c:v>812366.2300000001</c:v>
                </c:pt>
                <c:pt idx="127">
                  <c:v>821278.87000000011</c:v>
                </c:pt>
                <c:pt idx="128">
                  <c:v>830239.79000000015</c:v>
                </c:pt>
                <c:pt idx="129">
                  <c:v>839249.25000000012</c:v>
                </c:pt>
                <c:pt idx="130">
                  <c:v>848307.51000000013</c:v>
                </c:pt>
                <c:pt idx="131">
                  <c:v>857414.84000000008</c:v>
                </c:pt>
                <c:pt idx="132">
                  <c:v>866571.50000000012</c:v>
                </c:pt>
                <c:pt idx="133">
                  <c:v>875777.76000000013</c:v>
                </c:pt>
                <c:pt idx="134">
                  <c:v>885033.88000000012</c:v>
                </c:pt>
                <c:pt idx="135">
                  <c:v>894340.14000000013</c:v>
                </c:pt>
                <c:pt idx="136">
                  <c:v>903696.81000000017</c:v>
                </c:pt>
                <c:pt idx="137">
                  <c:v>913104.16000000015</c:v>
                </c:pt>
                <c:pt idx="138">
                  <c:v>922562.4700000002</c:v>
                </c:pt>
                <c:pt idx="139">
                  <c:v>932072.01000000024</c:v>
                </c:pt>
                <c:pt idx="140">
                  <c:v>941633.06000000029</c:v>
                </c:pt>
                <c:pt idx="141">
                  <c:v>951245.90000000026</c:v>
                </c:pt>
                <c:pt idx="142">
                  <c:v>960910.81000000029</c:v>
                </c:pt>
                <c:pt idx="143">
                  <c:v>970628.0700000003</c:v>
                </c:pt>
                <c:pt idx="144">
                  <c:v>980397.97000000032</c:v>
                </c:pt>
                <c:pt idx="145">
                  <c:v>990220.79000000027</c:v>
                </c:pt>
                <c:pt idx="146">
                  <c:v>1000096.8100000003</c:v>
                </c:pt>
                <c:pt idx="147">
                  <c:v>1010026.3300000003</c:v>
                </c:pt>
                <c:pt idx="148">
                  <c:v>1020009.6300000004</c:v>
                </c:pt>
                <c:pt idx="149">
                  <c:v>1030047.0100000004</c:v>
                </c:pt>
                <c:pt idx="150">
                  <c:v>1040138.7600000004</c:v>
                </c:pt>
                <c:pt idx="151">
                  <c:v>1050285.1700000004</c:v>
                </c:pt>
                <c:pt idx="152">
                  <c:v>1060486.5400000005</c:v>
                </c:pt>
                <c:pt idx="153">
                  <c:v>1070743.1700000004</c:v>
                </c:pt>
                <c:pt idx="154">
                  <c:v>1081055.3600000003</c:v>
                </c:pt>
                <c:pt idx="155">
                  <c:v>1091423.4000000004</c:v>
                </c:pt>
                <c:pt idx="156">
                  <c:v>1101847.6000000003</c:v>
                </c:pt>
                <c:pt idx="157">
                  <c:v>1112328.2700000003</c:v>
                </c:pt>
                <c:pt idx="158">
                  <c:v>1122865.7100000002</c:v>
                </c:pt>
                <c:pt idx="159">
                  <c:v>1133460.2300000002</c:v>
                </c:pt>
                <c:pt idx="160">
                  <c:v>1144112.1300000001</c:v>
                </c:pt>
                <c:pt idx="161">
                  <c:v>1154821.7300000002</c:v>
                </c:pt>
                <c:pt idx="162">
                  <c:v>1165589.3400000003</c:v>
                </c:pt>
                <c:pt idx="163">
                  <c:v>1176415.2800000003</c:v>
                </c:pt>
                <c:pt idx="164">
                  <c:v>1187299.8600000003</c:v>
                </c:pt>
                <c:pt idx="165">
                  <c:v>1198243.3900000004</c:v>
                </c:pt>
                <c:pt idx="166">
                  <c:v>1209246.2000000004</c:v>
                </c:pt>
                <c:pt idx="167">
                  <c:v>1220308.6100000003</c:v>
                </c:pt>
                <c:pt idx="168">
                  <c:v>1231430.9400000004</c:v>
                </c:pt>
                <c:pt idx="169">
                  <c:v>1242613.5200000005</c:v>
                </c:pt>
                <c:pt idx="170">
                  <c:v>1253856.6700000004</c:v>
                </c:pt>
                <c:pt idx="171">
                  <c:v>1265160.7200000004</c:v>
                </c:pt>
                <c:pt idx="172">
                  <c:v>1276526.0000000005</c:v>
                </c:pt>
                <c:pt idx="173">
                  <c:v>1287952.8400000005</c:v>
                </c:pt>
                <c:pt idx="174">
                  <c:v>1299441.5800000005</c:v>
                </c:pt>
                <c:pt idx="175">
                  <c:v>1310992.5500000005</c:v>
                </c:pt>
                <c:pt idx="176">
                  <c:v>1322606.0900000005</c:v>
                </c:pt>
                <c:pt idx="177">
                  <c:v>1334282.5300000005</c:v>
                </c:pt>
                <c:pt idx="178">
                  <c:v>1346022.2200000004</c:v>
                </c:pt>
                <c:pt idx="179">
                  <c:v>1357825.5000000005</c:v>
                </c:pt>
                <c:pt idx="180">
                  <c:v>1369692.7100000004</c:v>
                </c:pt>
                <c:pt idx="181">
                  <c:v>1381624.2100000004</c:v>
                </c:pt>
                <c:pt idx="182">
                  <c:v>1393620.3300000005</c:v>
                </c:pt>
                <c:pt idx="183">
                  <c:v>1405681.4300000006</c:v>
                </c:pt>
                <c:pt idx="184">
                  <c:v>1417807.8600000006</c:v>
                </c:pt>
                <c:pt idx="185">
                  <c:v>1429999.9800000007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57-47C3-8972-89DAFF989582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Sheet1!$A$13:$A$198</c:f>
              <c:strCache>
                <c:ptCount val="186"/>
                <c:pt idx="0">
                  <c:v>Date</c:v>
                </c:pt>
                <c:pt idx="1">
                  <c:v>Jan-25</c:v>
                </c:pt>
                <c:pt idx="2">
                  <c:v>Feb-25</c:v>
                </c:pt>
                <c:pt idx="3">
                  <c:v>Mar-25</c:v>
                </c:pt>
                <c:pt idx="4">
                  <c:v>Apr-25</c:v>
                </c:pt>
                <c:pt idx="5">
                  <c:v>May-25</c:v>
                </c:pt>
                <c:pt idx="6">
                  <c:v>Jun-25</c:v>
                </c:pt>
                <c:pt idx="7">
                  <c:v>Jul-25</c:v>
                </c:pt>
                <c:pt idx="8">
                  <c:v>Aug-25</c:v>
                </c:pt>
                <c:pt idx="9">
                  <c:v>Sep-25</c:v>
                </c:pt>
                <c:pt idx="10">
                  <c:v>Oct-25</c:v>
                </c:pt>
                <c:pt idx="11">
                  <c:v>Nov-25</c:v>
                </c:pt>
                <c:pt idx="12">
                  <c:v>Dec-25</c:v>
                </c:pt>
                <c:pt idx="13">
                  <c:v>Jan-26</c:v>
                </c:pt>
                <c:pt idx="14">
                  <c:v>Feb-26</c:v>
                </c:pt>
                <c:pt idx="15">
                  <c:v>Mar-26</c:v>
                </c:pt>
                <c:pt idx="16">
                  <c:v>Apr-26</c:v>
                </c:pt>
                <c:pt idx="17">
                  <c:v>May-26</c:v>
                </c:pt>
                <c:pt idx="18">
                  <c:v>Jun-26</c:v>
                </c:pt>
                <c:pt idx="19">
                  <c:v>Jul-26</c:v>
                </c:pt>
                <c:pt idx="20">
                  <c:v>Aug-26</c:v>
                </c:pt>
                <c:pt idx="21">
                  <c:v>Sep-26</c:v>
                </c:pt>
                <c:pt idx="22">
                  <c:v>Oct-26</c:v>
                </c:pt>
                <c:pt idx="23">
                  <c:v>Nov-26</c:v>
                </c:pt>
                <c:pt idx="24">
                  <c:v>Dec-26</c:v>
                </c:pt>
                <c:pt idx="25">
                  <c:v>Jan-27</c:v>
                </c:pt>
                <c:pt idx="26">
                  <c:v>Feb-27</c:v>
                </c:pt>
                <c:pt idx="27">
                  <c:v>Mar-27</c:v>
                </c:pt>
                <c:pt idx="28">
                  <c:v>Apr-27</c:v>
                </c:pt>
                <c:pt idx="29">
                  <c:v>May-27</c:v>
                </c:pt>
                <c:pt idx="30">
                  <c:v>Jun-27</c:v>
                </c:pt>
                <c:pt idx="31">
                  <c:v>Jul-27</c:v>
                </c:pt>
                <c:pt idx="32">
                  <c:v>Aug-27</c:v>
                </c:pt>
                <c:pt idx="33">
                  <c:v>Sep-27</c:v>
                </c:pt>
                <c:pt idx="34">
                  <c:v>Oct-27</c:v>
                </c:pt>
                <c:pt idx="35">
                  <c:v>Nov-27</c:v>
                </c:pt>
                <c:pt idx="36">
                  <c:v>Dec-27</c:v>
                </c:pt>
                <c:pt idx="37">
                  <c:v>Jan-28</c:v>
                </c:pt>
                <c:pt idx="38">
                  <c:v>Feb-28</c:v>
                </c:pt>
                <c:pt idx="39">
                  <c:v>Mar-28</c:v>
                </c:pt>
                <c:pt idx="40">
                  <c:v>Apr-28</c:v>
                </c:pt>
                <c:pt idx="41">
                  <c:v>May-28</c:v>
                </c:pt>
                <c:pt idx="42">
                  <c:v>Jun-28</c:v>
                </c:pt>
                <c:pt idx="43">
                  <c:v>Jul-28</c:v>
                </c:pt>
                <c:pt idx="44">
                  <c:v>Aug-28</c:v>
                </c:pt>
                <c:pt idx="45">
                  <c:v>Sep-28</c:v>
                </c:pt>
                <c:pt idx="46">
                  <c:v>Oct-28</c:v>
                </c:pt>
                <c:pt idx="47">
                  <c:v>Nov-28</c:v>
                </c:pt>
                <c:pt idx="48">
                  <c:v>Dec-28</c:v>
                </c:pt>
                <c:pt idx="49">
                  <c:v>Jan-29</c:v>
                </c:pt>
                <c:pt idx="50">
                  <c:v>Feb-29</c:v>
                </c:pt>
                <c:pt idx="51">
                  <c:v>Mar-29</c:v>
                </c:pt>
                <c:pt idx="52">
                  <c:v>Apr-29</c:v>
                </c:pt>
                <c:pt idx="53">
                  <c:v>May-29</c:v>
                </c:pt>
                <c:pt idx="54">
                  <c:v>Jun-29</c:v>
                </c:pt>
                <c:pt idx="55">
                  <c:v>Jul-29</c:v>
                </c:pt>
                <c:pt idx="56">
                  <c:v>Aug-29</c:v>
                </c:pt>
                <c:pt idx="57">
                  <c:v>Sep-29</c:v>
                </c:pt>
                <c:pt idx="58">
                  <c:v>Oct-29</c:v>
                </c:pt>
                <c:pt idx="59">
                  <c:v>Nov-29</c:v>
                </c:pt>
                <c:pt idx="60">
                  <c:v>Dec-29</c:v>
                </c:pt>
                <c:pt idx="61">
                  <c:v>Jan-30</c:v>
                </c:pt>
                <c:pt idx="62">
                  <c:v>Feb-30</c:v>
                </c:pt>
                <c:pt idx="63">
                  <c:v>Mar-30</c:v>
                </c:pt>
                <c:pt idx="64">
                  <c:v>Apr-30</c:v>
                </c:pt>
                <c:pt idx="65">
                  <c:v>May-30</c:v>
                </c:pt>
                <c:pt idx="66">
                  <c:v>Jun-30</c:v>
                </c:pt>
                <c:pt idx="67">
                  <c:v>Jul-30</c:v>
                </c:pt>
                <c:pt idx="68">
                  <c:v>Aug-30</c:v>
                </c:pt>
                <c:pt idx="69">
                  <c:v>Sep-30</c:v>
                </c:pt>
                <c:pt idx="70">
                  <c:v>Oct-30</c:v>
                </c:pt>
                <c:pt idx="71">
                  <c:v>Nov-30</c:v>
                </c:pt>
                <c:pt idx="72">
                  <c:v>Dec-30</c:v>
                </c:pt>
                <c:pt idx="73">
                  <c:v>Jan-31</c:v>
                </c:pt>
                <c:pt idx="74">
                  <c:v>Feb-31</c:v>
                </c:pt>
                <c:pt idx="75">
                  <c:v>Mar-31</c:v>
                </c:pt>
                <c:pt idx="76">
                  <c:v>Apr-31</c:v>
                </c:pt>
                <c:pt idx="77">
                  <c:v>May-31</c:v>
                </c:pt>
                <c:pt idx="78">
                  <c:v>Jun-31</c:v>
                </c:pt>
                <c:pt idx="79">
                  <c:v>Jul-31</c:v>
                </c:pt>
                <c:pt idx="80">
                  <c:v>Aug-31</c:v>
                </c:pt>
                <c:pt idx="81">
                  <c:v>Sep-31</c:v>
                </c:pt>
                <c:pt idx="82">
                  <c:v>Oct-31</c:v>
                </c:pt>
                <c:pt idx="83">
                  <c:v>Nov-31</c:v>
                </c:pt>
                <c:pt idx="84">
                  <c:v>Dec-31</c:v>
                </c:pt>
                <c:pt idx="85">
                  <c:v>Jan-32</c:v>
                </c:pt>
                <c:pt idx="86">
                  <c:v>Feb-32</c:v>
                </c:pt>
                <c:pt idx="87">
                  <c:v>Mar-32</c:v>
                </c:pt>
                <c:pt idx="88">
                  <c:v>Apr-32</c:v>
                </c:pt>
                <c:pt idx="89">
                  <c:v>May-32</c:v>
                </c:pt>
                <c:pt idx="90">
                  <c:v>Jun-32</c:v>
                </c:pt>
                <c:pt idx="91">
                  <c:v>Jul-32</c:v>
                </c:pt>
                <c:pt idx="92">
                  <c:v>Aug-32</c:v>
                </c:pt>
                <c:pt idx="93">
                  <c:v>Sep-32</c:v>
                </c:pt>
                <c:pt idx="94">
                  <c:v>Oct-32</c:v>
                </c:pt>
                <c:pt idx="95">
                  <c:v>Nov-32</c:v>
                </c:pt>
                <c:pt idx="96">
                  <c:v>Dec-32</c:v>
                </c:pt>
                <c:pt idx="97">
                  <c:v>Jan-33</c:v>
                </c:pt>
                <c:pt idx="98">
                  <c:v>Feb-33</c:v>
                </c:pt>
                <c:pt idx="99">
                  <c:v>Mar-33</c:v>
                </c:pt>
                <c:pt idx="100">
                  <c:v>Apr-33</c:v>
                </c:pt>
                <c:pt idx="101">
                  <c:v>May-33</c:v>
                </c:pt>
                <c:pt idx="102">
                  <c:v>Jun-33</c:v>
                </c:pt>
                <c:pt idx="103">
                  <c:v>Jul-33</c:v>
                </c:pt>
                <c:pt idx="104">
                  <c:v>Aug-33</c:v>
                </c:pt>
                <c:pt idx="105">
                  <c:v>Sep-33</c:v>
                </c:pt>
                <c:pt idx="106">
                  <c:v>Oct-33</c:v>
                </c:pt>
                <c:pt idx="107">
                  <c:v>Nov-33</c:v>
                </c:pt>
                <c:pt idx="108">
                  <c:v>Dec-33</c:v>
                </c:pt>
                <c:pt idx="109">
                  <c:v>Jan-34</c:v>
                </c:pt>
                <c:pt idx="110">
                  <c:v>Feb-34</c:v>
                </c:pt>
                <c:pt idx="111">
                  <c:v>Mar-34</c:v>
                </c:pt>
                <c:pt idx="112">
                  <c:v>Apr-34</c:v>
                </c:pt>
                <c:pt idx="113">
                  <c:v>May-34</c:v>
                </c:pt>
                <c:pt idx="114">
                  <c:v>Jun-34</c:v>
                </c:pt>
                <c:pt idx="115">
                  <c:v>Jul-34</c:v>
                </c:pt>
                <c:pt idx="116">
                  <c:v>Aug-34</c:v>
                </c:pt>
                <c:pt idx="117">
                  <c:v>Sep-34</c:v>
                </c:pt>
                <c:pt idx="118">
                  <c:v>Oct-34</c:v>
                </c:pt>
                <c:pt idx="119">
                  <c:v>Nov-34</c:v>
                </c:pt>
                <c:pt idx="120">
                  <c:v>Dec-34</c:v>
                </c:pt>
                <c:pt idx="121">
                  <c:v>Jan-35</c:v>
                </c:pt>
                <c:pt idx="122">
                  <c:v>Feb-35</c:v>
                </c:pt>
                <c:pt idx="123">
                  <c:v>Mar-35</c:v>
                </c:pt>
                <c:pt idx="124">
                  <c:v>Apr-35</c:v>
                </c:pt>
                <c:pt idx="125">
                  <c:v>May-35</c:v>
                </c:pt>
                <c:pt idx="126">
                  <c:v>Jun-35</c:v>
                </c:pt>
                <c:pt idx="127">
                  <c:v>Jul-35</c:v>
                </c:pt>
                <c:pt idx="128">
                  <c:v>Aug-35</c:v>
                </c:pt>
                <c:pt idx="129">
                  <c:v>Sep-35</c:v>
                </c:pt>
                <c:pt idx="130">
                  <c:v>Oct-35</c:v>
                </c:pt>
                <c:pt idx="131">
                  <c:v>Nov-35</c:v>
                </c:pt>
                <c:pt idx="132">
                  <c:v>Dec-35</c:v>
                </c:pt>
                <c:pt idx="133">
                  <c:v>Jan-36</c:v>
                </c:pt>
                <c:pt idx="134">
                  <c:v>Feb-36</c:v>
                </c:pt>
                <c:pt idx="135">
                  <c:v>Mar-36</c:v>
                </c:pt>
                <c:pt idx="136">
                  <c:v>Apr-36</c:v>
                </c:pt>
                <c:pt idx="137">
                  <c:v>May-36</c:v>
                </c:pt>
                <c:pt idx="138">
                  <c:v>Jun-36</c:v>
                </c:pt>
                <c:pt idx="139">
                  <c:v>Jul-36</c:v>
                </c:pt>
                <c:pt idx="140">
                  <c:v>Aug-36</c:v>
                </c:pt>
                <c:pt idx="141">
                  <c:v>Sep-36</c:v>
                </c:pt>
                <c:pt idx="142">
                  <c:v>Oct-36</c:v>
                </c:pt>
                <c:pt idx="143">
                  <c:v>Nov-36</c:v>
                </c:pt>
                <c:pt idx="144">
                  <c:v>Dec-36</c:v>
                </c:pt>
                <c:pt idx="145">
                  <c:v>Jan-37</c:v>
                </c:pt>
                <c:pt idx="146">
                  <c:v>Feb-37</c:v>
                </c:pt>
                <c:pt idx="147">
                  <c:v>Mar-37</c:v>
                </c:pt>
                <c:pt idx="148">
                  <c:v>Apr-37</c:v>
                </c:pt>
                <c:pt idx="149">
                  <c:v>May-37</c:v>
                </c:pt>
                <c:pt idx="150">
                  <c:v>Jun-37</c:v>
                </c:pt>
                <c:pt idx="151">
                  <c:v>Jul-37</c:v>
                </c:pt>
                <c:pt idx="152">
                  <c:v>Aug-37</c:v>
                </c:pt>
                <c:pt idx="153">
                  <c:v>Sep-37</c:v>
                </c:pt>
                <c:pt idx="154">
                  <c:v>Oct-37</c:v>
                </c:pt>
                <c:pt idx="155">
                  <c:v>Nov-37</c:v>
                </c:pt>
                <c:pt idx="156">
                  <c:v>Dec-37</c:v>
                </c:pt>
                <c:pt idx="157">
                  <c:v>Jan-38</c:v>
                </c:pt>
                <c:pt idx="158">
                  <c:v>Feb-38</c:v>
                </c:pt>
                <c:pt idx="159">
                  <c:v>Mar-38</c:v>
                </c:pt>
                <c:pt idx="160">
                  <c:v>Apr-38</c:v>
                </c:pt>
                <c:pt idx="161">
                  <c:v>May-38</c:v>
                </c:pt>
                <c:pt idx="162">
                  <c:v>Jun-38</c:v>
                </c:pt>
                <c:pt idx="163">
                  <c:v>Jul-38</c:v>
                </c:pt>
                <c:pt idx="164">
                  <c:v>Aug-38</c:v>
                </c:pt>
                <c:pt idx="165">
                  <c:v>Sep-38</c:v>
                </c:pt>
                <c:pt idx="166">
                  <c:v>Oct-38</c:v>
                </c:pt>
                <c:pt idx="167">
                  <c:v>Nov-38</c:v>
                </c:pt>
                <c:pt idx="168">
                  <c:v>Dec-38</c:v>
                </c:pt>
                <c:pt idx="169">
                  <c:v>Jan-39</c:v>
                </c:pt>
                <c:pt idx="170">
                  <c:v>Feb-39</c:v>
                </c:pt>
                <c:pt idx="171">
                  <c:v>Mar-39</c:v>
                </c:pt>
                <c:pt idx="172">
                  <c:v>Apr-39</c:v>
                </c:pt>
                <c:pt idx="173">
                  <c:v>May-39</c:v>
                </c:pt>
                <c:pt idx="174">
                  <c:v>Jun-39</c:v>
                </c:pt>
                <c:pt idx="175">
                  <c:v>Jul-39</c:v>
                </c:pt>
                <c:pt idx="176">
                  <c:v>Aug-39</c:v>
                </c:pt>
                <c:pt idx="177">
                  <c:v>Sep-39</c:v>
                </c:pt>
                <c:pt idx="178">
                  <c:v>Oct-39</c:v>
                </c:pt>
                <c:pt idx="179">
                  <c:v>Nov-39</c:v>
                </c:pt>
                <c:pt idx="180">
                  <c:v>Dec-39</c:v>
                </c:pt>
                <c:pt idx="181">
                  <c:v>Jan-40</c:v>
                </c:pt>
                <c:pt idx="182">
                  <c:v>Feb-40</c:v>
                </c:pt>
                <c:pt idx="183">
                  <c:v>Mar-40</c:v>
                </c:pt>
                <c:pt idx="184">
                  <c:v>Apr-40</c:v>
                </c:pt>
                <c:pt idx="185">
                  <c:v>May-40</c:v>
                </c:pt>
              </c:strCache>
            </c:strRef>
          </c:cat>
          <c:val>
            <c:numRef>
              <c:f>Sheet1!$G$13:$G$198</c:f>
              <c:numCache>
                <c:formatCode>_-[$$-409]* #,##0.00_ ;_-[$$-409]* \-#,##0.00\ ;_-[$$-409]* "-"??_ ;_-@_ </c:formatCode>
                <c:ptCount val="186"/>
                <c:pt idx="0" formatCode="General">
                  <c:v>0</c:v>
                </c:pt>
                <c:pt idx="1">
                  <c:v>7746</c:v>
                </c:pt>
                <c:pt idx="2">
                  <c:v>15467.39</c:v>
                </c:pt>
                <c:pt idx="3">
                  <c:v>23164.21</c:v>
                </c:pt>
                <c:pt idx="4">
                  <c:v>30836.32</c:v>
                </c:pt>
                <c:pt idx="5">
                  <c:v>38483.589999999997</c:v>
                </c:pt>
                <c:pt idx="6">
                  <c:v>46105.88</c:v>
                </c:pt>
                <c:pt idx="7">
                  <c:v>53703.06</c:v>
                </c:pt>
                <c:pt idx="8">
                  <c:v>61275</c:v>
                </c:pt>
                <c:pt idx="9">
                  <c:v>68821.55</c:v>
                </c:pt>
                <c:pt idx="10">
                  <c:v>76342.58</c:v>
                </c:pt>
                <c:pt idx="11">
                  <c:v>83837.95</c:v>
                </c:pt>
                <c:pt idx="12">
                  <c:v>91307.51999999999</c:v>
                </c:pt>
                <c:pt idx="13">
                  <c:v>98751.159999999989</c:v>
                </c:pt>
                <c:pt idx="14">
                  <c:v>106168.71999999999</c:v>
                </c:pt>
                <c:pt idx="15">
                  <c:v>113560.05999999998</c:v>
                </c:pt>
                <c:pt idx="16">
                  <c:v>120925.02999999998</c:v>
                </c:pt>
                <c:pt idx="17">
                  <c:v>128263.49999999999</c:v>
                </c:pt>
                <c:pt idx="18">
                  <c:v>135575.31999999998</c:v>
                </c:pt>
                <c:pt idx="19">
                  <c:v>142860.34999999998</c:v>
                </c:pt>
                <c:pt idx="20">
                  <c:v>150118.43999999997</c:v>
                </c:pt>
                <c:pt idx="21">
                  <c:v>157349.44999999998</c:v>
                </c:pt>
                <c:pt idx="22">
                  <c:v>164553.22999999998</c:v>
                </c:pt>
                <c:pt idx="23">
                  <c:v>171729.62999999998</c:v>
                </c:pt>
                <c:pt idx="24">
                  <c:v>178878.49999999997</c:v>
                </c:pt>
                <c:pt idx="25">
                  <c:v>185999.69999999998</c:v>
                </c:pt>
                <c:pt idx="26">
                  <c:v>193093.06999999998</c:v>
                </c:pt>
                <c:pt idx="27">
                  <c:v>200158.46999999997</c:v>
                </c:pt>
                <c:pt idx="28">
                  <c:v>207195.73999999996</c:v>
                </c:pt>
                <c:pt idx="29">
                  <c:v>214204.72999999995</c:v>
                </c:pt>
                <c:pt idx="30">
                  <c:v>221185.28999999995</c:v>
                </c:pt>
                <c:pt idx="31">
                  <c:v>228137.25999999995</c:v>
                </c:pt>
                <c:pt idx="32">
                  <c:v>235060.48999999996</c:v>
                </c:pt>
                <c:pt idx="33">
                  <c:v>241954.81999999995</c:v>
                </c:pt>
                <c:pt idx="34">
                  <c:v>248820.09999999995</c:v>
                </c:pt>
                <c:pt idx="35">
                  <c:v>255656.15999999995</c:v>
                </c:pt>
                <c:pt idx="36">
                  <c:v>262462.84999999992</c:v>
                </c:pt>
                <c:pt idx="37">
                  <c:v>269240.0199999999</c:v>
                </c:pt>
                <c:pt idx="38">
                  <c:v>275987.49999999988</c:v>
                </c:pt>
                <c:pt idx="39">
                  <c:v>282705.12999999989</c:v>
                </c:pt>
                <c:pt idx="40">
                  <c:v>289392.74999999988</c:v>
                </c:pt>
                <c:pt idx="41">
                  <c:v>296050.18999999989</c:v>
                </c:pt>
                <c:pt idx="42">
                  <c:v>302677.29999999987</c:v>
                </c:pt>
                <c:pt idx="43">
                  <c:v>309273.89999999985</c:v>
                </c:pt>
                <c:pt idx="44">
                  <c:v>315839.83999999985</c:v>
                </c:pt>
                <c:pt idx="45">
                  <c:v>322374.93999999983</c:v>
                </c:pt>
                <c:pt idx="46">
                  <c:v>328879.0399999998</c:v>
                </c:pt>
                <c:pt idx="47">
                  <c:v>335351.97999999981</c:v>
                </c:pt>
                <c:pt idx="48">
                  <c:v>341793.57999999978</c:v>
                </c:pt>
                <c:pt idx="49">
                  <c:v>348203.66999999981</c:v>
                </c:pt>
                <c:pt idx="50">
                  <c:v>354582.08999999979</c:v>
                </c:pt>
                <c:pt idx="51">
                  <c:v>360928.6599999998</c:v>
                </c:pt>
                <c:pt idx="52">
                  <c:v>367243.20999999979</c:v>
                </c:pt>
                <c:pt idx="53">
                  <c:v>373525.55999999976</c:v>
                </c:pt>
                <c:pt idx="54">
                  <c:v>379775.53999999975</c:v>
                </c:pt>
                <c:pt idx="55">
                  <c:v>385992.97999999975</c:v>
                </c:pt>
                <c:pt idx="56">
                  <c:v>392177.69999999972</c:v>
                </c:pt>
                <c:pt idx="57">
                  <c:v>398329.51999999973</c:v>
                </c:pt>
                <c:pt idx="58">
                  <c:v>404448.25999999972</c:v>
                </c:pt>
                <c:pt idx="59">
                  <c:v>410533.74999999971</c:v>
                </c:pt>
                <c:pt idx="60">
                  <c:v>416585.7999999997</c:v>
                </c:pt>
                <c:pt idx="61">
                  <c:v>422604.2399999997</c:v>
                </c:pt>
                <c:pt idx="62">
                  <c:v>428588.87999999971</c:v>
                </c:pt>
                <c:pt idx="63">
                  <c:v>434539.53999999969</c:v>
                </c:pt>
                <c:pt idx="64">
                  <c:v>440456.02999999968</c:v>
                </c:pt>
                <c:pt idx="65">
                  <c:v>446338.16999999969</c:v>
                </c:pt>
                <c:pt idx="66">
                  <c:v>452185.76999999967</c:v>
                </c:pt>
                <c:pt idx="67">
                  <c:v>457998.64999999967</c:v>
                </c:pt>
                <c:pt idx="68">
                  <c:v>463776.61999999965</c:v>
                </c:pt>
                <c:pt idx="69">
                  <c:v>469519.48999999964</c:v>
                </c:pt>
                <c:pt idx="70">
                  <c:v>475227.06999999966</c:v>
                </c:pt>
                <c:pt idx="71">
                  <c:v>480899.15999999968</c:v>
                </c:pt>
                <c:pt idx="72">
                  <c:v>486535.57999999967</c:v>
                </c:pt>
                <c:pt idx="73">
                  <c:v>492136.12999999966</c:v>
                </c:pt>
                <c:pt idx="74">
                  <c:v>497700.61999999965</c:v>
                </c:pt>
                <c:pt idx="75">
                  <c:v>503228.84999999963</c:v>
                </c:pt>
                <c:pt idx="76">
                  <c:v>508720.62999999966</c:v>
                </c:pt>
                <c:pt idx="77">
                  <c:v>514175.75999999966</c:v>
                </c:pt>
                <c:pt idx="78">
                  <c:v>519594.03999999969</c:v>
                </c:pt>
                <c:pt idx="79">
                  <c:v>524975.26999999967</c:v>
                </c:pt>
                <c:pt idx="80">
                  <c:v>530319.24999999965</c:v>
                </c:pt>
                <c:pt idx="81">
                  <c:v>535625.77999999968</c:v>
                </c:pt>
                <c:pt idx="82">
                  <c:v>540894.64999999967</c:v>
                </c:pt>
                <c:pt idx="83">
                  <c:v>546125.65999999968</c:v>
                </c:pt>
                <c:pt idx="84">
                  <c:v>551318.60999999964</c:v>
                </c:pt>
                <c:pt idx="85">
                  <c:v>556473.28999999969</c:v>
                </c:pt>
                <c:pt idx="86">
                  <c:v>561589.48999999964</c:v>
                </c:pt>
                <c:pt idx="87">
                  <c:v>566667.00999999966</c:v>
                </c:pt>
                <c:pt idx="88">
                  <c:v>571705.62999999966</c:v>
                </c:pt>
                <c:pt idx="89">
                  <c:v>576705.14999999967</c:v>
                </c:pt>
                <c:pt idx="90">
                  <c:v>581665.34999999963</c:v>
                </c:pt>
                <c:pt idx="91">
                  <c:v>586586.01999999967</c:v>
                </c:pt>
                <c:pt idx="92">
                  <c:v>591466.93999999971</c:v>
                </c:pt>
                <c:pt idx="93">
                  <c:v>596307.89999999967</c:v>
                </c:pt>
                <c:pt idx="94">
                  <c:v>601108.68999999971</c:v>
                </c:pt>
                <c:pt idx="95">
                  <c:v>605869.07999999973</c:v>
                </c:pt>
                <c:pt idx="96">
                  <c:v>610588.85999999975</c:v>
                </c:pt>
                <c:pt idx="97">
                  <c:v>615267.80999999971</c:v>
                </c:pt>
                <c:pt idx="98">
                  <c:v>619905.69999999972</c:v>
                </c:pt>
                <c:pt idx="99">
                  <c:v>624502.31999999972</c:v>
                </c:pt>
                <c:pt idx="100">
                  <c:v>629057.43999999971</c:v>
                </c:pt>
                <c:pt idx="101">
                  <c:v>633570.82999999973</c:v>
                </c:pt>
                <c:pt idx="102">
                  <c:v>638042.26999999967</c:v>
                </c:pt>
                <c:pt idx="103">
                  <c:v>642471.52999999968</c:v>
                </c:pt>
                <c:pt idx="104">
                  <c:v>646858.38999999966</c:v>
                </c:pt>
                <c:pt idx="105">
                  <c:v>651202.60999999964</c:v>
                </c:pt>
                <c:pt idx="106">
                  <c:v>655503.95999999961</c:v>
                </c:pt>
                <c:pt idx="107">
                  <c:v>659762.20999999961</c:v>
                </c:pt>
                <c:pt idx="108">
                  <c:v>663977.12999999966</c:v>
                </c:pt>
                <c:pt idx="109">
                  <c:v>668148.47999999963</c:v>
                </c:pt>
                <c:pt idx="110">
                  <c:v>672276.02999999968</c:v>
                </c:pt>
                <c:pt idx="111">
                  <c:v>676359.53999999969</c:v>
                </c:pt>
                <c:pt idx="112">
                  <c:v>680398.76999999967</c:v>
                </c:pt>
                <c:pt idx="113">
                  <c:v>684393.47999999963</c:v>
                </c:pt>
                <c:pt idx="114">
                  <c:v>688343.42999999959</c:v>
                </c:pt>
                <c:pt idx="115">
                  <c:v>692248.37999999954</c:v>
                </c:pt>
                <c:pt idx="116">
                  <c:v>696108.07999999949</c:v>
                </c:pt>
                <c:pt idx="117">
                  <c:v>699922.28999999946</c:v>
                </c:pt>
                <c:pt idx="118">
                  <c:v>703690.75999999943</c:v>
                </c:pt>
                <c:pt idx="119">
                  <c:v>707413.23999999941</c:v>
                </c:pt>
                <c:pt idx="120">
                  <c:v>711089.48999999941</c:v>
                </c:pt>
                <c:pt idx="121">
                  <c:v>714719.24999999942</c:v>
                </c:pt>
                <c:pt idx="122">
                  <c:v>718302.27999999945</c:v>
                </c:pt>
                <c:pt idx="123">
                  <c:v>721838.31999999948</c:v>
                </c:pt>
                <c:pt idx="124">
                  <c:v>725327.10999999952</c:v>
                </c:pt>
                <c:pt idx="125">
                  <c:v>728768.39999999956</c:v>
                </c:pt>
                <c:pt idx="126">
                  <c:v>732161.92999999959</c:v>
                </c:pt>
                <c:pt idx="127">
                  <c:v>735507.4499999996</c:v>
                </c:pt>
                <c:pt idx="128">
                  <c:v>738804.68999999959</c:v>
                </c:pt>
                <c:pt idx="129">
                  <c:v>742053.38999999955</c:v>
                </c:pt>
                <c:pt idx="130">
                  <c:v>745253.28999999957</c:v>
                </c:pt>
                <c:pt idx="131">
                  <c:v>748404.11999999953</c:v>
                </c:pt>
                <c:pt idx="132">
                  <c:v>751505.61999999953</c:v>
                </c:pt>
                <c:pt idx="133">
                  <c:v>754557.51999999955</c:v>
                </c:pt>
                <c:pt idx="134">
                  <c:v>757559.55999999959</c:v>
                </c:pt>
                <c:pt idx="135">
                  <c:v>760511.45999999961</c:v>
                </c:pt>
                <c:pt idx="136">
                  <c:v>763412.9499999996</c:v>
                </c:pt>
                <c:pt idx="137">
                  <c:v>766263.75999999966</c:v>
                </c:pt>
                <c:pt idx="138">
                  <c:v>769063.60999999964</c:v>
                </c:pt>
                <c:pt idx="139">
                  <c:v>771812.22999999963</c:v>
                </c:pt>
                <c:pt idx="140">
                  <c:v>774509.33999999962</c:v>
                </c:pt>
                <c:pt idx="141">
                  <c:v>777154.65999999957</c:v>
                </c:pt>
                <c:pt idx="142">
                  <c:v>779747.90999999957</c:v>
                </c:pt>
                <c:pt idx="143">
                  <c:v>782288.80999999959</c:v>
                </c:pt>
                <c:pt idx="144">
                  <c:v>784777.0699999996</c:v>
                </c:pt>
                <c:pt idx="145">
                  <c:v>787212.40999999957</c:v>
                </c:pt>
                <c:pt idx="146">
                  <c:v>789594.54999999958</c:v>
                </c:pt>
                <c:pt idx="147">
                  <c:v>791923.18999999959</c:v>
                </c:pt>
                <c:pt idx="148">
                  <c:v>794198.04999999958</c:v>
                </c:pt>
                <c:pt idx="149">
                  <c:v>796418.82999999961</c:v>
                </c:pt>
                <c:pt idx="150">
                  <c:v>798585.23999999964</c:v>
                </c:pt>
                <c:pt idx="151">
                  <c:v>800696.98999999964</c:v>
                </c:pt>
                <c:pt idx="152">
                  <c:v>802753.77999999968</c:v>
                </c:pt>
                <c:pt idx="153">
                  <c:v>804755.30999999971</c:v>
                </c:pt>
                <c:pt idx="154">
                  <c:v>806701.27999999968</c:v>
                </c:pt>
                <c:pt idx="155">
                  <c:v>808591.39999999967</c:v>
                </c:pt>
                <c:pt idx="156">
                  <c:v>810425.35999999964</c:v>
                </c:pt>
                <c:pt idx="157">
                  <c:v>812202.84999999963</c:v>
                </c:pt>
                <c:pt idx="158">
                  <c:v>813923.5699999996</c:v>
                </c:pt>
                <c:pt idx="159">
                  <c:v>815587.20999999961</c:v>
                </c:pt>
                <c:pt idx="160">
                  <c:v>817193.46999999962</c:v>
                </c:pt>
                <c:pt idx="161">
                  <c:v>818742.02999999968</c:v>
                </c:pt>
                <c:pt idx="162">
                  <c:v>820232.57999999973</c:v>
                </c:pt>
                <c:pt idx="163">
                  <c:v>821664.7999999997</c:v>
                </c:pt>
                <c:pt idx="164">
                  <c:v>823038.37999999966</c:v>
                </c:pt>
                <c:pt idx="165">
                  <c:v>824353.00999999966</c:v>
                </c:pt>
                <c:pt idx="166">
                  <c:v>825608.35999999964</c:v>
                </c:pt>
                <c:pt idx="167">
                  <c:v>826804.10999999964</c:v>
                </c:pt>
                <c:pt idx="168">
                  <c:v>827939.93999999959</c:v>
                </c:pt>
                <c:pt idx="169">
                  <c:v>829015.51999999955</c:v>
                </c:pt>
                <c:pt idx="170">
                  <c:v>830030.52999999956</c:v>
                </c:pt>
                <c:pt idx="171">
                  <c:v>830984.63999999955</c:v>
                </c:pt>
                <c:pt idx="172">
                  <c:v>831877.51999999955</c:v>
                </c:pt>
                <c:pt idx="173">
                  <c:v>832708.8399999995</c:v>
                </c:pt>
                <c:pt idx="174">
                  <c:v>833478.25999999954</c:v>
                </c:pt>
                <c:pt idx="175">
                  <c:v>834185.44999999949</c:v>
                </c:pt>
                <c:pt idx="176">
                  <c:v>834830.06999999948</c:v>
                </c:pt>
                <c:pt idx="177">
                  <c:v>835411.78999999946</c:v>
                </c:pt>
                <c:pt idx="178">
                  <c:v>835930.25999999943</c:v>
                </c:pt>
                <c:pt idx="179">
                  <c:v>836385.13999999943</c:v>
                </c:pt>
                <c:pt idx="180">
                  <c:v>836776.08999999939</c:v>
                </c:pt>
                <c:pt idx="181">
                  <c:v>837102.74999999942</c:v>
                </c:pt>
                <c:pt idx="182">
                  <c:v>837364.78999999946</c:v>
                </c:pt>
                <c:pt idx="183">
                  <c:v>837561.84999999951</c:v>
                </c:pt>
                <c:pt idx="184">
                  <c:v>837693.57999999949</c:v>
                </c:pt>
                <c:pt idx="185">
                  <c:v>837759.61999999953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57-47C3-8972-89DAFF98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31248"/>
        <c:axId val="1818732880"/>
      </c:areaChart>
      <c:catAx>
        <c:axId val="18187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Payment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32880"/>
        <c:crosses val="autoZero"/>
        <c:auto val="1"/>
        <c:lblAlgn val="ctr"/>
        <c:lblOffset val="100"/>
        <c:noMultiLvlLbl val="0"/>
      </c:catAx>
      <c:valAx>
        <c:axId val="181873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Loan</a:t>
            </a:r>
            <a:r>
              <a:rPr lang="en-GB" b="1" baseline="0"/>
              <a:t> Amortization with Balance trend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Sheet1!$F$13</c:f>
              <c:strCache>
                <c:ptCount val="1"/>
                <c:pt idx="0">
                  <c:v>Cumulative Principal paid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Sheet1!$A$14:$A$198</c:f>
              <c:numCache>
                <c:formatCode>mmm\-yy</c:formatCode>
                <c:ptCount val="18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  <c:pt idx="24">
                  <c:v>46388</c:v>
                </c:pt>
                <c:pt idx="25">
                  <c:v>46419</c:v>
                </c:pt>
                <c:pt idx="26">
                  <c:v>46447</c:v>
                </c:pt>
                <c:pt idx="27">
                  <c:v>46478</c:v>
                </c:pt>
                <c:pt idx="28">
                  <c:v>46508</c:v>
                </c:pt>
                <c:pt idx="29">
                  <c:v>46539</c:v>
                </c:pt>
                <c:pt idx="30">
                  <c:v>46569</c:v>
                </c:pt>
                <c:pt idx="31">
                  <c:v>46600</c:v>
                </c:pt>
                <c:pt idx="32">
                  <c:v>46631</c:v>
                </c:pt>
                <c:pt idx="33">
                  <c:v>46661</c:v>
                </c:pt>
                <c:pt idx="34">
                  <c:v>46692</c:v>
                </c:pt>
                <c:pt idx="35">
                  <c:v>46722</c:v>
                </c:pt>
                <c:pt idx="36">
                  <c:v>46753</c:v>
                </c:pt>
                <c:pt idx="37">
                  <c:v>46784</c:v>
                </c:pt>
                <c:pt idx="38">
                  <c:v>46813</c:v>
                </c:pt>
                <c:pt idx="39">
                  <c:v>46844</c:v>
                </c:pt>
                <c:pt idx="40">
                  <c:v>46874</c:v>
                </c:pt>
                <c:pt idx="41">
                  <c:v>46905</c:v>
                </c:pt>
                <c:pt idx="42">
                  <c:v>46935</c:v>
                </c:pt>
                <c:pt idx="43">
                  <c:v>46966</c:v>
                </c:pt>
                <c:pt idx="44">
                  <c:v>46997</c:v>
                </c:pt>
                <c:pt idx="45">
                  <c:v>47027</c:v>
                </c:pt>
                <c:pt idx="46">
                  <c:v>47058</c:v>
                </c:pt>
                <c:pt idx="47">
                  <c:v>47088</c:v>
                </c:pt>
                <c:pt idx="48">
                  <c:v>47119</c:v>
                </c:pt>
                <c:pt idx="49">
                  <c:v>47150</c:v>
                </c:pt>
                <c:pt idx="50">
                  <c:v>47178</c:v>
                </c:pt>
                <c:pt idx="51">
                  <c:v>47209</c:v>
                </c:pt>
                <c:pt idx="52">
                  <c:v>47239</c:v>
                </c:pt>
                <c:pt idx="53">
                  <c:v>47270</c:v>
                </c:pt>
                <c:pt idx="54">
                  <c:v>47300</c:v>
                </c:pt>
                <c:pt idx="55">
                  <c:v>47331</c:v>
                </c:pt>
                <c:pt idx="56">
                  <c:v>47362</c:v>
                </c:pt>
                <c:pt idx="57">
                  <c:v>47392</c:v>
                </c:pt>
                <c:pt idx="58">
                  <c:v>47423</c:v>
                </c:pt>
                <c:pt idx="59">
                  <c:v>47453</c:v>
                </c:pt>
                <c:pt idx="60">
                  <c:v>47484</c:v>
                </c:pt>
                <c:pt idx="61">
                  <c:v>47515</c:v>
                </c:pt>
                <c:pt idx="62">
                  <c:v>47543</c:v>
                </c:pt>
                <c:pt idx="63">
                  <c:v>47574</c:v>
                </c:pt>
                <c:pt idx="64">
                  <c:v>47604</c:v>
                </c:pt>
                <c:pt idx="65">
                  <c:v>47635</c:v>
                </c:pt>
                <c:pt idx="66">
                  <c:v>47665</c:v>
                </c:pt>
                <c:pt idx="67">
                  <c:v>47696</c:v>
                </c:pt>
                <c:pt idx="68">
                  <c:v>47727</c:v>
                </c:pt>
                <c:pt idx="69">
                  <c:v>47757</c:v>
                </c:pt>
                <c:pt idx="70">
                  <c:v>47788</c:v>
                </c:pt>
                <c:pt idx="71">
                  <c:v>47818</c:v>
                </c:pt>
                <c:pt idx="72">
                  <c:v>47849</c:v>
                </c:pt>
                <c:pt idx="73">
                  <c:v>47880</c:v>
                </c:pt>
                <c:pt idx="74">
                  <c:v>47908</c:v>
                </c:pt>
                <c:pt idx="75">
                  <c:v>47939</c:v>
                </c:pt>
                <c:pt idx="76">
                  <c:v>47969</c:v>
                </c:pt>
                <c:pt idx="77">
                  <c:v>48000</c:v>
                </c:pt>
                <c:pt idx="78">
                  <c:v>48030</c:v>
                </c:pt>
                <c:pt idx="79">
                  <c:v>48061</c:v>
                </c:pt>
                <c:pt idx="80">
                  <c:v>48092</c:v>
                </c:pt>
                <c:pt idx="81">
                  <c:v>48122</c:v>
                </c:pt>
                <c:pt idx="82">
                  <c:v>48153</c:v>
                </c:pt>
                <c:pt idx="83">
                  <c:v>48183</c:v>
                </c:pt>
                <c:pt idx="84">
                  <c:v>48214</c:v>
                </c:pt>
                <c:pt idx="85">
                  <c:v>48245</c:v>
                </c:pt>
                <c:pt idx="86">
                  <c:v>48274</c:v>
                </c:pt>
                <c:pt idx="87">
                  <c:v>48305</c:v>
                </c:pt>
                <c:pt idx="88">
                  <c:v>48335</c:v>
                </c:pt>
                <c:pt idx="89">
                  <c:v>48366</c:v>
                </c:pt>
                <c:pt idx="90">
                  <c:v>48396</c:v>
                </c:pt>
                <c:pt idx="91">
                  <c:v>48427</c:v>
                </c:pt>
                <c:pt idx="92">
                  <c:v>48458</c:v>
                </c:pt>
                <c:pt idx="93">
                  <c:v>48488</c:v>
                </c:pt>
                <c:pt idx="94">
                  <c:v>48519</c:v>
                </c:pt>
                <c:pt idx="95">
                  <c:v>48549</c:v>
                </c:pt>
                <c:pt idx="96">
                  <c:v>48580</c:v>
                </c:pt>
                <c:pt idx="97">
                  <c:v>48611</c:v>
                </c:pt>
                <c:pt idx="98">
                  <c:v>48639</c:v>
                </c:pt>
                <c:pt idx="99">
                  <c:v>48670</c:v>
                </c:pt>
                <c:pt idx="100">
                  <c:v>48700</c:v>
                </c:pt>
                <c:pt idx="101">
                  <c:v>48731</c:v>
                </c:pt>
                <c:pt idx="102">
                  <c:v>48761</c:v>
                </c:pt>
                <c:pt idx="103">
                  <c:v>48792</c:v>
                </c:pt>
                <c:pt idx="104">
                  <c:v>48823</c:v>
                </c:pt>
                <c:pt idx="105">
                  <c:v>48853</c:v>
                </c:pt>
                <c:pt idx="106">
                  <c:v>48884</c:v>
                </c:pt>
                <c:pt idx="107">
                  <c:v>48914</c:v>
                </c:pt>
                <c:pt idx="108">
                  <c:v>48945</c:v>
                </c:pt>
                <c:pt idx="109">
                  <c:v>48976</c:v>
                </c:pt>
                <c:pt idx="110">
                  <c:v>49004</c:v>
                </c:pt>
                <c:pt idx="111">
                  <c:v>49035</c:v>
                </c:pt>
                <c:pt idx="112">
                  <c:v>49065</c:v>
                </c:pt>
                <c:pt idx="113">
                  <c:v>49096</c:v>
                </c:pt>
                <c:pt idx="114">
                  <c:v>49126</c:v>
                </c:pt>
                <c:pt idx="115">
                  <c:v>49157</c:v>
                </c:pt>
                <c:pt idx="116">
                  <c:v>49188</c:v>
                </c:pt>
                <c:pt idx="117">
                  <c:v>49218</c:v>
                </c:pt>
                <c:pt idx="118">
                  <c:v>49249</c:v>
                </c:pt>
                <c:pt idx="119">
                  <c:v>49279</c:v>
                </c:pt>
                <c:pt idx="120">
                  <c:v>49310</c:v>
                </c:pt>
                <c:pt idx="121">
                  <c:v>49341</c:v>
                </c:pt>
                <c:pt idx="122">
                  <c:v>49369</c:v>
                </c:pt>
                <c:pt idx="123">
                  <c:v>49400</c:v>
                </c:pt>
                <c:pt idx="124">
                  <c:v>49430</c:v>
                </c:pt>
                <c:pt idx="125">
                  <c:v>49461</c:v>
                </c:pt>
                <c:pt idx="126">
                  <c:v>49491</c:v>
                </c:pt>
                <c:pt idx="127">
                  <c:v>49522</c:v>
                </c:pt>
                <c:pt idx="128">
                  <c:v>49553</c:v>
                </c:pt>
                <c:pt idx="129">
                  <c:v>49583</c:v>
                </c:pt>
                <c:pt idx="130">
                  <c:v>49614</c:v>
                </c:pt>
                <c:pt idx="131">
                  <c:v>49644</c:v>
                </c:pt>
                <c:pt idx="132">
                  <c:v>49675</c:v>
                </c:pt>
                <c:pt idx="133">
                  <c:v>49706</c:v>
                </c:pt>
                <c:pt idx="134">
                  <c:v>49735</c:v>
                </c:pt>
                <c:pt idx="135">
                  <c:v>49766</c:v>
                </c:pt>
                <c:pt idx="136">
                  <c:v>49796</c:v>
                </c:pt>
                <c:pt idx="137">
                  <c:v>49827</c:v>
                </c:pt>
                <c:pt idx="138">
                  <c:v>49857</c:v>
                </c:pt>
                <c:pt idx="139">
                  <c:v>49888</c:v>
                </c:pt>
                <c:pt idx="140">
                  <c:v>49919</c:v>
                </c:pt>
                <c:pt idx="141">
                  <c:v>49949</c:v>
                </c:pt>
                <c:pt idx="142">
                  <c:v>49980</c:v>
                </c:pt>
                <c:pt idx="143">
                  <c:v>50010</c:v>
                </c:pt>
                <c:pt idx="144">
                  <c:v>50041</c:v>
                </c:pt>
                <c:pt idx="145">
                  <c:v>50072</c:v>
                </c:pt>
                <c:pt idx="146">
                  <c:v>50100</c:v>
                </c:pt>
                <c:pt idx="147">
                  <c:v>50131</c:v>
                </c:pt>
                <c:pt idx="148">
                  <c:v>50161</c:v>
                </c:pt>
                <c:pt idx="149">
                  <c:v>50192</c:v>
                </c:pt>
                <c:pt idx="150">
                  <c:v>50222</c:v>
                </c:pt>
                <c:pt idx="151">
                  <c:v>50253</c:v>
                </c:pt>
                <c:pt idx="152">
                  <c:v>50284</c:v>
                </c:pt>
                <c:pt idx="153">
                  <c:v>50314</c:v>
                </c:pt>
                <c:pt idx="154">
                  <c:v>50345</c:v>
                </c:pt>
                <c:pt idx="155">
                  <c:v>50375</c:v>
                </c:pt>
                <c:pt idx="156">
                  <c:v>50406</c:v>
                </c:pt>
                <c:pt idx="157">
                  <c:v>50437</c:v>
                </c:pt>
                <c:pt idx="158">
                  <c:v>50465</c:v>
                </c:pt>
                <c:pt idx="159">
                  <c:v>50496</c:v>
                </c:pt>
                <c:pt idx="160">
                  <c:v>50526</c:v>
                </c:pt>
                <c:pt idx="161">
                  <c:v>50557</c:v>
                </c:pt>
                <c:pt idx="162">
                  <c:v>50587</c:v>
                </c:pt>
                <c:pt idx="163">
                  <c:v>50618</c:v>
                </c:pt>
                <c:pt idx="164">
                  <c:v>50649</c:v>
                </c:pt>
                <c:pt idx="165">
                  <c:v>50679</c:v>
                </c:pt>
                <c:pt idx="166">
                  <c:v>50710</c:v>
                </c:pt>
                <c:pt idx="167">
                  <c:v>50740</c:v>
                </c:pt>
                <c:pt idx="168">
                  <c:v>50771</c:v>
                </c:pt>
                <c:pt idx="169">
                  <c:v>50802</c:v>
                </c:pt>
                <c:pt idx="170">
                  <c:v>50830</c:v>
                </c:pt>
                <c:pt idx="171">
                  <c:v>50861</c:v>
                </c:pt>
                <c:pt idx="172">
                  <c:v>50891</c:v>
                </c:pt>
                <c:pt idx="173">
                  <c:v>50922</c:v>
                </c:pt>
                <c:pt idx="174">
                  <c:v>50952</c:v>
                </c:pt>
                <c:pt idx="175">
                  <c:v>50983</c:v>
                </c:pt>
                <c:pt idx="176">
                  <c:v>51014</c:v>
                </c:pt>
                <c:pt idx="177">
                  <c:v>51044</c:v>
                </c:pt>
                <c:pt idx="178">
                  <c:v>51075</c:v>
                </c:pt>
                <c:pt idx="179">
                  <c:v>51105</c:v>
                </c:pt>
                <c:pt idx="180">
                  <c:v>51136</c:v>
                </c:pt>
                <c:pt idx="181">
                  <c:v>51167</c:v>
                </c:pt>
                <c:pt idx="182">
                  <c:v>51196</c:v>
                </c:pt>
                <c:pt idx="183">
                  <c:v>51227</c:v>
                </c:pt>
                <c:pt idx="184">
                  <c:v>51257</c:v>
                </c:pt>
              </c:numCache>
            </c:numRef>
          </c:cat>
          <c:val>
            <c:numRef>
              <c:f>Sheet1!$F$14:$F$198</c:f>
              <c:numCache>
                <c:formatCode>_-[$$-409]* #,##0.00_ ;_-[$$-409]* \-#,##0.00\ ;_-[$$-409]* "-"??_ ;_-@_ </c:formatCode>
                <c:ptCount val="185"/>
                <c:pt idx="0">
                  <c:v>4512.16</c:v>
                </c:pt>
                <c:pt idx="1">
                  <c:v>9048.93</c:v>
                </c:pt>
                <c:pt idx="2">
                  <c:v>13610.27</c:v>
                </c:pt>
                <c:pt idx="3">
                  <c:v>18196.32</c:v>
                </c:pt>
                <c:pt idx="4">
                  <c:v>22807.21</c:v>
                </c:pt>
                <c:pt idx="5">
                  <c:v>27443.079999999998</c:v>
                </c:pt>
                <c:pt idx="6">
                  <c:v>32104.059999999998</c:v>
                </c:pt>
                <c:pt idx="7">
                  <c:v>36790.28</c:v>
                </c:pt>
                <c:pt idx="8">
                  <c:v>41501.89</c:v>
                </c:pt>
                <c:pt idx="9">
                  <c:v>46239.02</c:v>
                </c:pt>
                <c:pt idx="10">
                  <c:v>51001.81</c:v>
                </c:pt>
                <c:pt idx="11">
                  <c:v>55790.399999999994</c:v>
                </c:pt>
                <c:pt idx="12">
                  <c:v>60604.92</c:v>
                </c:pt>
                <c:pt idx="13">
                  <c:v>65445.52</c:v>
                </c:pt>
                <c:pt idx="14">
                  <c:v>70312.34</c:v>
                </c:pt>
                <c:pt idx="15">
                  <c:v>75205.53</c:v>
                </c:pt>
                <c:pt idx="16">
                  <c:v>80125.22</c:v>
                </c:pt>
                <c:pt idx="17">
                  <c:v>85071.56</c:v>
                </c:pt>
                <c:pt idx="18">
                  <c:v>90044.69</c:v>
                </c:pt>
                <c:pt idx="19">
                  <c:v>95044.760000000009</c:v>
                </c:pt>
                <c:pt idx="20">
                  <c:v>100071.91</c:v>
                </c:pt>
                <c:pt idx="21">
                  <c:v>105126.29000000001</c:v>
                </c:pt>
                <c:pt idx="22">
                  <c:v>110208.05</c:v>
                </c:pt>
                <c:pt idx="23">
                  <c:v>115317.34</c:v>
                </c:pt>
                <c:pt idx="24">
                  <c:v>120454.3</c:v>
                </c:pt>
                <c:pt idx="25">
                  <c:v>125619.09</c:v>
                </c:pt>
                <c:pt idx="26">
                  <c:v>130811.84999999999</c:v>
                </c:pt>
                <c:pt idx="27">
                  <c:v>136032.74</c:v>
                </c:pt>
                <c:pt idx="28">
                  <c:v>141281.91</c:v>
                </c:pt>
                <c:pt idx="29">
                  <c:v>146559.51</c:v>
                </c:pt>
                <c:pt idx="30">
                  <c:v>151865.70000000001</c:v>
                </c:pt>
                <c:pt idx="31">
                  <c:v>157200.63</c:v>
                </c:pt>
                <c:pt idx="32">
                  <c:v>162564.46</c:v>
                </c:pt>
                <c:pt idx="33">
                  <c:v>167957.34</c:v>
                </c:pt>
                <c:pt idx="34">
                  <c:v>173379.44</c:v>
                </c:pt>
                <c:pt idx="35">
                  <c:v>178830.91</c:v>
                </c:pt>
                <c:pt idx="36">
                  <c:v>184311.9</c:v>
                </c:pt>
                <c:pt idx="37">
                  <c:v>189822.58</c:v>
                </c:pt>
                <c:pt idx="38">
                  <c:v>195363.11</c:v>
                </c:pt>
                <c:pt idx="39">
                  <c:v>200933.65</c:v>
                </c:pt>
                <c:pt idx="40">
                  <c:v>206534.37</c:v>
                </c:pt>
                <c:pt idx="41">
                  <c:v>212165.41999999998</c:v>
                </c:pt>
                <c:pt idx="42">
                  <c:v>217826.97999999998</c:v>
                </c:pt>
                <c:pt idx="43">
                  <c:v>223519.19999999998</c:v>
                </c:pt>
                <c:pt idx="44">
                  <c:v>229242.25999999998</c:v>
                </c:pt>
                <c:pt idx="45">
                  <c:v>234996.31999999998</c:v>
                </c:pt>
                <c:pt idx="46">
                  <c:v>240781.53999999998</c:v>
                </c:pt>
                <c:pt idx="47">
                  <c:v>246598.09999999998</c:v>
                </c:pt>
                <c:pt idx="48">
                  <c:v>252446.16999999998</c:v>
                </c:pt>
                <c:pt idx="49">
                  <c:v>258325.90999999997</c:v>
                </c:pt>
                <c:pt idx="50">
                  <c:v>264237.5</c:v>
                </c:pt>
                <c:pt idx="51">
                  <c:v>270181.11</c:v>
                </c:pt>
                <c:pt idx="52">
                  <c:v>276156.92</c:v>
                </c:pt>
                <c:pt idx="53">
                  <c:v>282165.09999999998</c:v>
                </c:pt>
                <c:pt idx="54">
                  <c:v>288205.81999999995</c:v>
                </c:pt>
                <c:pt idx="55">
                  <c:v>294279.25999999995</c:v>
                </c:pt>
                <c:pt idx="56">
                  <c:v>300385.59999999998</c:v>
                </c:pt>
                <c:pt idx="57">
                  <c:v>306525.01999999996</c:v>
                </c:pt>
                <c:pt idx="58">
                  <c:v>312697.68999999994</c:v>
                </c:pt>
                <c:pt idx="59">
                  <c:v>318903.79999999993</c:v>
                </c:pt>
                <c:pt idx="60">
                  <c:v>325143.5199999999</c:v>
                </c:pt>
                <c:pt idx="61">
                  <c:v>331417.03999999992</c:v>
                </c:pt>
                <c:pt idx="62">
                  <c:v>337724.53999999992</c:v>
                </c:pt>
                <c:pt idx="63">
                  <c:v>344066.2099999999</c:v>
                </c:pt>
                <c:pt idx="64">
                  <c:v>350442.22999999992</c:v>
                </c:pt>
                <c:pt idx="65">
                  <c:v>356852.78999999992</c:v>
                </c:pt>
                <c:pt idx="66">
                  <c:v>363298.06999999995</c:v>
                </c:pt>
                <c:pt idx="67">
                  <c:v>369778.25999999995</c:v>
                </c:pt>
                <c:pt idx="68">
                  <c:v>376293.54999999993</c:v>
                </c:pt>
                <c:pt idx="69">
                  <c:v>382844.12999999995</c:v>
                </c:pt>
                <c:pt idx="70">
                  <c:v>389430.19999999995</c:v>
                </c:pt>
                <c:pt idx="71">
                  <c:v>396051.93999999994</c:v>
                </c:pt>
                <c:pt idx="72">
                  <c:v>402709.54999999993</c:v>
                </c:pt>
                <c:pt idx="73">
                  <c:v>409403.21999999991</c:v>
                </c:pt>
                <c:pt idx="74">
                  <c:v>416133.14999999991</c:v>
                </c:pt>
                <c:pt idx="75">
                  <c:v>422899.52999999991</c:v>
                </c:pt>
                <c:pt idx="76">
                  <c:v>429702.55999999994</c:v>
                </c:pt>
                <c:pt idx="77">
                  <c:v>436542.43999999994</c:v>
                </c:pt>
                <c:pt idx="78">
                  <c:v>443419.36999999994</c:v>
                </c:pt>
                <c:pt idx="79">
                  <c:v>450333.54999999993</c:v>
                </c:pt>
                <c:pt idx="80">
                  <c:v>457285.17999999993</c:v>
                </c:pt>
                <c:pt idx="81">
                  <c:v>464274.46999999991</c:v>
                </c:pt>
                <c:pt idx="82">
                  <c:v>471301.61999999994</c:v>
                </c:pt>
                <c:pt idx="83">
                  <c:v>478366.82999999996</c:v>
                </c:pt>
                <c:pt idx="84">
                  <c:v>485470.30999999994</c:v>
                </c:pt>
                <c:pt idx="85">
                  <c:v>492612.26999999996</c:v>
                </c:pt>
                <c:pt idx="86">
                  <c:v>499792.91</c:v>
                </c:pt>
                <c:pt idx="87">
                  <c:v>507012.44999999995</c:v>
                </c:pt>
                <c:pt idx="88">
                  <c:v>514271.08999999997</c:v>
                </c:pt>
                <c:pt idx="89">
                  <c:v>521569.05</c:v>
                </c:pt>
                <c:pt idx="90">
                  <c:v>528906.54</c:v>
                </c:pt>
                <c:pt idx="91">
                  <c:v>536283.78</c:v>
                </c:pt>
                <c:pt idx="92">
                  <c:v>543700.98</c:v>
                </c:pt>
                <c:pt idx="93">
                  <c:v>551158.35</c:v>
                </c:pt>
                <c:pt idx="94">
                  <c:v>558656.12</c:v>
                </c:pt>
                <c:pt idx="95">
                  <c:v>566194.5</c:v>
                </c:pt>
                <c:pt idx="96">
                  <c:v>573773.71</c:v>
                </c:pt>
                <c:pt idx="97">
                  <c:v>581393.98</c:v>
                </c:pt>
                <c:pt idx="98">
                  <c:v>589055.52</c:v>
                </c:pt>
                <c:pt idx="99">
                  <c:v>596758.56000000006</c:v>
                </c:pt>
                <c:pt idx="100">
                  <c:v>604503.33000000007</c:v>
                </c:pt>
                <c:pt idx="101">
                  <c:v>612290.05000000005</c:v>
                </c:pt>
                <c:pt idx="102">
                  <c:v>620118.95000000007</c:v>
                </c:pt>
                <c:pt idx="103">
                  <c:v>627990.25000000012</c:v>
                </c:pt>
                <c:pt idx="104">
                  <c:v>635904.19000000006</c:v>
                </c:pt>
                <c:pt idx="105">
                  <c:v>643861.00000000012</c:v>
                </c:pt>
                <c:pt idx="106">
                  <c:v>651860.91000000015</c:v>
                </c:pt>
                <c:pt idx="107">
                  <c:v>659904.15000000014</c:v>
                </c:pt>
                <c:pt idx="108">
                  <c:v>667990.9600000002</c:v>
                </c:pt>
                <c:pt idx="109">
                  <c:v>676121.57000000018</c:v>
                </c:pt>
                <c:pt idx="110">
                  <c:v>684296.2200000002</c:v>
                </c:pt>
                <c:pt idx="111">
                  <c:v>692515.15000000026</c:v>
                </c:pt>
                <c:pt idx="112">
                  <c:v>700778.60000000021</c:v>
                </c:pt>
                <c:pt idx="113">
                  <c:v>709086.81000000017</c:v>
                </c:pt>
                <c:pt idx="114">
                  <c:v>717440.02000000014</c:v>
                </c:pt>
                <c:pt idx="115">
                  <c:v>725838.4800000001</c:v>
                </c:pt>
                <c:pt idx="116">
                  <c:v>734282.43</c:v>
                </c:pt>
                <c:pt idx="117">
                  <c:v>742772.12</c:v>
                </c:pt>
                <c:pt idx="118">
                  <c:v>751307.8</c:v>
                </c:pt>
                <c:pt idx="119">
                  <c:v>759889.71000000008</c:v>
                </c:pt>
                <c:pt idx="120">
                  <c:v>768518.1100000001</c:v>
                </c:pt>
                <c:pt idx="121">
                  <c:v>777193.24000000011</c:v>
                </c:pt>
                <c:pt idx="122">
                  <c:v>785915.3600000001</c:v>
                </c:pt>
                <c:pt idx="123">
                  <c:v>794684.7300000001</c:v>
                </c:pt>
                <c:pt idx="124">
                  <c:v>803501.60000000009</c:v>
                </c:pt>
                <c:pt idx="125">
                  <c:v>812366.2300000001</c:v>
                </c:pt>
                <c:pt idx="126">
                  <c:v>821278.87000000011</c:v>
                </c:pt>
                <c:pt idx="127">
                  <c:v>830239.79000000015</c:v>
                </c:pt>
                <c:pt idx="128">
                  <c:v>839249.25000000012</c:v>
                </c:pt>
                <c:pt idx="129">
                  <c:v>848307.51000000013</c:v>
                </c:pt>
                <c:pt idx="130">
                  <c:v>857414.84000000008</c:v>
                </c:pt>
                <c:pt idx="131">
                  <c:v>866571.50000000012</c:v>
                </c:pt>
                <c:pt idx="132">
                  <c:v>875777.76000000013</c:v>
                </c:pt>
                <c:pt idx="133">
                  <c:v>885033.88000000012</c:v>
                </c:pt>
                <c:pt idx="134">
                  <c:v>894340.14000000013</c:v>
                </c:pt>
                <c:pt idx="135">
                  <c:v>903696.81000000017</c:v>
                </c:pt>
                <c:pt idx="136">
                  <c:v>913104.16000000015</c:v>
                </c:pt>
                <c:pt idx="137">
                  <c:v>922562.4700000002</c:v>
                </c:pt>
                <c:pt idx="138">
                  <c:v>932072.01000000024</c:v>
                </c:pt>
                <c:pt idx="139">
                  <c:v>941633.06000000029</c:v>
                </c:pt>
                <c:pt idx="140">
                  <c:v>951245.90000000026</c:v>
                </c:pt>
                <c:pt idx="141">
                  <c:v>960910.81000000029</c:v>
                </c:pt>
                <c:pt idx="142">
                  <c:v>970628.0700000003</c:v>
                </c:pt>
                <c:pt idx="143">
                  <c:v>980397.97000000032</c:v>
                </c:pt>
                <c:pt idx="144">
                  <c:v>990220.79000000027</c:v>
                </c:pt>
                <c:pt idx="145">
                  <c:v>1000096.8100000003</c:v>
                </c:pt>
                <c:pt idx="146">
                  <c:v>1010026.3300000003</c:v>
                </c:pt>
                <c:pt idx="147">
                  <c:v>1020009.6300000004</c:v>
                </c:pt>
                <c:pt idx="148">
                  <c:v>1030047.0100000004</c:v>
                </c:pt>
                <c:pt idx="149">
                  <c:v>1040138.7600000004</c:v>
                </c:pt>
                <c:pt idx="150">
                  <c:v>1050285.1700000004</c:v>
                </c:pt>
                <c:pt idx="151">
                  <c:v>1060486.5400000005</c:v>
                </c:pt>
                <c:pt idx="152">
                  <c:v>1070743.1700000004</c:v>
                </c:pt>
                <c:pt idx="153">
                  <c:v>1081055.3600000003</c:v>
                </c:pt>
                <c:pt idx="154">
                  <c:v>1091423.4000000004</c:v>
                </c:pt>
                <c:pt idx="155">
                  <c:v>1101847.6000000003</c:v>
                </c:pt>
                <c:pt idx="156">
                  <c:v>1112328.2700000003</c:v>
                </c:pt>
                <c:pt idx="157">
                  <c:v>1122865.7100000002</c:v>
                </c:pt>
                <c:pt idx="158">
                  <c:v>1133460.2300000002</c:v>
                </c:pt>
                <c:pt idx="159">
                  <c:v>1144112.1300000001</c:v>
                </c:pt>
                <c:pt idx="160">
                  <c:v>1154821.7300000002</c:v>
                </c:pt>
                <c:pt idx="161">
                  <c:v>1165589.3400000003</c:v>
                </c:pt>
                <c:pt idx="162">
                  <c:v>1176415.2800000003</c:v>
                </c:pt>
                <c:pt idx="163">
                  <c:v>1187299.8600000003</c:v>
                </c:pt>
                <c:pt idx="164">
                  <c:v>1198243.3900000004</c:v>
                </c:pt>
                <c:pt idx="165">
                  <c:v>1209246.2000000004</c:v>
                </c:pt>
                <c:pt idx="166">
                  <c:v>1220308.6100000003</c:v>
                </c:pt>
                <c:pt idx="167">
                  <c:v>1231430.9400000004</c:v>
                </c:pt>
                <c:pt idx="168">
                  <c:v>1242613.5200000005</c:v>
                </c:pt>
                <c:pt idx="169">
                  <c:v>1253856.6700000004</c:v>
                </c:pt>
                <c:pt idx="170">
                  <c:v>1265160.7200000004</c:v>
                </c:pt>
                <c:pt idx="171">
                  <c:v>1276526.0000000005</c:v>
                </c:pt>
                <c:pt idx="172">
                  <c:v>1287952.8400000005</c:v>
                </c:pt>
                <c:pt idx="173">
                  <c:v>1299441.5800000005</c:v>
                </c:pt>
                <c:pt idx="174">
                  <c:v>1310992.5500000005</c:v>
                </c:pt>
                <c:pt idx="175">
                  <c:v>1322606.0900000005</c:v>
                </c:pt>
                <c:pt idx="176">
                  <c:v>1334282.5300000005</c:v>
                </c:pt>
                <c:pt idx="177">
                  <c:v>1346022.2200000004</c:v>
                </c:pt>
                <c:pt idx="178">
                  <c:v>1357825.5000000005</c:v>
                </c:pt>
                <c:pt idx="179">
                  <c:v>1369692.7100000004</c:v>
                </c:pt>
                <c:pt idx="180">
                  <c:v>1381624.2100000004</c:v>
                </c:pt>
                <c:pt idx="181">
                  <c:v>1393620.3300000005</c:v>
                </c:pt>
                <c:pt idx="182">
                  <c:v>1405681.4300000006</c:v>
                </c:pt>
                <c:pt idx="183">
                  <c:v>1417807.8600000006</c:v>
                </c:pt>
                <c:pt idx="184">
                  <c:v>1429999.9800000007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AC-4F1C-AE1D-39211E5B8610}"/>
            </c:ext>
          </c:extLst>
        </c:ser>
        <c:ser>
          <c:idx val="2"/>
          <c:order val="2"/>
          <c:tx>
            <c:strRef>
              <c:f>Sheet1!$G$13</c:f>
              <c:strCache>
                <c:ptCount val="1"/>
                <c:pt idx="0">
                  <c:v>Cumulative int 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Sheet1!$A$14:$A$198</c:f>
              <c:numCache>
                <c:formatCode>mmm\-yy</c:formatCode>
                <c:ptCount val="18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  <c:pt idx="24">
                  <c:v>46388</c:v>
                </c:pt>
                <c:pt idx="25">
                  <c:v>46419</c:v>
                </c:pt>
                <c:pt idx="26">
                  <c:v>46447</c:v>
                </c:pt>
                <c:pt idx="27">
                  <c:v>46478</c:v>
                </c:pt>
                <c:pt idx="28">
                  <c:v>46508</c:v>
                </c:pt>
                <c:pt idx="29">
                  <c:v>46539</c:v>
                </c:pt>
                <c:pt idx="30">
                  <c:v>46569</c:v>
                </c:pt>
                <c:pt idx="31">
                  <c:v>46600</c:v>
                </c:pt>
                <c:pt idx="32">
                  <c:v>46631</c:v>
                </c:pt>
                <c:pt idx="33">
                  <c:v>46661</c:v>
                </c:pt>
                <c:pt idx="34">
                  <c:v>46692</c:v>
                </c:pt>
                <c:pt idx="35">
                  <c:v>46722</c:v>
                </c:pt>
                <c:pt idx="36">
                  <c:v>46753</c:v>
                </c:pt>
                <c:pt idx="37">
                  <c:v>46784</c:v>
                </c:pt>
                <c:pt idx="38">
                  <c:v>46813</c:v>
                </c:pt>
                <c:pt idx="39">
                  <c:v>46844</c:v>
                </c:pt>
                <c:pt idx="40">
                  <c:v>46874</c:v>
                </c:pt>
                <c:pt idx="41">
                  <c:v>46905</c:v>
                </c:pt>
                <c:pt idx="42">
                  <c:v>46935</c:v>
                </c:pt>
                <c:pt idx="43">
                  <c:v>46966</c:v>
                </c:pt>
                <c:pt idx="44">
                  <c:v>46997</c:v>
                </c:pt>
                <c:pt idx="45">
                  <c:v>47027</c:v>
                </c:pt>
                <c:pt idx="46">
                  <c:v>47058</c:v>
                </c:pt>
                <c:pt idx="47">
                  <c:v>47088</c:v>
                </c:pt>
                <c:pt idx="48">
                  <c:v>47119</c:v>
                </c:pt>
                <c:pt idx="49">
                  <c:v>47150</c:v>
                </c:pt>
                <c:pt idx="50">
                  <c:v>47178</c:v>
                </c:pt>
                <c:pt idx="51">
                  <c:v>47209</c:v>
                </c:pt>
                <c:pt idx="52">
                  <c:v>47239</c:v>
                </c:pt>
                <c:pt idx="53">
                  <c:v>47270</c:v>
                </c:pt>
                <c:pt idx="54">
                  <c:v>47300</c:v>
                </c:pt>
                <c:pt idx="55">
                  <c:v>47331</c:v>
                </c:pt>
                <c:pt idx="56">
                  <c:v>47362</c:v>
                </c:pt>
                <c:pt idx="57">
                  <c:v>47392</c:v>
                </c:pt>
                <c:pt idx="58">
                  <c:v>47423</c:v>
                </c:pt>
                <c:pt idx="59">
                  <c:v>47453</c:v>
                </c:pt>
                <c:pt idx="60">
                  <c:v>47484</c:v>
                </c:pt>
                <c:pt idx="61">
                  <c:v>47515</c:v>
                </c:pt>
                <c:pt idx="62">
                  <c:v>47543</c:v>
                </c:pt>
                <c:pt idx="63">
                  <c:v>47574</c:v>
                </c:pt>
                <c:pt idx="64">
                  <c:v>47604</c:v>
                </c:pt>
                <c:pt idx="65">
                  <c:v>47635</c:v>
                </c:pt>
                <c:pt idx="66">
                  <c:v>47665</c:v>
                </c:pt>
                <c:pt idx="67">
                  <c:v>47696</c:v>
                </c:pt>
                <c:pt idx="68">
                  <c:v>47727</c:v>
                </c:pt>
                <c:pt idx="69">
                  <c:v>47757</c:v>
                </c:pt>
                <c:pt idx="70">
                  <c:v>47788</c:v>
                </c:pt>
                <c:pt idx="71">
                  <c:v>47818</c:v>
                </c:pt>
                <c:pt idx="72">
                  <c:v>47849</c:v>
                </c:pt>
                <c:pt idx="73">
                  <c:v>47880</c:v>
                </c:pt>
                <c:pt idx="74">
                  <c:v>47908</c:v>
                </c:pt>
                <c:pt idx="75">
                  <c:v>47939</c:v>
                </c:pt>
                <c:pt idx="76">
                  <c:v>47969</c:v>
                </c:pt>
                <c:pt idx="77">
                  <c:v>48000</c:v>
                </c:pt>
                <c:pt idx="78">
                  <c:v>48030</c:v>
                </c:pt>
                <c:pt idx="79">
                  <c:v>48061</c:v>
                </c:pt>
                <c:pt idx="80">
                  <c:v>48092</c:v>
                </c:pt>
                <c:pt idx="81">
                  <c:v>48122</c:v>
                </c:pt>
                <c:pt idx="82">
                  <c:v>48153</c:v>
                </c:pt>
                <c:pt idx="83">
                  <c:v>48183</c:v>
                </c:pt>
                <c:pt idx="84">
                  <c:v>48214</c:v>
                </c:pt>
                <c:pt idx="85">
                  <c:v>48245</c:v>
                </c:pt>
                <c:pt idx="86">
                  <c:v>48274</c:v>
                </c:pt>
                <c:pt idx="87">
                  <c:v>48305</c:v>
                </c:pt>
                <c:pt idx="88">
                  <c:v>48335</c:v>
                </c:pt>
                <c:pt idx="89">
                  <c:v>48366</c:v>
                </c:pt>
                <c:pt idx="90">
                  <c:v>48396</c:v>
                </c:pt>
                <c:pt idx="91">
                  <c:v>48427</c:v>
                </c:pt>
                <c:pt idx="92">
                  <c:v>48458</c:v>
                </c:pt>
                <c:pt idx="93">
                  <c:v>48488</c:v>
                </c:pt>
                <c:pt idx="94">
                  <c:v>48519</c:v>
                </c:pt>
                <c:pt idx="95">
                  <c:v>48549</c:v>
                </c:pt>
                <c:pt idx="96">
                  <c:v>48580</c:v>
                </c:pt>
                <c:pt idx="97">
                  <c:v>48611</c:v>
                </c:pt>
                <c:pt idx="98">
                  <c:v>48639</c:v>
                </c:pt>
                <c:pt idx="99">
                  <c:v>48670</c:v>
                </c:pt>
                <c:pt idx="100">
                  <c:v>48700</c:v>
                </c:pt>
                <c:pt idx="101">
                  <c:v>48731</c:v>
                </c:pt>
                <c:pt idx="102">
                  <c:v>48761</c:v>
                </c:pt>
                <c:pt idx="103">
                  <c:v>48792</c:v>
                </c:pt>
                <c:pt idx="104">
                  <c:v>48823</c:v>
                </c:pt>
                <c:pt idx="105">
                  <c:v>48853</c:v>
                </c:pt>
                <c:pt idx="106">
                  <c:v>48884</c:v>
                </c:pt>
                <c:pt idx="107">
                  <c:v>48914</c:v>
                </c:pt>
                <c:pt idx="108">
                  <c:v>48945</c:v>
                </c:pt>
                <c:pt idx="109">
                  <c:v>48976</c:v>
                </c:pt>
                <c:pt idx="110">
                  <c:v>49004</c:v>
                </c:pt>
                <c:pt idx="111">
                  <c:v>49035</c:v>
                </c:pt>
                <c:pt idx="112">
                  <c:v>49065</c:v>
                </c:pt>
                <c:pt idx="113">
                  <c:v>49096</c:v>
                </c:pt>
                <c:pt idx="114">
                  <c:v>49126</c:v>
                </c:pt>
                <c:pt idx="115">
                  <c:v>49157</c:v>
                </c:pt>
                <c:pt idx="116">
                  <c:v>49188</c:v>
                </c:pt>
                <c:pt idx="117">
                  <c:v>49218</c:v>
                </c:pt>
                <c:pt idx="118">
                  <c:v>49249</c:v>
                </c:pt>
                <c:pt idx="119">
                  <c:v>49279</c:v>
                </c:pt>
                <c:pt idx="120">
                  <c:v>49310</c:v>
                </c:pt>
                <c:pt idx="121">
                  <c:v>49341</c:v>
                </c:pt>
                <c:pt idx="122">
                  <c:v>49369</c:v>
                </c:pt>
                <c:pt idx="123">
                  <c:v>49400</c:v>
                </c:pt>
                <c:pt idx="124">
                  <c:v>49430</c:v>
                </c:pt>
                <c:pt idx="125">
                  <c:v>49461</c:v>
                </c:pt>
                <c:pt idx="126">
                  <c:v>49491</c:v>
                </c:pt>
                <c:pt idx="127">
                  <c:v>49522</c:v>
                </c:pt>
                <c:pt idx="128">
                  <c:v>49553</c:v>
                </c:pt>
                <c:pt idx="129">
                  <c:v>49583</c:v>
                </c:pt>
                <c:pt idx="130">
                  <c:v>49614</c:v>
                </c:pt>
                <c:pt idx="131">
                  <c:v>49644</c:v>
                </c:pt>
                <c:pt idx="132">
                  <c:v>49675</c:v>
                </c:pt>
                <c:pt idx="133">
                  <c:v>49706</c:v>
                </c:pt>
                <c:pt idx="134">
                  <c:v>49735</c:v>
                </c:pt>
                <c:pt idx="135">
                  <c:v>49766</c:v>
                </c:pt>
                <c:pt idx="136">
                  <c:v>49796</c:v>
                </c:pt>
                <c:pt idx="137">
                  <c:v>49827</c:v>
                </c:pt>
                <c:pt idx="138">
                  <c:v>49857</c:v>
                </c:pt>
                <c:pt idx="139">
                  <c:v>49888</c:v>
                </c:pt>
                <c:pt idx="140">
                  <c:v>49919</c:v>
                </c:pt>
                <c:pt idx="141">
                  <c:v>49949</c:v>
                </c:pt>
                <c:pt idx="142">
                  <c:v>49980</c:v>
                </c:pt>
                <c:pt idx="143">
                  <c:v>50010</c:v>
                </c:pt>
                <c:pt idx="144">
                  <c:v>50041</c:v>
                </c:pt>
                <c:pt idx="145">
                  <c:v>50072</c:v>
                </c:pt>
                <c:pt idx="146">
                  <c:v>50100</c:v>
                </c:pt>
                <c:pt idx="147">
                  <c:v>50131</c:v>
                </c:pt>
                <c:pt idx="148">
                  <c:v>50161</c:v>
                </c:pt>
                <c:pt idx="149">
                  <c:v>50192</c:v>
                </c:pt>
                <c:pt idx="150">
                  <c:v>50222</c:v>
                </c:pt>
                <c:pt idx="151">
                  <c:v>50253</c:v>
                </c:pt>
                <c:pt idx="152">
                  <c:v>50284</c:v>
                </c:pt>
                <c:pt idx="153">
                  <c:v>50314</c:v>
                </c:pt>
                <c:pt idx="154">
                  <c:v>50345</c:v>
                </c:pt>
                <c:pt idx="155">
                  <c:v>50375</c:v>
                </c:pt>
                <c:pt idx="156">
                  <c:v>50406</c:v>
                </c:pt>
                <c:pt idx="157">
                  <c:v>50437</c:v>
                </c:pt>
                <c:pt idx="158">
                  <c:v>50465</c:v>
                </c:pt>
                <c:pt idx="159">
                  <c:v>50496</c:v>
                </c:pt>
                <c:pt idx="160">
                  <c:v>50526</c:v>
                </c:pt>
                <c:pt idx="161">
                  <c:v>50557</c:v>
                </c:pt>
                <c:pt idx="162">
                  <c:v>50587</c:v>
                </c:pt>
                <c:pt idx="163">
                  <c:v>50618</c:v>
                </c:pt>
                <c:pt idx="164">
                  <c:v>50649</c:v>
                </c:pt>
                <c:pt idx="165">
                  <c:v>50679</c:v>
                </c:pt>
                <c:pt idx="166">
                  <c:v>50710</c:v>
                </c:pt>
                <c:pt idx="167">
                  <c:v>50740</c:v>
                </c:pt>
                <c:pt idx="168">
                  <c:v>50771</c:v>
                </c:pt>
                <c:pt idx="169">
                  <c:v>50802</c:v>
                </c:pt>
                <c:pt idx="170">
                  <c:v>50830</c:v>
                </c:pt>
                <c:pt idx="171">
                  <c:v>50861</c:v>
                </c:pt>
                <c:pt idx="172">
                  <c:v>50891</c:v>
                </c:pt>
                <c:pt idx="173">
                  <c:v>50922</c:v>
                </c:pt>
                <c:pt idx="174">
                  <c:v>50952</c:v>
                </c:pt>
                <c:pt idx="175">
                  <c:v>50983</c:v>
                </c:pt>
                <c:pt idx="176">
                  <c:v>51014</c:v>
                </c:pt>
                <c:pt idx="177">
                  <c:v>51044</c:v>
                </c:pt>
                <c:pt idx="178">
                  <c:v>51075</c:v>
                </c:pt>
                <c:pt idx="179">
                  <c:v>51105</c:v>
                </c:pt>
                <c:pt idx="180">
                  <c:v>51136</c:v>
                </c:pt>
                <c:pt idx="181">
                  <c:v>51167</c:v>
                </c:pt>
                <c:pt idx="182">
                  <c:v>51196</c:v>
                </c:pt>
                <c:pt idx="183">
                  <c:v>51227</c:v>
                </c:pt>
                <c:pt idx="184">
                  <c:v>51257</c:v>
                </c:pt>
              </c:numCache>
            </c:numRef>
          </c:cat>
          <c:val>
            <c:numRef>
              <c:f>Sheet1!$G$14:$G$198</c:f>
              <c:numCache>
                <c:formatCode>_-[$$-409]* #,##0.00_ ;_-[$$-409]* \-#,##0.00\ ;_-[$$-409]* "-"??_ ;_-@_ </c:formatCode>
                <c:ptCount val="185"/>
                <c:pt idx="0">
                  <c:v>7746</c:v>
                </c:pt>
                <c:pt idx="1">
                  <c:v>15467.39</c:v>
                </c:pt>
                <c:pt idx="2">
                  <c:v>23164.21</c:v>
                </c:pt>
                <c:pt idx="3">
                  <c:v>30836.32</c:v>
                </c:pt>
                <c:pt idx="4">
                  <c:v>38483.589999999997</c:v>
                </c:pt>
                <c:pt idx="5">
                  <c:v>46105.88</c:v>
                </c:pt>
                <c:pt idx="6">
                  <c:v>53703.06</c:v>
                </c:pt>
                <c:pt idx="7">
                  <c:v>61275</c:v>
                </c:pt>
                <c:pt idx="8">
                  <c:v>68821.55</c:v>
                </c:pt>
                <c:pt idx="9">
                  <c:v>76342.58</c:v>
                </c:pt>
                <c:pt idx="10">
                  <c:v>83837.95</c:v>
                </c:pt>
                <c:pt idx="11">
                  <c:v>91307.51999999999</c:v>
                </c:pt>
                <c:pt idx="12">
                  <c:v>98751.159999999989</c:v>
                </c:pt>
                <c:pt idx="13">
                  <c:v>106168.71999999999</c:v>
                </c:pt>
                <c:pt idx="14">
                  <c:v>113560.05999999998</c:v>
                </c:pt>
                <c:pt idx="15">
                  <c:v>120925.02999999998</c:v>
                </c:pt>
                <c:pt idx="16">
                  <c:v>128263.49999999999</c:v>
                </c:pt>
                <c:pt idx="17">
                  <c:v>135575.31999999998</c:v>
                </c:pt>
                <c:pt idx="18">
                  <c:v>142860.34999999998</c:v>
                </c:pt>
                <c:pt idx="19">
                  <c:v>150118.43999999997</c:v>
                </c:pt>
                <c:pt idx="20">
                  <c:v>157349.44999999998</c:v>
                </c:pt>
                <c:pt idx="21">
                  <c:v>164553.22999999998</c:v>
                </c:pt>
                <c:pt idx="22">
                  <c:v>171729.62999999998</c:v>
                </c:pt>
                <c:pt idx="23">
                  <c:v>178878.49999999997</c:v>
                </c:pt>
                <c:pt idx="24">
                  <c:v>185999.69999999998</c:v>
                </c:pt>
                <c:pt idx="25">
                  <c:v>193093.06999999998</c:v>
                </c:pt>
                <c:pt idx="26">
                  <c:v>200158.46999999997</c:v>
                </c:pt>
                <c:pt idx="27">
                  <c:v>207195.73999999996</c:v>
                </c:pt>
                <c:pt idx="28">
                  <c:v>214204.72999999995</c:v>
                </c:pt>
                <c:pt idx="29">
                  <c:v>221185.28999999995</c:v>
                </c:pt>
                <c:pt idx="30">
                  <c:v>228137.25999999995</c:v>
                </c:pt>
                <c:pt idx="31">
                  <c:v>235060.48999999996</c:v>
                </c:pt>
                <c:pt idx="32">
                  <c:v>241954.81999999995</c:v>
                </c:pt>
                <c:pt idx="33">
                  <c:v>248820.09999999995</c:v>
                </c:pt>
                <c:pt idx="34">
                  <c:v>255656.15999999995</c:v>
                </c:pt>
                <c:pt idx="35">
                  <c:v>262462.84999999992</c:v>
                </c:pt>
                <c:pt idx="36">
                  <c:v>269240.0199999999</c:v>
                </c:pt>
                <c:pt idx="37">
                  <c:v>275987.49999999988</c:v>
                </c:pt>
                <c:pt idx="38">
                  <c:v>282705.12999999989</c:v>
                </c:pt>
                <c:pt idx="39">
                  <c:v>289392.74999999988</c:v>
                </c:pt>
                <c:pt idx="40">
                  <c:v>296050.18999999989</c:v>
                </c:pt>
                <c:pt idx="41">
                  <c:v>302677.29999999987</c:v>
                </c:pt>
                <c:pt idx="42">
                  <c:v>309273.89999999985</c:v>
                </c:pt>
                <c:pt idx="43">
                  <c:v>315839.83999999985</c:v>
                </c:pt>
                <c:pt idx="44">
                  <c:v>322374.93999999983</c:v>
                </c:pt>
                <c:pt idx="45">
                  <c:v>328879.0399999998</c:v>
                </c:pt>
                <c:pt idx="46">
                  <c:v>335351.97999999981</c:v>
                </c:pt>
                <c:pt idx="47">
                  <c:v>341793.57999999978</c:v>
                </c:pt>
                <c:pt idx="48">
                  <c:v>348203.66999999981</c:v>
                </c:pt>
                <c:pt idx="49">
                  <c:v>354582.08999999979</c:v>
                </c:pt>
                <c:pt idx="50">
                  <c:v>360928.6599999998</c:v>
                </c:pt>
                <c:pt idx="51">
                  <c:v>367243.20999999979</c:v>
                </c:pt>
                <c:pt idx="52">
                  <c:v>373525.55999999976</c:v>
                </c:pt>
                <c:pt idx="53">
                  <c:v>379775.53999999975</c:v>
                </c:pt>
                <c:pt idx="54">
                  <c:v>385992.97999999975</c:v>
                </c:pt>
                <c:pt idx="55">
                  <c:v>392177.69999999972</c:v>
                </c:pt>
                <c:pt idx="56">
                  <c:v>398329.51999999973</c:v>
                </c:pt>
                <c:pt idx="57">
                  <c:v>404448.25999999972</c:v>
                </c:pt>
                <c:pt idx="58">
                  <c:v>410533.74999999971</c:v>
                </c:pt>
                <c:pt idx="59">
                  <c:v>416585.7999999997</c:v>
                </c:pt>
                <c:pt idx="60">
                  <c:v>422604.2399999997</c:v>
                </c:pt>
                <c:pt idx="61">
                  <c:v>428588.87999999971</c:v>
                </c:pt>
                <c:pt idx="62">
                  <c:v>434539.53999999969</c:v>
                </c:pt>
                <c:pt idx="63">
                  <c:v>440456.02999999968</c:v>
                </c:pt>
                <c:pt idx="64">
                  <c:v>446338.16999999969</c:v>
                </c:pt>
                <c:pt idx="65">
                  <c:v>452185.76999999967</c:v>
                </c:pt>
                <c:pt idx="66">
                  <c:v>457998.64999999967</c:v>
                </c:pt>
                <c:pt idx="67">
                  <c:v>463776.61999999965</c:v>
                </c:pt>
                <c:pt idx="68">
                  <c:v>469519.48999999964</c:v>
                </c:pt>
                <c:pt idx="69">
                  <c:v>475227.06999999966</c:v>
                </c:pt>
                <c:pt idx="70">
                  <c:v>480899.15999999968</c:v>
                </c:pt>
                <c:pt idx="71">
                  <c:v>486535.57999999967</c:v>
                </c:pt>
                <c:pt idx="72">
                  <c:v>492136.12999999966</c:v>
                </c:pt>
                <c:pt idx="73">
                  <c:v>497700.61999999965</c:v>
                </c:pt>
                <c:pt idx="74">
                  <c:v>503228.84999999963</c:v>
                </c:pt>
                <c:pt idx="75">
                  <c:v>508720.62999999966</c:v>
                </c:pt>
                <c:pt idx="76">
                  <c:v>514175.75999999966</c:v>
                </c:pt>
                <c:pt idx="77">
                  <c:v>519594.03999999969</c:v>
                </c:pt>
                <c:pt idx="78">
                  <c:v>524975.26999999967</c:v>
                </c:pt>
                <c:pt idx="79">
                  <c:v>530319.24999999965</c:v>
                </c:pt>
                <c:pt idx="80">
                  <c:v>535625.77999999968</c:v>
                </c:pt>
                <c:pt idx="81">
                  <c:v>540894.64999999967</c:v>
                </c:pt>
                <c:pt idx="82">
                  <c:v>546125.65999999968</c:v>
                </c:pt>
                <c:pt idx="83">
                  <c:v>551318.60999999964</c:v>
                </c:pt>
                <c:pt idx="84">
                  <c:v>556473.28999999969</c:v>
                </c:pt>
                <c:pt idx="85">
                  <c:v>561589.48999999964</c:v>
                </c:pt>
                <c:pt idx="86">
                  <c:v>566667.00999999966</c:v>
                </c:pt>
                <c:pt idx="87">
                  <c:v>571705.62999999966</c:v>
                </c:pt>
                <c:pt idx="88">
                  <c:v>576705.14999999967</c:v>
                </c:pt>
                <c:pt idx="89">
                  <c:v>581665.34999999963</c:v>
                </c:pt>
                <c:pt idx="90">
                  <c:v>586586.01999999967</c:v>
                </c:pt>
                <c:pt idx="91">
                  <c:v>591466.93999999971</c:v>
                </c:pt>
                <c:pt idx="92">
                  <c:v>596307.89999999967</c:v>
                </c:pt>
                <c:pt idx="93">
                  <c:v>601108.68999999971</c:v>
                </c:pt>
                <c:pt idx="94">
                  <c:v>605869.07999999973</c:v>
                </c:pt>
                <c:pt idx="95">
                  <c:v>610588.85999999975</c:v>
                </c:pt>
                <c:pt idx="96">
                  <c:v>615267.80999999971</c:v>
                </c:pt>
                <c:pt idx="97">
                  <c:v>619905.69999999972</c:v>
                </c:pt>
                <c:pt idx="98">
                  <c:v>624502.31999999972</c:v>
                </c:pt>
                <c:pt idx="99">
                  <c:v>629057.43999999971</c:v>
                </c:pt>
                <c:pt idx="100">
                  <c:v>633570.82999999973</c:v>
                </c:pt>
                <c:pt idx="101">
                  <c:v>638042.26999999967</c:v>
                </c:pt>
                <c:pt idx="102">
                  <c:v>642471.52999999968</c:v>
                </c:pt>
                <c:pt idx="103">
                  <c:v>646858.38999999966</c:v>
                </c:pt>
                <c:pt idx="104">
                  <c:v>651202.60999999964</c:v>
                </c:pt>
                <c:pt idx="105">
                  <c:v>655503.95999999961</c:v>
                </c:pt>
                <c:pt idx="106">
                  <c:v>659762.20999999961</c:v>
                </c:pt>
                <c:pt idx="107">
                  <c:v>663977.12999999966</c:v>
                </c:pt>
                <c:pt idx="108">
                  <c:v>668148.47999999963</c:v>
                </c:pt>
                <c:pt idx="109">
                  <c:v>672276.02999999968</c:v>
                </c:pt>
                <c:pt idx="110">
                  <c:v>676359.53999999969</c:v>
                </c:pt>
                <c:pt idx="111">
                  <c:v>680398.76999999967</c:v>
                </c:pt>
                <c:pt idx="112">
                  <c:v>684393.47999999963</c:v>
                </c:pt>
                <c:pt idx="113">
                  <c:v>688343.42999999959</c:v>
                </c:pt>
                <c:pt idx="114">
                  <c:v>692248.37999999954</c:v>
                </c:pt>
                <c:pt idx="115">
                  <c:v>696108.07999999949</c:v>
                </c:pt>
                <c:pt idx="116">
                  <c:v>699922.28999999946</c:v>
                </c:pt>
                <c:pt idx="117">
                  <c:v>703690.75999999943</c:v>
                </c:pt>
                <c:pt idx="118">
                  <c:v>707413.23999999941</c:v>
                </c:pt>
                <c:pt idx="119">
                  <c:v>711089.48999999941</c:v>
                </c:pt>
                <c:pt idx="120">
                  <c:v>714719.24999999942</c:v>
                </c:pt>
                <c:pt idx="121">
                  <c:v>718302.27999999945</c:v>
                </c:pt>
                <c:pt idx="122">
                  <c:v>721838.31999999948</c:v>
                </c:pt>
                <c:pt idx="123">
                  <c:v>725327.10999999952</c:v>
                </c:pt>
                <c:pt idx="124">
                  <c:v>728768.39999999956</c:v>
                </c:pt>
                <c:pt idx="125">
                  <c:v>732161.92999999959</c:v>
                </c:pt>
                <c:pt idx="126">
                  <c:v>735507.4499999996</c:v>
                </c:pt>
                <c:pt idx="127">
                  <c:v>738804.68999999959</c:v>
                </c:pt>
                <c:pt idx="128">
                  <c:v>742053.38999999955</c:v>
                </c:pt>
                <c:pt idx="129">
                  <c:v>745253.28999999957</c:v>
                </c:pt>
                <c:pt idx="130">
                  <c:v>748404.11999999953</c:v>
                </c:pt>
                <c:pt idx="131">
                  <c:v>751505.61999999953</c:v>
                </c:pt>
                <c:pt idx="132">
                  <c:v>754557.51999999955</c:v>
                </c:pt>
                <c:pt idx="133">
                  <c:v>757559.55999999959</c:v>
                </c:pt>
                <c:pt idx="134">
                  <c:v>760511.45999999961</c:v>
                </c:pt>
                <c:pt idx="135">
                  <c:v>763412.9499999996</c:v>
                </c:pt>
                <c:pt idx="136">
                  <c:v>766263.75999999966</c:v>
                </c:pt>
                <c:pt idx="137">
                  <c:v>769063.60999999964</c:v>
                </c:pt>
                <c:pt idx="138">
                  <c:v>771812.22999999963</c:v>
                </c:pt>
                <c:pt idx="139">
                  <c:v>774509.33999999962</c:v>
                </c:pt>
                <c:pt idx="140">
                  <c:v>777154.65999999957</c:v>
                </c:pt>
                <c:pt idx="141">
                  <c:v>779747.90999999957</c:v>
                </c:pt>
                <c:pt idx="142">
                  <c:v>782288.80999999959</c:v>
                </c:pt>
                <c:pt idx="143">
                  <c:v>784777.0699999996</c:v>
                </c:pt>
                <c:pt idx="144">
                  <c:v>787212.40999999957</c:v>
                </c:pt>
                <c:pt idx="145">
                  <c:v>789594.54999999958</c:v>
                </c:pt>
                <c:pt idx="146">
                  <c:v>791923.18999999959</c:v>
                </c:pt>
                <c:pt idx="147">
                  <c:v>794198.04999999958</c:v>
                </c:pt>
                <c:pt idx="148">
                  <c:v>796418.82999999961</c:v>
                </c:pt>
                <c:pt idx="149">
                  <c:v>798585.23999999964</c:v>
                </c:pt>
                <c:pt idx="150">
                  <c:v>800696.98999999964</c:v>
                </c:pt>
                <c:pt idx="151">
                  <c:v>802753.77999999968</c:v>
                </c:pt>
                <c:pt idx="152">
                  <c:v>804755.30999999971</c:v>
                </c:pt>
                <c:pt idx="153">
                  <c:v>806701.27999999968</c:v>
                </c:pt>
                <c:pt idx="154">
                  <c:v>808591.39999999967</c:v>
                </c:pt>
                <c:pt idx="155">
                  <c:v>810425.35999999964</c:v>
                </c:pt>
                <c:pt idx="156">
                  <c:v>812202.84999999963</c:v>
                </c:pt>
                <c:pt idx="157">
                  <c:v>813923.5699999996</c:v>
                </c:pt>
                <c:pt idx="158">
                  <c:v>815587.20999999961</c:v>
                </c:pt>
                <c:pt idx="159">
                  <c:v>817193.46999999962</c:v>
                </c:pt>
                <c:pt idx="160">
                  <c:v>818742.02999999968</c:v>
                </c:pt>
                <c:pt idx="161">
                  <c:v>820232.57999999973</c:v>
                </c:pt>
                <c:pt idx="162">
                  <c:v>821664.7999999997</c:v>
                </c:pt>
                <c:pt idx="163">
                  <c:v>823038.37999999966</c:v>
                </c:pt>
                <c:pt idx="164">
                  <c:v>824353.00999999966</c:v>
                </c:pt>
                <c:pt idx="165">
                  <c:v>825608.35999999964</c:v>
                </c:pt>
                <c:pt idx="166">
                  <c:v>826804.10999999964</c:v>
                </c:pt>
                <c:pt idx="167">
                  <c:v>827939.93999999959</c:v>
                </c:pt>
                <c:pt idx="168">
                  <c:v>829015.51999999955</c:v>
                </c:pt>
                <c:pt idx="169">
                  <c:v>830030.52999999956</c:v>
                </c:pt>
                <c:pt idx="170">
                  <c:v>830984.63999999955</c:v>
                </c:pt>
                <c:pt idx="171">
                  <c:v>831877.51999999955</c:v>
                </c:pt>
                <c:pt idx="172">
                  <c:v>832708.8399999995</c:v>
                </c:pt>
                <c:pt idx="173">
                  <c:v>833478.25999999954</c:v>
                </c:pt>
                <c:pt idx="174">
                  <c:v>834185.44999999949</c:v>
                </c:pt>
                <c:pt idx="175">
                  <c:v>834830.06999999948</c:v>
                </c:pt>
                <c:pt idx="176">
                  <c:v>835411.78999999946</c:v>
                </c:pt>
                <c:pt idx="177">
                  <c:v>835930.25999999943</c:v>
                </c:pt>
                <c:pt idx="178">
                  <c:v>836385.13999999943</c:v>
                </c:pt>
                <c:pt idx="179">
                  <c:v>836776.08999999939</c:v>
                </c:pt>
                <c:pt idx="180">
                  <c:v>837102.74999999942</c:v>
                </c:pt>
                <c:pt idx="181">
                  <c:v>837364.78999999946</c:v>
                </c:pt>
                <c:pt idx="182">
                  <c:v>837561.84999999951</c:v>
                </c:pt>
                <c:pt idx="183">
                  <c:v>837693.57999999949</c:v>
                </c:pt>
                <c:pt idx="184">
                  <c:v>837759.61999999953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AC-4F1C-AE1D-39211E5B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32336"/>
        <c:axId val="1818731792"/>
      </c:areaChart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Closing Balance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Sheet1!$A$14:$A$198</c:f>
              <c:numCache>
                <c:formatCode>mmm\-yy</c:formatCode>
                <c:ptCount val="18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  <c:pt idx="24">
                  <c:v>46388</c:v>
                </c:pt>
                <c:pt idx="25">
                  <c:v>46419</c:v>
                </c:pt>
                <c:pt idx="26">
                  <c:v>46447</c:v>
                </c:pt>
                <c:pt idx="27">
                  <c:v>46478</c:v>
                </c:pt>
                <c:pt idx="28">
                  <c:v>46508</c:v>
                </c:pt>
                <c:pt idx="29">
                  <c:v>46539</c:v>
                </c:pt>
                <c:pt idx="30">
                  <c:v>46569</c:v>
                </c:pt>
                <c:pt idx="31">
                  <c:v>46600</c:v>
                </c:pt>
                <c:pt idx="32">
                  <c:v>46631</c:v>
                </c:pt>
                <c:pt idx="33">
                  <c:v>46661</c:v>
                </c:pt>
                <c:pt idx="34">
                  <c:v>46692</c:v>
                </c:pt>
                <c:pt idx="35">
                  <c:v>46722</c:v>
                </c:pt>
                <c:pt idx="36">
                  <c:v>46753</c:v>
                </c:pt>
                <c:pt idx="37">
                  <c:v>46784</c:v>
                </c:pt>
                <c:pt idx="38">
                  <c:v>46813</c:v>
                </c:pt>
                <c:pt idx="39">
                  <c:v>46844</c:v>
                </c:pt>
                <c:pt idx="40">
                  <c:v>46874</c:v>
                </c:pt>
                <c:pt idx="41">
                  <c:v>46905</c:v>
                </c:pt>
                <c:pt idx="42">
                  <c:v>46935</c:v>
                </c:pt>
                <c:pt idx="43">
                  <c:v>46966</c:v>
                </c:pt>
                <c:pt idx="44">
                  <c:v>46997</c:v>
                </c:pt>
                <c:pt idx="45">
                  <c:v>47027</c:v>
                </c:pt>
                <c:pt idx="46">
                  <c:v>47058</c:v>
                </c:pt>
                <c:pt idx="47">
                  <c:v>47088</c:v>
                </c:pt>
                <c:pt idx="48">
                  <c:v>47119</c:v>
                </c:pt>
                <c:pt idx="49">
                  <c:v>47150</c:v>
                </c:pt>
                <c:pt idx="50">
                  <c:v>47178</c:v>
                </c:pt>
                <c:pt idx="51">
                  <c:v>47209</c:v>
                </c:pt>
                <c:pt idx="52">
                  <c:v>47239</c:v>
                </c:pt>
                <c:pt idx="53">
                  <c:v>47270</c:v>
                </c:pt>
                <c:pt idx="54">
                  <c:v>47300</c:v>
                </c:pt>
                <c:pt idx="55">
                  <c:v>47331</c:v>
                </c:pt>
                <c:pt idx="56">
                  <c:v>47362</c:v>
                </c:pt>
                <c:pt idx="57">
                  <c:v>47392</c:v>
                </c:pt>
                <c:pt idx="58">
                  <c:v>47423</c:v>
                </c:pt>
                <c:pt idx="59">
                  <c:v>47453</c:v>
                </c:pt>
                <c:pt idx="60">
                  <c:v>47484</c:v>
                </c:pt>
                <c:pt idx="61">
                  <c:v>47515</c:v>
                </c:pt>
                <c:pt idx="62">
                  <c:v>47543</c:v>
                </c:pt>
                <c:pt idx="63">
                  <c:v>47574</c:v>
                </c:pt>
                <c:pt idx="64">
                  <c:v>47604</c:v>
                </c:pt>
                <c:pt idx="65">
                  <c:v>47635</c:v>
                </c:pt>
                <c:pt idx="66">
                  <c:v>47665</c:v>
                </c:pt>
                <c:pt idx="67">
                  <c:v>47696</c:v>
                </c:pt>
                <c:pt idx="68">
                  <c:v>47727</c:v>
                </c:pt>
                <c:pt idx="69">
                  <c:v>47757</c:v>
                </c:pt>
                <c:pt idx="70">
                  <c:v>47788</c:v>
                </c:pt>
                <c:pt idx="71">
                  <c:v>47818</c:v>
                </c:pt>
                <c:pt idx="72">
                  <c:v>47849</c:v>
                </c:pt>
                <c:pt idx="73">
                  <c:v>47880</c:v>
                </c:pt>
                <c:pt idx="74">
                  <c:v>47908</c:v>
                </c:pt>
                <c:pt idx="75">
                  <c:v>47939</c:v>
                </c:pt>
                <c:pt idx="76">
                  <c:v>47969</c:v>
                </c:pt>
                <c:pt idx="77">
                  <c:v>48000</c:v>
                </c:pt>
                <c:pt idx="78">
                  <c:v>48030</c:v>
                </c:pt>
                <c:pt idx="79">
                  <c:v>48061</c:v>
                </c:pt>
                <c:pt idx="80">
                  <c:v>48092</c:v>
                </c:pt>
                <c:pt idx="81">
                  <c:v>48122</c:v>
                </c:pt>
                <c:pt idx="82">
                  <c:v>48153</c:v>
                </c:pt>
                <c:pt idx="83">
                  <c:v>48183</c:v>
                </c:pt>
                <c:pt idx="84">
                  <c:v>48214</c:v>
                </c:pt>
                <c:pt idx="85">
                  <c:v>48245</c:v>
                </c:pt>
                <c:pt idx="86">
                  <c:v>48274</c:v>
                </c:pt>
                <c:pt idx="87">
                  <c:v>48305</c:v>
                </c:pt>
                <c:pt idx="88">
                  <c:v>48335</c:v>
                </c:pt>
                <c:pt idx="89">
                  <c:v>48366</c:v>
                </c:pt>
                <c:pt idx="90">
                  <c:v>48396</c:v>
                </c:pt>
                <c:pt idx="91">
                  <c:v>48427</c:v>
                </c:pt>
                <c:pt idx="92">
                  <c:v>48458</c:v>
                </c:pt>
                <c:pt idx="93">
                  <c:v>48488</c:v>
                </c:pt>
                <c:pt idx="94">
                  <c:v>48519</c:v>
                </c:pt>
                <c:pt idx="95">
                  <c:v>48549</c:v>
                </c:pt>
                <c:pt idx="96">
                  <c:v>48580</c:v>
                </c:pt>
                <c:pt idx="97">
                  <c:v>48611</c:v>
                </c:pt>
                <c:pt idx="98">
                  <c:v>48639</c:v>
                </c:pt>
                <c:pt idx="99">
                  <c:v>48670</c:v>
                </c:pt>
                <c:pt idx="100">
                  <c:v>48700</c:v>
                </c:pt>
                <c:pt idx="101">
                  <c:v>48731</c:v>
                </c:pt>
                <c:pt idx="102">
                  <c:v>48761</c:v>
                </c:pt>
                <c:pt idx="103">
                  <c:v>48792</c:v>
                </c:pt>
                <c:pt idx="104">
                  <c:v>48823</c:v>
                </c:pt>
                <c:pt idx="105">
                  <c:v>48853</c:v>
                </c:pt>
                <c:pt idx="106">
                  <c:v>48884</c:v>
                </c:pt>
                <c:pt idx="107">
                  <c:v>48914</c:v>
                </c:pt>
                <c:pt idx="108">
                  <c:v>48945</c:v>
                </c:pt>
                <c:pt idx="109">
                  <c:v>48976</c:v>
                </c:pt>
                <c:pt idx="110">
                  <c:v>49004</c:v>
                </c:pt>
                <c:pt idx="111">
                  <c:v>49035</c:v>
                </c:pt>
                <c:pt idx="112">
                  <c:v>49065</c:v>
                </c:pt>
                <c:pt idx="113">
                  <c:v>49096</c:v>
                </c:pt>
                <c:pt idx="114">
                  <c:v>49126</c:v>
                </c:pt>
                <c:pt idx="115">
                  <c:v>49157</c:v>
                </c:pt>
                <c:pt idx="116">
                  <c:v>49188</c:v>
                </c:pt>
                <c:pt idx="117">
                  <c:v>49218</c:v>
                </c:pt>
                <c:pt idx="118">
                  <c:v>49249</c:v>
                </c:pt>
                <c:pt idx="119">
                  <c:v>49279</c:v>
                </c:pt>
                <c:pt idx="120">
                  <c:v>49310</c:v>
                </c:pt>
                <c:pt idx="121">
                  <c:v>49341</c:v>
                </c:pt>
                <c:pt idx="122">
                  <c:v>49369</c:v>
                </c:pt>
                <c:pt idx="123">
                  <c:v>49400</c:v>
                </c:pt>
                <c:pt idx="124">
                  <c:v>49430</c:v>
                </c:pt>
                <c:pt idx="125">
                  <c:v>49461</c:v>
                </c:pt>
                <c:pt idx="126">
                  <c:v>49491</c:v>
                </c:pt>
                <c:pt idx="127">
                  <c:v>49522</c:v>
                </c:pt>
                <c:pt idx="128">
                  <c:v>49553</c:v>
                </c:pt>
                <c:pt idx="129">
                  <c:v>49583</c:v>
                </c:pt>
                <c:pt idx="130">
                  <c:v>49614</c:v>
                </c:pt>
                <c:pt idx="131">
                  <c:v>49644</c:v>
                </c:pt>
                <c:pt idx="132">
                  <c:v>49675</c:v>
                </c:pt>
                <c:pt idx="133">
                  <c:v>49706</c:v>
                </c:pt>
                <c:pt idx="134">
                  <c:v>49735</c:v>
                </c:pt>
                <c:pt idx="135">
                  <c:v>49766</c:v>
                </c:pt>
                <c:pt idx="136">
                  <c:v>49796</c:v>
                </c:pt>
                <c:pt idx="137">
                  <c:v>49827</c:v>
                </c:pt>
                <c:pt idx="138">
                  <c:v>49857</c:v>
                </c:pt>
                <c:pt idx="139">
                  <c:v>49888</c:v>
                </c:pt>
                <c:pt idx="140">
                  <c:v>49919</c:v>
                </c:pt>
                <c:pt idx="141">
                  <c:v>49949</c:v>
                </c:pt>
                <c:pt idx="142">
                  <c:v>49980</c:v>
                </c:pt>
                <c:pt idx="143">
                  <c:v>50010</c:v>
                </c:pt>
                <c:pt idx="144">
                  <c:v>50041</c:v>
                </c:pt>
                <c:pt idx="145">
                  <c:v>50072</c:v>
                </c:pt>
                <c:pt idx="146">
                  <c:v>50100</c:v>
                </c:pt>
                <c:pt idx="147">
                  <c:v>50131</c:v>
                </c:pt>
                <c:pt idx="148">
                  <c:v>50161</c:v>
                </c:pt>
                <c:pt idx="149">
                  <c:v>50192</c:v>
                </c:pt>
                <c:pt idx="150">
                  <c:v>50222</c:v>
                </c:pt>
                <c:pt idx="151">
                  <c:v>50253</c:v>
                </c:pt>
                <c:pt idx="152">
                  <c:v>50284</c:v>
                </c:pt>
                <c:pt idx="153">
                  <c:v>50314</c:v>
                </c:pt>
                <c:pt idx="154">
                  <c:v>50345</c:v>
                </c:pt>
                <c:pt idx="155">
                  <c:v>50375</c:v>
                </c:pt>
                <c:pt idx="156">
                  <c:v>50406</c:v>
                </c:pt>
                <c:pt idx="157">
                  <c:v>50437</c:v>
                </c:pt>
                <c:pt idx="158">
                  <c:v>50465</c:v>
                </c:pt>
                <c:pt idx="159">
                  <c:v>50496</c:v>
                </c:pt>
                <c:pt idx="160">
                  <c:v>50526</c:v>
                </c:pt>
                <c:pt idx="161">
                  <c:v>50557</c:v>
                </c:pt>
                <c:pt idx="162">
                  <c:v>50587</c:v>
                </c:pt>
                <c:pt idx="163">
                  <c:v>50618</c:v>
                </c:pt>
                <c:pt idx="164">
                  <c:v>50649</c:v>
                </c:pt>
                <c:pt idx="165">
                  <c:v>50679</c:v>
                </c:pt>
                <c:pt idx="166">
                  <c:v>50710</c:v>
                </c:pt>
                <c:pt idx="167">
                  <c:v>50740</c:v>
                </c:pt>
                <c:pt idx="168">
                  <c:v>50771</c:v>
                </c:pt>
                <c:pt idx="169">
                  <c:v>50802</c:v>
                </c:pt>
                <c:pt idx="170">
                  <c:v>50830</c:v>
                </c:pt>
                <c:pt idx="171">
                  <c:v>50861</c:v>
                </c:pt>
                <c:pt idx="172">
                  <c:v>50891</c:v>
                </c:pt>
                <c:pt idx="173">
                  <c:v>50922</c:v>
                </c:pt>
                <c:pt idx="174">
                  <c:v>50952</c:v>
                </c:pt>
                <c:pt idx="175">
                  <c:v>50983</c:v>
                </c:pt>
                <c:pt idx="176">
                  <c:v>51014</c:v>
                </c:pt>
                <c:pt idx="177">
                  <c:v>51044</c:v>
                </c:pt>
                <c:pt idx="178">
                  <c:v>51075</c:v>
                </c:pt>
                <c:pt idx="179">
                  <c:v>51105</c:v>
                </c:pt>
                <c:pt idx="180">
                  <c:v>51136</c:v>
                </c:pt>
                <c:pt idx="181">
                  <c:v>51167</c:v>
                </c:pt>
                <c:pt idx="182">
                  <c:v>51196</c:v>
                </c:pt>
                <c:pt idx="183">
                  <c:v>51227</c:v>
                </c:pt>
                <c:pt idx="184">
                  <c:v>51257</c:v>
                </c:pt>
              </c:numCache>
            </c:numRef>
          </c:cat>
          <c:val>
            <c:numRef>
              <c:f>Sheet1!$E$14:$E$198</c:f>
              <c:numCache>
                <c:formatCode>_-[$$-409]* #,##0.00_ ;_-[$$-409]* \-#,##0.00\ ;_-[$$-409]* "-"??_ ;_-@_ </c:formatCode>
                <c:ptCount val="185"/>
                <c:pt idx="0">
                  <c:v>1425487.84</c:v>
                </c:pt>
                <c:pt idx="1">
                  <c:v>1420951.07</c:v>
                </c:pt>
                <c:pt idx="2">
                  <c:v>1416389.73</c:v>
                </c:pt>
                <c:pt idx="3">
                  <c:v>1411803.68</c:v>
                </c:pt>
                <c:pt idx="4">
                  <c:v>1407192.79</c:v>
                </c:pt>
                <c:pt idx="5">
                  <c:v>1402556.92</c:v>
                </c:pt>
                <c:pt idx="6">
                  <c:v>1397895.94</c:v>
                </c:pt>
                <c:pt idx="7">
                  <c:v>1393209.72</c:v>
                </c:pt>
                <c:pt idx="8">
                  <c:v>1388498.11</c:v>
                </c:pt>
                <c:pt idx="9">
                  <c:v>1383760.98</c:v>
                </c:pt>
                <c:pt idx="10">
                  <c:v>1378998.19</c:v>
                </c:pt>
                <c:pt idx="11">
                  <c:v>1374209.6</c:v>
                </c:pt>
                <c:pt idx="12">
                  <c:v>1369395.08</c:v>
                </c:pt>
                <c:pt idx="13">
                  <c:v>1364554.48</c:v>
                </c:pt>
                <c:pt idx="14">
                  <c:v>1359687.66</c:v>
                </c:pt>
                <c:pt idx="15">
                  <c:v>1354794.47</c:v>
                </c:pt>
                <c:pt idx="16">
                  <c:v>1349874.78</c:v>
                </c:pt>
                <c:pt idx="17">
                  <c:v>1344928.44</c:v>
                </c:pt>
                <c:pt idx="18">
                  <c:v>1339955.31</c:v>
                </c:pt>
                <c:pt idx="19">
                  <c:v>1334955.24</c:v>
                </c:pt>
                <c:pt idx="20">
                  <c:v>1329928.0900000001</c:v>
                </c:pt>
                <c:pt idx="21">
                  <c:v>1324873.71</c:v>
                </c:pt>
                <c:pt idx="22">
                  <c:v>1319791.95</c:v>
                </c:pt>
                <c:pt idx="23">
                  <c:v>1314682.6599999999</c:v>
                </c:pt>
                <c:pt idx="24">
                  <c:v>1309545.7</c:v>
                </c:pt>
                <c:pt idx="25">
                  <c:v>1304380.9099999999</c:v>
                </c:pt>
                <c:pt idx="26">
                  <c:v>1299188.1499999999</c:v>
                </c:pt>
                <c:pt idx="27">
                  <c:v>1293967.26</c:v>
                </c:pt>
                <c:pt idx="28">
                  <c:v>1288718.0900000001</c:v>
                </c:pt>
                <c:pt idx="29">
                  <c:v>1283440.49</c:v>
                </c:pt>
                <c:pt idx="30">
                  <c:v>1278134.3</c:v>
                </c:pt>
                <c:pt idx="31">
                  <c:v>1272799.3700000001</c:v>
                </c:pt>
                <c:pt idx="32">
                  <c:v>1267435.54</c:v>
                </c:pt>
                <c:pt idx="33">
                  <c:v>1262042.6599999999</c:v>
                </c:pt>
                <c:pt idx="34">
                  <c:v>1256620.56</c:v>
                </c:pt>
                <c:pt idx="35">
                  <c:v>1251169.0900000001</c:v>
                </c:pt>
                <c:pt idx="36">
                  <c:v>1245688.1000000001</c:v>
                </c:pt>
                <c:pt idx="37">
                  <c:v>1240177.42</c:v>
                </c:pt>
                <c:pt idx="38">
                  <c:v>1234636.8899999999</c:v>
                </c:pt>
                <c:pt idx="39">
                  <c:v>1229066.3500000001</c:v>
                </c:pt>
                <c:pt idx="40">
                  <c:v>1223465.6299999999</c:v>
                </c:pt>
                <c:pt idx="41">
                  <c:v>1217834.58</c:v>
                </c:pt>
                <c:pt idx="42">
                  <c:v>1212173.02</c:v>
                </c:pt>
                <c:pt idx="43">
                  <c:v>1206480.8</c:v>
                </c:pt>
                <c:pt idx="44">
                  <c:v>1200757.74</c:v>
                </c:pt>
                <c:pt idx="45">
                  <c:v>1195003.68</c:v>
                </c:pt>
                <c:pt idx="46">
                  <c:v>1189218.46</c:v>
                </c:pt>
                <c:pt idx="47">
                  <c:v>1183401.8999999999</c:v>
                </c:pt>
                <c:pt idx="48">
                  <c:v>1177553.83</c:v>
                </c:pt>
                <c:pt idx="49">
                  <c:v>1171674.0900000001</c:v>
                </c:pt>
                <c:pt idx="50">
                  <c:v>1165762.5</c:v>
                </c:pt>
                <c:pt idx="51">
                  <c:v>1159818.8899999999</c:v>
                </c:pt>
                <c:pt idx="52">
                  <c:v>1153843.08</c:v>
                </c:pt>
                <c:pt idx="53">
                  <c:v>1147834.8999999999</c:v>
                </c:pt>
                <c:pt idx="54">
                  <c:v>1141794.18</c:v>
                </c:pt>
                <c:pt idx="55">
                  <c:v>1135720.74</c:v>
                </c:pt>
                <c:pt idx="56">
                  <c:v>1129614.3999999999</c:v>
                </c:pt>
                <c:pt idx="57">
                  <c:v>1123474.98</c:v>
                </c:pt>
                <c:pt idx="58">
                  <c:v>1117302.31</c:v>
                </c:pt>
                <c:pt idx="59">
                  <c:v>1111096.2</c:v>
                </c:pt>
                <c:pt idx="60">
                  <c:v>1104856.48</c:v>
                </c:pt>
                <c:pt idx="61">
                  <c:v>1098582.96</c:v>
                </c:pt>
                <c:pt idx="62">
                  <c:v>1092275.46</c:v>
                </c:pt>
                <c:pt idx="63">
                  <c:v>1085933.79</c:v>
                </c:pt>
                <c:pt idx="64">
                  <c:v>1079557.77</c:v>
                </c:pt>
                <c:pt idx="65">
                  <c:v>1073147.21</c:v>
                </c:pt>
                <c:pt idx="66">
                  <c:v>1066701.93</c:v>
                </c:pt>
                <c:pt idx="67">
                  <c:v>1060221.74</c:v>
                </c:pt>
                <c:pt idx="68">
                  <c:v>1053706.45</c:v>
                </c:pt>
                <c:pt idx="69">
                  <c:v>1047155.87</c:v>
                </c:pt>
                <c:pt idx="70">
                  <c:v>1040569.8</c:v>
                </c:pt>
                <c:pt idx="71">
                  <c:v>1033948.06</c:v>
                </c:pt>
                <c:pt idx="72">
                  <c:v>1027290.45</c:v>
                </c:pt>
                <c:pt idx="73">
                  <c:v>1020596.78</c:v>
                </c:pt>
                <c:pt idx="74">
                  <c:v>1013866.85</c:v>
                </c:pt>
                <c:pt idx="75">
                  <c:v>1007100.47</c:v>
                </c:pt>
                <c:pt idx="76">
                  <c:v>1000297.44</c:v>
                </c:pt>
                <c:pt idx="77">
                  <c:v>993457.56</c:v>
                </c:pt>
                <c:pt idx="78">
                  <c:v>986580.63</c:v>
                </c:pt>
                <c:pt idx="79">
                  <c:v>979666.45</c:v>
                </c:pt>
                <c:pt idx="80">
                  <c:v>972714.82</c:v>
                </c:pt>
                <c:pt idx="81">
                  <c:v>965725.53</c:v>
                </c:pt>
                <c:pt idx="82">
                  <c:v>958698.38</c:v>
                </c:pt>
                <c:pt idx="83">
                  <c:v>951633.17</c:v>
                </c:pt>
                <c:pt idx="84">
                  <c:v>944529.69</c:v>
                </c:pt>
                <c:pt idx="85">
                  <c:v>937387.73</c:v>
                </c:pt>
                <c:pt idx="86">
                  <c:v>930207.09</c:v>
                </c:pt>
                <c:pt idx="87">
                  <c:v>922987.55</c:v>
                </c:pt>
                <c:pt idx="88">
                  <c:v>915728.91</c:v>
                </c:pt>
                <c:pt idx="89">
                  <c:v>908430.95</c:v>
                </c:pt>
                <c:pt idx="90">
                  <c:v>901093.46</c:v>
                </c:pt>
                <c:pt idx="91">
                  <c:v>893716.22</c:v>
                </c:pt>
                <c:pt idx="92">
                  <c:v>886299.02</c:v>
                </c:pt>
                <c:pt idx="93">
                  <c:v>878841.65</c:v>
                </c:pt>
                <c:pt idx="94">
                  <c:v>871343.88</c:v>
                </c:pt>
                <c:pt idx="95">
                  <c:v>863805.5</c:v>
                </c:pt>
                <c:pt idx="96">
                  <c:v>856226.29</c:v>
                </c:pt>
                <c:pt idx="97">
                  <c:v>848606.02</c:v>
                </c:pt>
                <c:pt idx="98">
                  <c:v>840944.48</c:v>
                </c:pt>
                <c:pt idx="99">
                  <c:v>833241.44</c:v>
                </c:pt>
                <c:pt idx="100">
                  <c:v>825496.67</c:v>
                </c:pt>
                <c:pt idx="101">
                  <c:v>817709.95</c:v>
                </c:pt>
                <c:pt idx="102">
                  <c:v>809881.05</c:v>
                </c:pt>
                <c:pt idx="103">
                  <c:v>802009.75</c:v>
                </c:pt>
                <c:pt idx="104">
                  <c:v>794095.81</c:v>
                </c:pt>
                <c:pt idx="105">
                  <c:v>786139</c:v>
                </c:pt>
                <c:pt idx="106">
                  <c:v>778139.09</c:v>
                </c:pt>
                <c:pt idx="107">
                  <c:v>770095.85</c:v>
                </c:pt>
                <c:pt idx="108">
                  <c:v>762009.04</c:v>
                </c:pt>
                <c:pt idx="109">
                  <c:v>753878.43</c:v>
                </c:pt>
                <c:pt idx="110">
                  <c:v>745703.78</c:v>
                </c:pt>
                <c:pt idx="111">
                  <c:v>737484.85</c:v>
                </c:pt>
                <c:pt idx="112">
                  <c:v>729221.4</c:v>
                </c:pt>
                <c:pt idx="113">
                  <c:v>720913.19</c:v>
                </c:pt>
                <c:pt idx="114">
                  <c:v>712559.98</c:v>
                </c:pt>
                <c:pt idx="115">
                  <c:v>704161.52</c:v>
                </c:pt>
                <c:pt idx="116">
                  <c:v>695717.57</c:v>
                </c:pt>
                <c:pt idx="117">
                  <c:v>687227.88</c:v>
                </c:pt>
                <c:pt idx="118">
                  <c:v>678692.2</c:v>
                </c:pt>
                <c:pt idx="119">
                  <c:v>670110.29</c:v>
                </c:pt>
                <c:pt idx="120">
                  <c:v>661481.89</c:v>
                </c:pt>
                <c:pt idx="121">
                  <c:v>652806.76</c:v>
                </c:pt>
                <c:pt idx="122">
                  <c:v>644084.64</c:v>
                </c:pt>
                <c:pt idx="123">
                  <c:v>635315.27</c:v>
                </c:pt>
                <c:pt idx="124">
                  <c:v>626498.4</c:v>
                </c:pt>
                <c:pt idx="125">
                  <c:v>617633.77</c:v>
                </c:pt>
                <c:pt idx="126">
                  <c:v>608721.13</c:v>
                </c:pt>
                <c:pt idx="127">
                  <c:v>599760.21</c:v>
                </c:pt>
                <c:pt idx="128">
                  <c:v>590750.75</c:v>
                </c:pt>
                <c:pt idx="129">
                  <c:v>581692.49</c:v>
                </c:pt>
                <c:pt idx="130">
                  <c:v>572585.16</c:v>
                </c:pt>
                <c:pt idx="131">
                  <c:v>563428.5</c:v>
                </c:pt>
                <c:pt idx="132">
                  <c:v>554222.24</c:v>
                </c:pt>
                <c:pt idx="133">
                  <c:v>544966.12</c:v>
                </c:pt>
                <c:pt idx="134">
                  <c:v>535659.86</c:v>
                </c:pt>
                <c:pt idx="135">
                  <c:v>526303.18999999994</c:v>
                </c:pt>
                <c:pt idx="136">
                  <c:v>516895.84</c:v>
                </c:pt>
                <c:pt idx="137">
                  <c:v>507437.53</c:v>
                </c:pt>
                <c:pt idx="138">
                  <c:v>497927.99</c:v>
                </c:pt>
                <c:pt idx="139">
                  <c:v>488366.94</c:v>
                </c:pt>
                <c:pt idx="140">
                  <c:v>478754.1</c:v>
                </c:pt>
                <c:pt idx="141">
                  <c:v>469089.19</c:v>
                </c:pt>
                <c:pt idx="142">
                  <c:v>459371.93</c:v>
                </c:pt>
                <c:pt idx="143">
                  <c:v>449602.03</c:v>
                </c:pt>
                <c:pt idx="144">
                  <c:v>439779.21</c:v>
                </c:pt>
                <c:pt idx="145">
                  <c:v>429903.19</c:v>
                </c:pt>
                <c:pt idx="146">
                  <c:v>419973.67</c:v>
                </c:pt>
                <c:pt idx="147">
                  <c:v>409990.37</c:v>
                </c:pt>
                <c:pt idx="148">
                  <c:v>399952.99</c:v>
                </c:pt>
                <c:pt idx="149">
                  <c:v>389861.24</c:v>
                </c:pt>
                <c:pt idx="150">
                  <c:v>379714.83</c:v>
                </c:pt>
                <c:pt idx="151">
                  <c:v>369513.46</c:v>
                </c:pt>
                <c:pt idx="152">
                  <c:v>359256.83</c:v>
                </c:pt>
                <c:pt idx="153">
                  <c:v>348944.64000000001</c:v>
                </c:pt>
                <c:pt idx="154">
                  <c:v>338576.6</c:v>
                </c:pt>
                <c:pt idx="155">
                  <c:v>328152.40000000002</c:v>
                </c:pt>
                <c:pt idx="156">
                  <c:v>317671.73</c:v>
                </c:pt>
                <c:pt idx="157">
                  <c:v>307134.28999999998</c:v>
                </c:pt>
                <c:pt idx="158">
                  <c:v>296539.77</c:v>
                </c:pt>
                <c:pt idx="159">
                  <c:v>285887.87</c:v>
                </c:pt>
                <c:pt idx="160">
                  <c:v>275178.27</c:v>
                </c:pt>
                <c:pt idx="161">
                  <c:v>264410.65999999997</c:v>
                </c:pt>
                <c:pt idx="162">
                  <c:v>253584.72</c:v>
                </c:pt>
                <c:pt idx="163">
                  <c:v>242700.14</c:v>
                </c:pt>
                <c:pt idx="164">
                  <c:v>231756.61</c:v>
                </c:pt>
                <c:pt idx="165">
                  <c:v>220753.8</c:v>
                </c:pt>
                <c:pt idx="166">
                  <c:v>209691.39</c:v>
                </c:pt>
                <c:pt idx="167">
                  <c:v>198569.06</c:v>
                </c:pt>
                <c:pt idx="168">
                  <c:v>187386.48</c:v>
                </c:pt>
                <c:pt idx="169">
                  <c:v>176143.33</c:v>
                </c:pt>
                <c:pt idx="170">
                  <c:v>164839.28</c:v>
                </c:pt>
                <c:pt idx="171">
                  <c:v>153474</c:v>
                </c:pt>
                <c:pt idx="172">
                  <c:v>142047.16</c:v>
                </c:pt>
                <c:pt idx="173">
                  <c:v>130558.42</c:v>
                </c:pt>
                <c:pt idx="174">
                  <c:v>119007.45</c:v>
                </c:pt>
                <c:pt idx="175">
                  <c:v>107393.91</c:v>
                </c:pt>
                <c:pt idx="176">
                  <c:v>95717.47</c:v>
                </c:pt>
                <c:pt idx="177">
                  <c:v>83977.78</c:v>
                </c:pt>
                <c:pt idx="178">
                  <c:v>72174.5</c:v>
                </c:pt>
                <c:pt idx="179">
                  <c:v>60307.29</c:v>
                </c:pt>
                <c:pt idx="180">
                  <c:v>48375.79</c:v>
                </c:pt>
                <c:pt idx="181">
                  <c:v>36379.67</c:v>
                </c:pt>
                <c:pt idx="182">
                  <c:v>24318.57</c:v>
                </c:pt>
                <c:pt idx="183">
                  <c:v>12192.14</c:v>
                </c:pt>
                <c:pt idx="18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AC-4F1C-AE1D-39211E5B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33424"/>
        <c:axId val="1818741584"/>
      </c:lineChart>
      <c:dateAx>
        <c:axId val="18187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Payment</a:t>
                </a:r>
                <a:r>
                  <a:rPr lang="en-GB" baseline="0"/>
                  <a:t> Period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31792"/>
        <c:crosses val="autoZero"/>
        <c:auto val="1"/>
        <c:lblOffset val="100"/>
        <c:baseTimeUnit val="months"/>
      </c:dateAx>
      <c:valAx>
        <c:axId val="18187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Remaining Loan Balance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32336"/>
        <c:crosses val="autoZero"/>
        <c:crossBetween val="between"/>
      </c:valAx>
      <c:valAx>
        <c:axId val="1818741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Paid ($)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33424"/>
        <c:crosses val="max"/>
        <c:crossBetween val="between"/>
      </c:valAx>
      <c:dateAx>
        <c:axId val="18187334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187415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Recalculated</a:t>
            </a:r>
            <a:r>
              <a:rPr lang="en-GB" baseline="0"/>
              <a:t> interest vs Principle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Recalculated Int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Sheet1!$C$14:$C$198</c:f>
              <c:numCache>
                <c:formatCode>_-[$$-409]* #,##0.00_ ;_-[$$-409]* \-#,##0.00\ ;_-[$$-409]* "-"??_ ;_-@_ </c:formatCode>
                <c:ptCount val="185"/>
                <c:pt idx="0">
                  <c:v>7746</c:v>
                </c:pt>
                <c:pt idx="1">
                  <c:v>7721.39</c:v>
                </c:pt>
                <c:pt idx="2">
                  <c:v>7696.82</c:v>
                </c:pt>
                <c:pt idx="3">
                  <c:v>7672.11</c:v>
                </c:pt>
                <c:pt idx="4">
                  <c:v>7647.27</c:v>
                </c:pt>
                <c:pt idx="5">
                  <c:v>7622.29</c:v>
                </c:pt>
                <c:pt idx="6">
                  <c:v>7597.18</c:v>
                </c:pt>
                <c:pt idx="7">
                  <c:v>7571.94</c:v>
                </c:pt>
                <c:pt idx="8">
                  <c:v>7546.55</c:v>
                </c:pt>
                <c:pt idx="9">
                  <c:v>7521.03</c:v>
                </c:pt>
                <c:pt idx="10">
                  <c:v>7495.37</c:v>
                </c:pt>
                <c:pt idx="11">
                  <c:v>7469.57</c:v>
                </c:pt>
                <c:pt idx="12">
                  <c:v>7443.64</c:v>
                </c:pt>
                <c:pt idx="13">
                  <c:v>7417.56</c:v>
                </c:pt>
                <c:pt idx="14">
                  <c:v>7391.34</c:v>
                </c:pt>
                <c:pt idx="15">
                  <c:v>7364.97</c:v>
                </c:pt>
                <c:pt idx="16">
                  <c:v>7338.47</c:v>
                </c:pt>
                <c:pt idx="17">
                  <c:v>7311.82</c:v>
                </c:pt>
                <c:pt idx="18">
                  <c:v>7285.03</c:v>
                </c:pt>
                <c:pt idx="19">
                  <c:v>7258.09</c:v>
                </c:pt>
                <c:pt idx="20">
                  <c:v>7231.01</c:v>
                </c:pt>
                <c:pt idx="21">
                  <c:v>7203.78</c:v>
                </c:pt>
                <c:pt idx="22">
                  <c:v>7176.4</c:v>
                </c:pt>
                <c:pt idx="23">
                  <c:v>7148.87</c:v>
                </c:pt>
                <c:pt idx="24">
                  <c:v>7121.2</c:v>
                </c:pt>
                <c:pt idx="25">
                  <c:v>7093.37</c:v>
                </c:pt>
                <c:pt idx="26">
                  <c:v>7065.4</c:v>
                </c:pt>
                <c:pt idx="27">
                  <c:v>7037.27</c:v>
                </c:pt>
                <c:pt idx="28">
                  <c:v>7008.99</c:v>
                </c:pt>
                <c:pt idx="29">
                  <c:v>6980.56</c:v>
                </c:pt>
                <c:pt idx="30">
                  <c:v>6951.97</c:v>
                </c:pt>
                <c:pt idx="31">
                  <c:v>6923.23</c:v>
                </c:pt>
                <c:pt idx="32">
                  <c:v>6894.33</c:v>
                </c:pt>
                <c:pt idx="33">
                  <c:v>6865.28</c:v>
                </c:pt>
                <c:pt idx="34">
                  <c:v>6836.06</c:v>
                </c:pt>
                <c:pt idx="35">
                  <c:v>6806.69</c:v>
                </c:pt>
                <c:pt idx="36">
                  <c:v>6777.17</c:v>
                </c:pt>
                <c:pt idx="37">
                  <c:v>6747.48</c:v>
                </c:pt>
                <c:pt idx="38">
                  <c:v>6717.63</c:v>
                </c:pt>
                <c:pt idx="39">
                  <c:v>6687.62</c:v>
                </c:pt>
                <c:pt idx="40">
                  <c:v>6657.44</c:v>
                </c:pt>
                <c:pt idx="41">
                  <c:v>6627.11</c:v>
                </c:pt>
                <c:pt idx="42">
                  <c:v>6596.6</c:v>
                </c:pt>
                <c:pt idx="43">
                  <c:v>6565.94</c:v>
                </c:pt>
                <c:pt idx="44">
                  <c:v>6535.1</c:v>
                </c:pt>
                <c:pt idx="45">
                  <c:v>6504.1</c:v>
                </c:pt>
                <c:pt idx="46">
                  <c:v>6472.94</c:v>
                </c:pt>
                <c:pt idx="47">
                  <c:v>6441.6</c:v>
                </c:pt>
                <c:pt idx="48">
                  <c:v>6410.09</c:v>
                </c:pt>
                <c:pt idx="49">
                  <c:v>6378.42</c:v>
                </c:pt>
                <c:pt idx="50">
                  <c:v>6346.57</c:v>
                </c:pt>
                <c:pt idx="51">
                  <c:v>6314.55</c:v>
                </c:pt>
                <c:pt idx="52">
                  <c:v>6282.35</c:v>
                </c:pt>
                <c:pt idx="53">
                  <c:v>6249.98</c:v>
                </c:pt>
                <c:pt idx="54">
                  <c:v>6217.44</c:v>
                </c:pt>
                <c:pt idx="55">
                  <c:v>6184.72</c:v>
                </c:pt>
                <c:pt idx="56">
                  <c:v>6151.82</c:v>
                </c:pt>
                <c:pt idx="57">
                  <c:v>6118.74</c:v>
                </c:pt>
                <c:pt idx="58">
                  <c:v>6085.49</c:v>
                </c:pt>
                <c:pt idx="59">
                  <c:v>6052.05</c:v>
                </c:pt>
                <c:pt idx="60">
                  <c:v>6018.44</c:v>
                </c:pt>
                <c:pt idx="61">
                  <c:v>5984.64</c:v>
                </c:pt>
                <c:pt idx="62">
                  <c:v>5950.66</c:v>
                </c:pt>
                <c:pt idx="63">
                  <c:v>5916.49</c:v>
                </c:pt>
                <c:pt idx="64">
                  <c:v>5882.14</c:v>
                </c:pt>
                <c:pt idx="65">
                  <c:v>5847.6</c:v>
                </c:pt>
                <c:pt idx="66">
                  <c:v>5812.88</c:v>
                </c:pt>
                <c:pt idx="67">
                  <c:v>5777.97</c:v>
                </c:pt>
                <c:pt idx="68">
                  <c:v>5742.87</c:v>
                </c:pt>
                <c:pt idx="69">
                  <c:v>5707.58</c:v>
                </c:pt>
                <c:pt idx="70">
                  <c:v>5672.09</c:v>
                </c:pt>
                <c:pt idx="71">
                  <c:v>5636.42</c:v>
                </c:pt>
                <c:pt idx="72">
                  <c:v>5600.55</c:v>
                </c:pt>
                <c:pt idx="73">
                  <c:v>5564.49</c:v>
                </c:pt>
                <c:pt idx="74">
                  <c:v>5528.23</c:v>
                </c:pt>
                <c:pt idx="75">
                  <c:v>5491.78</c:v>
                </c:pt>
                <c:pt idx="76">
                  <c:v>5455.13</c:v>
                </c:pt>
                <c:pt idx="77">
                  <c:v>5418.28</c:v>
                </c:pt>
                <c:pt idx="78">
                  <c:v>5381.23</c:v>
                </c:pt>
                <c:pt idx="79">
                  <c:v>5343.98</c:v>
                </c:pt>
                <c:pt idx="80">
                  <c:v>5306.53</c:v>
                </c:pt>
                <c:pt idx="81">
                  <c:v>5268.87</c:v>
                </c:pt>
                <c:pt idx="82">
                  <c:v>5231.01</c:v>
                </c:pt>
                <c:pt idx="83">
                  <c:v>5192.95</c:v>
                </c:pt>
                <c:pt idx="84">
                  <c:v>5154.68</c:v>
                </c:pt>
                <c:pt idx="85">
                  <c:v>5116.2</c:v>
                </c:pt>
                <c:pt idx="86">
                  <c:v>5077.5200000000004</c:v>
                </c:pt>
                <c:pt idx="87">
                  <c:v>5038.62</c:v>
                </c:pt>
                <c:pt idx="88">
                  <c:v>4999.5200000000004</c:v>
                </c:pt>
                <c:pt idx="89">
                  <c:v>4960.2</c:v>
                </c:pt>
                <c:pt idx="90">
                  <c:v>4920.67</c:v>
                </c:pt>
                <c:pt idx="91">
                  <c:v>4880.92</c:v>
                </c:pt>
                <c:pt idx="92">
                  <c:v>4840.96</c:v>
                </c:pt>
                <c:pt idx="93">
                  <c:v>4800.79</c:v>
                </c:pt>
                <c:pt idx="94">
                  <c:v>4760.3900000000003</c:v>
                </c:pt>
                <c:pt idx="95">
                  <c:v>4719.78</c:v>
                </c:pt>
                <c:pt idx="96">
                  <c:v>4678.95</c:v>
                </c:pt>
                <c:pt idx="97">
                  <c:v>4637.8900000000003</c:v>
                </c:pt>
                <c:pt idx="98">
                  <c:v>4596.62</c:v>
                </c:pt>
                <c:pt idx="99">
                  <c:v>4555.12</c:v>
                </c:pt>
                <c:pt idx="100">
                  <c:v>4513.3900000000003</c:v>
                </c:pt>
                <c:pt idx="101">
                  <c:v>4471.4399999999996</c:v>
                </c:pt>
                <c:pt idx="102">
                  <c:v>4429.26</c:v>
                </c:pt>
                <c:pt idx="103">
                  <c:v>4386.8599999999997</c:v>
                </c:pt>
                <c:pt idx="104">
                  <c:v>4344.22</c:v>
                </c:pt>
                <c:pt idx="105">
                  <c:v>4301.3500000000004</c:v>
                </c:pt>
                <c:pt idx="106">
                  <c:v>4258.25</c:v>
                </c:pt>
                <c:pt idx="107">
                  <c:v>4214.92</c:v>
                </c:pt>
                <c:pt idx="108">
                  <c:v>4171.3500000000004</c:v>
                </c:pt>
                <c:pt idx="109">
                  <c:v>4127.55</c:v>
                </c:pt>
                <c:pt idx="110">
                  <c:v>4083.51</c:v>
                </c:pt>
                <c:pt idx="111">
                  <c:v>4039.23</c:v>
                </c:pt>
                <c:pt idx="112">
                  <c:v>3994.71</c:v>
                </c:pt>
                <c:pt idx="113">
                  <c:v>3949.95</c:v>
                </c:pt>
                <c:pt idx="114">
                  <c:v>3904.95</c:v>
                </c:pt>
                <c:pt idx="115">
                  <c:v>3859.7</c:v>
                </c:pt>
                <c:pt idx="116">
                  <c:v>3814.21</c:v>
                </c:pt>
                <c:pt idx="117">
                  <c:v>3768.47</c:v>
                </c:pt>
                <c:pt idx="118">
                  <c:v>3722.48</c:v>
                </c:pt>
                <c:pt idx="119">
                  <c:v>3676.25</c:v>
                </c:pt>
                <c:pt idx="120">
                  <c:v>3629.76</c:v>
                </c:pt>
                <c:pt idx="121">
                  <c:v>3583.03</c:v>
                </c:pt>
                <c:pt idx="122">
                  <c:v>3536.04</c:v>
                </c:pt>
                <c:pt idx="123">
                  <c:v>3488.79</c:v>
                </c:pt>
                <c:pt idx="124">
                  <c:v>3441.29</c:v>
                </c:pt>
                <c:pt idx="125">
                  <c:v>3393.53</c:v>
                </c:pt>
                <c:pt idx="126">
                  <c:v>3345.52</c:v>
                </c:pt>
                <c:pt idx="127">
                  <c:v>3297.24</c:v>
                </c:pt>
                <c:pt idx="128">
                  <c:v>3248.7</c:v>
                </c:pt>
                <c:pt idx="129">
                  <c:v>3199.9</c:v>
                </c:pt>
                <c:pt idx="130">
                  <c:v>3150.83</c:v>
                </c:pt>
                <c:pt idx="131">
                  <c:v>3101.5</c:v>
                </c:pt>
                <c:pt idx="132">
                  <c:v>3051.9</c:v>
                </c:pt>
                <c:pt idx="133">
                  <c:v>3002.04</c:v>
                </c:pt>
                <c:pt idx="134">
                  <c:v>2951.9</c:v>
                </c:pt>
                <c:pt idx="135">
                  <c:v>2901.49</c:v>
                </c:pt>
                <c:pt idx="136">
                  <c:v>2850.81</c:v>
                </c:pt>
                <c:pt idx="137">
                  <c:v>2799.85</c:v>
                </c:pt>
                <c:pt idx="138">
                  <c:v>2748.62</c:v>
                </c:pt>
                <c:pt idx="139">
                  <c:v>2697.11</c:v>
                </c:pt>
                <c:pt idx="140">
                  <c:v>2645.32</c:v>
                </c:pt>
                <c:pt idx="141">
                  <c:v>2593.25</c:v>
                </c:pt>
                <c:pt idx="142">
                  <c:v>2540.9</c:v>
                </c:pt>
                <c:pt idx="143">
                  <c:v>2488.2600000000002</c:v>
                </c:pt>
                <c:pt idx="144">
                  <c:v>2435.34</c:v>
                </c:pt>
                <c:pt idx="145">
                  <c:v>2382.14</c:v>
                </c:pt>
                <c:pt idx="146">
                  <c:v>2328.64</c:v>
                </c:pt>
                <c:pt idx="147">
                  <c:v>2274.86</c:v>
                </c:pt>
                <c:pt idx="148">
                  <c:v>2220.7800000000002</c:v>
                </c:pt>
                <c:pt idx="149">
                  <c:v>2166.41</c:v>
                </c:pt>
                <c:pt idx="150">
                  <c:v>2111.75</c:v>
                </c:pt>
                <c:pt idx="151">
                  <c:v>2056.79</c:v>
                </c:pt>
                <c:pt idx="152">
                  <c:v>2001.53</c:v>
                </c:pt>
                <c:pt idx="153">
                  <c:v>1945.97</c:v>
                </c:pt>
                <c:pt idx="154">
                  <c:v>1890.12</c:v>
                </c:pt>
                <c:pt idx="155">
                  <c:v>1833.96</c:v>
                </c:pt>
                <c:pt idx="156">
                  <c:v>1777.49</c:v>
                </c:pt>
                <c:pt idx="157">
                  <c:v>1720.72</c:v>
                </c:pt>
                <c:pt idx="158">
                  <c:v>1663.64</c:v>
                </c:pt>
                <c:pt idx="159">
                  <c:v>1606.26</c:v>
                </c:pt>
                <c:pt idx="160">
                  <c:v>1548.56</c:v>
                </c:pt>
                <c:pt idx="161">
                  <c:v>1490.55</c:v>
                </c:pt>
                <c:pt idx="162">
                  <c:v>1432.22</c:v>
                </c:pt>
                <c:pt idx="163">
                  <c:v>1373.58</c:v>
                </c:pt>
                <c:pt idx="164">
                  <c:v>1314.63</c:v>
                </c:pt>
                <c:pt idx="165">
                  <c:v>1255.3499999999999</c:v>
                </c:pt>
                <c:pt idx="166">
                  <c:v>1195.75</c:v>
                </c:pt>
                <c:pt idx="167">
                  <c:v>1135.83</c:v>
                </c:pt>
                <c:pt idx="168">
                  <c:v>1075.58</c:v>
                </c:pt>
                <c:pt idx="169">
                  <c:v>1015.01</c:v>
                </c:pt>
                <c:pt idx="170">
                  <c:v>954.11</c:v>
                </c:pt>
                <c:pt idx="171">
                  <c:v>892.88</c:v>
                </c:pt>
                <c:pt idx="172">
                  <c:v>831.32</c:v>
                </c:pt>
                <c:pt idx="173">
                  <c:v>769.42</c:v>
                </c:pt>
                <c:pt idx="174">
                  <c:v>707.19</c:v>
                </c:pt>
                <c:pt idx="175">
                  <c:v>644.62</c:v>
                </c:pt>
                <c:pt idx="176">
                  <c:v>581.72</c:v>
                </c:pt>
                <c:pt idx="177">
                  <c:v>518.47</c:v>
                </c:pt>
                <c:pt idx="178">
                  <c:v>454.88</c:v>
                </c:pt>
                <c:pt idx="179">
                  <c:v>390.95</c:v>
                </c:pt>
                <c:pt idx="180">
                  <c:v>326.66000000000003</c:v>
                </c:pt>
                <c:pt idx="181">
                  <c:v>262.04000000000002</c:v>
                </c:pt>
                <c:pt idx="182">
                  <c:v>197.06</c:v>
                </c:pt>
                <c:pt idx="183">
                  <c:v>131.72999999999999</c:v>
                </c:pt>
                <c:pt idx="184">
                  <c:v>66.040000000000006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02-4C6B-9C3F-33C84035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735600"/>
        <c:axId val="1818742128"/>
      </c:barChart>
      <c:lineChart>
        <c:grouping val="standard"/>
        <c:varyColors val="0"/>
        <c:ser>
          <c:idx val="1"/>
          <c:order val="1"/>
          <c:tx>
            <c:strRef>
              <c:f>Sheet1!$D$13</c:f>
              <c:strCache>
                <c:ptCount val="1"/>
                <c:pt idx="0">
                  <c:v>Principle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Sheet1!$D$14:$D$198</c:f>
              <c:numCache>
                <c:formatCode>_-[$$-409]* #,##0.00_ ;_-[$$-409]* \-#,##0.00\ ;_-[$$-409]* "-"??_ ;_-@_ </c:formatCode>
                <c:ptCount val="185"/>
                <c:pt idx="0">
                  <c:v>4512.16</c:v>
                </c:pt>
                <c:pt idx="1">
                  <c:v>4536.7700000000004</c:v>
                </c:pt>
                <c:pt idx="2">
                  <c:v>4561.34</c:v>
                </c:pt>
                <c:pt idx="3">
                  <c:v>4586.05</c:v>
                </c:pt>
                <c:pt idx="4">
                  <c:v>4610.8900000000003</c:v>
                </c:pt>
                <c:pt idx="5">
                  <c:v>4635.87</c:v>
                </c:pt>
                <c:pt idx="6">
                  <c:v>4660.9799999999996</c:v>
                </c:pt>
                <c:pt idx="7">
                  <c:v>4686.22</c:v>
                </c:pt>
                <c:pt idx="8">
                  <c:v>4711.6099999999997</c:v>
                </c:pt>
                <c:pt idx="9">
                  <c:v>4737.13</c:v>
                </c:pt>
                <c:pt idx="10">
                  <c:v>4762.79</c:v>
                </c:pt>
                <c:pt idx="11">
                  <c:v>4788.59</c:v>
                </c:pt>
                <c:pt idx="12">
                  <c:v>4814.5200000000004</c:v>
                </c:pt>
                <c:pt idx="13">
                  <c:v>4840.6000000000004</c:v>
                </c:pt>
                <c:pt idx="14">
                  <c:v>4866.82</c:v>
                </c:pt>
                <c:pt idx="15">
                  <c:v>4893.1899999999996</c:v>
                </c:pt>
                <c:pt idx="16">
                  <c:v>4919.6899999999996</c:v>
                </c:pt>
                <c:pt idx="17">
                  <c:v>4946.34</c:v>
                </c:pt>
                <c:pt idx="18">
                  <c:v>4973.13</c:v>
                </c:pt>
                <c:pt idx="19">
                  <c:v>5000.07</c:v>
                </c:pt>
                <c:pt idx="20">
                  <c:v>5027.1499999999996</c:v>
                </c:pt>
                <c:pt idx="21">
                  <c:v>5054.38</c:v>
                </c:pt>
                <c:pt idx="22">
                  <c:v>5081.76</c:v>
                </c:pt>
                <c:pt idx="23">
                  <c:v>5109.29</c:v>
                </c:pt>
                <c:pt idx="24">
                  <c:v>5136.96</c:v>
                </c:pt>
                <c:pt idx="25">
                  <c:v>5164.79</c:v>
                </c:pt>
                <c:pt idx="26">
                  <c:v>5192.76</c:v>
                </c:pt>
                <c:pt idx="27">
                  <c:v>5220.8900000000003</c:v>
                </c:pt>
                <c:pt idx="28">
                  <c:v>5249.17</c:v>
                </c:pt>
                <c:pt idx="29">
                  <c:v>5277.6</c:v>
                </c:pt>
                <c:pt idx="30">
                  <c:v>5306.19</c:v>
                </c:pt>
                <c:pt idx="31">
                  <c:v>5334.93</c:v>
                </c:pt>
                <c:pt idx="32">
                  <c:v>5363.83</c:v>
                </c:pt>
                <c:pt idx="33">
                  <c:v>5392.88</c:v>
                </c:pt>
                <c:pt idx="34">
                  <c:v>5422.1</c:v>
                </c:pt>
                <c:pt idx="35">
                  <c:v>5451.47</c:v>
                </c:pt>
                <c:pt idx="36">
                  <c:v>5480.99</c:v>
                </c:pt>
                <c:pt idx="37">
                  <c:v>5510.68</c:v>
                </c:pt>
                <c:pt idx="38">
                  <c:v>5540.53</c:v>
                </c:pt>
                <c:pt idx="39">
                  <c:v>5570.54</c:v>
                </c:pt>
                <c:pt idx="40">
                  <c:v>5600.72</c:v>
                </c:pt>
                <c:pt idx="41">
                  <c:v>5631.05</c:v>
                </c:pt>
                <c:pt idx="42">
                  <c:v>5661.56</c:v>
                </c:pt>
                <c:pt idx="43">
                  <c:v>5692.22</c:v>
                </c:pt>
                <c:pt idx="44">
                  <c:v>5723.06</c:v>
                </c:pt>
                <c:pt idx="45">
                  <c:v>5754.06</c:v>
                </c:pt>
                <c:pt idx="46">
                  <c:v>5785.22</c:v>
                </c:pt>
                <c:pt idx="47">
                  <c:v>5816.56</c:v>
                </c:pt>
                <c:pt idx="48">
                  <c:v>5848.07</c:v>
                </c:pt>
                <c:pt idx="49">
                  <c:v>5879.74</c:v>
                </c:pt>
                <c:pt idx="50">
                  <c:v>5911.59</c:v>
                </c:pt>
                <c:pt idx="51">
                  <c:v>5943.61</c:v>
                </c:pt>
                <c:pt idx="52">
                  <c:v>5975.81</c:v>
                </c:pt>
                <c:pt idx="53">
                  <c:v>6008.18</c:v>
                </c:pt>
                <c:pt idx="54">
                  <c:v>6040.72</c:v>
                </c:pt>
                <c:pt idx="55">
                  <c:v>6073.44</c:v>
                </c:pt>
                <c:pt idx="56">
                  <c:v>6106.34</c:v>
                </c:pt>
                <c:pt idx="57">
                  <c:v>6139.42</c:v>
                </c:pt>
                <c:pt idx="58">
                  <c:v>6172.67</c:v>
                </c:pt>
                <c:pt idx="59">
                  <c:v>6206.11</c:v>
                </c:pt>
                <c:pt idx="60">
                  <c:v>6239.72</c:v>
                </c:pt>
                <c:pt idx="61">
                  <c:v>6273.52</c:v>
                </c:pt>
                <c:pt idx="62">
                  <c:v>6307.5</c:v>
                </c:pt>
                <c:pt idx="63">
                  <c:v>6341.67</c:v>
                </c:pt>
                <c:pt idx="64">
                  <c:v>6376.02</c:v>
                </c:pt>
                <c:pt idx="65">
                  <c:v>6410.56</c:v>
                </c:pt>
                <c:pt idx="66">
                  <c:v>6445.28</c:v>
                </c:pt>
                <c:pt idx="67">
                  <c:v>6480.19</c:v>
                </c:pt>
                <c:pt idx="68">
                  <c:v>6515.29</c:v>
                </c:pt>
                <c:pt idx="69">
                  <c:v>6550.58</c:v>
                </c:pt>
                <c:pt idx="70">
                  <c:v>6586.07</c:v>
                </c:pt>
                <c:pt idx="71">
                  <c:v>6621.74</c:v>
                </c:pt>
                <c:pt idx="72">
                  <c:v>6657.61</c:v>
                </c:pt>
                <c:pt idx="73">
                  <c:v>6693.67</c:v>
                </c:pt>
                <c:pt idx="74">
                  <c:v>6729.93</c:v>
                </c:pt>
                <c:pt idx="75">
                  <c:v>6766.38</c:v>
                </c:pt>
                <c:pt idx="76">
                  <c:v>6803.03</c:v>
                </c:pt>
                <c:pt idx="77">
                  <c:v>6839.88</c:v>
                </c:pt>
                <c:pt idx="78">
                  <c:v>6876.93</c:v>
                </c:pt>
                <c:pt idx="79">
                  <c:v>6914.18</c:v>
                </c:pt>
                <c:pt idx="80">
                  <c:v>6951.63</c:v>
                </c:pt>
                <c:pt idx="81">
                  <c:v>6989.29</c:v>
                </c:pt>
                <c:pt idx="82">
                  <c:v>7027.15</c:v>
                </c:pt>
                <c:pt idx="83">
                  <c:v>7065.21</c:v>
                </c:pt>
                <c:pt idx="84">
                  <c:v>7103.48</c:v>
                </c:pt>
                <c:pt idx="85">
                  <c:v>7141.96</c:v>
                </c:pt>
                <c:pt idx="86">
                  <c:v>7180.64</c:v>
                </c:pt>
                <c:pt idx="87">
                  <c:v>7219.54</c:v>
                </c:pt>
                <c:pt idx="88">
                  <c:v>7258.64</c:v>
                </c:pt>
                <c:pt idx="89">
                  <c:v>7297.96</c:v>
                </c:pt>
                <c:pt idx="90">
                  <c:v>7337.49</c:v>
                </c:pt>
                <c:pt idx="91">
                  <c:v>7377.24</c:v>
                </c:pt>
                <c:pt idx="92">
                  <c:v>7417.2</c:v>
                </c:pt>
                <c:pt idx="93">
                  <c:v>7457.37</c:v>
                </c:pt>
                <c:pt idx="94">
                  <c:v>7497.77</c:v>
                </c:pt>
                <c:pt idx="95">
                  <c:v>7538.38</c:v>
                </c:pt>
                <c:pt idx="96">
                  <c:v>7579.21</c:v>
                </c:pt>
                <c:pt idx="97">
                  <c:v>7620.27</c:v>
                </c:pt>
                <c:pt idx="98">
                  <c:v>7661.54</c:v>
                </c:pt>
                <c:pt idx="99">
                  <c:v>7703.04</c:v>
                </c:pt>
                <c:pt idx="100">
                  <c:v>7744.77</c:v>
                </c:pt>
                <c:pt idx="101">
                  <c:v>7786.72</c:v>
                </c:pt>
                <c:pt idx="102">
                  <c:v>7828.9</c:v>
                </c:pt>
                <c:pt idx="103">
                  <c:v>7871.3</c:v>
                </c:pt>
                <c:pt idx="104">
                  <c:v>7913.94</c:v>
                </c:pt>
                <c:pt idx="105">
                  <c:v>7956.81</c:v>
                </c:pt>
                <c:pt idx="106">
                  <c:v>7999.91</c:v>
                </c:pt>
                <c:pt idx="107">
                  <c:v>8043.24</c:v>
                </c:pt>
                <c:pt idx="108">
                  <c:v>8086.81</c:v>
                </c:pt>
                <c:pt idx="109">
                  <c:v>8130.61</c:v>
                </c:pt>
                <c:pt idx="110">
                  <c:v>8174.65</c:v>
                </c:pt>
                <c:pt idx="111">
                  <c:v>8218.93</c:v>
                </c:pt>
                <c:pt idx="112">
                  <c:v>8263.4500000000007</c:v>
                </c:pt>
                <c:pt idx="113">
                  <c:v>8308.2099999999991</c:v>
                </c:pt>
                <c:pt idx="114">
                  <c:v>8353.2099999999991</c:v>
                </c:pt>
                <c:pt idx="115">
                  <c:v>8398.4599999999991</c:v>
                </c:pt>
                <c:pt idx="116">
                  <c:v>8443.9500000000007</c:v>
                </c:pt>
                <c:pt idx="117">
                  <c:v>8489.69</c:v>
                </c:pt>
                <c:pt idx="118">
                  <c:v>8535.68</c:v>
                </c:pt>
                <c:pt idx="119">
                  <c:v>8581.91</c:v>
                </c:pt>
                <c:pt idx="120">
                  <c:v>8628.4</c:v>
                </c:pt>
                <c:pt idx="121">
                  <c:v>8675.1299999999992</c:v>
                </c:pt>
                <c:pt idx="122">
                  <c:v>8722.1200000000008</c:v>
                </c:pt>
                <c:pt idx="123">
                  <c:v>8769.3700000000008</c:v>
                </c:pt>
                <c:pt idx="124">
                  <c:v>8816.8700000000008</c:v>
                </c:pt>
                <c:pt idx="125">
                  <c:v>8864.6299999999992</c:v>
                </c:pt>
                <c:pt idx="126">
                  <c:v>8912.64</c:v>
                </c:pt>
                <c:pt idx="127">
                  <c:v>8960.92</c:v>
                </c:pt>
                <c:pt idx="128">
                  <c:v>9009.4599999999991</c:v>
                </c:pt>
                <c:pt idx="129">
                  <c:v>9058.26</c:v>
                </c:pt>
                <c:pt idx="130">
                  <c:v>9107.33</c:v>
                </c:pt>
                <c:pt idx="131">
                  <c:v>9156.66</c:v>
                </c:pt>
                <c:pt idx="132">
                  <c:v>9206.26</c:v>
                </c:pt>
                <c:pt idx="133">
                  <c:v>9256.1200000000008</c:v>
                </c:pt>
                <c:pt idx="134">
                  <c:v>9306.26</c:v>
                </c:pt>
                <c:pt idx="135">
                  <c:v>9356.67</c:v>
                </c:pt>
                <c:pt idx="136">
                  <c:v>9407.35</c:v>
                </c:pt>
                <c:pt idx="137">
                  <c:v>9458.31</c:v>
                </c:pt>
                <c:pt idx="138">
                  <c:v>9509.5400000000009</c:v>
                </c:pt>
                <c:pt idx="139">
                  <c:v>9561.0499999999993</c:v>
                </c:pt>
                <c:pt idx="140">
                  <c:v>9612.84</c:v>
                </c:pt>
                <c:pt idx="141">
                  <c:v>9664.91</c:v>
                </c:pt>
                <c:pt idx="142">
                  <c:v>9717.26</c:v>
                </c:pt>
                <c:pt idx="143">
                  <c:v>9769.9</c:v>
                </c:pt>
                <c:pt idx="144">
                  <c:v>9822.82</c:v>
                </c:pt>
                <c:pt idx="145">
                  <c:v>9876.02</c:v>
                </c:pt>
                <c:pt idx="146">
                  <c:v>9929.52</c:v>
                </c:pt>
                <c:pt idx="147">
                  <c:v>9983.2999999999993</c:v>
                </c:pt>
                <c:pt idx="148">
                  <c:v>10037.379999999999</c:v>
                </c:pt>
                <c:pt idx="149">
                  <c:v>10091.75</c:v>
                </c:pt>
                <c:pt idx="150">
                  <c:v>10146.41</c:v>
                </c:pt>
                <c:pt idx="151">
                  <c:v>10201.370000000001</c:v>
                </c:pt>
                <c:pt idx="152">
                  <c:v>10256.629999999999</c:v>
                </c:pt>
                <c:pt idx="153">
                  <c:v>10312.19</c:v>
                </c:pt>
                <c:pt idx="154">
                  <c:v>10368.040000000001</c:v>
                </c:pt>
                <c:pt idx="155">
                  <c:v>10424.200000000001</c:v>
                </c:pt>
                <c:pt idx="156">
                  <c:v>10480.67</c:v>
                </c:pt>
                <c:pt idx="157">
                  <c:v>10537.44</c:v>
                </c:pt>
                <c:pt idx="158">
                  <c:v>10594.52</c:v>
                </c:pt>
                <c:pt idx="159">
                  <c:v>10651.9</c:v>
                </c:pt>
                <c:pt idx="160">
                  <c:v>10709.6</c:v>
                </c:pt>
                <c:pt idx="161">
                  <c:v>10767.61</c:v>
                </c:pt>
                <c:pt idx="162">
                  <c:v>10825.94</c:v>
                </c:pt>
                <c:pt idx="163">
                  <c:v>10884.58</c:v>
                </c:pt>
                <c:pt idx="164">
                  <c:v>10943.53</c:v>
                </c:pt>
                <c:pt idx="165">
                  <c:v>11002.81</c:v>
                </c:pt>
                <c:pt idx="166">
                  <c:v>11062.41</c:v>
                </c:pt>
                <c:pt idx="167">
                  <c:v>11122.33</c:v>
                </c:pt>
                <c:pt idx="168">
                  <c:v>11182.58</c:v>
                </c:pt>
                <c:pt idx="169">
                  <c:v>11243.15</c:v>
                </c:pt>
                <c:pt idx="170">
                  <c:v>11304.05</c:v>
                </c:pt>
                <c:pt idx="171">
                  <c:v>11365.28</c:v>
                </c:pt>
                <c:pt idx="172">
                  <c:v>11426.84</c:v>
                </c:pt>
                <c:pt idx="173">
                  <c:v>11488.74</c:v>
                </c:pt>
                <c:pt idx="174">
                  <c:v>11550.97</c:v>
                </c:pt>
                <c:pt idx="175">
                  <c:v>11613.54</c:v>
                </c:pt>
                <c:pt idx="176">
                  <c:v>11676.44</c:v>
                </c:pt>
                <c:pt idx="177">
                  <c:v>11739.69</c:v>
                </c:pt>
                <c:pt idx="178">
                  <c:v>11803.28</c:v>
                </c:pt>
                <c:pt idx="179">
                  <c:v>11867.21</c:v>
                </c:pt>
                <c:pt idx="180">
                  <c:v>11931.5</c:v>
                </c:pt>
                <c:pt idx="181">
                  <c:v>11996.12</c:v>
                </c:pt>
                <c:pt idx="182">
                  <c:v>12061.1</c:v>
                </c:pt>
                <c:pt idx="183">
                  <c:v>12126.43</c:v>
                </c:pt>
                <c:pt idx="184">
                  <c:v>12192.12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02-4C6B-9C3F-33C84035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38320"/>
        <c:axId val="1818733968"/>
      </c:lineChart>
      <c:catAx>
        <c:axId val="181873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42128"/>
        <c:crosses val="autoZero"/>
        <c:auto val="1"/>
        <c:lblAlgn val="ctr"/>
        <c:lblOffset val="100"/>
        <c:noMultiLvlLbl val="0"/>
      </c:catAx>
      <c:valAx>
        <c:axId val="18187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35600"/>
        <c:crosses val="autoZero"/>
        <c:crossBetween val="between"/>
      </c:valAx>
      <c:valAx>
        <c:axId val="1818733968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38320"/>
        <c:crosses val="max"/>
        <c:crossBetween val="between"/>
      </c:valAx>
      <c:catAx>
        <c:axId val="1818738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873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b="1"/>
              <a:t>Principle vs Cumulative</a:t>
            </a:r>
            <a:r>
              <a:rPr lang="en-GB" b="1" baseline="0"/>
              <a:t> principle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Principle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Sheet1!$D$14:$D$198</c:f>
              <c:numCache>
                <c:formatCode>_-[$$-409]* #,##0.00_ ;_-[$$-409]* \-#,##0.00\ ;_-[$$-409]* "-"??_ ;_-@_ </c:formatCode>
                <c:ptCount val="185"/>
                <c:pt idx="0">
                  <c:v>4512.16</c:v>
                </c:pt>
                <c:pt idx="1">
                  <c:v>4536.7700000000004</c:v>
                </c:pt>
                <c:pt idx="2">
                  <c:v>4561.34</c:v>
                </c:pt>
                <c:pt idx="3">
                  <c:v>4586.05</c:v>
                </c:pt>
                <c:pt idx="4">
                  <c:v>4610.8900000000003</c:v>
                </c:pt>
                <c:pt idx="5">
                  <c:v>4635.87</c:v>
                </c:pt>
                <c:pt idx="6">
                  <c:v>4660.9799999999996</c:v>
                </c:pt>
                <c:pt idx="7">
                  <c:v>4686.22</c:v>
                </c:pt>
                <c:pt idx="8">
                  <c:v>4711.6099999999997</c:v>
                </c:pt>
                <c:pt idx="9">
                  <c:v>4737.13</c:v>
                </c:pt>
                <c:pt idx="10">
                  <c:v>4762.79</c:v>
                </c:pt>
                <c:pt idx="11">
                  <c:v>4788.59</c:v>
                </c:pt>
                <c:pt idx="12">
                  <c:v>4814.5200000000004</c:v>
                </c:pt>
                <c:pt idx="13">
                  <c:v>4840.6000000000004</c:v>
                </c:pt>
                <c:pt idx="14">
                  <c:v>4866.82</c:v>
                </c:pt>
                <c:pt idx="15">
                  <c:v>4893.1899999999996</c:v>
                </c:pt>
                <c:pt idx="16">
                  <c:v>4919.6899999999996</c:v>
                </c:pt>
                <c:pt idx="17">
                  <c:v>4946.34</c:v>
                </c:pt>
                <c:pt idx="18">
                  <c:v>4973.13</c:v>
                </c:pt>
                <c:pt idx="19">
                  <c:v>5000.07</c:v>
                </c:pt>
                <c:pt idx="20">
                  <c:v>5027.1499999999996</c:v>
                </c:pt>
                <c:pt idx="21">
                  <c:v>5054.38</c:v>
                </c:pt>
                <c:pt idx="22">
                  <c:v>5081.76</c:v>
                </c:pt>
                <c:pt idx="23">
                  <c:v>5109.29</c:v>
                </c:pt>
                <c:pt idx="24">
                  <c:v>5136.96</c:v>
                </c:pt>
                <c:pt idx="25">
                  <c:v>5164.79</c:v>
                </c:pt>
                <c:pt idx="26">
                  <c:v>5192.76</c:v>
                </c:pt>
                <c:pt idx="27">
                  <c:v>5220.8900000000003</c:v>
                </c:pt>
                <c:pt idx="28">
                  <c:v>5249.17</c:v>
                </c:pt>
                <c:pt idx="29">
                  <c:v>5277.6</c:v>
                </c:pt>
                <c:pt idx="30">
                  <c:v>5306.19</c:v>
                </c:pt>
                <c:pt idx="31">
                  <c:v>5334.93</c:v>
                </c:pt>
                <c:pt idx="32">
                  <c:v>5363.83</c:v>
                </c:pt>
                <c:pt idx="33">
                  <c:v>5392.88</c:v>
                </c:pt>
                <c:pt idx="34">
                  <c:v>5422.1</c:v>
                </c:pt>
                <c:pt idx="35">
                  <c:v>5451.47</c:v>
                </c:pt>
                <c:pt idx="36">
                  <c:v>5480.99</c:v>
                </c:pt>
                <c:pt idx="37">
                  <c:v>5510.68</c:v>
                </c:pt>
                <c:pt idx="38">
                  <c:v>5540.53</c:v>
                </c:pt>
                <c:pt idx="39">
                  <c:v>5570.54</c:v>
                </c:pt>
                <c:pt idx="40">
                  <c:v>5600.72</c:v>
                </c:pt>
                <c:pt idx="41">
                  <c:v>5631.05</c:v>
                </c:pt>
                <c:pt idx="42">
                  <c:v>5661.56</c:v>
                </c:pt>
                <c:pt idx="43">
                  <c:v>5692.22</c:v>
                </c:pt>
                <c:pt idx="44">
                  <c:v>5723.06</c:v>
                </c:pt>
                <c:pt idx="45">
                  <c:v>5754.06</c:v>
                </c:pt>
                <c:pt idx="46">
                  <c:v>5785.22</c:v>
                </c:pt>
                <c:pt idx="47">
                  <c:v>5816.56</c:v>
                </c:pt>
                <c:pt idx="48">
                  <c:v>5848.07</c:v>
                </c:pt>
                <c:pt idx="49">
                  <c:v>5879.74</c:v>
                </c:pt>
                <c:pt idx="50">
                  <c:v>5911.59</c:v>
                </c:pt>
                <c:pt idx="51">
                  <c:v>5943.61</c:v>
                </c:pt>
                <c:pt idx="52">
                  <c:v>5975.81</c:v>
                </c:pt>
                <c:pt idx="53">
                  <c:v>6008.18</c:v>
                </c:pt>
                <c:pt idx="54">
                  <c:v>6040.72</c:v>
                </c:pt>
                <c:pt idx="55">
                  <c:v>6073.44</c:v>
                </c:pt>
                <c:pt idx="56">
                  <c:v>6106.34</c:v>
                </c:pt>
                <c:pt idx="57">
                  <c:v>6139.42</c:v>
                </c:pt>
                <c:pt idx="58">
                  <c:v>6172.67</c:v>
                </c:pt>
                <c:pt idx="59">
                  <c:v>6206.11</c:v>
                </c:pt>
                <c:pt idx="60">
                  <c:v>6239.72</c:v>
                </c:pt>
                <c:pt idx="61">
                  <c:v>6273.52</c:v>
                </c:pt>
                <c:pt idx="62">
                  <c:v>6307.5</c:v>
                </c:pt>
                <c:pt idx="63">
                  <c:v>6341.67</c:v>
                </c:pt>
                <c:pt idx="64">
                  <c:v>6376.02</c:v>
                </c:pt>
                <c:pt idx="65">
                  <c:v>6410.56</c:v>
                </c:pt>
                <c:pt idx="66">
                  <c:v>6445.28</c:v>
                </c:pt>
                <c:pt idx="67">
                  <c:v>6480.19</c:v>
                </c:pt>
                <c:pt idx="68">
                  <c:v>6515.29</c:v>
                </c:pt>
                <c:pt idx="69">
                  <c:v>6550.58</c:v>
                </c:pt>
                <c:pt idx="70">
                  <c:v>6586.07</c:v>
                </c:pt>
                <c:pt idx="71">
                  <c:v>6621.74</c:v>
                </c:pt>
                <c:pt idx="72">
                  <c:v>6657.61</c:v>
                </c:pt>
                <c:pt idx="73">
                  <c:v>6693.67</c:v>
                </c:pt>
                <c:pt idx="74">
                  <c:v>6729.93</c:v>
                </c:pt>
                <c:pt idx="75">
                  <c:v>6766.38</c:v>
                </c:pt>
                <c:pt idx="76">
                  <c:v>6803.03</c:v>
                </c:pt>
                <c:pt idx="77">
                  <c:v>6839.88</c:v>
                </c:pt>
                <c:pt idx="78">
                  <c:v>6876.93</c:v>
                </c:pt>
                <c:pt idx="79">
                  <c:v>6914.18</c:v>
                </c:pt>
                <c:pt idx="80">
                  <c:v>6951.63</c:v>
                </c:pt>
                <c:pt idx="81">
                  <c:v>6989.29</c:v>
                </c:pt>
                <c:pt idx="82">
                  <c:v>7027.15</c:v>
                </c:pt>
                <c:pt idx="83">
                  <c:v>7065.21</c:v>
                </c:pt>
                <c:pt idx="84">
                  <c:v>7103.48</c:v>
                </c:pt>
                <c:pt idx="85">
                  <c:v>7141.96</c:v>
                </c:pt>
                <c:pt idx="86">
                  <c:v>7180.64</c:v>
                </c:pt>
                <c:pt idx="87">
                  <c:v>7219.54</c:v>
                </c:pt>
                <c:pt idx="88">
                  <c:v>7258.64</c:v>
                </c:pt>
                <c:pt idx="89">
                  <c:v>7297.96</c:v>
                </c:pt>
                <c:pt idx="90">
                  <c:v>7337.49</c:v>
                </c:pt>
                <c:pt idx="91">
                  <c:v>7377.24</c:v>
                </c:pt>
                <c:pt idx="92">
                  <c:v>7417.2</c:v>
                </c:pt>
                <c:pt idx="93">
                  <c:v>7457.37</c:v>
                </c:pt>
                <c:pt idx="94">
                  <c:v>7497.77</c:v>
                </c:pt>
                <c:pt idx="95">
                  <c:v>7538.38</c:v>
                </c:pt>
                <c:pt idx="96">
                  <c:v>7579.21</c:v>
                </c:pt>
                <c:pt idx="97">
                  <c:v>7620.27</c:v>
                </c:pt>
                <c:pt idx="98">
                  <c:v>7661.54</c:v>
                </c:pt>
                <c:pt idx="99">
                  <c:v>7703.04</c:v>
                </c:pt>
                <c:pt idx="100">
                  <c:v>7744.77</c:v>
                </c:pt>
                <c:pt idx="101">
                  <c:v>7786.72</c:v>
                </c:pt>
                <c:pt idx="102">
                  <c:v>7828.9</c:v>
                </c:pt>
                <c:pt idx="103">
                  <c:v>7871.3</c:v>
                </c:pt>
                <c:pt idx="104">
                  <c:v>7913.94</c:v>
                </c:pt>
                <c:pt idx="105">
                  <c:v>7956.81</c:v>
                </c:pt>
                <c:pt idx="106">
                  <c:v>7999.91</c:v>
                </c:pt>
                <c:pt idx="107">
                  <c:v>8043.24</c:v>
                </c:pt>
                <c:pt idx="108">
                  <c:v>8086.81</c:v>
                </c:pt>
                <c:pt idx="109">
                  <c:v>8130.61</c:v>
                </c:pt>
                <c:pt idx="110">
                  <c:v>8174.65</c:v>
                </c:pt>
                <c:pt idx="111">
                  <c:v>8218.93</c:v>
                </c:pt>
                <c:pt idx="112">
                  <c:v>8263.4500000000007</c:v>
                </c:pt>
                <c:pt idx="113">
                  <c:v>8308.2099999999991</c:v>
                </c:pt>
                <c:pt idx="114">
                  <c:v>8353.2099999999991</c:v>
                </c:pt>
                <c:pt idx="115">
                  <c:v>8398.4599999999991</c:v>
                </c:pt>
                <c:pt idx="116">
                  <c:v>8443.9500000000007</c:v>
                </c:pt>
                <c:pt idx="117">
                  <c:v>8489.69</c:v>
                </c:pt>
                <c:pt idx="118">
                  <c:v>8535.68</c:v>
                </c:pt>
                <c:pt idx="119">
                  <c:v>8581.91</c:v>
                </c:pt>
                <c:pt idx="120">
                  <c:v>8628.4</c:v>
                </c:pt>
                <c:pt idx="121">
                  <c:v>8675.1299999999992</c:v>
                </c:pt>
                <c:pt idx="122">
                  <c:v>8722.1200000000008</c:v>
                </c:pt>
                <c:pt idx="123">
                  <c:v>8769.3700000000008</c:v>
                </c:pt>
                <c:pt idx="124">
                  <c:v>8816.8700000000008</c:v>
                </c:pt>
                <c:pt idx="125">
                  <c:v>8864.6299999999992</c:v>
                </c:pt>
                <c:pt idx="126">
                  <c:v>8912.64</c:v>
                </c:pt>
                <c:pt idx="127">
                  <c:v>8960.92</c:v>
                </c:pt>
                <c:pt idx="128">
                  <c:v>9009.4599999999991</c:v>
                </c:pt>
                <c:pt idx="129">
                  <c:v>9058.26</c:v>
                </c:pt>
                <c:pt idx="130">
                  <c:v>9107.33</c:v>
                </c:pt>
                <c:pt idx="131">
                  <c:v>9156.66</c:v>
                </c:pt>
                <c:pt idx="132">
                  <c:v>9206.26</c:v>
                </c:pt>
                <c:pt idx="133">
                  <c:v>9256.1200000000008</c:v>
                </c:pt>
                <c:pt idx="134">
                  <c:v>9306.26</c:v>
                </c:pt>
                <c:pt idx="135">
                  <c:v>9356.67</c:v>
                </c:pt>
                <c:pt idx="136">
                  <c:v>9407.35</c:v>
                </c:pt>
                <c:pt idx="137">
                  <c:v>9458.31</c:v>
                </c:pt>
                <c:pt idx="138">
                  <c:v>9509.5400000000009</c:v>
                </c:pt>
                <c:pt idx="139">
                  <c:v>9561.0499999999993</c:v>
                </c:pt>
                <c:pt idx="140">
                  <c:v>9612.84</c:v>
                </c:pt>
                <c:pt idx="141">
                  <c:v>9664.91</c:v>
                </c:pt>
                <c:pt idx="142">
                  <c:v>9717.26</c:v>
                </c:pt>
                <c:pt idx="143">
                  <c:v>9769.9</c:v>
                </c:pt>
                <c:pt idx="144">
                  <c:v>9822.82</c:v>
                </c:pt>
                <c:pt idx="145">
                  <c:v>9876.02</c:v>
                </c:pt>
                <c:pt idx="146">
                  <c:v>9929.52</c:v>
                </c:pt>
                <c:pt idx="147">
                  <c:v>9983.2999999999993</c:v>
                </c:pt>
                <c:pt idx="148">
                  <c:v>10037.379999999999</c:v>
                </c:pt>
                <c:pt idx="149">
                  <c:v>10091.75</c:v>
                </c:pt>
                <c:pt idx="150">
                  <c:v>10146.41</c:v>
                </c:pt>
                <c:pt idx="151">
                  <c:v>10201.370000000001</c:v>
                </c:pt>
                <c:pt idx="152">
                  <c:v>10256.629999999999</c:v>
                </c:pt>
                <c:pt idx="153">
                  <c:v>10312.19</c:v>
                </c:pt>
                <c:pt idx="154">
                  <c:v>10368.040000000001</c:v>
                </c:pt>
                <c:pt idx="155">
                  <c:v>10424.200000000001</c:v>
                </c:pt>
                <c:pt idx="156">
                  <c:v>10480.67</c:v>
                </c:pt>
                <c:pt idx="157">
                  <c:v>10537.44</c:v>
                </c:pt>
                <c:pt idx="158">
                  <c:v>10594.52</c:v>
                </c:pt>
                <c:pt idx="159">
                  <c:v>10651.9</c:v>
                </c:pt>
                <c:pt idx="160">
                  <c:v>10709.6</c:v>
                </c:pt>
                <c:pt idx="161">
                  <c:v>10767.61</c:v>
                </c:pt>
                <c:pt idx="162">
                  <c:v>10825.94</c:v>
                </c:pt>
                <c:pt idx="163">
                  <c:v>10884.58</c:v>
                </c:pt>
                <c:pt idx="164">
                  <c:v>10943.53</c:v>
                </c:pt>
                <c:pt idx="165">
                  <c:v>11002.81</c:v>
                </c:pt>
                <c:pt idx="166">
                  <c:v>11062.41</c:v>
                </c:pt>
                <c:pt idx="167">
                  <c:v>11122.33</c:v>
                </c:pt>
                <c:pt idx="168">
                  <c:v>11182.58</c:v>
                </c:pt>
                <c:pt idx="169">
                  <c:v>11243.15</c:v>
                </c:pt>
                <c:pt idx="170">
                  <c:v>11304.05</c:v>
                </c:pt>
                <c:pt idx="171">
                  <c:v>11365.28</c:v>
                </c:pt>
                <c:pt idx="172">
                  <c:v>11426.84</c:v>
                </c:pt>
                <c:pt idx="173">
                  <c:v>11488.74</c:v>
                </c:pt>
                <c:pt idx="174">
                  <c:v>11550.97</c:v>
                </c:pt>
                <c:pt idx="175">
                  <c:v>11613.54</c:v>
                </c:pt>
                <c:pt idx="176">
                  <c:v>11676.44</c:v>
                </c:pt>
                <c:pt idx="177">
                  <c:v>11739.69</c:v>
                </c:pt>
                <c:pt idx="178">
                  <c:v>11803.28</c:v>
                </c:pt>
                <c:pt idx="179">
                  <c:v>11867.21</c:v>
                </c:pt>
                <c:pt idx="180">
                  <c:v>11931.5</c:v>
                </c:pt>
                <c:pt idx="181">
                  <c:v>11996.12</c:v>
                </c:pt>
                <c:pt idx="182">
                  <c:v>12061.1</c:v>
                </c:pt>
                <c:pt idx="183">
                  <c:v>12126.43</c:v>
                </c:pt>
                <c:pt idx="184">
                  <c:v>12192.12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8B-4C83-980C-7F297D2C1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818726896"/>
        <c:axId val="1818734512"/>
      </c:barChart>
      <c:lineChart>
        <c:grouping val="standard"/>
        <c:varyColors val="0"/>
        <c:ser>
          <c:idx val="1"/>
          <c:order val="1"/>
          <c:tx>
            <c:strRef>
              <c:f>Sheet1!$F$13</c:f>
              <c:strCache>
                <c:ptCount val="1"/>
                <c:pt idx="0">
                  <c:v>Cumulative Principal paid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Sheet1!$F$14:$F$198</c:f>
              <c:numCache>
                <c:formatCode>_-[$$-409]* #,##0.00_ ;_-[$$-409]* \-#,##0.00\ ;_-[$$-409]* "-"??_ ;_-@_ </c:formatCode>
                <c:ptCount val="185"/>
                <c:pt idx="0">
                  <c:v>4512.16</c:v>
                </c:pt>
                <c:pt idx="1">
                  <c:v>9048.93</c:v>
                </c:pt>
                <c:pt idx="2">
                  <c:v>13610.27</c:v>
                </c:pt>
                <c:pt idx="3">
                  <c:v>18196.32</c:v>
                </c:pt>
                <c:pt idx="4">
                  <c:v>22807.21</c:v>
                </c:pt>
                <c:pt idx="5">
                  <c:v>27443.079999999998</c:v>
                </c:pt>
                <c:pt idx="6">
                  <c:v>32104.059999999998</c:v>
                </c:pt>
                <c:pt idx="7">
                  <c:v>36790.28</c:v>
                </c:pt>
                <c:pt idx="8">
                  <c:v>41501.89</c:v>
                </c:pt>
                <c:pt idx="9">
                  <c:v>46239.02</c:v>
                </c:pt>
                <c:pt idx="10">
                  <c:v>51001.81</c:v>
                </c:pt>
                <c:pt idx="11">
                  <c:v>55790.399999999994</c:v>
                </c:pt>
                <c:pt idx="12">
                  <c:v>60604.92</c:v>
                </c:pt>
                <c:pt idx="13">
                  <c:v>65445.52</c:v>
                </c:pt>
                <c:pt idx="14">
                  <c:v>70312.34</c:v>
                </c:pt>
                <c:pt idx="15">
                  <c:v>75205.53</c:v>
                </c:pt>
                <c:pt idx="16">
                  <c:v>80125.22</c:v>
                </c:pt>
                <c:pt idx="17">
                  <c:v>85071.56</c:v>
                </c:pt>
                <c:pt idx="18">
                  <c:v>90044.69</c:v>
                </c:pt>
                <c:pt idx="19">
                  <c:v>95044.760000000009</c:v>
                </c:pt>
                <c:pt idx="20">
                  <c:v>100071.91</c:v>
                </c:pt>
                <c:pt idx="21">
                  <c:v>105126.29000000001</c:v>
                </c:pt>
                <c:pt idx="22">
                  <c:v>110208.05</c:v>
                </c:pt>
                <c:pt idx="23">
                  <c:v>115317.34</c:v>
                </c:pt>
                <c:pt idx="24">
                  <c:v>120454.3</c:v>
                </c:pt>
                <c:pt idx="25">
                  <c:v>125619.09</c:v>
                </c:pt>
                <c:pt idx="26">
                  <c:v>130811.84999999999</c:v>
                </c:pt>
                <c:pt idx="27">
                  <c:v>136032.74</c:v>
                </c:pt>
                <c:pt idx="28">
                  <c:v>141281.91</c:v>
                </c:pt>
                <c:pt idx="29">
                  <c:v>146559.51</c:v>
                </c:pt>
                <c:pt idx="30">
                  <c:v>151865.70000000001</c:v>
                </c:pt>
                <c:pt idx="31">
                  <c:v>157200.63</c:v>
                </c:pt>
                <c:pt idx="32">
                  <c:v>162564.46</c:v>
                </c:pt>
                <c:pt idx="33">
                  <c:v>167957.34</c:v>
                </c:pt>
                <c:pt idx="34">
                  <c:v>173379.44</c:v>
                </c:pt>
                <c:pt idx="35">
                  <c:v>178830.91</c:v>
                </c:pt>
                <c:pt idx="36">
                  <c:v>184311.9</c:v>
                </c:pt>
                <c:pt idx="37">
                  <c:v>189822.58</c:v>
                </c:pt>
                <c:pt idx="38">
                  <c:v>195363.11</c:v>
                </c:pt>
                <c:pt idx="39">
                  <c:v>200933.65</c:v>
                </c:pt>
                <c:pt idx="40">
                  <c:v>206534.37</c:v>
                </c:pt>
                <c:pt idx="41">
                  <c:v>212165.41999999998</c:v>
                </c:pt>
                <c:pt idx="42">
                  <c:v>217826.97999999998</c:v>
                </c:pt>
                <c:pt idx="43">
                  <c:v>223519.19999999998</c:v>
                </c:pt>
                <c:pt idx="44">
                  <c:v>229242.25999999998</c:v>
                </c:pt>
                <c:pt idx="45">
                  <c:v>234996.31999999998</c:v>
                </c:pt>
                <c:pt idx="46">
                  <c:v>240781.53999999998</c:v>
                </c:pt>
                <c:pt idx="47">
                  <c:v>246598.09999999998</c:v>
                </c:pt>
                <c:pt idx="48">
                  <c:v>252446.16999999998</c:v>
                </c:pt>
                <c:pt idx="49">
                  <c:v>258325.90999999997</c:v>
                </c:pt>
                <c:pt idx="50">
                  <c:v>264237.5</c:v>
                </c:pt>
                <c:pt idx="51">
                  <c:v>270181.11</c:v>
                </c:pt>
                <c:pt idx="52">
                  <c:v>276156.92</c:v>
                </c:pt>
                <c:pt idx="53">
                  <c:v>282165.09999999998</c:v>
                </c:pt>
                <c:pt idx="54">
                  <c:v>288205.81999999995</c:v>
                </c:pt>
                <c:pt idx="55">
                  <c:v>294279.25999999995</c:v>
                </c:pt>
                <c:pt idx="56">
                  <c:v>300385.59999999998</c:v>
                </c:pt>
                <c:pt idx="57">
                  <c:v>306525.01999999996</c:v>
                </c:pt>
                <c:pt idx="58">
                  <c:v>312697.68999999994</c:v>
                </c:pt>
                <c:pt idx="59">
                  <c:v>318903.79999999993</c:v>
                </c:pt>
                <c:pt idx="60">
                  <c:v>325143.5199999999</c:v>
                </c:pt>
                <c:pt idx="61">
                  <c:v>331417.03999999992</c:v>
                </c:pt>
                <c:pt idx="62">
                  <c:v>337724.53999999992</c:v>
                </c:pt>
                <c:pt idx="63">
                  <c:v>344066.2099999999</c:v>
                </c:pt>
                <c:pt idx="64">
                  <c:v>350442.22999999992</c:v>
                </c:pt>
                <c:pt idx="65">
                  <c:v>356852.78999999992</c:v>
                </c:pt>
                <c:pt idx="66">
                  <c:v>363298.06999999995</c:v>
                </c:pt>
                <c:pt idx="67">
                  <c:v>369778.25999999995</c:v>
                </c:pt>
                <c:pt idx="68">
                  <c:v>376293.54999999993</c:v>
                </c:pt>
                <c:pt idx="69">
                  <c:v>382844.12999999995</c:v>
                </c:pt>
                <c:pt idx="70">
                  <c:v>389430.19999999995</c:v>
                </c:pt>
                <c:pt idx="71">
                  <c:v>396051.93999999994</c:v>
                </c:pt>
                <c:pt idx="72">
                  <c:v>402709.54999999993</c:v>
                </c:pt>
                <c:pt idx="73">
                  <c:v>409403.21999999991</c:v>
                </c:pt>
                <c:pt idx="74">
                  <c:v>416133.14999999991</c:v>
                </c:pt>
                <c:pt idx="75">
                  <c:v>422899.52999999991</c:v>
                </c:pt>
                <c:pt idx="76">
                  <c:v>429702.55999999994</c:v>
                </c:pt>
                <c:pt idx="77">
                  <c:v>436542.43999999994</c:v>
                </c:pt>
                <c:pt idx="78">
                  <c:v>443419.36999999994</c:v>
                </c:pt>
                <c:pt idx="79">
                  <c:v>450333.54999999993</c:v>
                </c:pt>
                <c:pt idx="80">
                  <c:v>457285.17999999993</c:v>
                </c:pt>
                <c:pt idx="81">
                  <c:v>464274.46999999991</c:v>
                </c:pt>
                <c:pt idx="82">
                  <c:v>471301.61999999994</c:v>
                </c:pt>
                <c:pt idx="83">
                  <c:v>478366.82999999996</c:v>
                </c:pt>
                <c:pt idx="84">
                  <c:v>485470.30999999994</c:v>
                </c:pt>
                <c:pt idx="85">
                  <c:v>492612.26999999996</c:v>
                </c:pt>
                <c:pt idx="86">
                  <c:v>499792.91</c:v>
                </c:pt>
                <c:pt idx="87">
                  <c:v>507012.44999999995</c:v>
                </c:pt>
                <c:pt idx="88">
                  <c:v>514271.08999999997</c:v>
                </c:pt>
                <c:pt idx="89">
                  <c:v>521569.05</c:v>
                </c:pt>
                <c:pt idx="90">
                  <c:v>528906.54</c:v>
                </c:pt>
                <c:pt idx="91">
                  <c:v>536283.78</c:v>
                </c:pt>
                <c:pt idx="92">
                  <c:v>543700.98</c:v>
                </c:pt>
                <c:pt idx="93">
                  <c:v>551158.35</c:v>
                </c:pt>
                <c:pt idx="94">
                  <c:v>558656.12</c:v>
                </c:pt>
                <c:pt idx="95">
                  <c:v>566194.5</c:v>
                </c:pt>
                <c:pt idx="96">
                  <c:v>573773.71</c:v>
                </c:pt>
                <c:pt idx="97">
                  <c:v>581393.98</c:v>
                </c:pt>
                <c:pt idx="98">
                  <c:v>589055.52</c:v>
                </c:pt>
                <c:pt idx="99">
                  <c:v>596758.56000000006</c:v>
                </c:pt>
                <c:pt idx="100">
                  <c:v>604503.33000000007</c:v>
                </c:pt>
                <c:pt idx="101">
                  <c:v>612290.05000000005</c:v>
                </c:pt>
                <c:pt idx="102">
                  <c:v>620118.95000000007</c:v>
                </c:pt>
                <c:pt idx="103">
                  <c:v>627990.25000000012</c:v>
                </c:pt>
                <c:pt idx="104">
                  <c:v>635904.19000000006</c:v>
                </c:pt>
                <c:pt idx="105">
                  <c:v>643861.00000000012</c:v>
                </c:pt>
                <c:pt idx="106">
                  <c:v>651860.91000000015</c:v>
                </c:pt>
                <c:pt idx="107">
                  <c:v>659904.15000000014</c:v>
                </c:pt>
                <c:pt idx="108">
                  <c:v>667990.9600000002</c:v>
                </c:pt>
                <c:pt idx="109">
                  <c:v>676121.57000000018</c:v>
                </c:pt>
                <c:pt idx="110">
                  <c:v>684296.2200000002</c:v>
                </c:pt>
                <c:pt idx="111">
                  <c:v>692515.15000000026</c:v>
                </c:pt>
                <c:pt idx="112">
                  <c:v>700778.60000000021</c:v>
                </c:pt>
                <c:pt idx="113">
                  <c:v>709086.81000000017</c:v>
                </c:pt>
                <c:pt idx="114">
                  <c:v>717440.02000000014</c:v>
                </c:pt>
                <c:pt idx="115">
                  <c:v>725838.4800000001</c:v>
                </c:pt>
                <c:pt idx="116">
                  <c:v>734282.43</c:v>
                </c:pt>
                <c:pt idx="117">
                  <c:v>742772.12</c:v>
                </c:pt>
                <c:pt idx="118">
                  <c:v>751307.8</c:v>
                </c:pt>
                <c:pt idx="119">
                  <c:v>759889.71000000008</c:v>
                </c:pt>
                <c:pt idx="120">
                  <c:v>768518.1100000001</c:v>
                </c:pt>
                <c:pt idx="121">
                  <c:v>777193.24000000011</c:v>
                </c:pt>
                <c:pt idx="122">
                  <c:v>785915.3600000001</c:v>
                </c:pt>
                <c:pt idx="123">
                  <c:v>794684.7300000001</c:v>
                </c:pt>
                <c:pt idx="124">
                  <c:v>803501.60000000009</c:v>
                </c:pt>
                <c:pt idx="125">
                  <c:v>812366.2300000001</c:v>
                </c:pt>
                <c:pt idx="126">
                  <c:v>821278.87000000011</c:v>
                </c:pt>
                <c:pt idx="127">
                  <c:v>830239.79000000015</c:v>
                </c:pt>
                <c:pt idx="128">
                  <c:v>839249.25000000012</c:v>
                </c:pt>
                <c:pt idx="129">
                  <c:v>848307.51000000013</c:v>
                </c:pt>
                <c:pt idx="130">
                  <c:v>857414.84000000008</c:v>
                </c:pt>
                <c:pt idx="131">
                  <c:v>866571.50000000012</c:v>
                </c:pt>
                <c:pt idx="132">
                  <c:v>875777.76000000013</c:v>
                </c:pt>
                <c:pt idx="133">
                  <c:v>885033.88000000012</c:v>
                </c:pt>
                <c:pt idx="134">
                  <c:v>894340.14000000013</c:v>
                </c:pt>
                <c:pt idx="135">
                  <c:v>903696.81000000017</c:v>
                </c:pt>
                <c:pt idx="136">
                  <c:v>913104.16000000015</c:v>
                </c:pt>
                <c:pt idx="137">
                  <c:v>922562.4700000002</c:v>
                </c:pt>
                <c:pt idx="138">
                  <c:v>932072.01000000024</c:v>
                </c:pt>
                <c:pt idx="139">
                  <c:v>941633.06000000029</c:v>
                </c:pt>
                <c:pt idx="140">
                  <c:v>951245.90000000026</c:v>
                </c:pt>
                <c:pt idx="141">
                  <c:v>960910.81000000029</c:v>
                </c:pt>
                <c:pt idx="142">
                  <c:v>970628.0700000003</c:v>
                </c:pt>
                <c:pt idx="143">
                  <c:v>980397.97000000032</c:v>
                </c:pt>
                <c:pt idx="144">
                  <c:v>990220.79000000027</c:v>
                </c:pt>
                <c:pt idx="145">
                  <c:v>1000096.8100000003</c:v>
                </c:pt>
                <c:pt idx="146">
                  <c:v>1010026.3300000003</c:v>
                </c:pt>
                <c:pt idx="147">
                  <c:v>1020009.6300000004</c:v>
                </c:pt>
                <c:pt idx="148">
                  <c:v>1030047.0100000004</c:v>
                </c:pt>
                <c:pt idx="149">
                  <c:v>1040138.7600000004</c:v>
                </c:pt>
                <c:pt idx="150">
                  <c:v>1050285.1700000004</c:v>
                </c:pt>
                <c:pt idx="151">
                  <c:v>1060486.5400000005</c:v>
                </c:pt>
                <c:pt idx="152">
                  <c:v>1070743.1700000004</c:v>
                </c:pt>
                <c:pt idx="153">
                  <c:v>1081055.3600000003</c:v>
                </c:pt>
                <c:pt idx="154">
                  <c:v>1091423.4000000004</c:v>
                </c:pt>
                <c:pt idx="155">
                  <c:v>1101847.6000000003</c:v>
                </c:pt>
                <c:pt idx="156">
                  <c:v>1112328.2700000003</c:v>
                </c:pt>
                <c:pt idx="157">
                  <c:v>1122865.7100000002</c:v>
                </c:pt>
                <c:pt idx="158">
                  <c:v>1133460.2300000002</c:v>
                </c:pt>
                <c:pt idx="159">
                  <c:v>1144112.1300000001</c:v>
                </c:pt>
                <c:pt idx="160">
                  <c:v>1154821.7300000002</c:v>
                </c:pt>
                <c:pt idx="161">
                  <c:v>1165589.3400000003</c:v>
                </c:pt>
                <c:pt idx="162">
                  <c:v>1176415.2800000003</c:v>
                </c:pt>
                <c:pt idx="163">
                  <c:v>1187299.8600000003</c:v>
                </c:pt>
                <c:pt idx="164">
                  <c:v>1198243.3900000004</c:v>
                </c:pt>
                <c:pt idx="165">
                  <c:v>1209246.2000000004</c:v>
                </c:pt>
                <c:pt idx="166">
                  <c:v>1220308.6100000003</c:v>
                </c:pt>
                <c:pt idx="167">
                  <c:v>1231430.9400000004</c:v>
                </c:pt>
                <c:pt idx="168">
                  <c:v>1242613.5200000005</c:v>
                </c:pt>
                <c:pt idx="169">
                  <c:v>1253856.6700000004</c:v>
                </c:pt>
                <c:pt idx="170">
                  <c:v>1265160.7200000004</c:v>
                </c:pt>
                <c:pt idx="171">
                  <c:v>1276526.0000000005</c:v>
                </c:pt>
                <c:pt idx="172">
                  <c:v>1287952.8400000005</c:v>
                </c:pt>
                <c:pt idx="173">
                  <c:v>1299441.5800000005</c:v>
                </c:pt>
                <c:pt idx="174">
                  <c:v>1310992.5500000005</c:v>
                </c:pt>
                <c:pt idx="175">
                  <c:v>1322606.0900000005</c:v>
                </c:pt>
                <c:pt idx="176">
                  <c:v>1334282.5300000005</c:v>
                </c:pt>
                <c:pt idx="177">
                  <c:v>1346022.2200000004</c:v>
                </c:pt>
                <c:pt idx="178">
                  <c:v>1357825.5000000005</c:v>
                </c:pt>
                <c:pt idx="179">
                  <c:v>1369692.7100000004</c:v>
                </c:pt>
                <c:pt idx="180">
                  <c:v>1381624.2100000004</c:v>
                </c:pt>
                <c:pt idx="181">
                  <c:v>1393620.3300000005</c:v>
                </c:pt>
                <c:pt idx="182">
                  <c:v>1405681.4300000006</c:v>
                </c:pt>
                <c:pt idx="183">
                  <c:v>1417807.8600000006</c:v>
                </c:pt>
                <c:pt idx="184">
                  <c:v>1429999.9800000007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8B-4C83-980C-7F297D2C1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38864"/>
        <c:axId val="1818735056"/>
      </c:lineChart>
      <c:catAx>
        <c:axId val="181872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34512"/>
        <c:crosses val="autoZero"/>
        <c:auto val="1"/>
        <c:lblAlgn val="ctr"/>
        <c:lblOffset val="100"/>
        <c:noMultiLvlLbl val="0"/>
      </c:catAx>
      <c:valAx>
        <c:axId val="18187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26896"/>
        <c:crosses val="autoZero"/>
        <c:crossBetween val="between"/>
      </c:valAx>
      <c:valAx>
        <c:axId val="1818735056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18738864"/>
        <c:crosses val="max"/>
        <c:crossBetween val="between"/>
      </c:valAx>
      <c:catAx>
        <c:axId val="181873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73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19</xdr:row>
      <xdr:rowOff>190499</xdr:rowOff>
    </xdr:from>
    <xdr:to>
      <xdr:col>15</xdr:col>
      <xdr:colOff>57150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19</xdr:row>
      <xdr:rowOff>180975</xdr:rowOff>
    </xdr:from>
    <xdr:to>
      <xdr:col>22</xdr:col>
      <xdr:colOff>561975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38</xdr:row>
      <xdr:rowOff>109537</xdr:rowOff>
    </xdr:from>
    <xdr:to>
      <xdr:col>15</xdr:col>
      <xdr:colOff>76199</xdr:colOff>
      <xdr:row>52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161925</xdr:colOff>
      <xdr:row>38</xdr:row>
      <xdr:rowOff>100012</xdr:rowOff>
    </xdr:from>
    <xdr:to>
      <xdr:col>22</xdr:col>
      <xdr:colOff>542925</xdr:colOff>
      <xdr:row>52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204"/>
  <sheetViews>
    <sheetView tabSelected="1" workbookViewId="0">
      <selection activeCell="A13" sqref="A13:G13"/>
    </sheetView>
  </sheetViews>
  <sheetFormatPr defaultRowHeight="15.75" x14ac:dyDescent="0.25"/>
  <cols>
    <col min="1" max="1" width="9.140625" style="1"/>
    <col min="2" max="2" width="18.140625" style="1" bestFit="1" customWidth="1"/>
    <col min="3" max="3" width="16.85546875" style="1" bestFit="1" customWidth="1"/>
    <col min="4" max="4" width="18.5703125" style="1" bestFit="1" customWidth="1"/>
    <col min="5" max="5" width="16.5703125" style="1" bestFit="1" customWidth="1"/>
    <col min="6" max="6" width="25.85546875" style="1" bestFit="1" customWidth="1"/>
    <col min="7" max="7" width="19.7109375" style="1" bestFit="1" customWidth="1"/>
    <col min="8" max="8" width="16.7109375" style="1" customWidth="1"/>
    <col min="9" max="10" width="9.140625" style="1"/>
    <col min="11" max="11" width="15.7109375" style="1" bestFit="1" customWidth="1"/>
    <col min="12" max="16384" width="9.140625" style="1"/>
  </cols>
  <sheetData>
    <row r="4" spans="1:23" ht="16.5" thickBot="1" x14ac:dyDescent="0.3"/>
    <row r="5" spans="1:23" ht="16.5" thickBot="1" x14ac:dyDescent="0.3">
      <c r="B5" s="44" t="s">
        <v>9</v>
      </c>
      <c r="C5" s="45"/>
      <c r="D5" s="45"/>
      <c r="E5" s="45"/>
      <c r="F5" s="46"/>
      <c r="G5" s="2"/>
      <c r="H5" s="2"/>
    </row>
    <row r="6" spans="1:23" x14ac:dyDescent="0.25">
      <c r="A6" s="47" t="s">
        <v>0</v>
      </c>
      <c r="B6" s="48"/>
      <c r="C6" s="3"/>
      <c r="D6" s="4">
        <v>1500000</v>
      </c>
      <c r="E6" s="3"/>
      <c r="F6" s="48" t="s">
        <v>3</v>
      </c>
      <c r="G6" s="48"/>
      <c r="H6" s="48"/>
      <c r="I6" s="48"/>
      <c r="J6" s="48"/>
      <c r="K6" s="5">
        <f>D8/12</f>
        <v>5.4166666666666669E-3</v>
      </c>
    </row>
    <row r="7" spans="1:23" x14ac:dyDescent="0.25">
      <c r="A7" s="49" t="s">
        <v>1</v>
      </c>
      <c r="B7" s="50"/>
      <c r="C7" s="6"/>
      <c r="D7" s="7" t="s">
        <v>10</v>
      </c>
      <c r="E7" s="6"/>
      <c r="F7" s="50" t="s">
        <v>7</v>
      </c>
      <c r="G7" s="50"/>
      <c r="H7" s="50"/>
      <c r="I7" s="50"/>
      <c r="J7" s="50"/>
      <c r="K7" s="8">
        <v>185</v>
      </c>
    </row>
    <row r="8" spans="1:23" x14ac:dyDescent="0.25">
      <c r="A8" s="49" t="s">
        <v>2</v>
      </c>
      <c r="B8" s="50"/>
      <c r="C8" s="6"/>
      <c r="D8" s="9">
        <v>6.5000000000000002E-2</v>
      </c>
      <c r="E8" s="6"/>
      <c r="F8" s="50" t="s">
        <v>12</v>
      </c>
      <c r="G8" s="50"/>
      <c r="H8" s="50"/>
      <c r="I8" s="50"/>
      <c r="J8" s="50"/>
      <c r="K8" s="10">
        <f>PMT(K6,K7,-K9)</f>
        <v>12258.158629735079</v>
      </c>
    </row>
    <row r="9" spans="1:23" ht="16.5" thickBot="1" x14ac:dyDescent="0.3">
      <c r="A9" s="42" t="s">
        <v>14</v>
      </c>
      <c r="B9" s="43"/>
      <c r="C9" s="11"/>
      <c r="D9" s="12">
        <v>70000</v>
      </c>
      <c r="E9" s="11"/>
      <c r="F9" s="43" t="s">
        <v>11</v>
      </c>
      <c r="G9" s="43"/>
      <c r="H9" s="43"/>
      <c r="I9" s="43"/>
      <c r="J9" s="13"/>
      <c r="K9" s="14">
        <f>D6-D9</f>
        <v>1430000</v>
      </c>
    </row>
    <row r="10" spans="1:23" x14ac:dyDescent="0.25">
      <c r="K10" s="1" t="s">
        <v>16</v>
      </c>
    </row>
    <row r="12" spans="1:23" ht="16.5" thickBot="1" x14ac:dyDescent="0.3">
      <c r="K12" s="41" t="s">
        <v>15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3" ht="16.5" thickBot="1" x14ac:dyDescent="0.3">
      <c r="A13" s="15" t="s">
        <v>4</v>
      </c>
      <c r="B13" s="16" t="s">
        <v>5</v>
      </c>
      <c r="C13" s="16" t="s">
        <v>6</v>
      </c>
      <c r="D13" s="16" t="s">
        <v>13</v>
      </c>
      <c r="E13" s="17" t="s">
        <v>8</v>
      </c>
      <c r="F13" s="18" t="s">
        <v>17</v>
      </c>
      <c r="G13" s="18" t="s">
        <v>18</v>
      </c>
    </row>
    <row r="14" spans="1:23" x14ac:dyDescent="0.25">
      <c r="A14" s="19">
        <v>45658</v>
      </c>
      <c r="B14" s="20">
        <f>K9</f>
        <v>1430000</v>
      </c>
      <c r="C14" s="20">
        <f>ROUND(K9*$K$6,0)</f>
        <v>7746</v>
      </c>
      <c r="D14" s="20">
        <f>ROUND($K$8-C14,2)</f>
        <v>4512.16</v>
      </c>
      <c r="E14" s="21">
        <f>ROUND(B14-D14,2)</f>
        <v>1425487.84</v>
      </c>
      <c r="F14" s="22">
        <f>SUM($D$14:D14)</f>
        <v>4512.16</v>
      </c>
      <c r="G14" s="22">
        <f>SUM($C$14:C14)</f>
        <v>7746</v>
      </c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4"/>
    </row>
    <row r="15" spans="1:23" x14ac:dyDescent="0.25">
      <c r="A15" s="19">
        <v>45689</v>
      </c>
      <c r="B15" s="20">
        <f>E14</f>
        <v>1425487.84</v>
      </c>
      <c r="C15" s="20">
        <f>ROUND(E14*$K$6,2)</f>
        <v>7721.39</v>
      </c>
      <c r="D15" s="20">
        <f>ROUND($K$8-C15,2)</f>
        <v>4536.7700000000004</v>
      </c>
      <c r="E15" s="21">
        <f t="shared" ref="E15:E78" si="0">ROUND(B15-D15,2)</f>
        <v>1420951.07</v>
      </c>
      <c r="F15" s="23">
        <f>SUM($D$14:D15)</f>
        <v>9048.93</v>
      </c>
      <c r="G15" s="23">
        <f>SUM($C$14:C15)</f>
        <v>15467.39</v>
      </c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7"/>
    </row>
    <row r="16" spans="1:23" x14ac:dyDescent="0.25">
      <c r="A16" s="19">
        <v>45717</v>
      </c>
      <c r="B16" s="20">
        <f>E15</f>
        <v>1420951.07</v>
      </c>
      <c r="C16" s="20">
        <f t="shared" ref="C16:C79" si="1">ROUND(E15*$K$6,2)</f>
        <v>7696.82</v>
      </c>
      <c r="D16" s="20">
        <f t="shared" ref="D16:D79" si="2">ROUND($K$8-C16,2)</f>
        <v>4561.34</v>
      </c>
      <c r="E16" s="21">
        <f t="shared" si="0"/>
        <v>1416389.73</v>
      </c>
      <c r="F16" s="23">
        <f>SUM($D$14:D16)</f>
        <v>13610.27</v>
      </c>
      <c r="G16" s="23">
        <f>SUM($C$14:C16)</f>
        <v>23164.21</v>
      </c>
      <c r="I16" s="35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7"/>
    </row>
    <row r="17" spans="1:23" x14ac:dyDescent="0.25">
      <c r="A17" s="19">
        <v>45748</v>
      </c>
      <c r="B17" s="20">
        <f>E16</f>
        <v>1416389.73</v>
      </c>
      <c r="C17" s="20">
        <f t="shared" si="1"/>
        <v>7672.11</v>
      </c>
      <c r="D17" s="20">
        <f t="shared" si="2"/>
        <v>4586.05</v>
      </c>
      <c r="E17" s="21">
        <f t="shared" si="0"/>
        <v>1411803.68</v>
      </c>
      <c r="F17" s="23">
        <f>SUM($D$14:D17)</f>
        <v>18196.32</v>
      </c>
      <c r="G17" s="23">
        <f>SUM($C$14:C17)</f>
        <v>30836.32</v>
      </c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7"/>
    </row>
    <row r="18" spans="1:23" x14ac:dyDescent="0.25">
      <c r="A18" s="19">
        <v>45778</v>
      </c>
      <c r="B18" s="20">
        <f>E17</f>
        <v>1411803.68</v>
      </c>
      <c r="C18" s="20">
        <f t="shared" si="1"/>
        <v>7647.27</v>
      </c>
      <c r="D18" s="20">
        <f t="shared" si="2"/>
        <v>4610.8900000000003</v>
      </c>
      <c r="E18" s="21">
        <f t="shared" si="0"/>
        <v>1407192.79</v>
      </c>
      <c r="F18" s="23">
        <f>SUM($D$14:D18)</f>
        <v>22807.21</v>
      </c>
      <c r="G18" s="23">
        <f>SUM($C$14:C18)</f>
        <v>38483.589999999997</v>
      </c>
      <c r="I18" s="35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7"/>
    </row>
    <row r="19" spans="1:23" x14ac:dyDescent="0.25">
      <c r="A19" s="19">
        <v>45809</v>
      </c>
      <c r="B19" s="20">
        <f t="shared" ref="B19:B34" si="3">E18</f>
        <v>1407192.79</v>
      </c>
      <c r="C19" s="20">
        <f t="shared" si="1"/>
        <v>7622.29</v>
      </c>
      <c r="D19" s="20">
        <f t="shared" si="2"/>
        <v>4635.87</v>
      </c>
      <c r="E19" s="21">
        <f t="shared" si="0"/>
        <v>1402556.92</v>
      </c>
      <c r="F19" s="23">
        <f>SUM($D$14:D19)</f>
        <v>27443.079999999998</v>
      </c>
      <c r="G19" s="23">
        <f>SUM($C$14:C19)</f>
        <v>46105.88</v>
      </c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7"/>
    </row>
    <row r="20" spans="1:23" x14ac:dyDescent="0.25">
      <c r="A20" s="19">
        <v>45839</v>
      </c>
      <c r="B20" s="20">
        <f t="shared" si="3"/>
        <v>1402556.92</v>
      </c>
      <c r="C20" s="20">
        <f t="shared" si="1"/>
        <v>7597.18</v>
      </c>
      <c r="D20" s="20">
        <f t="shared" si="2"/>
        <v>4660.9799999999996</v>
      </c>
      <c r="E20" s="21">
        <f t="shared" si="0"/>
        <v>1397895.94</v>
      </c>
      <c r="F20" s="23">
        <f>SUM($D$14:D20)</f>
        <v>32104.059999999998</v>
      </c>
      <c r="G20" s="23">
        <f>SUM($C$14:C20)</f>
        <v>53703.06</v>
      </c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7"/>
    </row>
    <row r="21" spans="1:23" x14ac:dyDescent="0.25">
      <c r="A21" s="19">
        <v>45870</v>
      </c>
      <c r="B21" s="20">
        <f t="shared" si="3"/>
        <v>1397895.94</v>
      </c>
      <c r="C21" s="20">
        <f t="shared" si="1"/>
        <v>7571.94</v>
      </c>
      <c r="D21" s="20">
        <f t="shared" si="2"/>
        <v>4686.22</v>
      </c>
      <c r="E21" s="21">
        <f t="shared" si="0"/>
        <v>1393209.72</v>
      </c>
      <c r="F21" s="23">
        <f>SUM($D$14:D21)</f>
        <v>36790.28</v>
      </c>
      <c r="G21" s="23">
        <f>SUM($C$14:C21)</f>
        <v>61275</v>
      </c>
      <c r="I21" s="35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7"/>
    </row>
    <row r="22" spans="1:23" x14ac:dyDescent="0.25">
      <c r="A22" s="19">
        <v>45901</v>
      </c>
      <c r="B22" s="20">
        <f t="shared" si="3"/>
        <v>1393209.72</v>
      </c>
      <c r="C22" s="20">
        <f t="shared" si="1"/>
        <v>7546.55</v>
      </c>
      <c r="D22" s="20">
        <f t="shared" si="2"/>
        <v>4711.6099999999997</v>
      </c>
      <c r="E22" s="21">
        <f t="shared" si="0"/>
        <v>1388498.11</v>
      </c>
      <c r="F22" s="23">
        <f>SUM($D$14:D22)</f>
        <v>41501.89</v>
      </c>
      <c r="G22" s="23">
        <f>SUM($C$14:C22)</f>
        <v>68821.55</v>
      </c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7"/>
    </row>
    <row r="23" spans="1:23" x14ac:dyDescent="0.25">
      <c r="A23" s="19">
        <v>45931</v>
      </c>
      <c r="B23" s="20">
        <f t="shared" si="3"/>
        <v>1388498.11</v>
      </c>
      <c r="C23" s="20">
        <f t="shared" si="1"/>
        <v>7521.03</v>
      </c>
      <c r="D23" s="20">
        <f t="shared" si="2"/>
        <v>4737.13</v>
      </c>
      <c r="E23" s="21">
        <f t="shared" si="0"/>
        <v>1383760.98</v>
      </c>
      <c r="F23" s="23">
        <f>SUM($D$14:D23)</f>
        <v>46239.02</v>
      </c>
      <c r="G23" s="23">
        <f>SUM($C$14:C23)</f>
        <v>76342.58</v>
      </c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7"/>
    </row>
    <row r="24" spans="1:23" x14ac:dyDescent="0.25">
      <c r="A24" s="19">
        <v>45962</v>
      </c>
      <c r="B24" s="20">
        <f t="shared" si="3"/>
        <v>1383760.98</v>
      </c>
      <c r="C24" s="20">
        <f t="shared" si="1"/>
        <v>7495.37</v>
      </c>
      <c r="D24" s="20">
        <f t="shared" si="2"/>
        <v>4762.79</v>
      </c>
      <c r="E24" s="21">
        <f t="shared" si="0"/>
        <v>1378998.19</v>
      </c>
      <c r="F24" s="23">
        <f>SUM($D$14:D24)</f>
        <v>51001.81</v>
      </c>
      <c r="G24" s="23">
        <f>SUM($C$14:C24)</f>
        <v>83837.95</v>
      </c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7"/>
    </row>
    <row r="25" spans="1:23" x14ac:dyDescent="0.25">
      <c r="A25" s="19">
        <v>45992</v>
      </c>
      <c r="B25" s="20">
        <f t="shared" si="3"/>
        <v>1378998.19</v>
      </c>
      <c r="C25" s="20">
        <f t="shared" si="1"/>
        <v>7469.57</v>
      </c>
      <c r="D25" s="20">
        <f t="shared" si="2"/>
        <v>4788.59</v>
      </c>
      <c r="E25" s="21">
        <f t="shared" si="0"/>
        <v>1374209.6</v>
      </c>
      <c r="F25" s="23">
        <f>SUM($D$14:D25)</f>
        <v>55790.399999999994</v>
      </c>
      <c r="G25" s="23">
        <f>SUM($C$14:C25)</f>
        <v>91307.51999999999</v>
      </c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7"/>
    </row>
    <row r="26" spans="1:23" x14ac:dyDescent="0.25">
      <c r="A26" s="19">
        <v>46023</v>
      </c>
      <c r="B26" s="20">
        <f t="shared" si="3"/>
        <v>1374209.6</v>
      </c>
      <c r="C26" s="20">
        <f t="shared" si="1"/>
        <v>7443.64</v>
      </c>
      <c r="D26" s="20">
        <f t="shared" si="2"/>
        <v>4814.5200000000004</v>
      </c>
      <c r="E26" s="21">
        <f t="shared" si="0"/>
        <v>1369395.08</v>
      </c>
      <c r="F26" s="23">
        <f>SUM($D$14:D26)</f>
        <v>60604.92</v>
      </c>
      <c r="G26" s="23">
        <f>SUM($C$14:C26)</f>
        <v>98751.159999999989</v>
      </c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7"/>
    </row>
    <row r="27" spans="1:23" x14ac:dyDescent="0.25">
      <c r="A27" s="19">
        <v>46054</v>
      </c>
      <c r="B27" s="20">
        <f t="shared" si="3"/>
        <v>1369395.08</v>
      </c>
      <c r="C27" s="20">
        <f t="shared" si="1"/>
        <v>7417.56</v>
      </c>
      <c r="D27" s="20">
        <f t="shared" si="2"/>
        <v>4840.6000000000004</v>
      </c>
      <c r="E27" s="21">
        <f t="shared" si="0"/>
        <v>1364554.48</v>
      </c>
      <c r="F27" s="23">
        <f>SUM($D$14:D27)</f>
        <v>65445.52</v>
      </c>
      <c r="G27" s="23">
        <f>SUM($C$14:C27)</f>
        <v>106168.71999999999</v>
      </c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7"/>
    </row>
    <row r="28" spans="1:23" x14ac:dyDescent="0.25">
      <c r="A28" s="19">
        <v>46082</v>
      </c>
      <c r="B28" s="20">
        <f t="shared" si="3"/>
        <v>1364554.48</v>
      </c>
      <c r="C28" s="20">
        <f t="shared" si="1"/>
        <v>7391.34</v>
      </c>
      <c r="D28" s="20">
        <f t="shared" si="2"/>
        <v>4866.82</v>
      </c>
      <c r="E28" s="21">
        <f t="shared" si="0"/>
        <v>1359687.66</v>
      </c>
      <c r="F28" s="23">
        <f>SUM($D$14:D28)</f>
        <v>70312.34</v>
      </c>
      <c r="G28" s="23">
        <f>SUM($C$14:C28)</f>
        <v>113560.05999999998</v>
      </c>
      <c r="I28" s="35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7"/>
    </row>
    <row r="29" spans="1:23" x14ac:dyDescent="0.25">
      <c r="A29" s="19">
        <v>46113</v>
      </c>
      <c r="B29" s="20">
        <f t="shared" si="3"/>
        <v>1359687.66</v>
      </c>
      <c r="C29" s="20">
        <f t="shared" si="1"/>
        <v>7364.97</v>
      </c>
      <c r="D29" s="20">
        <f t="shared" si="2"/>
        <v>4893.1899999999996</v>
      </c>
      <c r="E29" s="21">
        <f t="shared" si="0"/>
        <v>1354794.47</v>
      </c>
      <c r="F29" s="23">
        <f>SUM($D$14:D29)</f>
        <v>75205.53</v>
      </c>
      <c r="G29" s="23">
        <f>SUM($C$14:C29)</f>
        <v>120925.02999999998</v>
      </c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7"/>
    </row>
    <row r="30" spans="1:23" x14ac:dyDescent="0.25">
      <c r="A30" s="19">
        <v>46143</v>
      </c>
      <c r="B30" s="20">
        <f t="shared" si="3"/>
        <v>1354794.47</v>
      </c>
      <c r="C30" s="20">
        <f t="shared" si="1"/>
        <v>7338.47</v>
      </c>
      <c r="D30" s="20">
        <f t="shared" si="2"/>
        <v>4919.6899999999996</v>
      </c>
      <c r="E30" s="21">
        <f t="shared" si="0"/>
        <v>1349874.78</v>
      </c>
      <c r="F30" s="23">
        <f>SUM($D$14:D30)</f>
        <v>80125.22</v>
      </c>
      <c r="G30" s="23">
        <f>SUM($C$14:C30)</f>
        <v>128263.49999999999</v>
      </c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7"/>
    </row>
    <row r="31" spans="1:23" x14ac:dyDescent="0.25">
      <c r="A31" s="19">
        <v>46174</v>
      </c>
      <c r="B31" s="20">
        <f t="shared" si="3"/>
        <v>1349874.78</v>
      </c>
      <c r="C31" s="20">
        <f t="shared" si="1"/>
        <v>7311.82</v>
      </c>
      <c r="D31" s="20">
        <f t="shared" si="2"/>
        <v>4946.34</v>
      </c>
      <c r="E31" s="21">
        <f t="shared" si="0"/>
        <v>1344928.44</v>
      </c>
      <c r="F31" s="23">
        <f>SUM($D$14:D31)</f>
        <v>85071.56</v>
      </c>
      <c r="G31" s="23">
        <f>SUM($C$14:C31)</f>
        <v>135575.31999999998</v>
      </c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7"/>
    </row>
    <row r="32" spans="1:23" x14ac:dyDescent="0.25">
      <c r="A32" s="19">
        <v>46204</v>
      </c>
      <c r="B32" s="20">
        <f t="shared" si="3"/>
        <v>1344928.44</v>
      </c>
      <c r="C32" s="20">
        <f t="shared" si="1"/>
        <v>7285.03</v>
      </c>
      <c r="D32" s="20">
        <f t="shared" si="2"/>
        <v>4973.13</v>
      </c>
      <c r="E32" s="21">
        <f t="shared" si="0"/>
        <v>1339955.31</v>
      </c>
      <c r="F32" s="23">
        <f>SUM($D$14:D32)</f>
        <v>90044.69</v>
      </c>
      <c r="G32" s="23">
        <f>SUM($C$14:C32)</f>
        <v>142860.34999999998</v>
      </c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7"/>
    </row>
    <row r="33" spans="1:23" x14ac:dyDescent="0.25">
      <c r="A33" s="19">
        <v>46235</v>
      </c>
      <c r="B33" s="20">
        <f t="shared" si="3"/>
        <v>1339955.31</v>
      </c>
      <c r="C33" s="20">
        <f t="shared" si="1"/>
        <v>7258.09</v>
      </c>
      <c r="D33" s="20">
        <f t="shared" si="2"/>
        <v>5000.07</v>
      </c>
      <c r="E33" s="21">
        <f t="shared" si="0"/>
        <v>1334955.24</v>
      </c>
      <c r="F33" s="23">
        <f>SUM($D$14:D33)</f>
        <v>95044.760000000009</v>
      </c>
      <c r="G33" s="23">
        <f>SUM($C$14:C33)</f>
        <v>150118.43999999997</v>
      </c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7"/>
    </row>
    <row r="34" spans="1:23" x14ac:dyDescent="0.25">
      <c r="A34" s="19">
        <v>46266</v>
      </c>
      <c r="B34" s="20">
        <f t="shared" si="3"/>
        <v>1334955.24</v>
      </c>
      <c r="C34" s="20">
        <f t="shared" si="1"/>
        <v>7231.01</v>
      </c>
      <c r="D34" s="20">
        <f t="shared" si="2"/>
        <v>5027.1499999999996</v>
      </c>
      <c r="E34" s="21">
        <f t="shared" si="0"/>
        <v>1329928.0900000001</v>
      </c>
      <c r="F34" s="23">
        <f>SUM($D$14:D34)</f>
        <v>100071.91</v>
      </c>
      <c r="G34" s="23">
        <f>SUM($C$14:C34)</f>
        <v>157349.44999999998</v>
      </c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7"/>
    </row>
    <row r="35" spans="1:23" x14ac:dyDescent="0.25">
      <c r="A35" s="19">
        <v>46296</v>
      </c>
      <c r="B35" s="20">
        <f t="shared" ref="B35:B98" si="4">E34</f>
        <v>1329928.0900000001</v>
      </c>
      <c r="C35" s="20">
        <f t="shared" si="1"/>
        <v>7203.78</v>
      </c>
      <c r="D35" s="20">
        <f t="shared" si="2"/>
        <v>5054.38</v>
      </c>
      <c r="E35" s="21">
        <f t="shared" si="0"/>
        <v>1324873.71</v>
      </c>
      <c r="F35" s="23">
        <f>SUM($D$14:D35)</f>
        <v>105126.29000000001</v>
      </c>
      <c r="G35" s="23">
        <f>SUM($C$14:C35)</f>
        <v>164553.22999999998</v>
      </c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7"/>
    </row>
    <row r="36" spans="1:23" x14ac:dyDescent="0.25">
      <c r="A36" s="19">
        <v>46327</v>
      </c>
      <c r="B36" s="20">
        <f t="shared" si="4"/>
        <v>1324873.71</v>
      </c>
      <c r="C36" s="20">
        <f t="shared" si="1"/>
        <v>7176.4</v>
      </c>
      <c r="D36" s="20">
        <f t="shared" si="2"/>
        <v>5081.76</v>
      </c>
      <c r="E36" s="21">
        <f t="shared" si="0"/>
        <v>1319791.95</v>
      </c>
      <c r="F36" s="23">
        <f>SUM($D$14:D36)</f>
        <v>110208.05</v>
      </c>
      <c r="G36" s="23">
        <f>SUM($C$14:C36)</f>
        <v>171729.62999999998</v>
      </c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7"/>
    </row>
    <row r="37" spans="1:23" x14ac:dyDescent="0.25">
      <c r="A37" s="19">
        <v>46357</v>
      </c>
      <c r="B37" s="20">
        <f t="shared" si="4"/>
        <v>1319791.95</v>
      </c>
      <c r="C37" s="20">
        <f t="shared" si="1"/>
        <v>7148.87</v>
      </c>
      <c r="D37" s="20">
        <f t="shared" si="2"/>
        <v>5109.29</v>
      </c>
      <c r="E37" s="21">
        <f t="shared" si="0"/>
        <v>1314682.6599999999</v>
      </c>
      <c r="F37" s="23">
        <f>SUM($D$14:D37)</f>
        <v>115317.34</v>
      </c>
      <c r="G37" s="23">
        <f>SUM($C$14:C37)</f>
        <v>178878.49999999997</v>
      </c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7"/>
    </row>
    <row r="38" spans="1:23" x14ac:dyDescent="0.25">
      <c r="A38" s="19">
        <v>46388</v>
      </c>
      <c r="B38" s="20">
        <f t="shared" si="4"/>
        <v>1314682.6599999999</v>
      </c>
      <c r="C38" s="20">
        <f t="shared" si="1"/>
        <v>7121.2</v>
      </c>
      <c r="D38" s="20">
        <f t="shared" si="2"/>
        <v>5136.96</v>
      </c>
      <c r="E38" s="21">
        <f t="shared" si="0"/>
        <v>1309545.7</v>
      </c>
      <c r="F38" s="23">
        <f>SUM($D$14:D38)</f>
        <v>120454.3</v>
      </c>
      <c r="G38" s="23">
        <f>SUM($C$14:C38)</f>
        <v>185999.69999999998</v>
      </c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7"/>
    </row>
    <row r="39" spans="1:23" x14ac:dyDescent="0.25">
      <c r="A39" s="19">
        <v>46419</v>
      </c>
      <c r="B39" s="20">
        <f t="shared" si="4"/>
        <v>1309545.7</v>
      </c>
      <c r="C39" s="20">
        <f t="shared" si="1"/>
        <v>7093.37</v>
      </c>
      <c r="D39" s="20">
        <f t="shared" si="2"/>
        <v>5164.79</v>
      </c>
      <c r="E39" s="21">
        <f t="shared" si="0"/>
        <v>1304380.9099999999</v>
      </c>
      <c r="F39" s="23">
        <f>SUM($D$14:D39)</f>
        <v>125619.09</v>
      </c>
      <c r="G39" s="23">
        <f>SUM($C$14:C39)</f>
        <v>193093.06999999998</v>
      </c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7"/>
    </row>
    <row r="40" spans="1:23" x14ac:dyDescent="0.25">
      <c r="A40" s="19">
        <v>46447</v>
      </c>
      <c r="B40" s="20">
        <f t="shared" si="4"/>
        <v>1304380.9099999999</v>
      </c>
      <c r="C40" s="20">
        <f t="shared" si="1"/>
        <v>7065.4</v>
      </c>
      <c r="D40" s="20">
        <f t="shared" si="2"/>
        <v>5192.76</v>
      </c>
      <c r="E40" s="21">
        <f t="shared" si="0"/>
        <v>1299188.1499999999</v>
      </c>
      <c r="F40" s="23">
        <f>SUM($D$14:D40)</f>
        <v>130811.84999999999</v>
      </c>
      <c r="G40" s="23">
        <f>SUM($C$14:C40)</f>
        <v>200158.46999999997</v>
      </c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7"/>
    </row>
    <row r="41" spans="1:23" x14ac:dyDescent="0.25">
      <c r="A41" s="19">
        <v>46478</v>
      </c>
      <c r="B41" s="20">
        <f t="shared" si="4"/>
        <v>1299188.1499999999</v>
      </c>
      <c r="C41" s="20">
        <f t="shared" si="1"/>
        <v>7037.27</v>
      </c>
      <c r="D41" s="20">
        <f t="shared" si="2"/>
        <v>5220.8900000000003</v>
      </c>
      <c r="E41" s="21">
        <f t="shared" si="0"/>
        <v>1293967.26</v>
      </c>
      <c r="F41" s="23">
        <f>SUM($D$14:D41)</f>
        <v>136032.74</v>
      </c>
      <c r="G41" s="23">
        <f>SUM($C$14:C41)</f>
        <v>207195.73999999996</v>
      </c>
      <c r="I41" s="3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7"/>
    </row>
    <row r="42" spans="1:23" x14ac:dyDescent="0.25">
      <c r="A42" s="19">
        <v>46508</v>
      </c>
      <c r="B42" s="20">
        <f t="shared" si="4"/>
        <v>1293967.26</v>
      </c>
      <c r="C42" s="20">
        <f t="shared" si="1"/>
        <v>7008.99</v>
      </c>
      <c r="D42" s="20">
        <f t="shared" si="2"/>
        <v>5249.17</v>
      </c>
      <c r="E42" s="21">
        <f t="shared" si="0"/>
        <v>1288718.0900000001</v>
      </c>
      <c r="F42" s="23">
        <f>SUM($D$14:D42)</f>
        <v>141281.91</v>
      </c>
      <c r="G42" s="23">
        <f>SUM($C$14:C42)</f>
        <v>214204.72999999995</v>
      </c>
      <c r="I42" s="3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7"/>
    </row>
    <row r="43" spans="1:23" x14ac:dyDescent="0.25">
      <c r="A43" s="19">
        <v>46539</v>
      </c>
      <c r="B43" s="20">
        <f t="shared" si="4"/>
        <v>1288718.0900000001</v>
      </c>
      <c r="C43" s="20">
        <f t="shared" si="1"/>
        <v>6980.56</v>
      </c>
      <c r="D43" s="20">
        <f t="shared" si="2"/>
        <v>5277.6</v>
      </c>
      <c r="E43" s="21">
        <f t="shared" si="0"/>
        <v>1283440.49</v>
      </c>
      <c r="F43" s="23">
        <f>SUM($D$14:D43)</f>
        <v>146559.51</v>
      </c>
      <c r="G43" s="23">
        <f>SUM($C$14:C43)</f>
        <v>221185.28999999995</v>
      </c>
      <c r="I43" s="3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7"/>
    </row>
    <row r="44" spans="1:23" x14ac:dyDescent="0.25">
      <c r="A44" s="19">
        <v>46569</v>
      </c>
      <c r="B44" s="20">
        <f t="shared" si="4"/>
        <v>1283440.49</v>
      </c>
      <c r="C44" s="20">
        <f t="shared" si="1"/>
        <v>6951.97</v>
      </c>
      <c r="D44" s="20">
        <f t="shared" si="2"/>
        <v>5306.19</v>
      </c>
      <c r="E44" s="21">
        <f t="shared" si="0"/>
        <v>1278134.3</v>
      </c>
      <c r="F44" s="23">
        <f>SUM($D$14:D44)</f>
        <v>151865.70000000001</v>
      </c>
      <c r="G44" s="23">
        <f>SUM($C$14:C44)</f>
        <v>228137.25999999995</v>
      </c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7"/>
    </row>
    <row r="45" spans="1:23" x14ac:dyDescent="0.25">
      <c r="A45" s="19">
        <v>46600</v>
      </c>
      <c r="B45" s="20">
        <f t="shared" si="4"/>
        <v>1278134.3</v>
      </c>
      <c r="C45" s="20">
        <f t="shared" si="1"/>
        <v>6923.23</v>
      </c>
      <c r="D45" s="20">
        <f t="shared" si="2"/>
        <v>5334.93</v>
      </c>
      <c r="E45" s="21">
        <f t="shared" si="0"/>
        <v>1272799.3700000001</v>
      </c>
      <c r="F45" s="23">
        <f>SUM($D$14:D45)</f>
        <v>157200.63</v>
      </c>
      <c r="G45" s="23">
        <f>SUM($C$14:C45)</f>
        <v>235060.48999999996</v>
      </c>
      <c r="I45" s="3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7"/>
    </row>
    <row r="46" spans="1:23" x14ac:dyDescent="0.25">
      <c r="A46" s="19">
        <v>46631</v>
      </c>
      <c r="B46" s="20">
        <f t="shared" si="4"/>
        <v>1272799.3700000001</v>
      </c>
      <c r="C46" s="20">
        <f t="shared" si="1"/>
        <v>6894.33</v>
      </c>
      <c r="D46" s="20">
        <f t="shared" si="2"/>
        <v>5363.83</v>
      </c>
      <c r="E46" s="21">
        <f t="shared" si="0"/>
        <v>1267435.54</v>
      </c>
      <c r="F46" s="23">
        <f>SUM($D$14:D46)</f>
        <v>162564.46</v>
      </c>
      <c r="G46" s="23">
        <f>SUM($C$14:C46)</f>
        <v>241954.81999999995</v>
      </c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7"/>
    </row>
    <row r="47" spans="1:23" x14ac:dyDescent="0.25">
      <c r="A47" s="19">
        <v>46661</v>
      </c>
      <c r="B47" s="20">
        <f t="shared" si="4"/>
        <v>1267435.54</v>
      </c>
      <c r="C47" s="20">
        <f t="shared" si="1"/>
        <v>6865.28</v>
      </c>
      <c r="D47" s="20">
        <f t="shared" si="2"/>
        <v>5392.88</v>
      </c>
      <c r="E47" s="21">
        <f t="shared" si="0"/>
        <v>1262042.6599999999</v>
      </c>
      <c r="F47" s="23">
        <f>SUM($D$14:D47)</f>
        <v>167957.34</v>
      </c>
      <c r="G47" s="23">
        <f>SUM($C$14:C47)</f>
        <v>248820.09999999995</v>
      </c>
      <c r="I47" s="3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7"/>
    </row>
    <row r="48" spans="1:23" x14ac:dyDescent="0.25">
      <c r="A48" s="19">
        <v>46692</v>
      </c>
      <c r="B48" s="20">
        <f t="shared" si="4"/>
        <v>1262042.6599999999</v>
      </c>
      <c r="C48" s="20">
        <f t="shared" si="1"/>
        <v>6836.06</v>
      </c>
      <c r="D48" s="20">
        <f t="shared" si="2"/>
        <v>5422.1</v>
      </c>
      <c r="E48" s="21">
        <f t="shared" si="0"/>
        <v>1256620.56</v>
      </c>
      <c r="F48" s="23">
        <f>SUM($D$14:D48)</f>
        <v>173379.44</v>
      </c>
      <c r="G48" s="23">
        <f>SUM($C$14:C48)</f>
        <v>255656.15999999995</v>
      </c>
      <c r="I48" s="35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7"/>
    </row>
    <row r="49" spans="1:23" x14ac:dyDescent="0.25">
      <c r="A49" s="19">
        <v>46722</v>
      </c>
      <c r="B49" s="20">
        <f t="shared" si="4"/>
        <v>1256620.56</v>
      </c>
      <c r="C49" s="20">
        <f t="shared" si="1"/>
        <v>6806.69</v>
      </c>
      <c r="D49" s="20">
        <f t="shared" si="2"/>
        <v>5451.47</v>
      </c>
      <c r="E49" s="21">
        <f t="shared" si="0"/>
        <v>1251169.0900000001</v>
      </c>
      <c r="F49" s="23">
        <f>SUM($D$14:D49)</f>
        <v>178830.91</v>
      </c>
      <c r="G49" s="23">
        <f>SUM($C$14:C49)</f>
        <v>262462.84999999992</v>
      </c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7"/>
    </row>
    <row r="50" spans="1:23" x14ac:dyDescent="0.25">
      <c r="A50" s="19">
        <v>46753</v>
      </c>
      <c r="B50" s="20">
        <f t="shared" si="4"/>
        <v>1251169.0900000001</v>
      </c>
      <c r="C50" s="20">
        <f t="shared" si="1"/>
        <v>6777.17</v>
      </c>
      <c r="D50" s="20">
        <f t="shared" si="2"/>
        <v>5480.99</v>
      </c>
      <c r="E50" s="21">
        <f t="shared" si="0"/>
        <v>1245688.1000000001</v>
      </c>
      <c r="F50" s="23">
        <f>SUM($D$14:D50)</f>
        <v>184311.9</v>
      </c>
      <c r="G50" s="23">
        <f>SUM($C$14:C50)</f>
        <v>269240.0199999999</v>
      </c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7"/>
    </row>
    <row r="51" spans="1:23" x14ac:dyDescent="0.25">
      <c r="A51" s="19">
        <v>46784</v>
      </c>
      <c r="B51" s="20">
        <f t="shared" si="4"/>
        <v>1245688.1000000001</v>
      </c>
      <c r="C51" s="20">
        <f t="shared" si="1"/>
        <v>6747.48</v>
      </c>
      <c r="D51" s="20">
        <f t="shared" si="2"/>
        <v>5510.68</v>
      </c>
      <c r="E51" s="21">
        <f t="shared" si="0"/>
        <v>1240177.42</v>
      </c>
      <c r="F51" s="23">
        <f>SUM($D$14:D51)</f>
        <v>189822.58</v>
      </c>
      <c r="G51" s="23">
        <f>SUM($C$14:C51)</f>
        <v>275987.49999999988</v>
      </c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7"/>
    </row>
    <row r="52" spans="1:23" x14ac:dyDescent="0.25">
      <c r="A52" s="19">
        <v>46813</v>
      </c>
      <c r="B52" s="20">
        <f t="shared" si="4"/>
        <v>1240177.42</v>
      </c>
      <c r="C52" s="20">
        <f t="shared" si="1"/>
        <v>6717.63</v>
      </c>
      <c r="D52" s="20">
        <f t="shared" si="2"/>
        <v>5540.53</v>
      </c>
      <c r="E52" s="21">
        <f t="shared" si="0"/>
        <v>1234636.8899999999</v>
      </c>
      <c r="F52" s="23">
        <f>SUM($D$14:D52)</f>
        <v>195363.11</v>
      </c>
      <c r="G52" s="23">
        <f>SUM($C$14:C52)</f>
        <v>282705.12999999989</v>
      </c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7"/>
    </row>
    <row r="53" spans="1:23" x14ac:dyDescent="0.25">
      <c r="A53" s="19">
        <v>46844</v>
      </c>
      <c r="B53" s="20">
        <f t="shared" si="4"/>
        <v>1234636.8899999999</v>
      </c>
      <c r="C53" s="20">
        <f t="shared" si="1"/>
        <v>6687.62</v>
      </c>
      <c r="D53" s="20">
        <f t="shared" si="2"/>
        <v>5570.54</v>
      </c>
      <c r="E53" s="21">
        <f t="shared" si="0"/>
        <v>1229066.3500000001</v>
      </c>
      <c r="F53" s="23">
        <f>SUM($D$14:D53)</f>
        <v>200933.65</v>
      </c>
      <c r="G53" s="23">
        <f>SUM($C$14:C53)</f>
        <v>289392.74999999988</v>
      </c>
      <c r="I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7"/>
    </row>
    <row r="54" spans="1:23" x14ac:dyDescent="0.25">
      <c r="A54" s="19">
        <v>46874</v>
      </c>
      <c r="B54" s="20">
        <f t="shared" si="4"/>
        <v>1229066.3500000001</v>
      </c>
      <c r="C54" s="20">
        <f t="shared" si="1"/>
        <v>6657.44</v>
      </c>
      <c r="D54" s="20">
        <f t="shared" si="2"/>
        <v>5600.72</v>
      </c>
      <c r="E54" s="21">
        <f t="shared" si="0"/>
        <v>1223465.6299999999</v>
      </c>
      <c r="F54" s="23">
        <f>SUM($D$14:D54)</f>
        <v>206534.37</v>
      </c>
      <c r="G54" s="23">
        <f>SUM($C$14:C54)</f>
        <v>296050.18999999989</v>
      </c>
      <c r="I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7"/>
    </row>
    <row r="55" spans="1:23" x14ac:dyDescent="0.25">
      <c r="A55" s="19">
        <v>46905</v>
      </c>
      <c r="B55" s="20">
        <f t="shared" si="4"/>
        <v>1223465.6299999999</v>
      </c>
      <c r="C55" s="20">
        <f t="shared" si="1"/>
        <v>6627.11</v>
      </c>
      <c r="D55" s="20">
        <f t="shared" si="2"/>
        <v>5631.05</v>
      </c>
      <c r="E55" s="21">
        <f t="shared" si="0"/>
        <v>1217834.58</v>
      </c>
      <c r="F55" s="23">
        <f>SUM($D$14:D55)</f>
        <v>212165.41999999998</v>
      </c>
      <c r="G55" s="23">
        <f>SUM($C$14:C55)</f>
        <v>302677.29999999987</v>
      </c>
      <c r="I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7"/>
    </row>
    <row r="56" spans="1:23" x14ac:dyDescent="0.25">
      <c r="A56" s="19">
        <v>46935</v>
      </c>
      <c r="B56" s="20">
        <f t="shared" si="4"/>
        <v>1217834.58</v>
      </c>
      <c r="C56" s="20">
        <f t="shared" si="1"/>
        <v>6596.6</v>
      </c>
      <c r="D56" s="20">
        <f t="shared" si="2"/>
        <v>5661.56</v>
      </c>
      <c r="E56" s="21">
        <f t="shared" si="0"/>
        <v>1212173.02</v>
      </c>
      <c r="F56" s="23">
        <f>SUM($D$14:D56)</f>
        <v>217826.97999999998</v>
      </c>
      <c r="G56" s="23">
        <f>SUM($C$14:C56)</f>
        <v>309273.89999999985</v>
      </c>
      <c r="I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7"/>
    </row>
    <row r="57" spans="1:23" x14ac:dyDescent="0.25">
      <c r="A57" s="19">
        <v>46966</v>
      </c>
      <c r="B57" s="20">
        <f t="shared" si="4"/>
        <v>1212173.02</v>
      </c>
      <c r="C57" s="20">
        <f t="shared" si="1"/>
        <v>6565.94</v>
      </c>
      <c r="D57" s="20">
        <f t="shared" si="2"/>
        <v>5692.22</v>
      </c>
      <c r="E57" s="21">
        <f t="shared" si="0"/>
        <v>1206480.8</v>
      </c>
      <c r="F57" s="23">
        <f>SUM($D$14:D57)</f>
        <v>223519.19999999998</v>
      </c>
      <c r="G57" s="23">
        <f>SUM($C$14:C57)</f>
        <v>315839.83999999985</v>
      </c>
      <c r="I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7"/>
    </row>
    <row r="58" spans="1:23" x14ac:dyDescent="0.25">
      <c r="A58" s="19">
        <v>46997</v>
      </c>
      <c r="B58" s="20">
        <f t="shared" si="4"/>
        <v>1206480.8</v>
      </c>
      <c r="C58" s="20">
        <f t="shared" si="1"/>
        <v>6535.1</v>
      </c>
      <c r="D58" s="20">
        <f t="shared" si="2"/>
        <v>5723.06</v>
      </c>
      <c r="E58" s="21">
        <f t="shared" si="0"/>
        <v>1200757.74</v>
      </c>
      <c r="F58" s="23">
        <f>SUM($D$14:D58)</f>
        <v>229242.25999999998</v>
      </c>
      <c r="G58" s="23">
        <f>SUM($C$14:C58)</f>
        <v>322374.93999999983</v>
      </c>
      <c r="I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7"/>
    </row>
    <row r="59" spans="1:23" x14ac:dyDescent="0.25">
      <c r="A59" s="19">
        <v>47027</v>
      </c>
      <c r="B59" s="20">
        <f t="shared" si="4"/>
        <v>1200757.74</v>
      </c>
      <c r="C59" s="20">
        <f t="shared" si="1"/>
        <v>6504.1</v>
      </c>
      <c r="D59" s="20">
        <f t="shared" si="2"/>
        <v>5754.06</v>
      </c>
      <c r="E59" s="21">
        <f t="shared" si="0"/>
        <v>1195003.68</v>
      </c>
      <c r="F59" s="23">
        <f>SUM($D$14:D59)</f>
        <v>234996.31999999998</v>
      </c>
      <c r="G59" s="23">
        <f>SUM($C$14:C59)</f>
        <v>328879.0399999998</v>
      </c>
      <c r="I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7"/>
    </row>
    <row r="60" spans="1:23" x14ac:dyDescent="0.25">
      <c r="A60" s="19">
        <v>47058</v>
      </c>
      <c r="B60" s="20">
        <f t="shared" si="4"/>
        <v>1195003.68</v>
      </c>
      <c r="C60" s="20">
        <f t="shared" si="1"/>
        <v>6472.94</v>
      </c>
      <c r="D60" s="20">
        <f t="shared" si="2"/>
        <v>5785.22</v>
      </c>
      <c r="E60" s="21">
        <f t="shared" si="0"/>
        <v>1189218.46</v>
      </c>
      <c r="F60" s="23">
        <f>SUM($D$14:D60)</f>
        <v>240781.53999999998</v>
      </c>
      <c r="G60" s="23">
        <f>SUM($C$14:C60)</f>
        <v>335351.97999999981</v>
      </c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7"/>
    </row>
    <row r="61" spans="1:23" x14ac:dyDescent="0.25">
      <c r="A61" s="19">
        <v>47088</v>
      </c>
      <c r="B61" s="20">
        <f t="shared" si="4"/>
        <v>1189218.46</v>
      </c>
      <c r="C61" s="20">
        <f t="shared" si="1"/>
        <v>6441.6</v>
      </c>
      <c r="D61" s="20">
        <f t="shared" si="2"/>
        <v>5816.56</v>
      </c>
      <c r="E61" s="21">
        <f t="shared" si="0"/>
        <v>1183401.8999999999</v>
      </c>
      <c r="F61" s="23">
        <f>SUM($D$14:D61)</f>
        <v>246598.09999999998</v>
      </c>
      <c r="G61" s="23">
        <f>SUM($C$14:C61)</f>
        <v>341793.57999999978</v>
      </c>
      <c r="I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7"/>
    </row>
    <row r="62" spans="1:23" x14ac:dyDescent="0.25">
      <c r="A62" s="19">
        <v>47119</v>
      </c>
      <c r="B62" s="20">
        <f t="shared" si="4"/>
        <v>1183401.8999999999</v>
      </c>
      <c r="C62" s="20">
        <f t="shared" si="1"/>
        <v>6410.09</v>
      </c>
      <c r="D62" s="20">
        <f t="shared" si="2"/>
        <v>5848.07</v>
      </c>
      <c r="E62" s="21">
        <f t="shared" si="0"/>
        <v>1177553.83</v>
      </c>
      <c r="F62" s="23">
        <f>SUM($D$14:D62)</f>
        <v>252446.16999999998</v>
      </c>
      <c r="G62" s="23">
        <f>SUM($C$14:C62)</f>
        <v>348203.66999999981</v>
      </c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7"/>
    </row>
    <row r="63" spans="1:23" x14ac:dyDescent="0.25">
      <c r="A63" s="19">
        <v>47150</v>
      </c>
      <c r="B63" s="20">
        <f t="shared" si="4"/>
        <v>1177553.83</v>
      </c>
      <c r="C63" s="20">
        <f t="shared" si="1"/>
        <v>6378.42</v>
      </c>
      <c r="D63" s="20">
        <f t="shared" si="2"/>
        <v>5879.74</v>
      </c>
      <c r="E63" s="21">
        <f t="shared" si="0"/>
        <v>1171674.0900000001</v>
      </c>
      <c r="F63" s="23">
        <f>SUM($D$14:D63)</f>
        <v>258325.90999999997</v>
      </c>
      <c r="G63" s="23">
        <f>SUM($C$14:C63)</f>
        <v>354582.08999999979</v>
      </c>
      <c r="I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7"/>
    </row>
    <row r="64" spans="1:23" x14ac:dyDescent="0.25">
      <c r="A64" s="19">
        <v>47178</v>
      </c>
      <c r="B64" s="20">
        <f t="shared" si="4"/>
        <v>1171674.0900000001</v>
      </c>
      <c r="C64" s="20">
        <f t="shared" si="1"/>
        <v>6346.57</v>
      </c>
      <c r="D64" s="20">
        <f t="shared" si="2"/>
        <v>5911.59</v>
      </c>
      <c r="E64" s="21">
        <f t="shared" si="0"/>
        <v>1165762.5</v>
      </c>
      <c r="F64" s="23">
        <f>SUM($D$14:D64)</f>
        <v>264237.5</v>
      </c>
      <c r="G64" s="23">
        <f>SUM($C$14:C64)</f>
        <v>360928.6599999998</v>
      </c>
      <c r="I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7"/>
    </row>
    <row r="65" spans="1:23" x14ac:dyDescent="0.25">
      <c r="A65" s="19">
        <v>47209</v>
      </c>
      <c r="B65" s="20">
        <f t="shared" si="4"/>
        <v>1165762.5</v>
      </c>
      <c r="C65" s="20">
        <f t="shared" si="1"/>
        <v>6314.55</v>
      </c>
      <c r="D65" s="20">
        <f t="shared" si="2"/>
        <v>5943.61</v>
      </c>
      <c r="E65" s="21">
        <f t="shared" si="0"/>
        <v>1159818.8899999999</v>
      </c>
      <c r="F65" s="23">
        <f>SUM($D$14:D65)</f>
        <v>270181.11</v>
      </c>
      <c r="G65" s="23">
        <f>SUM($C$14:C65)</f>
        <v>367243.20999999979</v>
      </c>
      <c r="I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7"/>
    </row>
    <row r="66" spans="1:23" x14ac:dyDescent="0.25">
      <c r="A66" s="19">
        <v>47239</v>
      </c>
      <c r="B66" s="20">
        <f t="shared" si="4"/>
        <v>1159818.8899999999</v>
      </c>
      <c r="C66" s="20">
        <f t="shared" si="1"/>
        <v>6282.35</v>
      </c>
      <c r="D66" s="20">
        <f t="shared" si="2"/>
        <v>5975.81</v>
      </c>
      <c r="E66" s="21">
        <f t="shared" si="0"/>
        <v>1153843.08</v>
      </c>
      <c r="F66" s="23">
        <f>SUM($D$14:D66)</f>
        <v>276156.92</v>
      </c>
      <c r="G66" s="23">
        <f>SUM($C$14:C66)</f>
        <v>373525.55999999976</v>
      </c>
      <c r="I66" s="35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7"/>
    </row>
    <row r="67" spans="1:23" x14ac:dyDescent="0.25">
      <c r="A67" s="19">
        <v>47270</v>
      </c>
      <c r="B67" s="20">
        <f t="shared" si="4"/>
        <v>1153843.08</v>
      </c>
      <c r="C67" s="20">
        <f t="shared" si="1"/>
        <v>6249.98</v>
      </c>
      <c r="D67" s="20">
        <f t="shared" si="2"/>
        <v>6008.18</v>
      </c>
      <c r="E67" s="21">
        <f t="shared" si="0"/>
        <v>1147834.8999999999</v>
      </c>
      <c r="F67" s="23">
        <f>SUM($D$14:D67)</f>
        <v>282165.09999999998</v>
      </c>
      <c r="G67" s="23">
        <f>SUM($C$14:C67)</f>
        <v>379775.53999999975</v>
      </c>
      <c r="I67" s="3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7"/>
    </row>
    <row r="68" spans="1:23" x14ac:dyDescent="0.25">
      <c r="A68" s="19">
        <v>47300</v>
      </c>
      <c r="B68" s="20">
        <f t="shared" si="4"/>
        <v>1147834.8999999999</v>
      </c>
      <c r="C68" s="20">
        <f t="shared" si="1"/>
        <v>6217.44</v>
      </c>
      <c r="D68" s="20">
        <f t="shared" si="2"/>
        <v>6040.72</v>
      </c>
      <c r="E68" s="21">
        <f t="shared" si="0"/>
        <v>1141794.18</v>
      </c>
      <c r="F68" s="23">
        <f>SUM($D$14:D68)</f>
        <v>288205.81999999995</v>
      </c>
      <c r="G68" s="23">
        <f>SUM($C$14:C68)</f>
        <v>385992.97999999975</v>
      </c>
      <c r="I68" s="3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7"/>
    </row>
    <row r="69" spans="1:23" x14ac:dyDescent="0.25">
      <c r="A69" s="19">
        <v>47331</v>
      </c>
      <c r="B69" s="20">
        <f t="shared" si="4"/>
        <v>1141794.18</v>
      </c>
      <c r="C69" s="20">
        <f t="shared" si="1"/>
        <v>6184.72</v>
      </c>
      <c r="D69" s="20">
        <f t="shared" si="2"/>
        <v>6073.44</v>
      </c>
      <c r="E69" s="21">
        <f t="shared" si="0"/>
        <v>1135720.74</v>
      </c>
      <c r="F69" s="23">
        <f>SUM($D$14:D69)</f>
        <v>294279.25999999995</v>
      </c>
      <c r="G69" s="23">
        <f>SUM($C$14:C69)</f>
        <v>392177.69999999972</v>
      </c>
      <c r="I69" s="35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7"/>
    </row>
    <row r="70" spans="1:23" x14ac:dyDescent="0.25">
      <c r="A70" s="19">
        <v>47362</v>
      </c>
      <c r="B70" s="20">
        <f t="shared" si="4"/>
        <v>1135720.74</v>
      </c>
      <c r="C70" s="20">
        <f t="shared" si="1"/>
        <v>6151.82</v>
      </c>
      <c r="D70" s="20">
        <f t="shared" si="2"/>
        <v>6106.34</v>
      </c>
      <c r="E70" s="21">
        <f t="shared" si="0"/>
        <v>1129614.3999999999</v>
      </c>
      <c r="F70" s="23">
        <f>SUM($D$14:D70)</f>
        <v>300385.59999999998</v>
      </c>
      <c r="G70" s="23">
        <f>SUM($C$14:C70)</f>
        <v>398329.51999999973</v>
      </c>
      <c r="I70" s="35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7"/>
    </row>
    <row r="71" spans="1:23" x14ac:dyDescent="0.25">
      <c r="A71" s="19">
        <v>47392</v>
      </c>
      <c r="B71" s="20">
        <f t="shared" si="4"/>
        <v>1129614.3999999999</v>
      </c>
      <c r="C71" s="20">
        <f t="shared" si="1"/>
        <v>6118.74</v>
      </c>
      <c r="D71" s="20">
        <f t="shared" si="2"/>
        <v>6139.42</v>
      </c>
      <c r="E71" s="21">
        <f t="shared" si="0"/>
        <v>1123474.98</v>
      </c>
      <c r="F71" s="23">
        <f>SUM($D$14:D71)</f>
        <v>306525.01999999996</v>
      </c>
      <c r="G71" s="23">
        <f>SUM($C$14:C71)</f>
        <v>404448.25999999972</v>
      </c>
      <c r="I71" s="35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7"/>
    </row>
    <row r="72" spans="1:23" x14ac:dyDescent="0.25">
      <c r="A72" s="19">
        <v>47423</v>
      </c>
      <c r="B72" s="20">
        <f t="shared" si="4"/>
        <v>1123474.98</v>
      </c>
      <c r="C72" s="20">
        <f t="shared" si="1"/>
        <v>6085.49</v>
      </c>
      <c r="D72" s="20">
        <f t="shared" si="2"/>
        <v>6172.67</v>
      </c>
      <c r="E72" s="21">
        <f t="shared" si="0"/>
        <v>1117302.31</v>
      </c>
      <c r="F72" s="23">
        <f>SUM($D$14:D72)</f>
        <v>312697.68999999994</v>
      </c>
      <c r="G72" s="23">
        <f>SUM($C$14:C72)</f>
        <v>410533.74999999971</v>
      </c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7"/>
    </row>
    <row r="73" spans="1:23" x14ac:dyDescent="0.25">
      <c r="A73" s="19">
        <v>47453</v>
      </c>
      <c r="B73" s="20">
        <f t="shared" si="4"/>
        <v>1117302.31</v>
      </c>
      <c r="C73" s="20">
        <f t="shared" si="1"/>
        <v>6052.05</v>
      </c>
      <c r="D73" s="20">
        <f t="shared" si="2"/>
        <v>6206.11</v>
      </c>
      <c r="E73" s="21">
        <f t="shared" si="0"/>
        <v>1111096.2</v>
      </c>
      <c r="F73" s="23">
        <f>SUM($D$14:D73)</f>
        <v>318903.79999999993</v>
      </c>
      <c r="G73" s="23">
        <f>SUM($C$14:C73)</f>
        <v>416585.7999999997</v>
      </c>
      <c r="I73" s="3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7"/>
    </row>
    <row r="74" spans="1:23" x14ac:dyDescent="0.25">
      <c r="A74" s="19">
        <v>47484</v>
      </c>
      <c r="B74" s="20">
        <f t="shared" si="4"/>
        <v>1111096.2</v>
      </c>
      <c r="C74" s="20">
        <f t="shared" si="1"/>
        <v>6018.44</v>
      </c>
      <c r="D74" s="20">
        <f t="shared" si="2"/>
        <v>6239.72</v>
      </c>
      <c r="E74" s="21">
        <f t="shared" si="0"/>
        <v>1104856.48</v>
      </c>
      <c r="F74" s="23">
        <f>SUM($D$14:D74)</f>
        <v>325143.5199999999</v>
      </c>
      <c r="G74" s="23">
        <f>SUM($C$14:C74)</f>
        <v>422604.2399999997</v>
      </c>
      <c r="I74" s="35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7"/>
    </row>
    <row r="75" spans="1:23" x14ac:dyDescent="0.25">
      <c r="A75" s="19">
        <v>47515</v>
      </c>
      <c r="B75" s="20">
        <f t="shared" si="4"/>
        <v>1104856.48</v>
      </c>
      <c r="C75" s="20">
        <f t="shared" si="1"/>
        <v>5984.64</v>
      </c>
      <c r="D75" s="20">
        <f t="shared" si="2"/>
        <v>6273.52</v>
      </c>
      <c r="E75" s="21">
        <f t="shared" si="0"/>
        <v>1098582.96</v>
      </c>
      <c r="F75" s="23">
        <f>SUM($D$14:D75)</f>
        <v>331417.03999999992</v>
      </c>
      <c r="G75" s="23">
        <f>SUM($C$14:C75)</f>
        <v>428588.87999999971</v>
      </c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7"/>
    </row>
    <row r="76" spans="1:23" x14ac:dyDescent="0.25">
      <c r="A76" s="19">
        <v>47543</v>
      </c>
      <c r="B76" s="20">
        <f t="shared" si="4"/>
        <v>1098582.96</v>
      </c>
      <c r="C76" s="20">
        <f t="shared" si="1"/>
        <v>5950.66</v>
      </c>
      <c r="D76" s="20">
        <f t="shared" si="2"/>
        <v>6307.5</v>
      </c>
      <c r="E76" s="21">
        <f t="shared" si="0"/>
        <v>1092275.46</v>
      </c>
      <c r="F76" s="23">
        <f>SUM($D$14:D76)</f>
        <v>337724.53999999992</v>
      </c>
      <c r="G76" s="23">
        <f>SUM($C$14:C76)</f>
        <v>434539.53999999969</v>
      </c>
      <c r="I76" s="35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7"/>
    </row>
    <row r="77" spans="1:23" x14ac:dyDescent="0.25">
      <c r="A77" s="19">
        <v>47574</v>
      </c>
      <c r="B77" s="20">
        <f t="shared" si="4"/>
        <v>1092275.46</v>
      </c>
      <c r="C77" s="20">
        <f t="shared" si="1"/>
        <v>5916.49</v>
      </c>
      <c r="D77" s="20">
        <f t="shared" si="2"/>
        <v>6341.67</v>
      </c>
      <c r="E77" s="21">
        <f t="shared" si="0"/>
        <v>1085933.79</v>
      </c>
      <c r="F77" s="23">
        <f>SUM($D$14:D77)</f>
        <v>344066.2099999999</v>
      </c>
      <c r="G77" s="23">
        <f>SUM($C$14:C77)</f>
        <v>440456.02999999968</v>
      </c>
      <c r="I77" s="35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7"/>
    </row>
    <row r="78" spans="1:23" x14ac:dyDescent="0.25">
      <c r="A78" s="19">
        <v>47604</v>
      </c>
      <c r="B78" s="20">
        <f t="shared" si="4"/>
        <v>1085933.79</v>
      </c>
      <c r="C78" s="20">
        <f t="shared" si="1"/>
        <v>5882.14</v>
      </c>
      <c r="D78" s="20">
        <f t="shared" si="2"/>
        <v>6376.02</v>
      </c>
      <c r="E78" s="21">
        <f t="shared" si="0"/>
        <v>1079557.77</v>
      </c>
      <c r="F78" s="23">
        <f>SUM($D$14:D78)</f>
        <v>350442.22999999992</v>
      </c>
      <c r="G78" s="23">
        <f>SUM($C$14:C78)</f>
        <v>446338.16999999969</v>
      </c>
      <c r="I78" s="35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7"/>
    </row>
    <row r="79" spans="1:23" x14ac:dyDescent="0.25">
      <c r="A79" s="19">
        <v>47635</v>
      </c>
      <c r="B79" s="20">
        <f t="shared" si="4"/>
        <v>1079557.77</v>
      </c>
      <c r="C79" s="20">
        <f t="shared" si="1"/>
        <v>5847.6</v>
      </c>
      <c r="D79" s="20">
        <f t="shared" si="2"/>
        <v>6410.56</v>
      </c>
      <c r="E79" s="21">
        <f t="shared" ref="E79:E142" si="5">ROUND(B79-D79,2)</f>
        <v>1073147.21</v>
      </c>
      <c r="F79" s="23">
        <f>SUM($D$14:D79)</f>
        <v>356852.78999999992</v>
      </c>
      <c r="G79" s="23">
        <f>SUM($C$14:C79)</f>
        <v>452185.76999999967</v>
      </c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7"/>
    </row>
    <row r="80" spans="1:23" x14ac:dyDescent="0.25">
      <c r="A80" s="19">
        <v>47665</v>
      </c>
      <c r="B80" s="20">
        <f t="shared" si="4"/>
        <v>1073147.21</v>
      </c>
      <c r="C80" s="20">
        <f t="shared" ref="C80:C143" si="6">ROUND(E79*$K$6,2)</f>
        <v>5812.88</v>
      </c>
      <c r="D80" s="20">
        <f t="shared" ref="D80:D143" si="7">ROUND($K$8-C80,2)</f>
        <v>6445.28</v>
      </c>
      <c r="E80" s="21">
        <f t="shared" si="5"/>
        <v>1066701.93</v>
      </c>
      <c r="F80" s="23">
        <f>SUM($D$14:D80)</f>
        <v>363298.06999999995</v>
      </c>
      <c r="G80" s="23">
        <f>SUM($C$14:C80)</f>
        <v>457998.64999999967</v>
      </c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7"/>
    </row>
    <row r="81" spans="1:23" x14ac:dyDescent="0.25">
      <c r="A81" s="19">
        <v>47696</v>
      </c>
      <c r="B81" s="20">
        <f t="shared" si="4"/>
        <v>1066701.93</v>
      </c>
      <c r="C81" s="20">
        <f t="shared" si="6"/>
        <v>5777.97</v>
      </c>
      <c r="D81" s="20">
        <f t="shared" si="7"/>
        <v>6480.19</v>
      </c>
      <c r="E81" s="21">
        <f t="shared" si="5"/>
        <v>1060221.74</v>
      </c>
      <c r="F81" s="23">
        <f>SUM($D$14:D81)</f>
        <v>369778.25999999995</v>
      </c>
      <c r="G81" s="23">
        <f>SUM($C$14:C81)</f>
        <v>463776.61999999965</v>
      </c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7"/>
    </row>
    <row r="82" spans="1:23" x14ac:dyDescent="0.25">
      <c r="A82" s="19">
        <v>47727</v>
      </c>
      <c r="B82" s="20">
        <f t="shared" si="4"/>
        <v>1060221.74</v>
      </c>
      <c r="C82" s="20">
        <f t="shared" si="6"/>
        <v>5742.87</v>
      </c>
      <c r="D82" s="20">
        <f t="shared" si="7"/>
        <v>6515.29</v>
      </c>
      <c r="E82" s="21">
        <f t="shared" si="5"/>
        <v>1053706.45</v>
      </c>
      <c r="F82" s="23">
        <f>SUM($D$14:D82)</f>
        <v>376293.54999999993</v>
      </c>
      <c r="G82" s="23">
        <f>SUM($C$14:C82)</f>
        <v>469519.48999999964</v>
      </c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7"/>
    </row>
    <row r="83" spans="1:23" x14ac:dyDescent="0.25">
      <c r="A83" s="19">
        <v>47757</v>
      </c>
      <c r="B83" s="20">
        <f t="shared" si="4"/>
        <v>1053706.45</v>
      </c>
      <c r="C83" s="20">
        <f t="shared" si="6"/>
        <v>5707.58</v>
      </c>
      <c r="D83" s="20">
        <f t="shared" si="7"/>
        <v>6550.58</v>
      </c>
      <c r="E83" s="21">
        <f t="shared" si="5"/>
        <v>1047155.87</v>
      </c>
      <c r="F83" s="23">
        <f>SUM($D$14:D83)</f>
        <v>382844.12999999995</v>
      </c>
      <c r="G83" s="23">
        <f>SUM($C$14:C83)</f>
        <v>475227.06999999966</v>
      </c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7"/>
    </row>
    <row r="84" spans="1:23" x14ac:dyDescent="0.25">
      <c r="A84" s="19">
        <v>47788</v>
      </c>
      <c r="B84" s="20">
        <f t="shared" si="4"/>
        <v>1047155.87</v>
      </c>
      <c r="C84" s="20">
        <f t="shared" si="6"/>
        <v>5672.09</v>
      </c>
      <c r="D84" s="20">
        <f t="shared" si="7"/>
        <v>6586.07</v>
      </c>
      <c r="E84" s="21">
        <f t="shared" si="5"/>
        <v>1040569.8</v>
      </c>
      <c r="F84" s="23">
        <f>SUM($D$14:D84)</f>
        <v>389430.19999999995</v>
      </c>
      <c r="G84" s="23">
        <f>SUM($C$14:C84)</f>
        <v>480899.15999999968</v>
      </c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7"/>
    </row>
    <row r="85" spans="1:23" x14ac:dyDescent="0.25">
      <c r="A85" s="19">
        <v>47818</v>
      </c>
      <c r="B85" s="20">
        <f t="shared" si="4"/>
        <v>1040569.8</v>
      </c>
      <c r="C85" s="20">
        <f t="shared" si="6"/>
        <v>5636.42</v>
      </c>
      <c r="D85" s="20">
        <f t="shared" si="7"/>
        <v>6621.74</v>
      </c>
      <c r="E85" s="21">
        <f t="shared" si="5"/>
        <v>1033948.06</v>
      </c>
      <c r="F85" s="23">
        <f>SUM($D$14:D85)</f>
        <v>396051.93999999994</v>
      </c>
      <c r="G85" s="23">
        <f>SUM($C$14:C85)</f>
        <v>486535.57999999967</v>
      </c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7"/>
    </row>
    <row r="86" spans="1:23" x14ac:dyDescent="0.25">
      <c r="A86" s="19">
        <v>47849</v>
      </c>
      <c r="B86" s="20">
        <f t="shared" si="4"/>
        <v>1033948.06</v>
      </c>
      <c r="C86" s="20">
        <f t="shared" si="6"/>
        <v>5600.55</v>
      </c>
      <c r="D86" s="20">
        <f t="shared" si="7"/>
        <v>6657.61</v>
      </c>
      <c r="E86" s="21">
        <f t="shared" si="5"/>
        <v>1027290.45</v>
      </c>
      <c r="F86" s="23">
        <f>SUM($D$14:D86)</f>
        <v>402709.54999999993</v>
      </c>
      <c r="G86" s="23">
        <f>SUM($C$14:C86)</f>
        <v>492136.12999999966</v>
      </c>
      <c r="I86" s="35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7"/>
    </row>
    <row r="87" spans="1:23" x14ac:dyDescent="0.25">
      <c r="A87" s="19">
        <v>47880</v>
      </c>
      <c r="B87" s="20">
        <f t="shared" si="4"/>
        <v>1027290.45</v>
      </c>
      <c r="C87" s="20">
        <f t="shared" si="6"/>
        <v>5564.49</v>
      </c>
      <c r="D87" s="20">
        <f t="shared" si="7"/>
        <v>6693.67</v>
      </c>
      <c r="E87" s="21">
        <f t="shared" si="5"/>
        <v>1020596.78</v>
      </c>
      <c r="F87" s="23">
        <f>SUM($D$14:D87)</f>
        <v>409403.21999999991</v>
      </c>
      <c r="G87" s="23">
        <f>SUM($C$14:C87)</f>
        <v>497700.61999999965</v>
      </c>
      <c r="I87" s="35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7"/>
    </row>
    <row r="88" spans="1:23" x14ac:dyDescent="0.25">
      <c r="A88" s="19">
        <v>47908</v>
      </c>
      <c r="B88" s="20">
        <f t="shared" si="4"/>
        <v>1020596.78</v>
      </c>
      <c r="C88" s="20">
        <f t="shared" si="6"/>
        <v>5528.23</v>
      </c>
      <c r="D88" s="20">
        <f t="shared" si="7"/>
        <v>6729.93</v>
      </c>
      <c r="E88" s="21">
        <f t="shared" si="5"/>
        <v>1013866.85</v>
      </c>
      <c r="F88" s="23">
        <f>SUM($D$14:D88)</f>
        <v>416133.14999999991</v>
      </c>
      <c r="G88" s="23">
        <f>SUM($C$14:C88)</f>
        <v>503228.84999999963</v>
      </c>
      <c r="I88" s="35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7"/>
    </row>
    <row r="89" spans="1:23" x14ac:dyDescent="0.25">
      <c r="A89" s="19">
        <v>47939</v>
      </c>
      <c r="B89" s="20">
        <f t="shared" si="4"/>
        <v>1013866.85</v>
      </c>
      <c r="C89" s="20">
        <f t="shared" si="6"/>
        <v>5491.78</v>
      </c>
      <c r="D89" s="20">
        <f t="shared" si="7"/>
        <v>6766.38</v>
      </c>
      <c r="E89" s="21">
        <f t="shared" si="5"/>
        <v>1007100.47</v>
      </c>
      <c r="F89" s="23">
        <f>SUM($D$14:D89)</f>
        <v>422899.52999999991</v>
      </c>
      <c r="G89" s="23">
        <f>SUM($C$14:C89)</f>
        <v>508720.62999999966</v>
      </c>
      <c r="I89" s="35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7"/>
    </row>
    <row r="90" spans="1:23" x14ac:dyDescent="0.25">
      <c r="A90" s="19">
        <v>47969</v>
      </c>
      <c r="B90" s="20">
        <f t="shared" si="4"/>
        <v>1007100.47</v>
      </c>
      <c r="C90" s="20">
        <f t="shared" si="6"/>
        <v>5455.13</v>
      </c>
      <c r="D90" s="20">
        <f t="shared" si="7"/>
        <v>6803.03</v>
      </c>
      <c r="E90" s="21">
        <f t="shared" si="5"/>
        <v>1000297.44</v>
      </c>
      <c r="F90" s="23">
        <f>SUM($D$14:D90)</f>
        <v>429702.55999999994</v>
      </c>
      <c r="G90" s="23">
        <f>SUM($C$14:C90)</f>
        <v>514175.75999999966</v>
      </c>
      <c r="I90" s="35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7"/>
    </row>
    <row r="91" spans="1:23" x14ac:dyDescent="0.25">
      <c r="A91" s="19">
        <v>48000</v>
      </c>
      <c r="B91" s="20">
        <f t="shared" si="4"/>
        <v>1000297.44</v>
      </c>
      <c r="C91" s="20">
        <f t="shared" si="6"/>
        <v>5418.28</v>
      </c>
      <c r="D91" s="20">
        <f t="shared" si="7"/>
        <v>6839.88</v>
      </c>
      <c r="E91" s="21">
        <f t="shared" si="5"/>
        <v>993457.56</v>
      </c>
      <c r="F91" s="23">
        <f>SUM($D$14:D91)</f>
        <v>436542.43999999994</v>
      </c>
      <c r="G91" s="23">
        <f>SUM($C$14:C91)</f>
        <v>519594.03999999969</v>
      </c>
      <c r="I91" s="35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7"/>
    </row>
    <row r="92" spans="1:23" x14ac:dyDescent="0.25">
      <c r="A92" s="19">
        <v>48030</v>
      </c>
      <c r="B92" s="20">
        <f t="shared" si="4"/>
        <v>993457.56</v>
      </c>
      <c r="C92" s="20">
        <f t="shared" si="6"/>
        <v>5381.23</v>
      </c>
      <c r="D92" s="20">
        <f t="shared" si="7"/>
        <v>6876.93</v>
      </c>
      <c r="E92" s="21">
        <f t="shared" si="5"/>
        <v>986580.63</v>
      </c>
      <c r="F92" s="23">
        <f>SUM($D$14:D92)</f>
        <v>443419.36999999994</v>
      </c>
      <c r="G92" s="23">
        <f>SUM($C$14:C92)</f>
        <v>524975.26999999967</v>
      </c>
      <c r="I92" s="35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7"/>
    </row>
    <row r="93" spans="1:23" x14ac:dyDescent="0.25">
      <c r="A93" s="19">
        <v>48061</v>
      </c>
      <c r="B93" s="20">
        <f t="shared" si="4"/>
        <v>986580.63</v>
      </c>
      <c r="C93" s="20">
        <f t="shared" si="6"/>
        <v>5343.98</v>
      </c>
      <c r="D93" s="20">
        <f t="shared" si="7"/>
        <v>6914.18</v>
      </c>
      <c r="E93" s="21">
        <f t="shared" si="5"/>
        <v>979666.45</v>
      </c>
      <c r="F93" s="23">
        <f>SUM($D$14:D93)</f>
        <v>450333.54999999993</v>
      </c>
      <c r="G93" s="23">
        <f>SUM($C$14:C93)</f>
        <v>530319.24999999965</v>
      </c>
      <c r="I93" s="35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7"/>
    </row>
    <row r="94" spans="1:23" x14ac:dyDescent="0.25">
      <c r="A94" s="19">
        <v>48092</v>
      </c>
      <c r="B94" s="20">
        <f t="shared" si="4"/>
        <v>979666.45</v>
      </c>
      <c r="C94" s="20">
        <f t="shared" si="6"/>
        <v>5306.53</v>
      </c>
      <c r="D94" s="20">
        <f t="shared" si="7"/>
        <v>6951.63</v>
      </c>
      <c r="E94" s="21">
        <f t="shared" si="5"/>
        <v>972714.82</v>
      </c>
      <c r="F94" s="23">
        <f>SUM($D$14:D94)</f>
        <v>457285.17999999993</v>
      </c>
      <c r="G94" s="23">
        <f>SUM($C$14:C94)</f>
        <v>535625.77999999968</v>
      </c>
      <c r="I94" s="35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7"/>
    </row>
    <row r="95" spans="1:23" x14ac:dyDescent="0.25">
      <c r="A95" s="19">
        <v>48122</v>
      </c>
      <c r="B95" s="20">
        <f t="shared" si="4"/>
        <v>972714.82</v>
      </c>
      <c r="C95" s="20">
        <f t="shared" si="6"/>
        <v>5268.87</v>
      </c>
      <c r="D95" s="20">
        <f t="shared" si="7"/>
        <v>6989.29</v>
      </c>
      <c r="E95" s="21">
        <f t="shared" si="5"/>
        <v>965725.53</v>
      </c>
      <c r="F95" s="23">
        <f>SUM($D$14:D95)</f>
        <v>464274.46999999991</v>
      </c>
      <c r="G95" s="23">
        <f>SUM($C$14:C95)</f>
        <v>540894.64999999967</v>
      </c>
      <c r="I95" s="35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7"/>
    </row>
    <row r="96" spans="1:23" x14ac:dyDescent="0.25">
      <c r="A96" s="19">
        <v>48153</v>
      </c>
      <c r="B96" s="20">
        <f t="shared" si="4"/>
        <v>965725.53</v>
      </c>
      <c r="C96" s="20">
        <f t="shared" si="6"/>
        <v>5231.01</v>
      </c>
      <c r="D96" s="20">
        <f t="shared" si="7"/>
        <v>7027.15</v>
      </c>
      <c r="E96" s="21">
        <f t="shared" si="5"/>
        <v>958698.38</v>
      </c>
      <c r="F96" s="23">
        <f>SUM($D$14:D96)</f>
        <v>471301.61999999994</v>
      </c>
      <c r="G96" s="23">
        <f>SUM($C$14:C96)</f>
        <v>546125.65999999968</v>
      </c>
      <c r="I96" s="35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7"/>
    </row>
    <row r="97" spans="1:23" x14ac:dyDescent="0.25">
      <c r="A97" s="19">
        <v>48183</v>
      </c>
      <c r="B97" s="20">
        <f t="shared" si="4"/>
        <v>958698.38</v>
      </c>
      <c r="C97" s="20">
        <f t="shared" si="6"/>
        <v>5192.95</v>
      </c>
      <c r="D97" s="20">
        <f t="shared" si="7"/>
        <v>7065.21</v>
      </c>
      <c r="E97" s="21">
        <f t="shared" si="5"/>
        <v>951633.17</v>
      </c>
      <c r="F97" s="23">
        <f>SUM($D$14:D97)</f>
        <v>478366.82999999996</v>
      </c>
      <c r="G97" s="23">
        <f>SUM($C$14:C97)</f>
        <v>551318.60999999964</v>
      </c>
      <c r="I97" s="35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7"/>
    </row>
    <row r="98" spans="1:23" x14ac:dyDescent="0.25">
      <c r="A98" s="19">
        <v>48214</v>
      </c>
      <c r="B98" s="20">
        <f t="shared" si="4"/>
        <v>951633.17</v>
      </c>
      <c r="C98" s="20">
        <f t="shared" si="6"/>
        <v>5154.68</v>
      </c>
      <c r="D98" s="20">
        <f t="shared" si="7"/>
        <v>7103.48</v>
      </c>
      <c r="E98" s="21">
        <f t="shared" si="5"/>
        <v>944529.69</v>
      </c>
      <c r="F98" s="23">
        <f>SUM($D$14:D98)</f>
        <v>485470.30999999994</v>
      </c>
      <c r="G98" s="23">
        <f>SUM($C$14:C98)</f>
        <v>556473.28999999969</v>
      </c>
      <c r="I98" s="35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7"/>
    </row>
    <row r="99" spans="1:23" x14ac:dyDescent="0.25">
      <c r="A99" s="19">
        <v>48245</v>
      </c>
      <c r="B99" s="20">
        <f t="shared" ref="B99:B162" si="8">E98</f>
        <v>944529.69</v>
      </c>
      <c r="C99" s="20">
        <f t="shared" si="6"/>
        <v>5116.2</v>
      </c>
      <c r="D99" s="20">
        <f t="shared" si="7"/>
        <v>7141.96</v>
      </c>
      <c r="E99" s="21">
        <f t="shared" si="5"/>
        <v>937387.73</v>
      </c>
      <c r="F99" s="23">
        <f>SUM($D$14:D99)</f>
        <v>492612.26999999996</v>
      </c>
      <c r="G99" s="23">
        <f>SUM($C$14:C99)</f>
        <v>561589.48999999964</v>
      </c>
      <c r="I99" s="35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7"/>
    </row>
    <row r="100" spans="1:23" x14ac:dyDescent="0.25">
      <c r="A100" s="19">
        <v>48274</v>
      </c>
      <c r="B100" s="20">
        <f t="shared" si="8"/>
        <v>937387.73</v>
      </c>
      <c r="C100" s="20">
        <f t="shared" si="6"/>
        <v>5077.5200000000004</v>
      </c>
      <c r="D100" s="20">
        <f t="shared" si="7"/>
        <v>7180.64</v>
      </c>
      <c r="E100" s="21">
        <f t="shared" si="5"/>
        <v>930207.09</v>
      </c>
      <c r="F100" s="23">
        <f>SUM($D$14:D100)</f>
        <v>499792.91</v>
      </c>
      <c r="G100" s="23">
        <f>SUM($C$14:C100)</f>
        <v>566667.00999999966</v>
      </c>
      <c r="I100" s="3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7"/>
    </row>
    <row r="101" spans="1:23" x14ac:dyDescent="0.25">
      <c r="A101" s="19">
        <v>48305</v>
      </c>
      <c r="B101" s="20">
        <f t="shared" si="8"/>
        <v>930207.09</v>
      </c>
      <c r="C101" s="20">
        <f t="shared" si="6"/>
        <v>5038.62</v>
      </c>
      <c r="D101" s="20">
        <f t="shared" si="7"/>
        <v>7219.54</v>
      </c>
      <c r="E101" s="21">
        <f t="shared" si="5"/>
        <v>922987.55</v>
      </c>
      <c r="F101" s="23">
        <f>SUM($D$14:D101)</f>
        <v>507012.44999999995</v>
      </c>
      <c r="G101" s="23">
        <f>SUM($C$14:C101)</f>
        <v>571705.62999999966</v>
      </c>
      <c r="I101" s="3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7"/>
    </row>
    <row r="102" spans="1:23" x14ac:dyDescent="0.25">
      <c r="A102" s="19">
        <v>48335</v>
      </c>
      <c r="B102" s="20">
        <f t="shared" si="8"/>
        <v>922987.55</v>
      </c>
      <c r="C102" s="20">
        <f t="shared" si="6"/>
        <v>4999.5200000000004</v>
      </c>
      <c r="D102" s="20">
        <f t="shared" si="7"/>
        <v>7258.64</v>
      </c>
      <c r="E102" s="21">
        <f t="shared" si="5"/>
        <v>915728.91</v>
      </c>
      <c r="F102" s="23">
        <f>SUM($D$14:D102)</f>
        <v>514271.08999999997</v>
      </c>
      <c r="G102" s="23">
        <f>SUM($C$14:C102)</f>
        <v>576705.14999999967</v>
      </c>
      <c r="I102" s="35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7"/>
    </row>
    <row r="103" spans="1:23" x14ac:dyDescent="0.25">
      <c r="A103" s="19">
        <v>48366</v>
      </c>
      <c r="B103" s="20">
        <f t="shared" si="8"/>
        <v>915728.91</v>
      </c>
      <c r="C103" s="20">
        <f t="shared" si="6"/>
        <v>4960.2</v>
      </c>
      <c r="D103" s="20">
        <f t="shared" si="7"/>
        <v>7297.96</v>
      </c>
      <c r="E103" s="21">
        <f t="shared" si="5"/>
        <v>908430.95</v>
      </c>
      <c r="F103" s="23">
        <f>SUM($D$14:D103)</f>
        <v>521569.05</v>
      </c>
      <c r="G103" s="23">
        <f>SUM($C$14:C103)</f>
        <v>581665.34999999963</v>
      </c>
      <c r="I103" s="35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7"/>
    </row>
    <row r="104" spans="1:23" x14ac:dyDescent="0.25">
      <c r="A104" s="19">
        <v>48396</v>
      </c>
      <c r="B104" s="20">
        <f t="shared" si="8"/>
        <v>908430.95</v>
      </c>
      <c r="C104" s="20">
        <f t="shared" si="6"/>
        <v>4920.67</v>
      </c>
      <c r="D104" s="20">
        <f t="shared" si="7"/>
        <v>7337.49</v>
      </c>
      <c r="E104" s="21">
        <f t="shared" si="5"/>
        <v>901093.46</v>
      </c>
      <c r="F104" s="23">
        <f>SUM($D$14:D104)</f>
        <v>528906.54</v>
      </c>
      <c r="G104" s="23">
        <f>SUM($C$14:C104)</f>
        <v>586586.01999999967</v>
      </c>
      <c r="I104" s="35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7"/>
    </row>
    <row r="105" spans="1:23" x14ac:dyDescent="0.25">
      <c r="A105" s="19">
        <v>48427</v>
      </c>
      <c r="B105" s="20">
        <f t="shared" si="8"/>
        <v>901093.46</v>
      </c>
      <c r="C105" s="20">
        <f t="shared" si="6"/>
        <v>4880.92</v>
      </c>
      <c r="D105" s="20">
        <f t="shared" si="7"/>
        <v>7377.24</v>
      </c>
      <c r="E105" s="21">
        <f t="shared" si="5"/>
        <v>893716.22</v>
      </c>
      <c r="F105" s="23">
        <f>SUM($D$14:D105)</f>
        <v>536283.78</v>
      </c>
      <c r="G105" s="23">
        <f>SUM($C$14:C105)</f>
        <v>591466.93999999971</v>
      </c>
      <c r="I105" s="35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7"/>
    </row>
    <row r="106" spans="1:23" x14ac:dyDescent="0.25">
      <c r="A106" s="19">
        <v>48458</v>
      </c>
      <c r="B106" s="20">
        <f t="shared" si="8"/>
        <v>893716.22</v>
      </c>
      <c r="C106" s="20">
        <f t="shared" si="6"/>
        <v>4840.96</v>
      </c>
      <c r="D106" s="20">
        <f t="shared" si="7"/>
        <v>7417.2</v>
      </c>
      <c r="E106" s="21">
        <f t="shared" si="5"/>
        <v>886299.02</v>
      </c>
      <c r="F106" s="23">
        <f>SUM($D$14:D106)</f>
        <v>543700.98</v>
      </c>
      <c r="G106" s="23">
        <f>SUM($C$14:C106)</f>
        <v>596307.89999999967</v>
      </c>
      <c r="I106" s="3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7"/>
    </row>
    <row r="107" spans="1:23" x14ac:dyDescent="0.25">
      <c r="A107" s="19">
        <v>48488</v>
      </c>
      <c r="B107" s="20">
        <f t="shared" si="8"/>
        <v>886299.02</v>
      </c>
      <c r="C107" s="20">
        <f t="shared" si="6"/>
        <v>4800.79</v>
      </c>
      <c r="D107" s="20">
        <f t="shared" si="7"/>
        <v>7457.37</v>
      </c>
      <c r="E107" s="21">
        <f t="shared" si="5"/>
        <v>878841.65</v>
      </c>
      <c r="F107" s="23">
        <f>SUM($D$14:D107)</f>
        <v>551158.35</v>
      </c>
      <c r="G107" s="23">
        <f>SUM($C$14:C107)</f>
        <v>601108.68999999971</v>
      </c>
      <c r="I107" s="3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7"/>
    </row>
    <row r="108" spans="1:23" x14ac:dyDescent="0.25">
      <c r="A108" s="19">
        <v>48519</v>
      </c>
      <c r="B108" s="20">
        <f t="shared" si="8"/>
        <v>878841.65</v>
      </c>
      <c r="C108" s="20">
        <f t="shared" si="6"/>
        <v>4760.3900000000003</v>
      </c>
      <c r="D108" s="20">
        <f t="shared" si="7"/>
        <v>7497.77</v>
      </c>
      <c r="E108" s="21">
        <f t="shared" si="5"/>
        <v>871343.88</v>
      </c>
      <c r="F108" s="23">
        <f>SUM($D$14:D108)</f>
        <v>558656.12</v>
      </c>
      <c r="G108" s="23">
        <f>SUM($C$14:C108)</f>
        <v>605869.07999999973</v>
      </c>
      <c r="I108" s="35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7"/>
    </row>
    <row r="109" spans="1:23" x14ac:dyDescent="0.25">
      <c r="A109" s="19">
        <v>48549</v>
      </c>
      <c r="B109" s="20">
        <f t="shared" si="8"/>
        <v>871343.88</v>
      </c>
      <c r="C109" s="20">
        <f t="shared" si="6"/>
        <v>4719.78</v>
      </c>
      <c r="D109" s="20">
        <f t="shared" si="7"/>
        <v>7538.38</v>
      </c>
      <c r="E109" s="21">
        <f t="shared" si="5"/>
        <v>863805.5</v>
      </c>
      <c r="F109" s="23">
        <f>SUM($D$14:D109)</f>
        <v>566194.5</v>
      </c>
      <c r="G109" s="23">
        <f>SUM($C$14:C109)</f>
        <v>610588.85999999975</v>
      </c>
      <c r="I109" s="35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7"/>
    </row>
    <row r="110" spans="1:23" x14ac:dyDescent="0.25">
      <c r="A110" s="19">
        <v>48580</v>
      </c>
      <c r="B110" s="20">
        <f t="shared" si="8"/>
        <v>863805.5</v>
      </c>
      <c r="C110" s="20">
        <f t="shared" si="6"/>
        <v>4678.95</v>
      </c>
      <c r="D110" s="20">
        <f t="shared" si="7"/>
        <v>7579.21</v>
      </c>
      <c r="E110" s="21">
        <f t="shared" si="5"/>
        <v>856226.29</v>
      </c>
      <c r="F110" s="23">
        <f>SUM($D$14:D110)</f>
        <v>573773.71</v>
      </c>
      <c r="G110" s="23">
        <f>SUM($C$14:C110)</f>
        <v>615267.80999999971</v>
      </c>
      <c r="I110" s="35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7"/>
    </row>
    <row r="111" spans="1:23" x14ac:dyDescent="0.25">
      <c r="A111" s="19">
        <v>48611</v>
      </c>
      <c r="B111" s="20">
        <f t="shared" si="8"/>
        <v>856226.29</v>
      </c>
      <c r="C111" s="20">
        <f t="shared" si="6"/>
        <v>4637.8900000000003</v>
      </c>
      <c r="D111" s="20">
        <f t="shared" si="7"/>
        <v>7620.27</v>
      </c>
      <c r="E111" s="21">
        <f t="shared" si="5"/>
        <v>848606.02</v>
      </c>
      <c r="F111" s="23">
        <f>SUM($D$14:D111)</f>
        <v>581393.98</v>
      </c>
      <c r="G111" s="23">
        <f>SUM($C$14:C111)</f>
        <v>619905.69999999972</v>
      </c>
      <c r="I111" s="3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7"/>
    </row>
    <row r="112" spans="1:23" x14ac:dyDescent="0.25">
      <c r="A112" s="19">
        <v>48639</v>
      </c>
      <c r="B112" s="20">
        <f t="shared" si="8"/>
        <v>848606.02</v>
      </c>
      <c r="C112" s="20">
        <f t="shared" si="6"/>
        <v>4596.62</v>
      </c>
      <c r="D112" s="20">
        <f t="shared" si="7"/>
        <v>7661.54</v>
      </c>
      <c r="E112" s="21">
        <f t="shared" si="5"/>
        <v>840944.48</v>
      </c>
      <c r="F112" s="23">
        <f>SUM($D$14:D112)</f>
        <v>589055.52</v>
      </c>
      <c r="G112" s="23">
        <f>SUM($C$14:C112)</f>
        <v>624502.31999999972</v>
      </c>
      <c r="I112" s="35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7"/>
    </row>
    <row r="113" spans="1:23" x14ac:dyDescent="0.25">
      <c r="A113" s="19">
        <v>48670</v>
      </c>
      <c r="B113" s="20">
        <f t="shared" si="8"/>
        <v>840944.48</v>
      </c>
      <c r="C113" s="20">
        <f t="shared" si="6"/>
        <v>4555.12</v>
      </c>
      <c r="D113" s="20">
        <f t="shared" si="7"/>
        <v>7703.04</v>
      </c>
      <c r="E113" s="21">
        <f t="shared" si="5"/>
        <v>833241.44</v>
      </c>
      <c r="F113" s="23">
        <f>SUM($D$14:D113)</f>
        <v>596758.56000000006</v>
      </c>
      <c r="G113" s="23">
        <f>SUM($C$14:C113)</f>
        <v>629057.43999999971</v>
      </c>
      <c r="I113" s="35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7"/>
    </row>
    <row r="114" spans="1:23" x14ac:dyDescent="0.25">
      <c r="A114" s="19">
        <v>48700</v>
      </c>
      <c r="B114" s="20">
        <f t="shared" si="8"/>
        <v>833241.44</v>
      </c>
      <c r="C114" s="20">
        <f t="shared" si="6"/>
        <v>4513.3900000000003</v>
      </c>
      <c r="D114" s="20">
        <f t="shared" si="7"/>
        <v>7744.77</v>
      </c>
      <c r="E114" s="21">
        <f t="shared" si="5"/>
        <v>825496.67</v>
      </c>
      <c r="F114" s="23">
        <f>SUM($D$14:D114)</f>
        <v>604503.33000000007</v>
      </c>
      <c r="G114" s="23">
        <f>SUM($C$14:C114)</f>
        <v>633570.82999999973</v>
      </c>
      <c r="I114" s="35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7"/>
    </row>
    <row r="115" spans="1:23" x14ac:dyDescent="0.25">
      <c r="A115" s="19">
        <v>48731</v>
      </c>
      <c r="B115" s="20">
        <f t="shared" si="8"/>
        <v>825496.67</v>
      </c>
      <c r="C115" s="20">
        <f t="shared" si="6"/>
        <v>4471.4399999999996</v>
      </c>
      <c r="D115" s="20">
        <f t="shared" si="7"/>
        <v>7786.72</v>
      </c>
      <c r="E115" s="21">
        <f t="shared" si="5"/>
        <v>817709.95</v>
      </c>
      <c r="F115" s="23">
        <f>SUM($D$14:D115)</f>
        <v>612290.05000000005</v>
      </c>
      <c r="G115" s="23">
        <f>SUM($C$14:C115)</f>
        <v>638042.26999999967</v>
      </c>
      <c r="I115" s="35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7"/>
    </row>
    <row r="116" spans="1:23" x14ac:dyDescent="0.25">
      <c r="A116" s="19">
        <v>48761</v>
      </c>
      <c r="B116" s="20">
        <f t="shared" si="8"/>
        <v>817709.95</v>
      </c>
      <c r="C116" s="20">
        <f t="shared" si="6"/>
        <v>4429.26</v>
      </c>
      <c r="D116" s="20">
        <f t="shared" si="7"/>
        <v>7828.9</v>
      </c>
      <c r="E116" s="21">
        <f t="shared" si="5"/>
        <v>809881.05</v>
      </c>
      <c r="F116" s="23">
        <f>SUM($D$14:D116)</f>
        <v>620118.95000000007</v>
      </c>
      <c r="G116" s="23">
        <f>SUM($C$14:C116)</f>
        <v>642471.52999999968</v>
      </c>
      <c r="I116" s="35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7"/>
    </row>
    <row r="117" spans="1:23" x14ac:dyDescent="0.25">
      <c r="A117" s="19">
        <v>48792</v>
      </c>
      <c r="B117" s="20">
        <f t="shared" si="8"/>
        <v>809881.05</v>
      </c>
      <c r="C117" s="20">
        <f t="shared" si="6"/>
        <v>4386.8599999999997</v>
      </c>
      <c r="D117" s="20">
        <f t="shared" si="7"/>
        <v>7871.3</v>
      </c>
      <c r="E117" s="21">
        <f t="shared" si="5"/>
        <v>802009.75</v>
      </c>
      <c r="F117" s="23">
        <f>SUM($D$14:D117)</f>
        <v>627990.25000000012</v>
      </c>
      <c r="G117" s="23">
        <f>SUM($C$14:C117)</f>
        <v>646858.38999999966</v>
      </c>
      <c r="I117" s="35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7"/>
    </row>
    <row r="118" spans="1:23" x14ac:dyDescent="0.25">
      <c r="A118" s="19">
        <v>48823</v>
      </c>
      <c r="B118" s="20">
        <f t="shared" si="8"/>
        <v>802009.75</v>
      </c>
      <c r="C118" s="20">
        <f t="shared" si="6"/>
        <v>4344.22</v>
      </c>
      <c r="D118" s="20">
        <f t="shared" si="7"/>
        <v>7913.94</v>
      </c>
      <c r="E118" s="21">
        <f t="shared" si="5"/>
        <v>794095.81</v>
      </c>
      <c r="F118" s="23">
        <f>SUM($D$14:D118)</f>
        <v>635904.19000000006</v>
      </c>
      <c r="G118" s="23">
        <f>SUM($C$14:C118)</f>
        <v>651202.60999999964</v>
      </c>
      <c r="I118" s="35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7"/>
    </row>
    <row r="119" spans="1:23" x14ac:dyDescent="0.25">
      <c r="A119" s="19">
        <v>48853</v>
      </c>
      <c r="B119" s="20">
        <f t="shared" si="8"/>
        <v>794095.81</v>
      </c>
      <c r="C119" s="20">
        <f t="shared" si="6"/>
        <v>4301.3500000000004</v>
      </c>
      <c r="D119" s="20">
        <f t="shared" si="7"/>
        <v>7956.81</v>
      </c>
      <c r="E119" s="21">
        <f t="shared" si="5"/>
        <v>786139</v>
      </c>
      <c r="F119" s="23">
        <f>SUM($D$14:D119)</f>
        <v>643861.00000000012</v>
      </c>
      <c r="G119" s="23">
        <f>SUM($C$14:C119)</f>
        <v>655503.95999999961</v>
      </c>
      <c r="I119" s="35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7"/>
    </row>
    <row r="120" spans="1:23" x14ac:dyDescent="0.25">
      <c r="A120" s="19">
        <v>48884</v>
      </c>
      <c r="B120" s="20">
        <f t="shared" si="8"/>
        <v>786139</v>
      </c>
      <c r="C120" s="20">
        <f t="shared" si="6"/>
        <v>4258.25</v>
      </c>
      <c r="D120" s="20">
        <f t="shared" si="7"/>
        <v>7999.91</v>
      </c>
      <c r="E120" s="21">
        <f t="shared" si="5"/>
        <v>778139.09</v>
      </c>
      <c r="F120" s="23">
        <f>SUM($D$14:D120)</f>
        <v>651860.91000000015</v>
      </c>
      <c r="G120" s="23">
        <f>SUM($C$14:C120)</f>
        <v>659762.20999999961</v>
      </c>
      <c r="I120" s="35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7"/>
    </row>
    <row r="121" spans="1:23" x14ac:dyDescent="0.25">
      <c r="A121" s="19">
        <v>48914</v>
      </c>
      <c r="B121" s="20">
        <f t="shared" si="8"/>
        <v>778139.09</v>
      </c>
      <c r="C121" s="20">
        <f t="shared" si="6"/>
        <v>4214.92</v>
      </c>
      <c r="D121" s="20">
        <f t="shared" si="7"/>
        <v>8043.24</v>
      </c>
      <c r="E121" s="21">
        <f t="shared" si="5"/>
        <v>770095.85</v>
      </c>
      <c r="F121" s="23">
        <f>SUM($D$14:D121)</f>
        <v>659904.15000000014</v>
      </c>
      <c r="G121" s="23">
        <f>SUM($C$14:C121)</f>
        <v>663977.12999999966</v>
      </c>
      <c r="I121" s="35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7"/>
    </row>
    <row r="122" spans="1:23" x14ac:dyDescent="0.25">
      <c r="A122" s="19">
        <v>48945</v>
      </c>
      <c r="B122" s="20">
        <f t="shared" si="8"/>
        <v>770095.85</v>
      </c>
      <c r="C122" s="20">
        <f t="shared" si="6"/>
        <v>4171.3500000000004</v>
      </c>
      <c r="D122" s="20">
        <f t="shared" si="7"/>
        <v>8086.81</v>
      </c>
      <c r="E122" s="21">
        <f t="shared" si="5"/>
        <v>762009.04</v>
      </c>
      <c r="F122" s="23">
        <f>SUM($D$14:D122)</f>
        <v>667990.9600000002</v>
      </c>
      <c r="G122" s="23">
        <f>SUM($C$14:C122)</f>
        <v>668148.47999999963</v>
      </c>
      <c r="I122" s="35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7"/>
    </row>
    <row r="123" spans="1:23" x14ac:dyDescent="0.25">
      <c r="A123" s="19">
        <v>48976</v>
      </c>
      <c r="B123" s="20">
        <f t="shared" si="8"/>
        <v>762009.04</v>
      </c>
      <c r="C123" s="20">
        <f t="shared" si="6"/>
        <v>4127.55</v>
      </c>
      <c r="D123" s="20">
        <f t="shared" si="7"/>
        <v>8130.61</v>
      </c>
      <c r="E123" s="21">
        <f t="shared" si="5"/>
        <v>753878.43</v>
      </c>
      <c r="F123" s="23">
        <f>SUM($D$14:D123)</f>
        <v>676121.57000000018</v>
      </c>
      <c r="G123" s="23">
        <f>SUM($C$14:C123)</f>
        <v>672276.02999999968</v>
      </c>
      <c r="I123" s="35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7"/>
    </row>
    <row r="124" spans="1:23" x14ac:dyDescent="0.25">
      <c r="A124" s="19">
        <v>49004</v>
      </c>
      <c r="B124" s="20">
        <f t="shared" si="8"/>
        <v>753878.43</v>
      </c>
      <c r="C124" s="20">
        <f t="shared" si="6"/>
        <v>4083.51</v>
      </c>
      <c r="D124" s="20">
        <f t="shared" si="7"/>
        <v>8174.65</v>
      </c>
      <c r="E124" s="21">
        <f t="shared" si="5"/>
        <v>745703.78</v>
      </c>
      <c r="F124" s="23">
        <f>SUM($D$14:D124)</f>
        <v>684296.2200000002</v>
      </c>
      <c r="G124" s="23">
        <f>SUM($C$14:C124)</f>
        <v>676359.53999999969</v>
      </c>
      <c r="I124" s="35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7"/>
    </row>
    <row r="125" spans="1:23" x14ac:dyDescent="0.25">
      <c r="A125" s="19">
        <v>49035</v>
      </c>
      <c r="B125" s="20">
        <f t="shared" si="8"/>
        <v>745703.78</v>
      </c>
      <c r="C125" s="20">
        <f t="shared" si="6"/>
        <v>4039.23</v>
      </c>
      <c r="D125" s="20">
        <f t="shared" si="7"/>
        <v>8218.93</v>
      </c>
      <c r="E125" s="21">
        <f t="shared" si="5"/>
        <v>737484.85</v>
      </c>
      <c r="F125" s="23">
        <f>SUM($D$14:D125)</f>
        <v>692515.15000000026</v>
      </c>
      <c r="G125" s="23">
        <f>SUM($C$14:C125)</f>
        <v>680398.76999999967</v>
      </c>
      <c r="I125" s="35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7"/>
    </row>
    <row r="126" spans="1:23" x14ac:dyDescent="0.25">
      <c r="A126" s="19">
        <v>49065</v>
      </c>
      <c r="B126" s="20">
        <f t="shared" si="8"/>
        <v>737484.85</v>
      </c>
      <c r="C126" s="20">
        <f t="shared" si="6"/>
        <v>3994.71</v>
      </c>
      <c r="D126" s="20">
        <f t="shared" si="7"/>
        <v>8263.4500000000007</v>
      </c>
      <c r="E126" s="21">
        <f t="shared" si="5"/>
        <v>729221.4</v>
      </c>
      <c r="F126" s="23">
        <f>SUM($D$14:D126)</f>
        <v>700778.60000000021</v>
      </c>
      <c r="G126" s="23">
        <f>SUM($C$14:C126)</f>
        <v>684393.47999999963</v>
      </c>
      <c r="I126" s="35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7"/>
    </row>
    <row r="127" spans="1:23" x14ac:dyDescent="0.25">
      <c r="A127" s="19">
        <v>49096</v>
      </c>
      <c r="B127" s="20">
        <f t="shared" si="8"/>
        <v>729221.4</v>
      </c>
      <c r="C127" s="20">
        <f t="shared" si="6"/>
        <v>3949.95</v>
      </c>
      <c r="D127" s="20">
        <f t="shared" si="7"/>
        <v>8308.2099999999991</v>
      </c>
      <c r="E127" s="21">
        <f t="shared" si="5"/>
        <v>720913.19</v>
      </c>
      <c r="F127" s="23">
        <f>SUM($D$14:D127)</f>
        <v>709086.81000000017</v>
      </c>
      <c r="G127" s="23">
        <f>SUM($C$14:C127)</f>
        <v>688343.42999999959</v>
      </c>
      <c r="I127" s="35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7"/>
    </row>
    <row r="128" spans="1:23" x14ac:dyDescent="0.25">
      <c r="A128" s="19">
        <v>49126</v>
      </c>
      <c r="B128" s="20">
        <f t="shared" si="8"/>
        <v>720913.19</v>
      </c>
      <c r="C128" s="20">
        <f t="shared" si="6"/>
        <v>3904.95</v>
      </c>
      <c r="D128" s="20">
        <f t="shared" si="7"/>
        <v>8353.2099999999991</v>
      </c>
      <c r="E128" s="21">
        <f t="shared" si="5"/>
        <v>712559.98</v>
      </c>
      <c r="F128" s="23">
        <f>SUM($D$14:D128)</f>
        <v>717440.02000000014</v>
      </c>
      <c r="G128" s="23">
        <f>SUM($C$14:C128)</f>
        <v>692248.37999999954</v>
      </c>
      <c r="I128" s="35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7"/>
    </row>
    <row r="129" spans="1:23" x14ac:dyDescent="0.25">
      <c r="A129" s="19">
        <v>49157</v>
      </c>
      <c r="B129" s="20">
        <f t="shared" si="8"/>
        <v>712559.98</v>
      </c>
      <c r="C129" s="20">
        <f t="shared" si="6"/>
        <v>3859.7</v>
      </c>
      <c r="D129" s="20">
        <f t="shared" si="7"/>
        <v>8398.4599999999991</v>
      </c>
      <c r="E129" s="21">
        <f t="shared" si="5"/>
        <v>704161.52</v>
      </c>
      <c r="F129" s="23">
        <f>SUM($D$14:D129)</f>
        <v>725838.4800000001</v>
      </c>
      <c r="G129" s="23">
        <f>SUM($C$14:C129)</f>
        <v>696108.07999999949</v>
      </c>
      <c r="I129" s="35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7"/>
    </row>
    <row r="130" spans="1:23" x14ac:dyDescent="0.25">
      <c r="A130" s="19">
        <v>49188</v>
      </c>
      <c r="B130" s="20">
        <f t="shared" si="8"/>
        <v>704161.52</v>
      </c>
      <c r="C130" s="20">
        <f t="shared" si="6"/>
        <v>3814.21</v>
      </c>
      <c r="D130" s="20">
        <f t="shared" si="7"/>
        <v>8443.9500000000007</v>
      </c>
      <c r="E130" s="21">
        <f t="shared" si="5"/>
        <v>695717.57</v>
      </c>
      <c r="F130" s="23">
        <f>SUM($D$14:D130)</f>
        <v>734282.43</v>
      </c>
      <c r="G130" s="23">
        <f>SUM($C$14:C130)</f>
        <v>699922.28999999946</v>
      </c>
      <c r="I130" s="35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7"/>
    </row>
    <row r="131" spans="1:23" x14ac:dyDescent="0.25">
      <c r="A131" s="19">
        <v>49218</v>
      </c>
      <c r="B131" s="20">
        <f t="shared" si="8"/>
        <v>695717.57</v>
      </c>
      <c r="C131" s="20">
        <f t="shared" si="6"/>
        <v>3768.47</v>
      </c>
      <c r="D131" s="20">
        <f t="shared" si="7"/>
        <v>8489.69</v>
      </c>
      <c r="E131" s="21">
        <f t="shared" si="5"/>
        <v>687227.88</v>
      </c>
      <c r="F131" s="23">
        <f>SUM($D$14:D131)</f>
        <v>742772.12</v>
      </c>
      <c r="G131" s="23">
        <f>SUM($C$14:C131)</f>
        <v>703690.75999999943</v>
      </c>
      <c r="I131" s="35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7"/>
    </row>
    <row r="132" spans="1:23" x14ac:dyDescent="0.25">
      <c r="A132" s="19">
        <v>49249</v>
      </c>
      <c r="B132" s="20">
        <f t="shared" si="8"/>
        <v>687227.88</v>
      </c>
      <c r="C132" s="20">
        <f t="shared" si="6"/>
        <v>3722.48</v>
      </c>
      <c r="D132" s="20">
        <f t="shared" si="7"/>
        <v>8535.68</v>
      </c>
      <c r="E132" s="21">
        <f t="shared" si="5"/>
        <v>678692.2</v>
      </c>
      <c r="F132" s="23">
        <f>SUM($D$14:D132)</f>
        <v>751307.8</v>
      </c>
      <c r="G132" s="23">
        <f>SUM($C$14:C132)</f>
        <v>707413.23999999941</v>
      </c>
      <c r="I132" s="35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7"/>
    </row>
    <row r="133" spans="1:23" x14ac:dyDescent="0.25">
      <c r="A133" s="19">
        <v>49279</v>
      </c>
      <c r="B133" s="20">
        <f t="shared" si="8"/>
        <v>678692.2</v>
      </c>
      <c r="C133" s="20">
        <f t="shared" si="6"/>
        <v>3676.25</v>
      </c>
      <c r="D133" s="20">
        <f t="shared" si="7"/>
        <v>8581.91</v>
      </c>
      <c r="E133" s="21">
        <f t="shared" si="5"/>
        <v>670110.29</v>
      </c>
      <c r="F133" s="23">
        <f>SUM($D$14:D133)</f>
        <v>759889.71000000008</v>
      </c>
      <c r="G133" s="23">
        <f>SUM($C$14:C133)</f>
        <v>711089.48999999941</v>
      </c>
      <c r="I133" s="35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7"/>
    </row>
    <row r="134" spans="1:23" x14ac:dyDescent="0.25">
      <c r="A134" s="19">
        <v>49310</v>
      </c>
      <c r="B134" s="20">
        <f t="shared" si="8"/>
        <v>670110.29</v>
      </c>
      <c r="C134" s="20">
        <f t="shared" si="6"/>
        <v>3629.76</v>
      </c>
      <c r="D134" s="20">
        <f t="shared" si="7"/>
        <v>8628.4</v>
      </c>
      <c r="E134" s="21">
        <f t="shared" si="5"/>
        <v>661481.89</v>
      </c>
      <c r="F134" s="23">
        <f>SUM($D$14:D134)</f>
        <v>768518.1100000001</v>
      </c>
      <c r="G134" s="23">
        <f>SUM($C$14:C134)</f>
        <v>714719.24999999942</v>
      </c>
      <c r="I134" s="35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7"/>
    </row>
    <row r="135" spans="1:23" x14ac:dyDescent="0.25">
      <c r="A135" s="19">
        <v>49341</v>
      </c>
      <c r="B135" s="20">
        <f t="shared" si="8"/>
        <v>661481.89</v>
      </c>
      <c r="C135" s="20">
        <f t="shared" si="6"/>
        <v>3583.03</v>
      </c>
      <c r="D135" s="20">
        <f t="shared" si="7"/>
        <v>8675.1299999999992</v>
      </c>
      <c r="E135" s="21">
        <f t="shared" si="5"/>
        <v>652806.76</v>
      </c>
      <c r="F135" s="23">
        <f>SUM($D$14:D135)</f>
        <v>777193.24000000011</v>
      </c>
      <c r="G135" s="23">
        <f>SUM($C$14:C135)</f>
        <v>718302.27999999945</v>
      </c>
      <c r="I135" s="35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7"/>
    </row>
    <row r="136" spans="1:23" x14ac:dyDescent="0.25">
      <c r="A136" s="19">
        <v>49369</v>
      </c>
      <c r="B136" s="20">
        <f t="shared" si="8"/>
        <v>652806.76</v>
      </c>
      <c r="C136" s="20">
        <f t="shared" si="6"/>
        <v>3536.04</v>
      </c>
      <c r="D136" s="20">
        <f t="shared" si="7"/>
        <v>8722.1200000000008</v>
      </c>
      <c r="E136" s="21">
        <f t="shared" si="5"/>
        <v>644084.64</v>
      </c>
      <c r="F136" s="23">
        <f>SUM($D$14:D136)</f>
        <v>785915.3600000001</v>
      </c>
      <c r="G136" s="23">
        <f>SUM($C$14:C136)</f>
        <v>721838.31999999948</v>
      </c>
      <c r="I136" s="35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7"/>
    </row>
    <row r="137" spans="1:23" x14ac:dyDescent="0.25">
      <c r="A137" s="19">
        <v>49400</v>
      </c>
      <c r="B137" s="20">
        <f t="shared" si="8"/>
        <v>644084.64</v>
      </c>
      <c r="C137" s="20">
        <f t="shared" si="6"/>
        <v>3488.79</v>
      </c>
      <c r="D137" s="20">
        <f t="shared" si="7"/>
        <v>8769.3700000000008</v>
      </c>
      <c r="E137" s="21">
        <f t="shared" si="5"/>
        <v>635315.27</v>
      </c>
      <c r="F137" s="23">
        <f>SUM($D$14:D137)</f>
        <v>794684.7300000001</v>
      </c>
      <c r="G137" s="23">
        <f>SUM($C$14:C137)</f>
        <v>725327.10999999952</v>
      </c>
      <c r="I137" s="35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7"/>
    </row>
    <row r="138" spans="1:23" x14ac:dyDescent="0.25">
      <c r="A138" s="19">
        <v>49430</v>
      </c>
      <c r="B138" s="20">
        <f t="shared" si="8"/>
        <v>635315.27</v>
      </c>
      <c r="C138" s="20">
        <f t="shared" si="6"/>
        <v>3441.29</v>
      </c>
      <c r="D138" s="20">
        <f t="shared" si="7"/>
        <v>8816.8700000000008</v>
      </c>
      <c r="E138" s="21">
        <f t="shared" si="5"/>
        <v>626498.4</v>
      </c>
      <c r="F138" s="23">
        <f>SUM($D$14:D138)</f>
        <v>803501.60000000009</v>
      </c>
      <c r="G138" s="23">
        <f>SUM($C$14:C138)</f>
        <v>728768.39999999956</v>
      </c>
      <c r="I138" s="35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7"/>
    </row>
    <row r="139" spans="1:23" x14ac:dyDescent="0.25">
      <c r="A139" s="19">
        <v>49461</v>
      </c>
      <c r="B139" s="20">
        <f t="shared" si="8"/>
        <v>626498.4</v>
      </c>
      <c r="C139" s="20">
        <f t="shared" si="6"/>
        <v>3393.53</v>
      </c>
      <c r="D139" s="20">
        <f t="shared" si="7"/>
        <v>8864.6299999999992</v>
      </c>
      <c r="E139" s="21">
        <f t="shared" si="5"/>
        <v>617633.77</v>
      </c>
      <c r="F139" s="23">
        <f>SUM($D$14:D139)</f>
        <v>812366.2300000001</v>
      </c>
      <c r="G139" s="23">
        <f>SUM($C$14:C139)</f>
        <v>732161.92999999959</v>
      </c>
      <c r="I139" s="35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7"/>
    </row>
    <row r="140" spans="1:23" x14ac:dyDescent="0.25">
      <c r="A140" s="19">
        <v>49491</v>
      </c>
      <c r="B140" s="20">
        <f t="shared" si="8"/>
        <v>617633.77</v>
      </c>
      <c r="C140" s="20">
        <f t="shared" si="6"/>
        <v>3345.52</v>
      </c>
      <c r="D140" s="20">
        <f t="shared" si="7"/>
        <v>8912.64</v>
      </c>
      <c r="E140" s="21">
        <f t="shared" si="5"/>
        <v>608721.13</v>
      </c>
      <c r="F140" s="23">
        <f>SUM($D$14:D140)</f>
        <v>821278.87000000011</v>
      </c>
      <c r="G140" s="23">
        <f>SUM($C$14:C140)</f>
        <v>735507.4499999996</v>
      </c>
      <c r="I140" s="35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7"/>
    </row>
    <row r="141" spans="1:23" x14ac:dyDescent="0.25">
      <c r="A141" s="19">
        <v>49522</v>
      </c>
      <c r="B141" s="20">
        <f t="shared" si="8"/>
        <v>608721.13</v>
      </c>
      <c r="C141" s="20">
        <f t="shared" si="6"/>
        <v>3297.24</v>
      </c>
      <c r="D141" s="20">
        <f t="shared" si="7"/>
        <v>8960.92</v>
      </c>
      <c r="E141" s="21">
        <f t="shared" si="5"/>
        <v>599760.21</v>
      </c>
      <c r="F141" s="23">
        <f>SUM($D$14:D141)</f>
        <v>830239.79000000015</v>
      </c>
      <c r="G141" s="23">
        <f>SUM($C$14:C141)</f>
        <v>738804.68999999959</v>
      </c>
      <c r="I141" s="35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7"/>
    </row>
    <row r="142" spans="1:23" x14ac:dyDescent="0.25">
      <c r="A142" s="19">
        <v>49553</v>
      </c>
      <c r="B142" s="20">
        <f t="shared" si="8"/>
        <v>599760.21</v>
      </c>
      <c r="C142" s="20">
        <f t="shared" si="6"/>
        <v>3248.7</v>
      </c>
      <c r="D142" s="20">
        <f t="shared" si="7"/>
        <v>9009.4599999999991</v>
      </c>
      <c r="E142" s="21">
        <f t="shared" si="5"/>
        <v>590750.75</v>
      </c>
      <c r="F142" s="23">
        <f>SUM($D$14:D142)</f>
        <v>839249.25000000012</v>
      </c>
      <c r="G142" s="23">
        <f>SUM($C$14:C142)</f>
        <v>742053.38999999955</v>
      </c>
      <c r="I142" s="35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7"/>
    </row>
    <row r="143" spans="1:23" x14ac:dyDescent="0.25">
      <c r="A143" s="19">
        <v>49583</v>
      </c>
      <c r="B143" s="20">
        <f t="shared" si="8"/>
        <v>590750.75</v>
      </c>
      <c r="C143" s="20">
        <f t="shared" si="6"/>
        <v>3199.9</v>
      </c>
      <c r="D143" s="20">
        <f t="shared" si="7"/>
        <v>9058.26</v>
      </c>
      <c r="E143" s="21">
        <f t="shared" ref="E143:E197" si="9">ROUND(B143-D143,2)</f>
        <v>581692.49</v>
      </c>
      <c r="F143" s="23">
        <f>SUM($D$14:D143)</f>
        <v>848307.51000000013</v>
      </c>
      <c r="G143" s="23">
        <f>SUM($C$14:C143)</f>
        <v>745253.28999999957</v>
      </c>
      <c r="I143" s="35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7"/>
    </row>
    <row r="144" spans="1:23" x14ac:dyDescent="0.25">
      <c r="A144" s="19">
        <v>49614</v>
      </c>
      <c r="B144" s="20">
        <f t="shared" si="8"/>
        <v>581692.49</v>
      </c>
      <c r="C144" s="20">
        <f t="shared" ref="C144:C198" si="10">ROUND(E143*$K$6,2)</f>
        <v>3150.83</v>
      </c>
      <c r="D144" s="20">
        <f t="shared" ref="D144:D175" si="11">ROUND($K$8-C144,2)</f>
        <v>9107.33</v>
      </c>
      <c r="E144" s="21">
        <f t="shared" si="9"/>
        <v>572585.16</v>
      </c>
      <c r="F144" s="23">
        <f>SUM($D$14:D144)</f>
        <v>857414.84000000008</v>
      </c>
      <c r="G144" s="23">
        <f>SUM($C$14:C144)</f>
        <v>748404.11999999953</v>
      </c>
      <c r="I144" s="35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7"/>
    </row>
    <row r="145" spans="1:23" x14ac:dyDescent="0.25">
      <c r="A145" s="19">
        <v>49644</v>
      </c>
      <c r="B145" s="20">
        <f t="shared" si="8"/>
        <v>572585.16</v>
      </c>
      <c r="C145" s="20">
        <f t="shared" si="10"/>
        <v>3101.5</v>
      </c>
      <c r="D145" s="20">
        <f t="shared" si="11"/>
        <v>9156.66</v>
      </c>
      <c r="E145" s="21">
        <f t="shared" si="9"/>
        <v>563428.5</v>
      </c>
      <c r="F145" s="23">
        <f>SUM($D$14:D145)</f>
        <v>866571.50000000012</v>
      </c>
      <c r="G145" s="23">
        <f>SUM($C$14:C145)</f>
        <v>751505.61999999953</v>
      </c>
      <c r="I145" s="35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7"/>
    </row>
    <row r="146" spans="1:23" x14ac:dyDescent="0.25">
      <c r="A146" s="19">
        <v>49675</v>
      </c>
      <c r="B146" s="20">
        <f t="shared" si="8"/>
        <v>563428.5</v>
      </c>
      <c r="C146" s="20">
        <f t="shared" si="10"/>
        <v>3051.9</v>
      </c>
      <c r="D146" s="20">
        <f t="shared" si="11"/>
        <v>9206.26</v>
      </c>
      <c r="E146" s="21">
        <f t="shared" si="9"/>
        <v>554222.24</v>
      </c>
      <c r="F146" s="23">
        <f>SUM($D$14:D146)</f>
        <v>875777.76000000013</v>
      </c>
      <c r="G146" s="23">
        <f>SUM($C$14:C146)</f>
        <v>754557.51999999955</v>
      </c>
      <c r="I146" s="35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7"/>
    </row>
    <row r="147" spans="1:23" x14ac:dyDescent="0.25">
      <c r="A147" s="19">
        <v>49706</v>
      </c>
      <c r="B147" s="20">
        <f t="shared" si="8"/>
        <v>554222.24</v>
      </c>
      <c r="C147" s="20">
        <f t="shared" si="10"/>
        <v>3002.04</v>
      </c>
      <c r="D147" s="20">
        <f t="shared" si="11"/>
        <v>9256.1200000000008</v>
      </c>
      <c r="E147" s="21">
        <f t="shared" si="9"/>
        <v>544966.12</v>
      </c>
      <c r="F147" s="23">
        <f>SUM($D$14:D147)</f>
        <v>885033.88000000012</v>
      </c>
      <c r="G147" s="23">
        <f>SUM($C$14:C147)</f>
        <v>757559.55999999959</v>
      </c>
      <c r="I147" s="35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7"/>
    </row>
    <row r="148" spans="1:23" x14ac:dyDescent="0.25">
      <c r="A148" s="19">
        <v>49735</v>
      </c>
      <c r="B148" s="20">
        <f t="shared" si="8"/>
        <v>544966.12</v>
      </c>
      <c r="C148" s="20">
        <f t="shared" si="10"/>
        <v>2951.9</v>
      </c>
      <c r="D148" s="20">
        <f t="shared" si="11"/>
        <v>9306.26</v>
      </c>
      <c r="E148" s="21">
        <f t="shared" si="9"/>
        <v>535659.86</v>
      </c>
      <c r="F148" s="23">
        <f>SUM($D$14:D148)</f>
        <v>894340.14000000013</v>
      </c>
      <c r="G148" s="23">
        <f>SUM($C$14:C148)</f>
        <v>760511.45999999961</v>
      </c>
      <c r="I148" s="35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7"/>
    </row>
    <row r="149" spans="1:23" x14ac:dyDescent="0.25">
      <c r="A149" s="19">
        <v>49766</v>
      </c>
      <c r="B149" s="20">
        <f t="shared" si="8"/>
        <v>535659.86</v>
      </c>
      <c r="C149" s="20">
        <f t="shared" si="10"/>
        <v>2901.49</v>
      </c>
      <c r="D149" s="20">
        <f t="shared" si="11"/>
        <v>9356.67</v>
      </c>
      <c r="E149" s="21">
        <f t="shared" si="9"/>
        <v>526303.18999999994</v>
      </c>
      <c r="F149" s="23">
        <f>SUM($D$14:D149)</f>
        <v>903696.81000000017</v>
      </c>
      <c r="G149" s="23">
        <f>SUM($C$14:C149)</f>
        <v>763412.9499999996</v>
      </c>
      <c r="I149" s="35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7"/>
    </row>
    <row r="150" spans="1:23" x14ac:dyDescent="0.25">
      <c r="A150" s="19">
        <v>49796</v>
      </c>
      <c r="B150" s="20">
        <f t="shared" si="8"/>
        <v>526303.18999999994</v>
      </c>
      <c r="C150" s="20">
        <f t="shared" si="10"/>
        <v>2850.81</v>
      </c>
      <c r="D150" s="20">
        <f t="shared" si="11"/>
        <v>9407.35</v>
      </c>
      <c r="E150" s="21">
        <f t="shared" si="9"/>
        <v>516895.84</v>
      </c>
      <c r="F150" s="23">
        <f>SUM($D$14:D150)</f>
        <v>913104.16000000015</v>
      </c>
      <c r="G150" s="23">
        <f>SUM($C$14:C150)</f>
        <v>766263.75999999966</v>
      </c>
      <c r="I150" s="35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7"/>
    </row>
    <row r="151" spans="1:23" x14ac:dyDescent="0.25">
      <c r="A151" s="19">
        <v>49827</v>
      </c>
      <c r="B151" s="20">
        <f t="shared" si="8"/>
        <v>516895.84</v>
      </c>
      <c r="C151" s="20">
        <f t="shared" si="10"/>
        <v>2799.85</v>
      </c>
      <c r="D151" s="20">
        <f t="shared" si="11"/>
        <v>9458.31</v>
      </c>
      <c r="E151" s="21">
        <f t="shared" si="9"/>
        <v>507437.53</v>
      </c>
      <c r="F151" s="23">
        <f>SUM($D$14:D151)</f>
        <v>922562.4700000002</v>
      </c>
      <c r="G151" s="23">
        <f>SUM($C$14:C151)</f>
        <v>769063.60999999964</v>
      </c>
      <c r="I151" s="35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7"/>
    </row>
    <row r="152" spans="1:23" x14ac:dyDescent="0.25">
      <c r="A152" s="19">
        <v>49857</v>
      </c>
      <c r="B152" s="20">
        <f t="shared" si="8"/>
        <v>507437.53</v>
      </c>
      <c r="C152" s="20">
        <f t="shared" si="10"/>
        <v>2748.62</v>
      </c>
      <c r="D152" s="20">
        <f t="shared" si="11"/>
        <v>9509.5400000000009</v>
      </c>
      <c r="E152" s="21">
        <f t="shared" si="9"/>
        <v>497927.99</v>
      </c>
      <c r="F152" s="23">
        <f>SUM($D$14:D152)</f>
        <v>932072.01000000024</v>
      </c>
      <c r="G152" s="23">
        <f>SUM($C$14:C152)</f>
        <v>771812.22999999963</v>
      </c>
      <c r="I152" s="35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7"/>
    </row>
    <row r="153" spans="1:23" x14ac:dyDescent="0.25">
      <c r="A153" s="19">
        <v>49888</v>
      </c>
      <c r="B153" s="20">
        <f t="shared" si="8"/>
        <v>497927.99</v>
      </c>
      <c r="C153" s="20">
        <f t="shared" si="10"/>
        <v>2697.11</v>
      </c>
      <c r="D153" s="20">
        <f t="shared" si="11"/>
        <v>9561.0499999999993</v>
      </c>
      <c r="E153" s="21">
        <f t="shared" si="9"/>
        <v>488366.94</v>
      </c>
      <c r="F153" s="23">
        <f>SUM($D$14:D153)</f>
        <v>941633.06000000029</v>
      </c>
      <c r="G153" s="23">
        <f>SUM($C$14:C153)</f>
        <v>774509.33999999962</v>
      </c>
      <c r="I153" s="35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7"/>
    </row>
    <row r="154" spans="1:23" x14ac:dyDescent="0.25">
      <c r="A154" s="19">
        <v>49919</v>
      </c>
      <c r="B154" s="20">
        <f t="shared" si="8"/>
        <v>488366.94</v>
      </c>
      <c r="C154" s="20">
        <f t="shared" si="10"/>
        <v>2645.32</v>
      </c>
      <c r="D154" s="20">
        <f t="shared" si="11"/>
        <v>9612.84</v>
      </c>
      <c r="E154" s="21">
        <f t="shared" si="9"/>
        <v>478754.1</v>
      </c>
      <c r="F154" s="23">
        <f>SUM($D$14:D154)</f>
        <v>951245.90000000026</v>
      </c>
      <c r="G154" s="23">
        <f>SUM($C$14:C154)</f>
        <v>777154.65999999957</v>
      </c>
      <c r="I154" s="35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7"/>
    </row>
    <row r="155" spans="1:23" x14ac:dyDescent="0.25">
      <c r="A155" s="19">
        <v>49949</v>
      </c>
      <c r="B155" s="20">
        <f t="shared" si="8"/>
        <v>478754.1</v>
      </c>
      <c r="C155" s="20">
        <f t="shared" si="10"/>
        <v>2593.25</v>
      </c>
      <c r="D155" s="20">
        <f t="shared" si="11"/>
        <v>9664.91</v>
      </c>
      <c r="E155" s="21">
        <f t="shared" si="9"/>
        <v>469089.19</v>
      </c>
      <c r="F155" s="23">
        <f>SUM($D$14:D155)</f>
        <v>960910.81000000029</v>
      </c>
      <c r="G155" s="23">
        <f>SUM($C$14:C155)</f>
        <v>779747.90999999957</v>
      </c>
      <c r="I155" s="35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7"/>
    </row>
    <row r="156" spans="1:23" x14ac:dyDescent="0.25">
      <c r="A156" s="19">
        <v>49980</v>
      </c>
      <c r="B156" s="20">
        <f t="shared" si="8"/>
        <v>469089.19</v>
      </c>
      <c r="C156" s="20">
        <f t="shared" si="10"/>
        <v>2540.9</v>
      </c>
      <c r="D156" s="20">
        <f t="shared" si="11"/>
        <v>9717.26</v>
      </c>
      <c r="E156" s="21">
        <f t="shared" si="9"/>
        <v>459371.93</v>
      </c>
      <c r="F156" s="23">
        <f>SUM($D$14:D156)</f>
        <v>970628.0700000003</v>
      </c>
      <c r="G156" s="23">
        <f>SUM($C$14:C156)</f>
        <v>782288.80999999959</v>
      </c>
      <c r="I156" s="35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7"/>
    </row>
    <row r="157" spans="1:23" x14ac:dyDescent="0.25">
      <c r="A157" s="19">
        <v>50010</v>
      </c>
      <c r="B157" s="20">
        <f t="shared" si="8"/>
        <v>459371.93</v>
      </c>
      <c r="C157" s="20">
        <f t="shared" si="10"/>
        <v>2488.2600000000002</v>
      </c>
      <c r="D157" s="20">
        <f t="shared" si="11"/>
        <v>9769.9</v>
      </c>
      <c r="E157" s="21">
        <f t="shared" si="9"/>
        <v>449602.03</v>
      </c>
      <c r="F157" s="23">
        <f>SUM($D$14:D157)</f>
        <v>980397.97000000032</v>
      </c>
      <c r="G157" s="23">
        <f>SUM($C$14:C157)</f>
        <v>784777.0699999996</v>
      </c>
      <c r="I157" s="35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7"/>
    </row>
    <row r="158" spans="1:23" x14ac:dyDescent="0.25">
      <c r="A158" s="19">
        <v>50041</v>
      </c>
      <c r="B158" s="20">
        <f t="shared" si="8"/>
        <v>449602.03</v>
      </c>
      <c r="C158" s="20">
        <f t="shared" si="10"/>
        <v>2435.34</v>
      </c>
      <c r="D158" s="20">
        <f t="shared" si="11"/>
        <v>9822.82</v>
      </c>
      <c r="E158" s="21">
        <f t="shared" si="9"/>
        <v>439779.21</v>
      </c>
      <c r="F158" s="23">
        <f>SUM($D$14:D158)</f>
        <v>990220.79000000027</v>
      </c>
      <c r="G158" s="23">
        <f>SUM($C$14:C158)</f>
        <v>787212.40999999957</v>
      </c>
      <c r="I158" s="35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7"/>
    </row>
    <row r="159" spans="1:23" x14ac:dyDescent="0.25">
      <c r="A159" s="19">
        <v>50072</v>
      </c>
      <c r="B159" s="20">
        <f t="shared" si="8"/>
        <v>439779.21</v>
      </c>
      <c r="C159" s="20">
        <f t="shared" si="10"/>
        <v>2382.14</v>
      </c>
      <c r="D159" s="20">
        <f t="shared" si="11"/>
        <v>9876.02</v>
      </c>
      <c r="E159" s="21">
        <f t="shared" si="9"/>
        <v>429903.19</v>
      </c>
      <c r="F159" s="23">
        <f>SUM($D$14:D159)</f>
        <v>1000096.8100000003</v>
      </c>
      <c r="G159" s="23">
        <f>SUM($C$14:C159)</f>
        <v>789594.54999999958</v>
      </c>
      <c r="I159" s="35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7"/>
    </row>
    <row r="160" spans="1:23" x14ac:dyDescent="0.25">
      <c r="A160" s="19">
        <v>50100</v>
      </c>
      <c r="B160" s="20">
        <f t="shared" si="8"/>
        <v>429903.19</v>
      </c>
      <c r="C160" s="20">
        <f t="shared" si="10"/>
        <v>2328.64</v>
      </c>
      <c r="D160" s="20">
        <f t="shared" si="11"/>
        <v>9929.52</v>
      </c>
      <c r="E160" s="21">
        <f t="shared" si="9"/>
        <v>419973.67</v>
      </c>
      <c r="F160" s="23">
        <f>SUM($D$14:D160)</f>
        <v>1010026.3300000003</v>
      </c>
      <c r="G160" s="23">
        <f>SUM($C$14:C160)</f>
        <v>791923.18999999959</v>
      </c>
      <c r="I160" s="35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7"/>
    </row>
    <row r="161" spans="1:23" x14ac:dyDescent="0.25">
      <c r="A161" s="19">
        <v>50131</v>
      </c>
      <c r="B161" s="20">
        <f t="shared" si="8"/>
        <v>419973.67</v>
      </c>
      <c r="C161" s="20">
        <f t="shared" si="10"/>
        <v>2274.86</v>
      </c>
      <c r="D161" s="20">
        <f t="shared" si="11"/>
        <v>9983.2999999999993</v>
      </c>
      <c r="E161" s="21">
        <f t="shared" si="9"/>
        <v>409990.37</v>
      </c>
      <c r="F161" s="23">
        <f>SUM($D$14:D161)</f>
        <v>1020009.6300000004</v>
      </c>
      <c r="G161" s="23">
        <f>SUM($C$14:C161)</f>
        <v>794198.04999999958</v>
      </c>
      <c r="I161" s="35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7"/>
    </row>
    <row r="162" spans="1:23" x14ac:dyDescent="0.25">
      <c r="A162" s="19">
        <v>50161</v>
      </c>
      <c r="B162" s="20">
        <f t="shared" si="8"/>
        <v>409990.37</v>
      </c>
      <c r="C162" s="20">
        <f t="shared" si="10"/>
        <v>2220.7800000000002</v>
      </c>
      <c r="D162" s="20">
        <f t="shared" si="11"/>
        <v>10037.379999999999</v>
      </c>
      <c r="E162" s="21">
        <f t="shared" si="9"/>
        <v>399952.99</v>
      </c>
      <c r="F162" s="23">
        <f>SUM($D$14:D162)</f>
        <v>1030047.0100000004</v>
      </c>
      <c r="G162" s="23">
        <f>SUM($C$14:C162)</f>
        <v>796418.82999999961</v>
      </c>
      <c r="I162" s="35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7"/>
    </row>
    <row r="163" spans="1:23" x14ac:dyDescent="0.25">
      <c r="A163" s="19">
        <v>50192</v>
      </c>
      <c r="B163" s="20">
        <f t="shared" ref="B163:B198" si="12">E162</f>
        <v>399952.99</v>
      </c>
      <c r="C163" s="20">
        <f t="shared" si="10"/>
        <v>2166.41</v>
      </c>
      <c r="D163" s="20">
        <f t="shared" si="11"/>
        <v>10091.75</v>
      </c>
      <c r="E163" s="21">
        <f t="shared" si="9"/>
        <v>389861.24</v>
      </c>
      <c r="F163" s="23">
        <f>SUM($D$14:D163)</f>
        <v>1040138.7600000004</v>
      </c>
      <c r="G163" s="23">
        <f>SUM($C$14:C163)</f>
        <v>798585.23999999964</v>
      </c>
      <c r="I163" s="35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7"/>
    </row>
    <row r="164" spans="1:23" x14ac:dyDescent="0.25">
      <c r="A164" s="19">
        <v>50222</v>
      </c>
      <c r="B164" s="20">
        <f t="shared" si="12"/>
        <v>389861.24</v>
      </c>
      <c r="C164" s="20">
        <f t="shared" si="10"/>
        <v>2111.75</v>
      </c>
      <c r="D164" s="20">
        <f t="shared" si="11"/>
        <v>10146.41</v>
      </c>
      <c r="E164" s="21">
        <f t="shared" si="9"/>
        <v>379714.83</v>
      </c>
      <c r="F164" s="23">
        <f>SUM($D$14:D164)</f>
        <v>1050285.1700000004</v>
      </c>
      <c r="G164" s="23">
        <f>SUM($C$14:C164)</f>
        <v>800696.98999999964</v>
      </c>
      <c r="I164" s="35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7"/>
    </row>
    <row r="165" spans="1:23" x14ac:dyDescent="0.25">
      <c r="A165" s="19">
        <v>50253</v>
      </c>
      <c r="B165" s="20">
        <f t="shared" si="12"/>
        <v>379714.83</v>
      </c>
      <c r="C165" s="20">
        <f t="shared" si="10"/>
        <v>2056.79</v>
      </c>
      <c r="D165" s="20">
        <f t="shared" si="11"/>
        <v>10201.370000000001</v>
      </c>
      <c r="E165" s="21">
        <f t="shared" si="9"/>
        <v>369513.46</v>
      </c>
      <c r="F165" s="23">
        <f>SUM($D$14:D165)</f>
        <v>1060486.5400000005</v>
      </c>
      <c r="G165" s="23">
        <f>SUM($C$14:C165)</f>
        <v>802753.77999999968</v>
      </c>
      <c r="I165" s="35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7"/>
    </row>
    <row r="166" spans="1:23" x14ac:dyDescent="0.25">
      <c r="A166" s="19">
        <v>50284</v>
      </c>
      <c r="B166" s="20">
        <f t="shared" si="12"/>
        <v>369513.46</v>
      </c>
      <c r="C166" s="20">
        <f t="shared" si="10"/>
        <v>2001.53</v>
      </c>
      <c r="D166" s="20">
        <f t="shared" si="11"/>
        <v>10256.629999999999</v>
      </c>
      <c r="E166" s="21">
        <f t="shared" si="9"/>
        <v>359256.83</v>
      </c>
      <c r="F166" s="23">
        <f>SUM($D$14:D166)</f>
        <v>1070743.1700000004</v>
      </c>
      <c r="G166" s="23">
        <f>SUM($C$14:C166)</f>
        <v>804755.30999999971</v>
      </c>
      <c r="I166" s="35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7"/>
    </row>
    <row r="167" spans="1:23" x14ac:dyDescent="0.25">
      <c r="A167" s="19">
        <v>50314</v>
      </c>
      <c r="B167" s="20">
        <f t="shared" si="12"/>
        <v>359256.83</v>
      </c>
      <c r="C167" s="20">
        <f t="shared" si="10"/>
        <v>1945.97</v>
      </c>
      <c r="D167" s="20">
        <f t="shared" si="11"/>
        <v>10312.19</v>
      </c>
      <c r="E167" s="21">
        <f t="shared" si="9"/>
        <v>348944.64000000001</v>
      </c>
      <c r="F167" s="23">
        <f>SUM($D$14:D167)</f>
        <v>1081055.3600000003</v>
      </c>
      <c r="G167" s="23">
        <f>SUM($C$14:C167)</f>
        <v>806701.27999999968</v>
      </c>
      <c r="I167" s="35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7"/>
    </row>
    <row r="168" spans="1:23" x14ac:dyDescent="0.25">
      <c r="A168" s="19">
        <v>50345</v>
      </c>
      <c r="B168" s="20">
        <f t="shared" si="12"/>
        <v>348944.64000000001</v>
      </c>
      <c r="C168" s="20">
        <f t="shared" si="10"/>
        <v>1890.12</v>
      </c>
      <c r="D168" s="20">
        <f t="shared" si="11"/>
        <v>10368.040000000001</v>
      </c>
      <c r="E168" s="21">
        <f t="shared" si="9"/>
        <v>338576.6</v>
      </c>
      <c r="F168" s="23">
        <f>SUM($D$14:D168)</f>
        <v>1091423.4000000004</v>
      </c>
      <c r="G168" s="23">
        <f>SUM($C$14:C168)</f>
        <v>808591.39999999967</v>
      </c>
      <c r="I168" s="35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7"/>
    </row>
    <row r="169" spans="1:23" x14ac:dyDescent="0.25">
      <c r="A169" s="19">
        <v>50375</v>
      </c>
      <c r="B169" s="20">
        <f t="shared" si="12"/>
        <v>338576.6</v>
      </c>
      <c r="C169" s="20">
        <f t="shared" si="10"/>
        <v>1833.96</v>
      </c>
      <c r="D169" s="20">
        <f t="shared" si="11"/>
        <v>10424.200000000001</v>
      </c>
      <c r="E169" s="21">
        <f t="shared" si="9"/>
        <v>328152.40000000002</v>
      </c>
      <c r="F169" s="23">
        <f>SUM($D$14:D169)</f>
        <v>1101847.6000000003</v>
      </c>
      <c r="G169" s="23">
        <f>SUM($C$14:C169)</f>
        <v>810425.35999999964</v>
      </c>
      <c r="I169" s="35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7"/>
    </row>
    <row r="170" spans="1:23" x14ac:dyDescent="0.25">
      <c r="A170" s="19">
        <v>50406</v>
      </c>
      <c r="B170" s="20">
        <f t="shared" si="12"/>
        <v>328152.40000000002</v>
      </c>
      <c r="C170" s="20">
        <f t="shared" si="10"/>
        <v>1777.49</v>
      </c>
      <c r="D170" s="20">
        <f t="shared" si="11"/>
        <v>10480.67</v>
      </c>
      <c r="E170" s="21">
        <f t="shared" si="9"/>
        <v>317671.73</v>
      </c>
      <c r="F170" s="23">
        <f>SUM($D$14:D170)</f>
        <v>1112328.2700000003</v>
      </c>
      <c r="G170" s="23">
        <f>SUM($C$14:C170)</f>
        <v>812202.84999999963</v>
      </c>
      <c r="I170" s="35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7"/>
    </row>
    <row r="171" spans="1:23" x14ac:dyDescent="0.25">
      <c r="A171" s="19">
        <v>50437</v>
      </c>
      <c r="B171" s="20">
        <f t="shared" si="12"/>
        <v>317671.73</v>
      </c>
      <c r="C171" s="20">
        <f t="shared" si="10"/>
        <v>1720.72</v>
      </c>
      <c r="D171" s="20">
        <f t="shared" si="11"/>
        <v>10537.44</v>
      </c>
      <c r="E171" s="21">
        <f t="shared" si="9"/>
        <v>307134.28999999998</v>
      </c>
      <c r="F171" s="23">
        <f>SUM($D$14:D171)</f>
        <v>1122865.7100000002</v>
      </c>
      <c r="G171" s="23">
        <f>SUM($C$14:C171)</f>
        <v>813923.5699999996</v>
      </c>
      <c r="I171" s="35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7"/>
    </row>
    <row r="172" spans="1:23" x14ac:dyDescent="0.25">
      <c r="A172" s="19">
        <v>50465</v>
      </c>
      <c r="B172" s="20">
        <f t="shared" si="12"/>
        <v>307134.28999999998</v>
      </c>
      <c r="C172" s="20">
        <f t="shared" si="10"/>
        <v>1663.64</v>
      </c>
      <c r="D172" s="20">
        <f t="shared" si="11"/>
        <v>10594.52</v>
      </c>
      <c r="E172" s="21">
        <f t="shared" si="9"/>
        <v>296539.77</v>
      </c>
      <c r="F172" s="23">
        <f>SUM($D$14:D172)</f>
        <v>1133460.2300000002</v>
      </c>
      <c r="G172" s="23">
        <f>SUM($C$14:C172)</f>
        <v>815587.20999999961</v>
      </c>
      <c r="I172" s="35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7"/>
    </row>
    <row r="173" spans="1:23" x14ac:dyDescent="0.25">
      <c r="A173" s="19">
        <v>50496</v>
      </c>
      <c r="B173" s="20">
        <f t="shared" si="12"/>
        <v>296539.77</v>
      </c>
      <c r="C173" s="20">
        <f t="shared" si="10"/>
        <v>1606.26</v>
      </c>
      <c r="D173" s="20">
        <f t="shared" si="11"/>
        <v>10651.9</v>
      </c>
      <c r="E173" s="21">
        <f t="shared" si="9"/>
        <v>285887.87</v>
      </c>
      <c r="F173" s="23">
        <f>SUM($D$14:D173)</f>
        <v>1144112.1300000001</v>
      </c>
      <c r="G173" s="23">
        <f>SUM($C$14:C173)</f>
        <v>817193.46999999962</v>
      </c>
      <c r="I173" s="35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7"/>
    </row>
    <row r="174" spans="1:23" x14ac:dyDescent="0.25">
      <c r="A174" s="19">
        <v>50526</v>
      </c>
      <c r="B174" s="20">
        <f t="shared" si="12"/>
        <v>285887.87</v>
      </c>
      <c r="C174" s="20">
        <f t="shared" si="10"/>
        <v>1548.56</v>
      </c>
      <c r="D174" s="20">
        <f t="shared" si="11"/>
        <v>10709.6</v>
      </c>
      <c r="E174" s="21">
        <f t="shared" si="9"/>
        <v>275178.27</v>
      </c>
      <c r="F174" s="23">
        <f>SUM($D$14:D174)</f>
        <v>1154821.7300000002</v>
      </c>
      <c r="G174" s="23">
        <f>SUM($C$14:C174)</f>
        <v>818742.02999999968</v>
      </c>
      <c r="I174" s="35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7"/>
    </row>
    <row r="175" spans="1:23" x14ac:dyDescent="0.25">
      <c r="A175" s="19">
        <v>50557</v>
      </c>
      <c r="B175" s="20">
        <f t="shared" si="12"/>
        <v>275178.27</v>
      </c>
      <c r="C175" s="20">
        <f t="shared" si="10"/>
        <v>1490.55</v>
      </c>
      <c r="D175" s="20">
        <f t="shared" si="11"/>
        <v>10767.61</v>
      </c>
      <c r="E175" s="21">
        <f t="shared" si="9"/>
        <v>264410.65999999997</v>
      </c>
      <c r="F175" s="23">
        <f>SUM($D$14:D175)</f>
        <v>1165589.3400000003</v>
      </c>
      <c r="G175" s="23">
        <f>SUM($C$14:C175)</f>
        <v>820232.57999999973</v>
      </c>
      <c r="I175" s="35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7"/>
    </row>
    <row r="176" spans="1:23" x14ac:dyDescent="0.25">
      <c r="A176" s="19">
        <v>50587</v>
      </c>
      <c r="B176" s="20">
        <f t="shared" si="12"/>
        <v>264410.65999999997</v>
      </c>
      <c r="C176" s="20">
        <f t="shared" si="10"/>
        <v>1432.22</v>
      </c>
      <c r="D176" s="20">
        <f t="shared" ref="D176:D198" si="13">ROUND($K$8-C176,2)</f>
        <v>10825.94</v>
      </c>
      <c r="E176" s="21">
        <f t="shared" si="9"/>
        <v>253584.72</v>
      </c>
      <c r="F176" s="23">
        <f>SUM($D$14:D176)</f>
        <v>1176415.2800000003</v>
      </c>
      <c r="G176" s="23">
        <f>SUM($C$14:C176)</f>
        <v>821664.7999999997</v>
      </c>
      <c r="I176" s="35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7"/>
    </row>
    <row r="177" spans="1:23" x14ac:dyDescent="0.25">
      <c r="A177" s="19">
        <v>50618</v>
      </c>
      <c r="B177" s="20">
        <f t="shared" si="12"/>
        <v>253584.72</v>
      </c>
      <c r="C177" s="20">
        <f t="shared" si="10"/>
        <v>1373.58</v>
      </c>
      <c r="D177" s="20">
        <f t="shared" si="13"/>
        <v>10884.58</v>
      </c>
      <c r="E177" s="21">
        <f t="shared" si="9"/>
        <v>242700.14</v>
      </c>
      <c r="F177" s="23">
        <f>SUM($D$14:D177)</f>
        <v>1187299.8600000003</v>
      </c>
      <c r="G177" s="23">
        <f>SUM($C$14:C177)</f>
        <v>823038.37999999966</v>
      </c>
      <c r="I177" s="35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7"/>
    </row>
    <row r="178" spans="1:23" x14ac:dyDescent="0.25">
      <c r="A178" s="19">
        <v>50649</v>
      </c>
      <c r="B178" s="20">
        <f t="shared" si="12"/>
        <v>242700.14</v>
      </c>
      <c r="C178" s="20">
        <f t="shared" si="10"/>
        <v>1314.63</v>
      </c>
      <c r="D178" s="20">
        <f t="shared" si="13"/>
        <v>10943.53</v>
      </c>
      <c r="E178" s="21">
        <f t="shared" si="9"/>
        <v>231756.61</v>
      </c>
      <c r="F178" s="23">
        <f>SUM($D$14:D178)</f>
        <v>1198243.3900000004</v>
      </c>
      <c r="G178" s="23">
        <f>SUM($C$14:C178)</f>
        <v>824353.00999999966</v>
      </c>
      <c r="I178" s="35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7"/>
    </row>
    <row r="179" spans="1:23" x14ac:dyDescent="0.25">
      <c r="A179" s="19">
        <v>50679</v>
      </c>
      <c r="B179" s="20">
        <f t="shared" si="12"/>
        <v>231756.61</v>
      </c>
      <c r="C179" s="20">
        <f t="shared" si="10"/>
        <v>1255.3499999999999</v>
      </c>
      <c r="D179" s="20">
        <f t="shared" si="13"/>
        <v>11002.81</v>
      </c>
      <c r="E179" s="21">
        <f t="shared" si="9"/>
        <v>220753.8</v>
      </c>
      <c r="F179" s="23">
        <f>SUM($D$14:D179)</f>
        <v>1209246.2000000004</v>
      </c>
      <c r="G179" s="23">
        <f>SUM($C$14:C179)</f>
        <v>825608.35999999964</v>
      </c>
      <c r="I179" s="35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7"/>
    </row>
    <row r="180" spans="1:23" x14ac:dyDescent="0.25">
      <c r="A180" s="19">
        <v>50710</v>
      </c>
      <c r="B180" s="20">
        <f t="shared" si="12"/>
        <v>220753.8</v>
      </c>
      <c r="C180" s="20">
        <f t="shared" si="10"/>
        <v>1195.75</v>
      </c>
      <c r="D180" s="20">
        <f t="shared" si="13"/>
        <v>11062.41</v>
      </c>
      <c r="E180" s="21">
        <f t="shared" si="9"/>
        <v>209691.39</v>
      </c>
      <c r="F180" s="23">
        <f>SUM($D$14:D180)</f>
        <v>1220308.6100000003</v>
      </c>
      <c r="G180" s="23">
        <f>SUM($C$14:C180)</f>
        <v>826804.10999999964</v>
      </c>
      <c r="I180" s="35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7"/>
    </row>
    <row r="181" spans="1:23" x14ac:dyDescent="0.25">
      <c r="A181" s="19">
        <v>50740</v>
      </c>
      <c r="B181" s="20">
        <f t="shared" si="12"/>
        <v>209691.39</v>
      </c>
      <c r="C181" s="20">
        <f t="shared" si="10"/>
        <v>1135.83</v>
      </c>
      <c r="D181" s="20">
        <f t="shared" si="13"/>
        <v>11122.33</v>
      </c>
      <c r="E181" s="21">
        <f t="shared" si="9"/>
        <v>198569.06</v>
      </c>
      <c r="F181" s="23">
        <f>SUM($D$14:D181)</f>
        <v>1231430.9400000004</v>
      </c>
      <c r="G181" s="23">
        <f>SUM($C$14:C181)</f>
        <v>827939.93999999959</v>
      </c>
      <c r="I181" s="35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7"/>
    </row>
    <row r="182" spans="1:23" x14ac:dyDescent="0.25">
      <c r="A182" s="19">
        <v>50771</v>
      </c>
      <c r="B182" s="20">
        <f t="shared" si="12"/>
        <v>198569.06</v>
      </c>
      <c r="C182" s="20">
        <f t="shared" si="10"/>
        <v>1075.58</v>
      </c>
      <c r="D182" s="20">
        <f t="shared" si="13"/>
        <v>11182.58</v>
      </c>
      <c r="E182" s="21">
        <f t="shared" si="9"/>
        <v>187386.48</v>
      </c>
      <c r="F182" s="23">
        <f>SUM($D$14:D182)</f>
        <v>1242613.5200000005</v>
      </c>
      <c r="G182" s="23">
        <f>SUM($C$14:C182)</f>
        <v>829015.51999999955</v>
      </c>
      <c r="I182" s="35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7"/>
    </row>
    <row r="183" spans="1:23" x14ac:dyDescent="0.25">
      <c r="A183" s="19">
        <v>50802</v>
      </c>
      <c r="B183" s="20">
        <f t="shared" si="12"/>
        <v>187386.48</v>
      </c>
      <c r="C183" s="20">
        <f t="shared" si="10"/>
        <v>1015.01</v>
      </c>
      <c r="D183" s="20">
        <f t="shared" si="13"/>
        <v>11243.15</v>
      </c>
      <c r="E183" s="21">
        <f t="shared" si="9"/>
        <v>176143.33</v>
      </c>
      <c r="F183" s="23">
        <f>SUM($D$14:D183)</f>
        <v>1253856.6700000004</v>
      </c>
      <c r="G183" s="23">
        <f>SUM($C$14:C183)</f>
        <v>830030.52999999956</v>
      </c>
      <c r="I183" s="35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7"/>
    </row>
    <row r="184" spans="1:23" x14ac:dyDescent="0.25">
      <c r="A184" s="19">
        <v>50830</v>
      </c>
      <c r="B184" s="20">
        <f t="shared" si="12"/>
        <v>176143.33</v>
      </c>
      <c r="C184" s="20">
        <f t="shared" si="10"/>
        <v>954.11</v>
      </c>
      <c r="D184" s="20">
        <f t="shared" si="13"/>
        <v>11304.05</v>
      </c>
      <c r="E184" s="21">
        <f t="shared" si="9"/>
        <v>164839.28</v>
      </c>
      <c r="F184" s="23">
        <f>SUM($D$14:D184)</f>
        <v>1265160.7200000004</v>
      </c>
      <c r="G184" s="23">
        <f>SUM($C$14:C184)</f>
        <v>830984.63999999955</v>
      </c>
      <c r="I184" s="35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7"/>
    </row>
    <row r="185" spans="1:23" x14ac:dyDescent="0.25">
      <c r="A185" s="19">
        <v>50861</v>
      </c>
      <c r="B185" s="20">
        <f t="shared" si="12"/>
        <v>164839.28</v>
      </c>
      <c r="C185" s="20">
        <f t="shared" si="10"/>
        <v>892.88</v>
      </c>
      <c r="D185" s="20">
        <f t="shared" si="13"/>
        <v>11365.28</v>
      </c>
      <c r="E185" s="21">
        <f t="shared" si="9"/>
        <v>153474</v>
      </c>
      <c r="F185" s="23">
        <f>SUM($D$14:D185)</f>
        <v>1276526.0000000005</v>
      </c>
      <c r="G185" s="23">
        <f>SUM($C$14:C185)</f>
        <v>831877.51999999955</v>
      </c>
      <c r="I185" s="35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7"/>
    </row>
    <row r="186" spans="1:23" x14ac:dyDescent="0.25">
      <c r="A186" s="19">
        <v>50891</v>
      </c>
      <c r="B186" s="20">
        <f t="shared" si="12"/>
        <v>153474</v>
      </c>
      <c r="C186" s="20">
        <f t="shared" si="10"/>
        <v>831.32</v>
      </c>
      <c r="D186" s="20">
        <f t="shared" si="13"/>
        <v>11426.84</v>
      </c>
      <c r="E186" s="21">
        <f t="shared" si="9"/>
        <v>142047.16</v>
      </c>
      <c r="F186" s="23">
        <f>SUM($D$14:D186)</f>
        <v>1287952.8400000005</v>
      </c>
      <c r="G186" s="23">
        <f>SUM($C$14:C186)</f>
        <v>832708.8399999995</v>
      </c>
      <c r="I186" s="35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7"/>
    </row>
    <row r="187" spans="1:23" x14ac:dyDescent="0.25">
      <c r="A187" s="19">
        <v>50922</v>
      </c>
      <c r="B187" s="20">
        <f t="shared" si="12"/>
        <v>142047.16</v>
      </c>
      <c r="C187" s="20">
        <f t="shared" si="10"/>
        <v>769.42</v>
      </c>
      <c r="D187" s="20">
        <f t="shared" si="13"/>
        <v>11488.74</v>
      </c>
      <c r="E187" s="21">
        <f t="shared" si="9"/>
        <v>130558.42</v>
      </c>
      <c r="F187" s="23">
        <f>SUM($D$14:D187)</f>
        <v>1299441.5800000005</v>
      </c>
      <c r="G187" s="23">
        <f>SUM($C$14:C187)</f>
        <v>833478.25999999954</v>
      </c>
      <c r="I187" s="35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7"/>
    </row>
    <row r="188" spans="1:23" x14ac:dyDescent="0.25">
      <c r="A188" s="19">
        <v>50952</v>
      </c>
      <c r="B188" s="20">
        <f t="shared" si="12"/>
        <v>130558.42</v>
      </c>
      <c r="C188" s="20">
        <f t="shared" si="10"/>
        <v>707.19</v>
      </c>
      <c r="D188" s="20">
        <f t="shared" si="13"/>
        <v>11550.97</v>
      </c>
      <c r="E188" s="21">
        <f t="shared" si="9"/>
        <v>119007.45</v>
      </c>
      <c r="F188" s="23">
        <f>SUM($D$14:D188)</f>
        <v>1310992.5500000005</v>
      </c>
      <c r="G188" s="23">
        <f>SUM($C$14:C188)</f>
        <v>834185.44999999949</v>
      </c>
      <c r="I188" s="35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7"/>
    </row>
    <row r="189" spans="1:23" x14ac:dyDescent="0.25">
      <c r="A189" s="19">
        <v>50983</v>
      </c>
      <c r="B189" s="20">
        <f t="shared" si="12"/>
        <v>119007.45</v>
      </c>
      <c r="C189" s="20">
        <f t="shared" si="10"/>
        <v>644.62</v>
      </c>
      <c r="D189" s="20">
        <f t="shared" si="13"/>
        <v>11613.54</v>
      </c>
      <c r="E189" s="21">
        <f t="shared" si="9"/>
        <v>107393.91</v>
      </c>
      <c r="F189" s="23">
        <f>SUM($D$14:D189)</f>
        <v>1322606.0900000005</v>
      </c>
      <c r="G189" s="23">
        <f>SUM($C$14:C189)</f>
        <v>834830.06999999948</v>
      </c>
      <c r="I189" s="35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7"/>
    </row>
    <row r="190" spans="1:23" x14ac:dyDescent="0.25">
      <c r="A190" s="19">
        <v>51014</v>
      </c>
      <c r="B190" s="20">
        <f t="shared" si="12"/>
        <v>107393.91</v>
      </c>
      <c r="C190" s="20">
        <f t="shared" si="10"/>
        <v>581.72</v>
      </c>
      <c r="D190" s="20">
        <f t="shared" si="13"/>
        <v>11676.44</v>
      </c>
      <c r="E190" s="21">
        <f t="shared" si="9"/>
        <v>95717.47</v>
      </c>
      <c r="F190" s="23">
        <f>SUM($D$14:D190)</f>
        <v>1334282.5300000005</v>
      </c>
      <c r="G190" s="23">
        <f>SUM($C$14:C190)</f>
        <v>835411.78999999946</v>
      </c>
      <c r="I190" s="35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7"/>
    </row>
    <row r="191" spans="1:23" x14ac:dyDescent="0.25">
      <c r="A191" s="19">
        <v>51044</v>
      </c>
      <c r="B191" s="20">
        <f t="shared" si="12"/>
        <v>95717.47</v>
      </c>
      <c r="C191" s="20">
        <f t="shared" si="10"/>
        <v>518.47</v>
      </c>
      <c r="D191" s="20">
        <f t="shared" si="13"/>
        <v>11739.69</v>
      </c>
      <c r="E191" s="21">
        <f t="shared" si="9"/>
        <v>83977.78</v>
      </c>
      <c r="F191" s="23">
        <f>SUM($D$14:D191)</f>
        <v>1346022.2200000004</v>
      </c>
      <c r="G191" s="23">
        <f>SUM($C$14:C191)</f>
        <v>835930.25999999943</v>
      </c>
      <c r="I191" s="35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7"/>
    </row>
    <row r="192" spans="1:23" x14ac:dyDescent="0.25">
      <c r="A192" s="19">
        <v>51075</v>
      </c>
      <c r="B192" s="20">
        <f t="shared" si="12"/>
        <v>83977.78</v>
      </c>
      <c r="C192" s="20">
        <f t="shared" si="10"/>
        <v>454.88</v>
      </c>
      <c r="D192" s="20">
        <f t="shared" si="13"/>
        <v>11803.28</v>
      </c>
      <c r="E192" s="21">
        <f t="shared" si="9"/>
        <v>72174.5</v>
      </c>
      <c r="F192" s="23">
        <f>SUM($D$14:D192)</f>
        <v>1357825.5000000005</v>
      </c>
      <c r="G192" s="23">
        <f>SUM($C$14:C192)</f>
        <v>836385.13999999943</v>
      </c>
      <c r="I192" s="35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7"/>
    </row>
    <row r="193" spans="1:23" x14ac:dyDescent="0.25">
      <c r="A193" s="19">
        <v>51105</v>
      </c>
      <c r="B193" s="20">
        <f t="shared" si="12"/>
        <v>72174.5</v>
      </c>
      <c r="C193" s="20">
        <f t="shared" si="10"/>
        <v>390.95</v>
      </c>
      <c r="D193" s="20">
        <f t="shared" si="13"/>
        <v>11867.21</v>
      </c>
      <c r="E193" s="21">
        <f t="shared" si="9"/>
        <v>60307.29</v>
      </c>
      <c r="F193" s="23">
        <f>SUM($D$14:D193)</f>
        <v>1369692.7100000004</v>
      </c>
      <c r="G193" s="23">
        <f>SUM($C$14:C193)</f>
        <v>836776.08999999939</v>
      </c>
      <c r="I193" s="35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7"/>
    </row>
    <row r="194" spans="1:23" x14ac:dyDescent="0.25">
      <c r="A194" s="19">
        <v>51136</v>
      </c>
      <c r="B194" s="20">
        <f t="shared" si="12"/>
        <v>60307.29</v>
      </c>
      <c r="C194" s="20">
        <f t="shared" si="10"/>
        <v>326.66000000000003</v>
      </c>
      <c r="D194" s="20">
        <f t="shared" si="13"/>
        <v>11931.5</v>
      </c>
      <c r="E194" s="21">
        <f t="shared" si="9"/>
        <v>48375.79</v>
      </c>
      <c r="F194" s="23">
        <f>SUM($D$14:D194)</f>
        <v>1381624.2100000004</v>
      </c>
      <c r="G194" s="23">
        <f>SUM($C$14:C194)</f>
        <v>837102.74999999942</v>
      </c>
      <c r="I194" s="35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7"/>
    </row>
    <row r="195" spans="1:23" x14ac:dyDescent="0.25">
      <c r="A195" s="19">
        <v>51167</v>
      </c>
      <c r="B195" s="20">
        <f t="shared" si="12"/>
        <v>48375.79</v>
      </c>
      <c r="C195" s="20">
        <f t="shared" si="10"/>
        <v>262.04000000000002</v>
      </c>
      <c r="D195" s="20">
        <f t="shared" si="13"/>
        <v>11996.12</v>
      </c>
      <c r="E195" s="21">
        <f t="shared" si="9"/>
        <v>36379.67</v>
      </c>
      <c r="F195" s="23">
        <f>SUM($D$14:D195)</f>
        <v>1393620.3300000005</v>
      </c>
      <c r="G195" s="23">
        <f>SUM($C$14:C195)</f>
        <v>837364.78999999946</v>
      </c>
      <c r="I195" s="35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7"/>
    </row>
    <row r="196" spans="1:23" x14ac:dyDescent="0.25">
      <c r="A196" s="19">
        <v>51196</v>
      </c>
      <c r="B196" s="20">
        <f t="shared" si="12"/>
        <v>36379.67</v>
      </c>
      <c r="C196" s="20">
        <f t="shared" si="10"/>
        <v>197.06</v>
      </c>
      <c r="D196" s="20">
        <f t="shared" si="13"/>
        <v>12061.1</v>
      </c>
      <c r="E196" s="21">
        <f t="shared" si="9"/>
        <v>24318.57</v>
      </c>
      <c r="F196" s="23">
        <f>SUM($D$14:D196)</f>
        <v>1405681.4300000006</v>
      </c>
      <c r="G196" s="23">
        <f>SUM($C$14:C196)</f>
        <v>837561.84999999951</v>
      </c>
      <c r="I196" s="35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7"/>
    </row>
    <row r="197" spans="1:23" x14ac:dyDescent="0.25">
      <c r="A197" s="19">
        <v>51227</v>
      </c>
      <c r="B197" s="20">
        <f t="shared" si="12"/>
        <v>24318.57</v>
      </c>
      <c r="C197" s="20">
        <f t="shared" si="10"/>
        <v>131.72999999999999</v>
      </c>
      <c r="D197" s="20">
        <f t="shared" si="13"/>
        <v>12126.43</v>
      </c>
      <c r="E197" s="21">
        <f t="shared" si="9"/>
        <v>12192.14</v>
      </c>
      <c r="F197" s="23">
        <f>SUM($D$14:D197)</f>
        <v>1417807.8600000006</v>
      </c>
      <c r="G197" s="23">
        <f>SUM($C$14:C197)</f>
        <v>837693.57999999949</v>
      </c>
      <c r="H197" s="24"/>
      <c r="I197" s="35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7"/>
    </row>
    <row r="198" spans="1:23" ht="16.5" thickBot="1" x14ac:dyDescent="0.3">
      <c r="A198" s="25">
        <v>51257</v>
      </c>
      <c r="B198" s="26">
        <f t="shared" si="12"/>
        <v>12192.14</v>
      </c>
      <c r="C198" s="20">
        <f t="shared" si="10"/>
        <v>66.040000000000006</v>
      </c>
      <c r="D198" s="20">
        <f t="shared" si="13"/>
        <v>12192.12</v>
      </c>
      <c r="E198" s="27">
        <f>ROUND(B198-D198,2)-0.02</f>
        <v>0</v>
      </c>
      <c r="F198" s="28">
        <f>SUM($D$14:D198)</f>
        <v>1429999.9800000007</v>
      </c>
      <c r="G198" s="28">
        <f>SUM($C$14:C198)</f>
        <v>837759.61999999953</v>
      </c>
      <c r="H198" s="24"/>
      <c r="I198" s="35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7"/>
    </row>
    <row r="199" spans="1:23" ht="21" thickBot="1" x14ac:dyDescent="0.35">
      <c r="A199" s="29"/>
      <c r="B199" s="24"/>
      <c r="C199" s="30">
        <f>SUM(C14:C198)</f>
        <v>837759.61999999953</v>
      </c>
      <c r="D199" s="30">
        <f>SUM(D14:D198)+0.02</f>
        <v>1430000.0000000007</v>
      </c>
      <c r="E199" s="24"/>
      <c r="F199" s="24"/>
      <c r="G199" s="24"/>
      <c r="H199" s="24"/>
      <c r="I199" s="38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40"/>
    </row>
    <row r="200" spans="1:23" ht="16.5" thickTop="1" x14ac:dyDescent="0.25">
      <c r="A200" s="31"/>
      <c r="B200" s="24"/>
      <c r="C200" s="24"/>
      <c r="D200" s="24"/>
      <c r="E200" s="24"/>
      <c r="F200" s="24"/>
      <c r="G200" s="24"/>
      <c r="H200" s="24"/>
    </row>
    <row r="201" spans="1:23" x14ac:dyDescent="0.25">
      <c r="A201" s="31"/>
      <c r="B201" s="24"/>
      <c r="C201" s="24"/>
      <c r="D201" s="24"/>
      <c r="E201" s="24"/>
      <c r="F201" s="24"/>
      <c r="G201" s="24"/>
      <c r="H201" s="24"/>
    </row>
    <row r="202" spans="1:23" x14ac:dyDescent="0.25">
      <c r="A202" s="31"/>
      <c r="B202" s="24"/>
      <c r="C202" s="24"/>
      <c r="D202" s="24"/>
      <c r="E202" s="24"/>
      <c r="F202" s="24"/>
      <c r="G202" s="24"/>
      <c r="H202" s="24"/>
    </row>
    <row r="203" spans="1:23" x14ac:dyDescent="0.25">
      <c r="A203" s="31"/>
      <c r="B203" s="24"/>
      <c r="C203" s="24"/>
      <c r="D203" s="24"/>
      <c r="E203" s="24"/>
      <c r="F203" s="24"/>
      <c r="G203" s="24"/>
      <c r="H203" s="24"/>
    </row>
    <row r="204" spans="1:23" x14ac:dyDescent="0.25">
      <c r="A204" s="31"/>
      <c r="B204" s="24"/>
      <c r="C204" s="24"/>
      <c r="D204" s="24"/>
      <c r="E204" s="24"/>
      <c r="F204" s="24"/>
      <c r="G204" s="24"/>
      <c r="H204" s="24"/>
    </row>
  </sheetData>
  <autoFilter ref="A13:G13"/>
  <mergeCells count="11">
    <mergeCell ref="I14:W199"/>
    <mergeCell ref="K12:T12"/>
    <mergeCell ref="A9:B9"/>
    <mergeCell ref="F9:I9"/>
    <mergeCell ref="B5:F5"/>
    <mergeCell ref="A6:B6"/>
    <mergeCell ref="A7:B7"/>
    <mergeCell ref="A8:B8"/>
    <mergeCell ref="F7:J7"/>
    <mergeCell ref="F6:J6"/>
    <mergeCell ref="F8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Oteng Olaetse</dc:creator>
  <cp:lastModifiedBy>Oteng Olaetse</cp:lastModifiedBy>
  <dcterms:created xsi:type="dcterms:W3CDTF">2025-05-06T10:30:58Z</dcterms:created>
  <dcterms:modified xsi:type="dcterms:W3CDTF">2025-05-24T16:07:03Z</dcterms:modified>
</cp:coreProperties>
</file>