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80DF825C-8000-4FFC-86D1-1D37CD604360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Final cost RWH hockey field" sheetId="1" r:id="rId1"/>
    <sheet name="Roof top water storage" sheetId="2" r:id="rId2"/>
    <sheet name="Calculation for rooftop wa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3" l="1"/>
  <c r="K78" i="2" l="1"/>
  <c r="H75" i="2"/>
  <c r="K75" i="2" s="1"/>
  <c r="H72" i="2"/>
  <c r="K72" i="2" s="1"/>
  <c r="H69" i="2"/>
  <c r="K69" i="2" s="1"/>
  <c r="H66" i="2"/>
  <c r="K66" i="2" s="1"/>
  <c r="H62" i="2"/>
  <c r="H61" i="2"/>
  <c r="H60" i="2"/>
  <c r="H59" i="2"/>
  <c r="H55" i="2"/>
  <c r="H51" i="2"/>
  <c r="H50" i="2"/>
  <c r="H47" i="2"/>
  <c r="K47" i="2" s="1"/>
  <c r="H44" i="2"/>
  <c r="H43" i="2"/>
  <c r="H42" i="2"/>
  <c r="H38" i="2"/>
  <c r="H37" i="2"/>
  <c r="H32" i="2"/>
  <c r="K32" i="2" s="1"/>
  <c r="H29" i="2"/>
  <c r="H28" i="2"/>
  <c r="H27" i="2"/>
  <c r="H26" i="2"/>
  <c r="H25" i="2"/>
  <c r="H24" i="2"/>
  <c r="H23" i="2"/>
  <c r="H22" i="2"/>
  <c r="H21" i="2"/>
  <c r="H17" i="2"/>
  <c r="H16" i="2"/>
  <c r="H13" i="2"/>
  <c r="H10" i="2"/>
  <c r="H9" i="2"/>
  <c r="K132" i="1"/>
  <c r="K129" i="1"/>
  <c r="H126" i="1"/>
  <c r="K126" i="1" s="1"/>
  <c r="H123" i="1"/>
  <c r="K123" i="1" s="1"/>
  <c r="H120" i="1"/>
  <c r="K120" i="1" s="1"/>
  <c r="H100" i="1"/>
  <c r="K100" i="1" s="1"/>
  <c r="H117" i="1"/>
  <c r="K117" i="1" s="1"/>
  <c r="H114" i="1"/>
  <c r="K114" i="1" s="1"/>
  <c r="H111" i="1"/>
  <c r="K111" i="1" s="1"/>
  <c r="H108" i="1"/>
  <c r="K108" i="1" s="1"/>
  <c r="H105" i="1"/>
  <c r="K105" i="1" s="1"/>
  <c r="H103" i="1"/>
  <c r="K103" i="1" s="1"/>
  <c r="H11" i="2" l="1"/>
  <c r="K11" i="2" s="1"/>
  <c r="H18" i="2"/>
  <c r="K18" i="2" s="1"/>
  <c r="H39" i="2"/>
  <c r="K39" i="2" s="1"/>
  <c r="H45" i="2"/>
  <c r="K45" i="2" s="1"/>
  <c r="H52" i="2"/>
  <c r="K52" i="2" s="1"/>
  <c r="H14" i="2"/>
  <c r="K14" i="2" s="1"/>
  <c r="H30" i="2"/>
  <c r="K30" i="2" s="1"/>
  <c r="H56" i="2"/>
  <c r="K56" i="2" s="1"/>
  <c r="H63" i="2"/>
  <c r="K63" i="2" s="1"/>
  <c r="H36" i="1"/>
  <c r="K36" i="1" s="1"/>
  <c r="H94" i="1"/>
  <c r="H95" i="1"/>
  <c r="H96" i="1"/>
  <c r="H97" i="1"/>
  <c r="H93" i="1"/>
  <c r="H89" i="1"/>
  <c r="H88" i="1"/>
  <c r="H84" i="1"/>
  <c r="H83" i="1"/>
  <c r="H82" i="1"/>
  <c r="H81" i="1"/>
  <c r="H80" i="1"/>
  <c r="H77" i="1"/>
  <c r="H76" i="1"/>
  <c r="H75" i="1"/>
  <c r="H74" i="1"/>
  <c r="H70" i="1"/>
  <c r="K70" i="1" s="1"/>
  <c r="H66" i="1"/>
  <c r="H65" i="1"/>
  <c r="H64" i="1"/>
  <c r="H63" i="1"/>
  <c r="H62" i="1"/>
  <c r="H57" i="1"/>
  <c r="H58" i="1"/>
  <c r="H56" i="1"/>
  <c r="H53" i="1"/>
  <c r="K53" i="1" s="1"/>
  <c r="H47" i="1"/>
  <c r="H48" i="1"/>
  <c r="H49" i="1"/>
  <c r="H50" i="1"/>
  <c r="H43" i="1"/>
  <c r="H42" i="1"/>
  <c r="H41" i="1"/>
  <c r="H30" i="1"/>
  <c r="H22" i="1"/>
  <c r="H33" i="1"/>
  <c r="H32" i="1"/>
  <c r="H31" i="1"/>
  <c r="H29" i="1"/>
  <c r="H28" i="1"/>
  <c r="H27" i="1"/>
  <c r="H26" i="1"/>
  <c r="H25" i="1"/>
  <c r="H24" i="1"/>
  <c r="H23" i="1"/>
  <c r="H17" i="1"/>
  <c r="H18" i="1"/>
  <c r="H16" i="1"/>
  <c r="H10" i="1"/>
  <c r="H11" i="1"/>
  <c r="H12" i="1"/>
  <c r="H13" i="1"/>
  <c r="H9" i="1"/>
  <c r="H5" i="1"/>
  <c r="H6" i="1"/>
  <c r="H4" i="1"/>
  <c r="K81" i="2" l="1"/>
  <c r="H98" i="1"/>
  <c r="K98" i="1" s="1"/>
  <c r="H59" i="1"/>
  <c r="K59" i="1" s="1"/>
  <c r="H44" i="1"/>
  <c r="K44" i="1" s="1"/>
  <c r="H90" i="1"/>
  <c r="K90" i="1" s="1"/>
  <c r="H51" i="1"/>
  <c r="K51" i="1" s="1"/>
  <c r="H67" i="1"/>
  <c r="K67" i="1" s="1"/>
  <c r="H85" i="1"/>
  <c r="K85" i="1" s="1"/>
  <c r="H19" i="1"/>
  <c r="K19" i="1" s="1"/>
  <c r="H14" i="1"/>
  <c r="K14" i="1" s="1"/>
  <c r="H34" i="1"/>
  <c r="K34" i="1" s="1"/>
  <c r="H7" i="1"/>
  <c r="K7" i="1" s="1"/>
  <c r="K135" i="1" l="1"/>
</calcChain>
</file>

<file path=xl/sharedStrings.xml><?xml version="1.0" encoding="utf-8"?>
<sst xmlns="http://schemas.openxmlformats.org/spreadsheetml/2006/main" count="317" uniqueCount="121">
  <si>
    <t>Particulars</t>
  </si>
  <si>
    <t>No</t>
  </si>
  <si>
    <t>Details of actual mesurement</t>
  </si>
  <si>
    <t>Contents of area</t>
  </si>
  <si>
    <t>UNIT</t>
  </si>
  <si>
    <t>L</t>
  </si>
  <si>
    <t>B</t>
  </si>
  <si>
    <t>H</t>
  </si>
  <si>
    <t xml:space="preserve"> </t>
  </si>
  <si>
    <t>Excavation of pit</t>
  </si>
  <si>
    <t>pit no -1</t>
  </si>
  <si>
    <t>cum</t>
  </si>
  <si>
    <t>pit no -2</t>
  </si>
  <si>
    <t>pit no -3</t>
  </si>
  <si>
    <t>Excavation of Trunch</t>
  </si>
  <si>
    <t>Rm</t>
  </si>
  <si>
    <t>PCC 1:4:8</t>
  </si>
  <si>
    <t>Brick Work</t>
  </si>
  <si>
    <t>Shuttering</t>
  </si>
  <si>
    <t>sqm</t>
  </si>
  <si>
    <t>pit no - 1</t>
  </si>
  <si>
    <t>pit no - 2</t>
  </si>
  <si>
    <t>pit no - 3</t>
  </si>
  <si>
    <t>Edges</t>
  </si>
  <si>
    <t>Rienforcement</t>
  </si>
  <si>
    <t>kg</t>
  </si>
  <si>
    <t>RCC 1:1.5:3</t>
  </si>
  <si>
    <t>RCC Pipe (300mm Dia)</t>
  </si>
  <si>
    <t>Chamber (90:80)</t>
  </si>
  <si>
    <t>Each</t>
  </si>
  <si>
    <t>Steel Work</t>
  </si>
  <si>
    <t>40x40x6 Angle (side)</t>
  </si>
  <si>
    <t>V</t>
  </si>
  <si>
    <t>Weight(kg/m)</t>
  </si>
  <si>
    <t>40x6 Flat</t>
  </si>
  <si>
    <t>20x6 Flat</t>
  </si>
  <si>
    <t>35x35x6 Angle (Top)</t>
  </si>
  <si>
    <t>BRC (jali)</t>
  </si>
  <si>
    <t>Side</t>
  </si>
  <si>
    <t>Top</t>
  </si>
  <si>
    <t>12mm Neat cement plaster</t>
  </si>
  <si>
    <t>Half brick work</t>
  </si>
  <si>
    <t>pit no.- 3</t>
  </si>
  <si>
    <t>Boring</t>
  </si>
  <si>
    <t>PVC  PIPE 200 mm dia (SCREEN)</t>
  </si>
  <si>
    <t>PVC  PIPE 200 mm dia (casing)</t>
  </si>
  <si>
    <t>5 - 20 cm boulder</t>
  </si>
  <si>
    <t>5 - 10 mm gravels</t>
  </si>
  <si>
    <t>Sand 1.5mm to 2 mm</t>
  </si>
  <si>
    <t>Gravel packing</t>
  </si>
  <si>
    <t>Steel cap 200 mm dia</t>
  </si>
  <si>
    <t xml:space="preserve"> M.S clamp 200 mm dia</t>
  </si>
  <si>
    <t>Bottom plug 200 mm dia</t>
  </si>
  <si>
    <t>1/(2.8.1)</t>
  </si>
  <si>
    <t>2/(2.10.1.3)</t>
  </si>
  <si>
    <t>3/(4.1.8)</t>
  </si>
  <si>
    <t>4/(6.1.1)</t>
  </si>
  <si>
    <t>5/(6.12.2)</t>
  </si>
  <si>
    <t>6/(5.9.3)</t>
  </si>
  <si>
    <t>7/(5.9.16.1)</t>
  </si>
  <si>
    <t>8/(5.22A.6)</t>
  </si>
  <si>
    <t>9/(5.3)</t>
  </si>
  <si>
    <t>10/(19.6.4)</t>
  </si>
  <si>
    <t>11/(19.7.1)</t>
  </si>
  <si>
    <t>12/(10.25.2)</t>
  </si>
  <si>
    <t>13/(9.5.2)</t>
  </si>
  <si>
    <t>14/(13.7.2)</t>
  </si>
  <si>
    <t>15/(23.1.1.1)</t>
  </si>
  <si>
    <t>16/(23.3.3)</t>
  </si>
  <si>
    <t>17/(23.4.3)</t>
  </si>
  <si>
    <t>18/(23.5)</t>
  </si>
  <si>
    <t>19/(23.6)</t>
  </si>
  <si>
    <t>20/(23.7)</t>
  </si>
  <si>
    <t>21/(23.8)</t>
  </si>
  <si>
    <t>22/(23.13)</t>
  </si>
  <si>
    <t>23/(23.14)</t>
  </si>
  <si>
    <t>24/(23.15)</t>
  </si>
  <si>
    <t>Rate as per DSR 2021</t>
  </si>
  <si>
    <t>Total Amount</t>
  </si>
  <si>
    <t>Item No./ DSR Code</t>
  </si>
  <si>
    <t>25/(2.6)</t>
  </si>
  <si>
    <t>Extra exvacation for depth</t>
  </si>
  <si>
    <t>26/(19.3.5)</t>
  </si>
  <si>
    <t>Haunching 300mm RCC pipe</t>
  </si>
  <si>
    <t>Note:- This is total maximum cost data is based on the DSR 2021 rates, including 12% GST by Govt.</t>
  </si>
  <si>
    <t>Rooftop water storage tank cost data:-</t>
  </si>
  <si>
    <t>2/(2.10.1.1)</t>
  </si>
  <si>
    <t>10/Indiamart</t>
  </si>
  <si>
    <t>pit no.- 2</t>
  </si>
  <si>
    <t>PVC Pipe (80-100mm Dia)</t>
  </si>
  <si>
    <r>
      <rPr>
        <b/>
        <sz val="11"/>
        <color theme="1"/>
        <rFont val="Calibri"/>
        <family val="2"/>
        <scheme val="minor"/>
      </rPr>
      <t>NOTE :-</t>
    </r>
    <r>
      <rPr>
        <sz val="11"/>
        <color theme="1"/>
        <rFont val="Calibri"/>
        <family val="2"/>
        <scheme val="minor"/>
      </rPr>
      <t xml:space="preserve"> Pit no. 1 refers to storage tank (Diametr 2.5m and depth 4.5m) and Pit no. 2 refers to fitration tank</t>
    </r>
  </si>
  <si>
    <t>NOTE:- We have designed the filtration tank (pit no.2) of size 1.70*1.10*2.5 - A smaller tank than that of used in Hockey field</t>
  </si>
  <si>
    <t>11/(13.7.2)</t>
  </si>
  <si>
    <t>11/(23.5)</t>
  </si>
  <si>
    <t>12/(23.6)</t>
  </si>
  <si>
    <t>13/(23.7)</t>
  </si>
  <si>
    <t>14/(23.8)</t>
  </si>
  <si>
    <t>15/(2.6)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</si>
  <si>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- Rs 350 per 6 m length PVC pipe (diameter of 4 inch) - Indiamart</t>
    </r>
  </si>
  <si>
    <t>Calculations for Rain Water Harvesting of Roof Top Area at Hall 5:</t>
  </si>
  <si>
    <t>( NOTE: Values in yellow colour depend on locatins, rainfall and time of max. rainfall)</t>
  </si>
  <si>
    <t>Calculations of these items:-</t>
  </si>
  <si>
    <t>Amount</t>
  </si>
  <si>
    <t>Unit</t>
  </si>
  <si>
    <t>m²</t>
  </si>
  <si>
    <t>Runoff coefficient for build-up area</t>
  </si>
  <si>
    <t>Constant</t>
  </si>
  <si>
    <t>m³</t>
  </si>
  <si>
    <t>It is proposed to provide Harvesting well of 4.50 meter diameter and 2.50 meter (effective depth) and having a capacity of 40 m³.</t>
  </si>
  <si>
    <t>Total roof top area of 3 blocks:</t>
  </si>
  <si>
    <t>Average Rainfall (15 june to 15 sept.)</t>
  </si>
  <si>
    <t>Coefficient of evaporation:-</t>
  </si>
  <si>
    <t>m</t>
  </si>
  <si>
    <t>Effective harvested water quantity = (Volume of rainfall over the plot)x(Runoff coefficient)x(Coefficient of evaporation)</t>
  </si>
  <si>
    <t>As we know:-</t>
  </si>
  <si>
    <t>Effective harvested water quantity =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</si>
  <si>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>- Here we take small PVC pipes (diameter 80-100mm)</t>
    </r>
  </si>
  <si>
    <t>Total Amount =</t>
  </si>
  <si>
    <t xml:space="preserve">Because, by using formula = pi*r²*h = 3.14*2.25²*2.50 = 39.74 m³ = 40 m³ (Approx.)                             </t>
  </si>
  <si>
    <t xml:space="preserve"> NOTE:-The harvested water quantity exceeds the tank size, allowing us to recharge the groundwater with the excess water.</t>
  </si>
  <si>
    <t>Total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</si>
</sst>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444444"/>
      <name val="Aptos Narrow"/>
      <family val="2"/>
    </font>
    <font>
      <b/>
      <sz val="11"/>
      <color rgb="FF444444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readingOrder="1"/>
    </xf>
    <xf numFmtId="0" fontId="9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7" fillId="2" borderId="1" xfId="0" applyFont="1" applyFill="1" applyBorder="1"/>
    <xf numFmtId="0" fontId="10" fillId="2" borderId="1" xfId="0" applyFont="1" applyFill="1" applyBorder="1"/>
    <xf numFmtId="0" fontId="12" fillId="0" borderId="5" xfId="0" applyFont="1" applyBorder="1"/>
    <xf numFmtId="0" fontId="7" fillId="0" borderId="5" xfId="0" applyFont="1" applyBorder="1"/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opLeftCell="A123" zoomScale="98" zoomScaleNormal="86" workbookViewId="0">
      <selection activeCell="P101" sqref="P101"/>
    </sheetView>
  </sheetViews>
  <sheetFormatPr defaultRowHeight="14.4" x14ac:dyDescent="0.3"/>
  <cols>
    <col min="1" max="1" width="12.21875" customWidth="1"/>
    <col min="2" max="2" width="24.44140625" customWidth="1"/>
    <col min="3" max="3" width="4.44140625" customWidth="1"/>
    <col min="4" max="4" width="4.5546875" customWidth="1"/>
    <col min="5" max="5" width="10.5546875" bestFit="1" customWidth="1"/>
    <col min="6" max="7" width="9.33203125" bestFit="1" customWidth="1"/>
    <col min="8" max="8" width="10.5546875" bestFit="1" customWidth="1"/>
    <col min="9" max="9" width="8" customWidth="1"/>
  </cols>
  <sheetData>
    <row r="1" spans="1:12" ht="28.5" customHeight="1" x14ac:dyDescent="0.3">
      <c r="A1" s="30" t="s">
        <v>79</v>
      </c>
      <c r="B1" s="29" t="s">
        <v>0</v>
      </c>
      <c r="C1" s="29" t="s">
        <v>1</v>
      </c>
      <c r="D1" s="29" t="s">
        <v>1</v>
      </c>
      <c r="E1" s="29" t="s">
        <v>2</v>
      </c>
      <c r="F1" s="29"/>
      <c r="G1" s="29"/>
      <c r="H1" s="28" t="s">
        <v>3</v>
      </c>
      <c r="I1" s="29" t="s">
        <v>4</v>
      </c>
      <c r="J1" s="28" t="s">
        <v>77</v>
      </c>
      <c r="K1" s="28" t="s">
        <v>78</v>
      </c>
      <c r="L1" s="29"/>
    </row>
    <row r="2" spans="1:12" ht="15.6" x14ac:dyDescent="0.3">
      <c r="A2" s="30"/>
      <c r="B2" s="29"/>
      <c r="C2" s="29"/>
      <c r="D2" s="29"/>
      <c r="E2" s="2" t="s">
        <v>5</v>
      </c>
      <c r="F2" s="2" t="s">
        <v>6</v>
      </c>
      <c r="G2" s="2" t="s">
        <v>7</v>
      </c>
      <c r="H2" s="28"/>
      <c r="I2" s="29"/>
      <c r="J2" s="28"/>
      <c r="K2" s="28"/>
      <c r="L2" s="29"/>
    </row>
    <row r="3" spans="1:12" ht="15.6" x14ac:dyDescent="0.3">
      <c r="A3" s="3" t="s">
        <v>53</v>
      </c>
      <c r="B3" s="4" t="s">
        <v>9</v>
      </c>
      <c r="C3" s="5"/>
      <c r="D3" s="5"/>
      <c r="E3" s="5"/>
      <c r="F3" s="5"/>
      <c r="G3" s="5"/>
      <c r="H3" s="6"/>
      <c r="I3" s="5"/>
      <c r="J3" s="9"/>
      <c r="K3" s="9"/>
    </row>
    <row r="4" spans="1:12" ht="30" customHeight="1" x14ac:dyDescent="0.3">
      <c r="A4" s="3"/>
      <c r="B4" s="4" t="s">
        <v>10</v>
      </c>
      <c r="C4" s="5">
        <v>1</v>
      </c>
      <c r="D4" s="5">
        <v>1</v>
      </c>
      <c r="E4" s="6">
        <v>3.14</v>
      </c>
      <c r="F4" s="6">
        <v>1.44</v>
      </c>
      <c r="G4" s="6">
        <v>4.5</v>
      </c>
      <c r="H4" s="6">
        <f>ROUND(PRODUCT(C4:G4),2)</f>
        <v>20.350000000000001</v>
      </c>
      <c r="I4" s="5" t="s">
        <v>11</v>
      </c>
      <c r="J4" s="9"/>
      <c r="K4" s="9"/>
    </row>
    <row r="5" spans="1:12" ht="15.6" x14ac:dyDescent="0.3">
      <c r="A5" s="3"/>
      <c r="B5" s="4" t="s">
        <v>12</v>
      </c>
      <c r="C5" s="5">
        <v>1</v>
      </c>
      <c r="D5" s="5">
        <v>1</v>
      </c>
      <c r="E5" s="6">
        <v>3.14</v>
      </c>
      <c r="F5" s="6">
        <v>1.44</v>
      </c>
      <c r="G5" s="6">
        <v>1.5</v>
      </c>
      <c r="H5" s="6">
        <f t="shared" ref="H5:H6" si="0">ROUND(PRODUCT(C5:G5),2)</f>
        <v>6.78</v>
      </c>
      <c r="I5" s="5" t="s">
        <v>11</v>
      </c>
      <c r="J5" s="9"/>
      <c r="K5" s="9"/>
    </row>
    <row r="6" spans="1:12" ht="15.6" x14ac:dyDescent="0.3">
      <c r="A6" s="3"/>
      <c r="B6" s="4" t="s">
        <v>13</v>
      </c>
      <c r="C6" s="5">
        <v>1</v>
      </c>
      <c r="D6" s="5">
        <v>1</v>
      </c>
      <c r="E6" s="6">
        <v>2.7</v>
      </c>
      <c r="F6" s="6">
        <v>2.1</v>
      </c>
      <c r="G6" s="6">
        <v>2.8</v>
      </c>
      <c r="H6" s="6">
        <f t="shared" si="0"/>
        <v>15.88</v>
      </c>
      <c r="I6" s="5" t="s">
        <v>11</v>
      </c>
      <c r="J6" s="9"/>
      <c r="K6" s="9"/>
    </row>
    <row r="7" spans="1:12" ht="15.6" x14ac:dyDescent="0.3">
      <c r="A7" s="3"/>
      <c r="B7" s="4"/>
      <c r="C7" s="5"/>
      <c r="D7" s="5"/>
      <c r="E7" s="6"/>
      <c r="F7" s="6"/>
      <c r="G7" s="6"/>
      <c r="H7" s="6">
        <f>SUM(H4:H6)</f>
        <v>43.010000000000005</v>
      </c>
      <c r="I7" s="5" t="s">
        <v>11</v>
      </c>
      <c r="J7" s="9">
        <v>286.85000000000002</v>
      </c>
      <c r="K7" s="9">
        <f>J7*H7</f>
        <v>12337.418500000002</v>
      </c>
    </row>
    <row r="8" spans="1:12" ht="15.6" x14ac:dyDescent="0.3">
      <c r="A8" s="3" t="s">
        <v>54</v>
      </c>
      <c r="B8" s="4" t="s">
        <v>14</v>
      </c>
      <c r="C8" s="5"/>
      <c r="D8" s="5"/>
      <c r="E8" s="6"/>
      <c r="F8" s="6"/>
      <c r="G8" s="6"/>
      <c r="H8" s="6"/>
      <c r="I8" s="5"/>
      <c r="J8" s="9"/>
      <c r="K8" s="9"/>
    </row>
    <row r="9" spans="1:12" ht="15.6" x14ac:dyDescent="0.3">
      <c r="A9" s="3"/>
      <c r="B9" s="4"/>
      <c r="C9" s="5">
        <v>1</v>
      </c>
      <c r="D9" s="5">
        <v>1</v>
      </c>
      <c r="E9" s="6">
        <v>2.6</v>
      </c>
      <c r="F9" s="6"/>
      <c r="G9" s="6"/>
      <c r="H9" s="6">
        <f t="shared" ref="H9:H13" si="1">ROUND(PRODUCT(C9:G9),2)</f>
        <v>2.6</v>
      </c>
      <c r="I9" s="5" t="s">
        <v>15</v>
      </c>
      <c r="J9" s="9"/>
      <c r="K9" s="9"/>
    </row>
    <row r="10" spans="1:12" ht="15.6" x14ac:dyDescent="0.3">
      <c r="A10" s="3"/>
      <c r="B10" s="4"/>
      <c r="C10" s="5">
        <v>1</v>
      </c>
      <c r="D10" s="5">
        <v>1</v>
      </c>
      <c r="E10" s="6">
        <v>2.6</v>
      </c>
      <c r="F10" s="6"/>
      <c r="G10" s="6"/>
      <c r="H10" s="6">
        <f t="shared" si="1"/>
        <v>2.6</v>
      </c>
      <c r="I10" s="5" t="s">
        <v>15</v>
      </c>
      <c r="J10" s="9"/>
      <c r="K10" s="9"/>
    </row>
    <row r="11" spans="1:12" ht="15.6" x14ac:dyDescent="0.3">
      <c r="A11" s="3"/>
      <c r="B11" s="4"/>
      <c r="C11" s="5">
        <v>1</v>
      </c>
      <c r="D11" s="5">
        <v>1</v>
      </c>
      <c r="E11" s="6">
        <v>14.4</v>
      </c>
      <c r="F11" s="6"/>
      <c r="G11" s="6"/>
      <c r="H11" s="6">
        <f t="shared" si="1"/>
        <v>14.4</v>
      </c>
      <c r="I11" s="5" t="s">
        <v>15</v>
      </c>
      <c r="J11" s="9"/>
      <c r="K11" s="9"/>
    </row>
    <row r="12" spans="1:12" ht="15.6" x14ac:dyDescent="0.3">
      <c r="A12" s="3"/>
      <c r="B12" s="4"/>
      <c r="C12" s="5">
        <v>1</v>
      </c>
      <c r="D12" s="5">
        <v>1</v>
      </c>
      <c r="E12" s="6">
        <v>8.6</v>
      </c>
      <c r="F12" s="6"/>
      <c r="G12" s="6"/>
      <c r="H12" s="6">
        <f t="shared" si="1"/>
        <v>8.6</v>
      </c>
      <c r="I12" s="5" t="s">
        <v>15</v>
      </c>
      <c r="J12" s="9"/>
      <c r="K12" s="9"/>
    </row>
    <row r="13" spans="1:12" ht="15.6" x14ac:dyDescent="0.3">
      <c r="A13" s="3"/>
      <c r="B13" s="4"/>
      <c r="C13" s="5">
        <v>1</v>
      </c>
      <c r="D13" s="5">
        <v>1</v>
      </c>
      <c r="E13" s="6">
        <v>4.2</v>
      </c>
      <c r="F13" s="6"/>
      <c r="G13" s="6"/>
      <c r="H13" s="6">
        <f t="shared" si="1"/>
        <v>4.2</v>
      </c>
      <c r="I13" s="5" t="s">
        <v>15</v>
      </c>
      <c r="J13" s="9"/>
      <c r="K13" s="9"/>
    </row>
    <row r="14" spans="1:12" ht="15.6" x14ac:dyDescent="0.3">
      <c r="A14" s="3"/>
      <c r="B14" s="4"/>
      <c r="C14" s="5"/>
      <c r="D14" s="5"/>
      <c r="E14" s="6"/>
      <c r="F14" s="6"/>
      <c r="G14" s="6"/>
      <c r="H14" s="6">
        <f>SUM(H9:H13)</f>
        <v>32.400000000000006</v>
      </c>
      <c r="I14" s="5" t="s">
        <v>15</v>
      </c>
      <c r="J14" s="9">
        <v>651.54999999999995</v>
      </c>
      <c r="K14" s="9">
        <f>J14*H14</f>
        <v>21110.22</v>
      </c>
    </row>
    <row r="15" spans="1:12" ht="15.6" x14ac:dyDescent="0.3">
      <c r="A15" s="3" t="s">
        <v>55</v>
      </c>
      <c r="B15" s="4" t="s">
        <v>16</v>
      </c>
      <c r="C15" s="5"/>
      <c r="D15" s="5"/>
      <c r="E15" s="6"/>
      <c r="F15" s="6"/>
      <c r="G15" s="6"/>
      <c r="H15" s="6"/>
      <c r="I15" s="5"/>
      <c r="J15" s="9"/>
      <c r="K15" s="9"/>
    </row>
    <row r="16" spans="1:12" ht="15.6" x14ac:dyDescent="0.3">
      <c r="A16" s="3"/>
      <c r="B16" s="4" t="s">
        <v>10</v>
      </c>
      <c r="C16" s="5">
        <v>1</v>
      </c>
      <c r="D16" s="5">
        <v>1</v>
      </c>
      <c r="E16" s="6">
        <v>3.14</v>
      </c>
      <c r="F16" s="6">
        <v>1.44</v>
      </c>
      <c r="G16" s="6">
        <v>0.15</v>
      </c>
      <c r="H16" s="6">
        <f>ROUND(PRODUCT(C16:G16),2)</f>
        <v>0.68</v>
      </c>
      <c r="I16" s="5" t="s">
        <v>11</v>
      </c>
      <c r="J16" s="9"/>
      <c r="K16" s="9"/>
    </row>
    <row r="17" spans="1:11" ht="15.6" x14ac:dyDescent="0.3">
      <c r="A17" s="3"/>
      <c r="B17" s="4" t="s">
        <v>12</v>
      </c>
      <c r="C17" s="5">
        <v>1</v>
      </c>
      <c r="D17" s="5">
        <v>1</v>
      </c>
      <c r="E17" s="6">
        <v>3.14</v>
      </c>
      <c r="F17" s="6">
        <v>1.44</v>
      </c>
      <c r="G17" s="6">
        <v>0.15</v>
      </c>
      <c r="H17" s="6">
        <f t="shared" ref="H17:H18" si="2">ROUND(PRODUCT(C17:G17),2)</f>
        <v>0.68</v>
      </c>
      <c r="I17" s="5" t="s">
        <v>11</v>
      </c>
      <c r="J17" s="9"/>
      <c r="K17" s="9"/>
    </row>
    <row r="18" spans="1:11" ht="15.6" x14ac:dyDescent="0.3">
      <c r="A18" s="3"/>
      <c r="B18" s="4" t="s">
        <v>13</v>
      </c>
      <c r="C18" s="5">
        <v>1</v>
      </c>
      <c r="D18" s="5">
        <v>1</v>
      </c>
      <c r="E18" s="6">
        <v>2.25</v>
      </c>
      <c r="F18" s="6">
        <v>1.65</v>
      </c>
      <c r="G18" s="6">
        <v>0.15</v>
      </c>
      <c r="H18" s="6">
        <f t="shared" si="2"/>
        <v>0.56000000000000005</v>
      </c>
      <c r="I18" s="5" t="s">
        <v>11</v>
      </c>
      <c r="J18" s="9"/>
      <c r="K18" s="9"/>
    </row>
    <row r="19" spans="1:11" ht="15.6" x14ac:dyDescent="0.3">
      <c r="A19" s="3"/>
      <c r="B19" s="4"/>
      <c r="C19" s="5"/>
      <c r="D19" s="5"/>
      <c r="E19" s="6"/>
      <c r="F19" s="6"/>
      <c r="G19" s="6"/>
      <c r="H19" s="6">
        <f>SUM(H16:H18)</f>
        <v>1.9200000000000002</v>
      </c>
      <c r="I19" s="5" t="s">
        <v>11</v>
      </c>
      <c r="J19" s="9">
        <v>6326.05</v>
      </c>
      <c r="K19" s="9">
        <f>J19*H19</f>
        <v>12146.016000000001</v>
      </c>
    </row>
    <row r="20" spans="1:11" ht="15.6" x14ac:dyDescent="0.3">
      <c r="A20" s="3"/>
      <c r="B20" s="4"/>
      <c r="C20" s="5"/>
      <c r="D20" s="5"/>
      <c r="E20" s="6"/>
      <c r="F20" s="6"/>
      <c r="G20" s="6"/>
      <c r="H20" s="6"/>
      <c r="I20" s="5"/>
      <c r="J20" s="9"/>
      <c r="K20" s="9"/>
    </row>
    <row r="21" spans="1:11" ht="15.6" x14ac:dyDescent="0.3">
      <c r="A21" s="3" t="s">
        <v>56</v>
      </c>
      <c r="B21" s="4" t="s">
        <v>17</v>
      </c>
      <c r="C21" s="5"/>
      <c r="D21" s="5"/>
      <c r="E21" s="6"/>
      <c r="F21" s="6"/>
      <c r="G21" s="6"/>
      <c r="H21" s="6"/>
      <c r="I21" s="5"/>
      <c r="J21" s="9"/>
      <c r="K21" s="9"/>
    </row>
    <row r="22" spans="1:11" ht="15.6" x14ac:dyDescent="0.3">
      <c r="A22" s="3"/>
      <c r="B22" s="4" t="s">
        <v>10</v>
      </c>
      <c r="C22" s="5">
        <v>1</v>
      </c>
      <c r="D22" s="5">
        <v>1</v>
      </c>
      <c r="E22" s="6">
        <v>5.34</v>
      </c>
      <c r="F22" s="6">
        <v>0.46</v>
      </c>
      <c r="G22" s="6">
        <v>1</v>
      </c>
      <c r="H22" s="6">
        <f>ROUND(PRODUCT(C22:G22),2)</f>
        <v>2.46</v>
      </c>
      <c r="I22" s="5" t="s">
        <v>11</v>
      </c>
      <c r="J22" s="9"/>
      <c r="K22" s="9"/>
    </row>
    <row r="23" spans="1:11" ht="15.6" x14ac:dyDescent="0.3">
      <c r="A23" s="3"/>
      <c r="B23" s="4"/>
      <c r="C23" s="5">
        <v>1</v>
      </c>
      <c r="D23" s="5">
        <v>1</v>
      </c>
      <c r="E23" s="6">
        <v>5.34</v>
      </c>
      <c r="F23" s="6">
        <v>0.34499999999999997</v>
      </c>
      <c r="G23" s="6">
        <v>1</v>
      </c>
      <c r="H23" s="6">
        <f t="shared" ref="H23" si="3">ROUND(PRODUCT(C23:G23),2)</f>
        <v>1.84</v>
      </c>
      <c r="I23" s="5" t="s">
        <v>11</v>
      </c>
      <c r="J23" s="9"/>
      <c r="K23" s="9"/>
    </row>
    <row r="24" spans="1:11" ht="15.6" x14ac:dyDescent="0.3">
      <c r="A24" s="3"/>
      <c r="B24" s="4"/>
      <c r="C24" s="5">
        <v>1</v>
      </c>
      <c r="D24" s="5">
        <v>1</v>
      </c>
      <c r="E24" s="6">
        <v>5.34</v>
      </c>
      <c r="F24" s="6">
        <v>0.23</v>
      </c>
      <c r="G24" s="6">
        <v>2.5</v>
      </c>
      <c r="H24" s="6">
        <f>ROUND(PRODUCT(C24:G24),2)</f>
        <v>3.07</v>
      </c>
      <c r="I24" s="5" t="s">
        <v>11</v>
      </c>
      <c r="J24" s="9"/>
      <c r="K24" s="9"/>
    </row>
    <row r="25" spans="1:11" ht="15.6" x14ac:dyDescent="0.3">
      <c r="A25" s="3"/>
      <c r="B25" s="4" t="s">
        <v>12</v>
      </c>
      <c r="C25" s="5">
        <v>1</v>
      </c>
      <c r="D25" s="5">
        <v>1</v>
      </c>
      <c r="E25" s="6">
        <v>5.34</v>
      </c>
      <c r="F25" s="6">
        <v>0.46</v>
      </c>
      <c r="G25" s="6">
        <v>0.25</v>
      </c>
      <c r="H25" s="6">
        <f>ROUND(PRODUCT(C25:G25),2)</f>
        <v>0.61</v>
      </c>
      <c r="I25" s="5" t="s">
        <v>11</v>
      </c>
      <c r="J25" s="9"/>
      <c r="K25" s="9"/>
    </row>
    <row r="26" spans="1:11" ht="15.6" x14ac:dyDescent="0.3">
      <c r="A26" s="3"/>
      <c r="B26" s="4"/>
      <c r="C26" s="5">
        <v>1</v>
      </c>
      <c r="D26" s="5">
        <v>1</v>
      </c>
      <c r="E26" s="6">
        <v>5.34</v>
      </c>
      <c r="F26" s="6">
        <v>0.34499999999999997</v>
      </c>
      <c r="G26" s="6">
        <v>0.25</v>
      </c>
      <c r="H26" s="6">
        <f t="shared" ref="H26" si="4">ROUND(PRODUCT(C26:G26),2)</f>
        <v>0.46</v>
      </c>
      <c r="I26" s="5" t="s">
        <v>11</v>
      </c>
      <c r="J26" s="9"/>
      <c r="K26" s="9"/>
    </row>
    <row r="27" spans="1:11" ht="15.6" x14ac:dyDescent="0.3">
      <c r="A27" s="3"/>
      <c r="B27" s="4"/>
      <c r="C27" s="5">
        <v>1</v>
      </c>
      <c r="D27" s="5">
        <v>1</v>
      </c>
      <c r="E27" s="6">
        <v>5.34</v>
      </c>
      <c r="F27" s="6">
        <v>0.23</v>
      </c>
      <c r="G27" s="6">
        <v>1</v>
      </c>
      <c r="H27" s="6">
        <f t="shared" ref="H27:H33" si="5">ROUND(PRODUCT(C27:G27),2)</f>
        <v>1.23</v>
      </c>
      <c r="I27" s="5" t="s">
        <v>11</v>
      </c>
      <c r="J27" s="9"/>
      <c r="K27" s="9"/>
    </row>
    <row r="28" spans="1:11" ht="15.6" x14ac:dyDescent="0.3">
      <c r="A28" s="3"/>
      <c r="B28" s="4" t="s">
        <v>13</v>
      </c>
      <c r="C28" s="5">
        <v>1</v>
      </c>
      <c r="D28" s="5">
        <v>2</v>
      </c>
      <c r="E28" s="6">
        <v>2.1</v>
      </c>
      <c r="F28" s="6">
        <v>0.46</v>
      </c>
      <c r="G28" s="6">
        <v>0.5</v>
      </c>
      <c r="H28" s="6">
        <f t="shared" si="5"/>
        <v>0.97</v>
      </c>
      <c r="I28" s="5" t="s">
        <v>11</v>
      </c>
      <c r="J28" s="9"/>
      <c r="K28" s="9"/>
    </row>
    <row r="29" spans="1:11" ht="15.6" x14ac:dyDescent="0.3">
      <c r="A29" s="3"/>
      <c r="B29" s="4"/>
      <c r="C29" s="5">
        <v>1</v>
      </c>
      <c r="D29" s="5">
        <v>2</v>
      </c>
      <c r="E29" s="6">
        <v>2.1</v>
      </c>
      <c r="F29" s="6">
        <v>0.34499999999999997</v>
      </c>
      <c r="G29" s="6">
        <v>0.5</v>
      </c>
      <c r="H29" s="6">
        <f t="shared" si="5"/>
        <v>0.72</v>
      </c>
      <c r="I29" s="5" t="s">
        <v>11</v>
      </c>
      <c r="J29" s="9"/>
      <c r="K29" s="9"/>
    </row>
    <row r="30" spans="1:11" ht="15.6" x14ac:dyDescent="0.3">
      <c r="A30" s="3"/>
      <c r="B30" s="4"/>
      <c r="C30" s="5">
        <v>1</v>
      </c>
      <c r="D30" s="5">
        <v>2</v>
      </c>
      <c r="E30" s="6">
        <v>2.1</v>
      </c>
      <c r="F30" s="6">
        <v>0.23</v>
      </c>
      <c r="G30" s="6">
        <v>1.6</v>
      </c>
      <c r="H30" s="6">
        <f t="shared" si="5"/>
        <v>1.55</v>
      </c>
      <c r="I30" s="5" t="s">
        <v>11</v>
      </c>
      <c r="J30" s="9"/>
      <c r="K30" s="9"/>
    </row>
    <row r="31" spans="1:11" ht="15.6" x14ac:dyDescent="0.3">
      <c r="A31" s="3"/>
      <c r="B31" s="4"/>
      <c r="C31" s="5">
        <v>1</v>
      </c>
      <c r="D31" s="5">
        <v>2</v>
      </c>
      <c r="E31" s="6">
        <v>1.5</v>
      </c>
      <c r="F31" s="6">
        <v>0.46</v>
      </c>
      <c r="G31" s="6">
        <v>0.5</v>
      </c>
      <c r="H31" s="6">
        <f t="shared" si="5"/>
        <v>0.69</v>
      </c>
      <c r="I31" s="5" t="s">
        <v>11</v>
      </c>
      <c r="J31" s="9"/>
      <c r="K31" s="9"/>
    </row>
    <row r="32" spans="1:11" ht="15.6" x14ac:dyDescent="0.3">
      <c r="A32" s="3"/>
      <c r="B32" s="4"/>
      <c r="C32" s="5">
        <v>1</v>
      </c>
      <c r="D32" s="5">
        <v>2</v>
      </c>
      <c r="E32" s="6">
        <v>1.5</v>
      </c>
      <c r="F32" s="6">
        <v>0.34499999999999997</v>
      </c>
      <c r="G32" s="6">
        <v>0.5</v>
      </c>
      <c r="H32" s="6">
        <f t="shared" si="5"/>
        <v>0.52</v>
      </c>
      <c r="I32" s="5" t="s">
        <v>11</v>
      </c>
      <c r="J32" s="9"/>
      <c r="K32" s="9"/>
    </row>
    <row r="33" spans="1:12" ht="15.6" x14ac:dyDescent="0.3">
      <c r="A33" s="3"/>
      <c r="B33" s="4"/>
      <c r="C33" s="5">
        <v>1</v>
      </c>
      <c r="D33" s="5">
        <v>2</v>
      </c>
      <c r="E33" s="6">
        <v>1.5</v>
      </c>
      <c r="F33" s="6">
        <v>0.23</v>
      </c>
      <c r="G33" s="6">
        <v>1.6</v>
      </c>
      <c r="H33" s="6">
        <f t="shared" si="5"/>
        <v>1.1000000000000001</v>
      </c>
      <c r="I33" s="5" t="s">
        <v>11</v>
      </c>
      <c r="J33" s="9"/>
      <c r="K33" s="9"/>
    </row>
    <row r="34" spans="1:12" ht="15.6" x14ac:dyDescent="0.3">
      <c r="A34" s="3"/>
      <c r="B34" s="4"/>
      <c r="C34" s="5"/>
      <c r="D34" s="5"/>
      <c r="E34" s="6"/>
      <c r="F34" s="6"/>
      <c r="G34" s="6"/>
      <c r="H34" s="6">
        <f>SUM(H22:H33)</f>
        <v>15.22</v>
      </c>
      <c r="I34" s="5" t="s">
        <v>11</v>
      </c>
      <c r="J34" s="9">
        <v>6882</v>
      </c>
      <c r="K34" s="9">
        <f>J34*H34</f>
        <v>104744.04000000001</v>
      </c>
    </row>
    <row r="35" spans="1:12" ht="15.6" x14ac:dyDescent="0.3">
      <c r="A35" s="3" t="s">
        <v>57</v>
      </c>
      <c r="B35" s="4" t="s">
        <v>41</v>
      </c>
      <c r="C35" s="5"/>
      <c r="D35" s="5"/>
      <c r="E35" s="6"/>
      <c r="F35" s="6"/>
      <c r="G35" s="6"/>
      <c r="H35" s="6"/>
      <c r="I35" s="5"/>
      <c r="J35" s="9"/>
      <c r="K35" s="9"/>
    </row>
    <row r="36" spans="1:12" ht="15.6" x14ac:dyDescent="0.3">
      <c r="A36" s="3"/>
      <c r="B36" s="4" t="s">
        <v>42</v>
      </c>
      <c r="C36" s="5">
        <v>1</v>
      </c>
      <c r="D36" s="5">
        <v>1</v>
      </c>
      <c r="E36" s="6">
        <v>1.5</v>
      </c>
      <c r="F36" s="6">
        <v>1.65</v>
      </c>
      <c r="G36" s="6"/>
      <c r="H36" s="6">
        <f t="shared" ref="H36" si="6">ROUND(PRODUCT(C36:G36),2)</f>
        <v>2.48</v>
      </c>
      <c r="I36" s="5" t="s">
        <v>19</v>
      </c>
      <c r="J36" s="9">
        <v>837.85</v>
      </c>
      <c r="K36" s="9">
        <f>J36*H36</f>
        <v>2077.8679999999999</v>
      </c>
    </row>
    <row r="37" spans="1:12" ht="15.6" x14ac:dyDescent="0.3">
      <c r="A37" s="3"/>
      <c r="B37" s="4"/>
      <c r="C37" s="5"/>
      <c r="D37" s="5"/>
      <c r="E37" s="6"/>
      <c r="F37" s="6"/>
      <c r="G37" s="6"/>
      <c r="H37" s="6"/>
      <c r="I37" s="5"/>
      <c r="J37" s="9"/>
      <c r="K37" s="9"/>
    </row>
    <row r="38" spans="1:12" ht="15.6" x14ac:dyDescent="0.3">
      <c r="A38" s="3"/>
      <c r="B38" s="4"/>
      <c r="C38" s="5"/>
      <c r="D38" s="5"/>
      <c r="E38" s="6"/>
      <c r="F38" s="6"/>
      <c r="G38" s="6"/>
      <c r="H38" s="6"/>
      <c r="I38" s="5"/>
      <c r="J38" s="9"/>
      <c r="K38" s="9"/>
    </row>
    <row r="39" spans="1:12" ht="15.6" x14ac:dyDescent="0.3">
      <c r="A39" s="3"/>
      <c r="B39" s="4"/>
      <c r="C39" s="5"/>
      <c r="D39" s="5"/>
      <c r="E39" s="6"/>
      <c r="F39" s="6"/>
      <c r="G39" s="6"/>
      <c r="H39" s="6"/>
      <c r="I39" s="5"/>
      <c r="J39" s="9"/>
      <c r="K39" s="9"/>
    </row>
    <row r="40" spans="1:12" ht="15.6" x14ac:dyDescent="0.3">
      <c r="A40" s="3" t="s">
        <v>58</v>
      </c>
      <c r="B40" s="4" t="s">
        <v>18</v>
      </c>
      <c r="C40" s="5"/>
      <c r="D40" s="5"/>
      <c r="E40" s="6"/>
      <c r="F40" s="6"/>
      <c r="G40" s="6"/>
      <c r="H40" s="6"/>
      <c r="I40" s="5"/>
      <c r="J40" s="9"/>
      <c r="K40" s="9"/>
    </row>
    <row r="41" spans="1:12" ht="15.6" x14ac:dyDescent="0.3">
      <c r="A41" s="3"/>
      <c r="B41" s="4" t="s">
        <v>20</v>
      </c>
      <c r="C41" s="5">
        <v>1</v>
      </c>
      <c r="D41" s="5">
        <v>1</v>
      </c>
      <c r="E41" s="6">
        <v>3.14</v>
      </c>
      <c r="F41" s="6">
        <v>0.72</v>
      </c>
      <c r="G41" s="6"/>
      <c r="H41" s="6">
        <f t="shared" ref="H41" si="7">ROUND(PRODUCT(C41:G41),2)</f>
        <v>2.2599999999999998</v>
      </c>
      <c r="I41" s="5" t="s">
        <v>19</v>
      </c>
      <c r="J41" s="9"/>
      <c r="K41" s="9"/>
    </row>
    <row r="42" spans="1:12" ht="15.6" x14ac:dyDescent="0.3">
      <c r="A42" s="3"/>
      <c r="B42" s="4" t="s">
        <v>21</v>
      </c>
      <c r="C42" s="5">
        <v>1</v>
      </c>
      <c r="D42" s="5">
        <v>1</v>
      </c>
      <c r="E42" s="6">
        <v>3.14</v>
      </c>
      <c r="F42" s="6">
        <v>0.72</v>
      </c>
      <c r="G42" s="6"/>
      <c r="H42" s="6">
        <f t="shared" ref="H42:H43" si="8">ROUND(PRODUCT(C42:G42),2)</f>
        <v>2.2599999999999998</v>
      </c>
      <c r="I42" s="5" t="s">
        <v>19</v>
      </c>
      <c r="J42" s="9"/>
      <c r="K42" s="9"/>
    </row>
    <row r="43" spans="1:12" ht="15.6" x14ac:dyDescent="0.3">
      <c r="A43" s="3"/>
      <c r="B43" s="4" t="s">
        <v>22</v>
      </c>
      <c r="C43" s="5">
        <v>1</v>
      </c>
      <c r="D43" s="5">
        <v>1</v>
      </c>
      <c r="E43" s="6">
        <v>2.1</v>
      </c>
      <c r="F43" s="6">
        <v>1.5</v>
      </c>
      <c r="G43" s="6"/>
      <c r="H43" s="6">
        <f t="shared" si="8"/>
        <v>3.15</v>
      </c>
      <c r="I43" s="5" t="s">
        <v>19</v>
      </c>
      <c r="J43" s="9"/>
      <c r="K43" s="9"/>
    </row>
    <row r="44" spans="1:12" ht="15.6" x14ac:dyDescent="0.3">
      <c r="A44" s="3"/>
      <c r="B44" s="4"/>
      <c r="C44" s="5"/>
      <c r="D44" s="5"/>
      <c r="E44" s="6"/>
      <c r="F44" s="6"/>
      <c r="G44" s="6"/>
      <c r="H44" s="6">
        <f>SUM(H41:H43)</f>
        <v>7.67</v>
      </c>
      <c r="I44" s="5" t="s">
        <v>19</v>
      </c>
      <c r="J44" s="9">
        <v>766.55</v>
      </c>
      <c r="K44" s="9">
        <f>J44*H44</f>
        <v>5879.4384999999993</v>
      </c>
      <c r="L44" t="s">
        <v>8</v>
      </c>
    </row>
    <row r="45" spans="1:12" ht="15.6" x14ac:dyDescent="0.3">
      <c r="A45" s="3"/>
      <c r="B45" s="4"/>
      <c r="C45" s="5"/>
      <c r="D45" s="5"/>
      <c r="E45" s="6"/>
      <c r="F45" s="6"/>
      <c r="G45" s="6"/>
      <c r="H45" s="6"/>
      <c r="I45" s="5"/>
      <c r="J45" s="9"/>
      <c r="K45" s="9"/>
    </row>
    <row r="46" spans="1:12" ht="15.6" x14ac:dyDescent="0.3">
      <c r="A46" s="3" t="s">
        <v>59</v>
      </c>
      <c r="B46" s="4" t="s">
        <v>23</v>
      </c>
      <c r="C46" s="5"/>
      <c r="D46" s="5"/>
      <c r="E46" s="6"/>
      <c r="F46" s="6"/>
      <c r="G46" s="6"/>
      <c r="H46" s="6"/>
      <c r="I46" s="5"/>
      <c r="J46" s="9"/>
      <c r="K46" s="9"/>
    </row>
    <row r="47" spans="1:12" ht="15.6" x14ac:dyDescent="0.3">
      <c r="A47" s="3"/>
      <c r="B47" s="4" t="s">
        <v>20</v>
      </c>
      <c r="C47" s="5">
        <v>1</v>
      </c>
      <c r="D47" s="5">
        <v>1</v>
      </c>
      <c r="E47" s="6">
        <v>5.34</v>
      </c>
      <c r="F47" s="6"/>
      <c r="G47" s="6"/>
      <c r="H47" s="6">
        <f>ROUND(PRODUCT(C47:G47),2)</f>
        <v>5.34</v>
      </c>
      <c r="I47" s="5" t="s">
        <v>15</v>
      </c>
      <c r="J47" s="9"/>
      <c r="K47" s="9"/>
    </row>
    <row r="48" spans="1:12" ht="15.6" x14ac:dyDescent="0.3">
      <c r="A48" s="3"/>
      <c r="B48" s="4" t="s">
        <v>21</v>
      </c>
      <c r="C48" s="5">
        <v>1</v>
      </c>
      <c r="D48" s="5">
        <v>1</v>
      </c>
      <c r="E48" s="6">
        <v>5.34</v>
      </c>
      <c r="F48" s="6"/>
      <c r="G48" s="6"/>
      <c r="H48" s="6">
        <f t="shared" ref="H48:H50" si="9">ROUND(PRODUCT(C48:G48),2)</f>
        <v>5.34</v>
      </c>
      <c r="I48" s="5" t="s">
        <v>15</v>
      </c>
      <c r="J48" s="9"/>
      <c r="K48" s="9"/>
    </row>
    <row r="49" spans="1:11" ht="15.6" x14ac:dyDescent="0.3">
      <c r="A49" s="3"/>
      <c r="B49" s="4" t="s">
        <v>22</v>
      </c>
      <c r="C49" s="5">
        <v>1</v>
      </c>
      <c r="D49" s="5">
        <v>2</v>
      </c>
      <c r="E49" s="6">
        <v>2.1</v>
      </c>
      <c r="F49" s="6"/>
      <c r="G49" s="6"/>
      <c r="H49" s="6">
        <f t="shared" si="9"/>
        <v>4.2</v>
      </c>
      <c r="I49" s="5" t="s">
        <v>15</v>
      </c>
      <c r="J49" s="9"/>
      <c r="K49" s="9"/>
    </row>
    <row r="50" spans="1:11" ht="15.6" x14ac:dyDescent="0.3">
      <c r="A50" s="3"/>
      <c r="B50" s="4"/>
      <c r="C50" s="5">
        <v>1</v>
      </c>
      <c r="D50" s="5">
        <v>2</v>
      </c>
      <c r="E50" s="6">
        <v>1.5</v>
      </c>
      <c r="F50" s="6"/>
      <c r="G50" s="6"/>
      <c r="H50" s="6">
        <f t="shared" si="9"/>
        <v>3</v>
      </c>
      <c r="I50" s="5" t="s">
        <v>15</v>
      </c>
      <c r="J50" s="9"/>
      <c r="K50" s="9"/>
    </row>
    <row r="51" spans="1:11" ht="15.6" x14ac:dyDescent="0.3">
      <c r="A51" s="3"/>
      <c r="B51" s="4"/>
      <c r="C51" s="5"/>
      <c r="D51" s="5"/>
      <c r="E51" s="6"/>
      <c r="F51" s="6"/>
      <c r="G51" s="6"/>
      <c r="H51" s="6">
        <f>SUM(H47:H50)</f>
        <v>17.88</v>
      </c>
      <c r="I51" s="5" t="s">
        <v>15</v>
      </c>
      <c r="J51" s="9">
        <v>181.9</v>
      </c>
      <c r="K51" s="9">
        <f>J51*H51</f>
        <v>3252.3719999999998</v>
      </c>
    </row>
    <row r="52" spans="1:11" ht="15.6" x14ac:dyDescent="0.3">
      <c r="A52" s="3" t="s">
        <v>60</v>
      </c>
      <c r="B52" s="4" t="s">
        <v>24</v>
      </c>
      <c r="C52" s="5"/>
      <c r="D52" s="5"/>
      <c r="E52" s="6"/>
      <c r="F52" s="6"/>
      <c r="G52" s="6"/>
      <c r="H52" s="6"/>
      <c r="I52" s="5"/>
      <c r="J52" s="9"/>
      <c r="K52" s="9"/>
    </row>
    <row r="53" spans="1:11" ht="15.6" x14ac:dyDescent="0.3">
      <c r="A53" s="3"/>
      <c r="B53" s="4"/>
      <c r="C53" s="5">
        <v>1</v>
      </c>
      <c r="D53" s="5">
        <v>1</v>
      </c>
      <c r="E53" s="6">
        <v>145</v>
      </c>
      <c r="F53" s="6"/>
      <c r="G53" s="6"/>
      <c r="H53" s="6">
        <f t="shared" ref="H53" si="10">ROUND(PRODUCT(C53:G53),2)</f>
        <v>145</v>
      </c>
      <c r="I53" s="5" t="s">
        <v>25</v>
      </c>
      <c r="J53" s="9">
        <v>89.65</v>
      </c>
      <c r="K53" s="9">
        <f>J53*H53</f>
        <v>12999.25</v>
      </c>
    </row>
    <row r="54" spans="1:11" ht="15.6" x14ac:dyDescent="0.3">
      <c r="A54" s="3"/>
      <c r="B54" s="4"/>
      <c r="C54" s="5"/>
      <c r="D54" s="5"/>
      <c r="E54" s="6"/>
      <c r="F54" s="6"/>
      <c r="G54" s="6"/>
      <c r="H54" s="6"/>
      <c r="I54" s="5"/>
      <c r="J54" s="9"/>
      <c r="K54" s="9"/>
    </row>
    <row r="55" spans="1:11" ht="15.6" x14ac:dyDescent="0.3">
      <c r="A55" s="3" t="s">
        <v>61</v>
      </c>
      <c r="B55" s="4" t="s">
        <v>26</v>
      </c>
      <c r="C55" s="5"/>
      <c r="D55" s="5"/>
      <c r="E55" s="6"/>
      <c r="F55" s="6"/>
      <c r="G55" s="6"/>
      <c r="H55" s="6"/>
      <c r="I55" s="5"/>
      <c r="J55" s="9"/>
      <c r="K55" s="9"/>
    </row>
    <row r="56" spans="1:11" ht="15.6" x14ac:dyDescent="0.3">
      <c r="A56" s="3"/>
      <c r="B56" s="4" t="s">
        <v>20</v>
      </c>
      <c r="C56" s="3">
        <v>1</v>
      </c>
      <c r="D56" s="5">
        <v>1</v>
      </c>
      <c r="E56" s="6">
        <v>3.14</v>
      </c>
      <c r="F56" s="6">
        <v>0.72</v>
      </c>
      <c r="G56" s="6">
        <v>0.15</v>
      </c>
      <c r="H56" s="6">
        <f>ROUND(PRODUCT(C56:G56),2)</f>
        <v>0.34</v>
      </c>
      <c r="I56" s="5" t="s">
        <v>11</v>
      </c>
      <c r="J56" s="9"/>
      <c r="K56" s="9"/>
    </row>
    <row r="57" spans="1:11" ht="15.6" x14ac:dyDescent="0.3">
      <c r="A57" s="3"/>
      <c r="B57" s="4" t="s">
        <v>21</v>
      </c>
      <c r="C57" s="3">
        <v>1</v>
      </c>
      <c r="D57" s="5">
        <v>1</v>
      </c>
      <c r="E57" s="6">
        <v>3.14</v>
      </c>
      <c r="F57" s="6">
        <v>0.72</v>
      </c>
      <c r="G57" s="6">
        <v>0.15</v>
      </c>
      <c r="H57" s="6">
        <f t="shared" ref="H57:H58" si="11">ROUND(PRODUCT(C57:G57),2)</f>
        <v>0.34</v>
      </c>
      <c r="I57" s="5" t="s">
        <v>11</v>
      </c>
      <c r="J57" s="9"/>
      <c r="K57" s="9"/>
    </row>
    <row r="58" spans="1:11" ht="15.6" x14ac:dyDescent="0.3">
      <c r="A58" s="3"/>
      <c r="B58" s="4" t="s">
        <v>22</v>
      </c>
      <c r="C58" s="3">
        <v>1</v>
      </c>
      <c r="D58" s="5">
        <v>1</v>
      </c>
      <c r="E58" s="6">
        <v>2.1</v>
      </c>
      <c r="F58" s="6">
        <v>1.5</v>
      </c>
      <c r="G58" s="6">
        <v>0.15</v>
      </c>
      <c r="H58" s="6">
        <f t="shared" si="11"/>
        <v>0.47</v>
      </c>
      <c r="I58" s="5" t="s">
        <v>11</v>
      </c>
      <c r="J58" s="9"/>
      <c r="K58" s="9"/>
    </row>
    <row r="59" spans="1:11" ht="15.6" x14ac:dyDescent="0.3">
      <c r="A59" s="3"/>
      <c r="B59" s="4"/>
      <c r="C59" s="5"/>
      <c r="D59" s="5"/>
      <c r="E59" s="6"/>
      <c r="F59" s="6"/>
      <c r="G59" s="6"/>
      <c r="H59" s="6">
        <f>SUM(H56:H58)</f>
        <v>1.1499999999999999</v>
      </c>
      <c r="I59" s="5" t="s">
        <v>11</v>
      </c>
      <c r="J59" s="9">
        <v>10719.3</v>
      </c>
      <c r="K59" s="9">
        <f>J59*H59</f>
        <v>12327.194999999998</v>
      </c>
    </row>
    <row r="60" spans="1:11" ht="15.6" x14ac:dyDescent="0.3">
      <c r="A60" s="3"/>
      <c r="B60" s="4"/>
      <c r="C60" s="5"/>
      <c r="D60" s="5"/>
      <c r="E60" s="6"/>
      <c r="F60" s="6"/>
      <c r="G60" s="6"/>
      <c r="H60" s="6"/>
      <c r="I60" s="5"/>
      <c r="J60" s="9"/>
      <c r="K60" s="9"/>
    </row>
    <row r="61" spans="1:11" ht="15.6" x14ac:dyDescent="0.3">
      <c r="A61" s="3" t="s">
        <v>62</v>
      </c>
      <c r="B61" s="4" t="s">
        <v>27</v>
      </c>
      <c r="C61" s="5"/>
      <c r="D61" s="5"/>
      <c r="E61" s="6"/>
      <c r="F61" s="6"/>
      <c r="G61" s="6"/>
      <c r="H61" s="6"/>
      <c r="I61" s="5"/>
      <c r="J61" s="9"/>
      <c r="K61" s="9"/>
    </row>
    <row r="62" spans="1:11" ht="15.6" x14ac:dyDescent="0.3">
      <c r="A62" s="3"/>
      <c r="B62" s="4"/>
      <c r="C62" s="5">
        <v>1</v>
      </c>
      <c r="D62" s="5">
        <v>1</v>
      </c>
      <c r="E62" s="6">
        <v>2.6</v>
      </c>
      <c r="F62" s="6"/>
      <c r="G62" s="6"/>
      <c r="H62" s="6">
        <f t="shared" ref="H62:H66" si="12">ROUND(PRODUCT(C62:G62),2)</f>
        <v>2.6</v>
      </c>
      <c r="I62" s="5" t="s">
        <v>15</v>
      </c>
      <c r="J62" s="9"/>
      <c r="K62" s="9"/>
    </row>
    <row r="63" spans="1:11" ht="15.6" x14ac:dyDescent="0.3">
      <c r="A63" s="3"/>
      <c r="B63" s="4"/>
      <c r="C63" s="5">
        <v>1</v>
      </c>
      <c r="D63" s="5">
        <v>1</v>
      </c>
      <c r="E63" s="6">
        <v>2.6</v>
      </c>
      <c r="F63" s="6"/>
      <c r="G63" s="6"/>
      <c r="H63" s="6">
        <f t="shared" si="12"/>
        <v>2.6</v>
      </c>
      <c r="I63" s="5" t="s">
        <v>15</v>
      </c>
      <c r="J63" s="9"/>
      <c r="K63" s="9"/>
    </row>
    <row r="64" spans="1:11" ht="15.6" x14ac:dyDescent="0.3">
      <c r="A64" s="3"/>
      <c r="B64" s="4"/>
      <c r="C64" s="5">
        <v>1</v>
      </c>
      <c r="D64" s="5">
        <v>1</v>
      </c>
      <c r="E64" s="6">
        <v>14.4</v>
      </c>
      <c r="F64" s="6"/>
      <c r="G64" s="6"/>
      <c r="H64" s="6">
        <f t="shared" si="12"/>
        <v>14.4</v>
      </c>
      <c r="I64" s="5" t="s">
        <v>15</v>
      </c>
      <c r="J64" s="9"/>
      <c r="K64" s="9"/>
    </row>
    <row r="65" spans="1:12" ht="15.6" x14ac:dyDescent="0.3">
      <c r="A65" s="3"/>
      <c r="B65" s="4"/>
      <c r="C65" s="5">
        <v>1</v>
      </c>
      <c r="D65" s="5">
        <v>1</v>
      </c>
      <c r="E65" s="6">
        <v>8.6</v>
      </c>
      <c r="F65" s="6"/>
      <c r="G65" s="6"/>
      <c r="H65" s="6">
        <f t="shared" si="12"/>
        <v>8.6</v>
      </c>
      <c r="I65" s="5" t="s">
        <v>15</v>
      </c>
      <c r="J65" s="9"/>
      <c r="K65" s="9"/>
    </row>
    <row r="66" spans="1:12" ht="15.6" x14ac:dyDescent="0.3">
      <c r="A66" s="3"/>
      <c r="B66" s="4"/>
      <c r="C66" s="5">
        <v>1</v>
      </c>
      <c r="D66" s="5">
        <v>1</v>
      </c>
      <c r="E66" s="6">
        <v>4.2</v>
      </c>
      <c r="F66" s="6"/>
      <c r="G66" s="6"/>
      <c r="H66" s="6">
        <f t="shared" si="12"/>
        <v>4.2</v>
      </c>
      <c r="I66" s="5" t="s">
        <v>15</v>
      </c>
      <c r="J66" s="9"/>
      <c r="K66" s="9"/>
    </row>
    <row r="67" spans="1:12" ht="15.6" x14ac:dyDescent="0.3">
      <c r="A67" s="3"/>
      <c r="B67" s="4"/>
      <c r="C67" s="5"/>
      <c r="D67" s="5"/>
      <c r="E67" s="6"/>
      <c r="F67" s="6"/>
      <c r="G67" s="6"/>
      <c r="H67" s="6">
        <f>SUM(H62:H66)</f>
        <v>32.400000000000006</v>
      </c>
      <c r="I67" s="5" t="s">
        <v>15</v>
      </c>
      <c r="J67" s="9">
        <v>902.05</v>
      </c>
      <c r="K67" s="9">
        <f>J67*H67</f>
        <v>29226.420000000002</v>
      </c>
    </row>
    <row r="68" spans="1:12" ht="15.6" x14ac:dyDescent="0.3">
      <c r="A68" s="3"/>
      <c r="B68" s="4"/>
      <c r="C68" s="5"/>
      <c r="D68" s="5"/>
      <c r="E68" s="6"/>
      <c r="F68" s="6"/>
      <c r="G68" s="6"/>
      <c r="H68" s="6"/>
      <c r="I68" s="5"/>
      <c r="J68" s="9"/>
      <c r="K68" s="9"/>
      <c r="L68" s="1"/>
    </row>
    <row r="69" spans="1:12" ht="15.6" x14ac:dyDescent="0.3">
      <c r="A69" s="3" t="s">
        <v>63</v>
      </c>
      <c r="B69" s="4" t="s">
        <v>28</v>
      </c>
      <c r="C69" s="5"/>
      <c r="D69" s="5"/>
      <c r="E69" s="6"/>
      <c r="F69" s="6"/>
      <c r="G69" s="6"/>
      <c r="H69" s="6"/>
      <c r="I69" s="5"/>
      <c r="J69" s="9"/>
      <c r="K69" s="9"/>
    </row>
    <row r="70" spans="1:12" ht="15.6" x14ac:dyDescent="0.3">
      <c r="A70" s="3"/>
      <c r="B70" s="4"/>
      <c r="C70" s="5">
        <v>1</v>
      </c>
      <c r="D70" s="5">
        <v>2</v>
      </c>
      <c r="E70" s="6"/>
      <c r="F70" s="6"/>
      <c r="G70" s="6"/>
      <c r="H70" s="6">
        <f t="shared" ref="H70" si="13">ROUND(PRODUCT(C70:G70),2)</f>
        <v>2</v>
      </c>
      <c r="I70" s="5" t="s">
        <v>29</v>
      </c>
      <c r="J70" s="9">
        <v>11687.1</v>
      </c>
      <c r="K70" s="9">
        <f>J70*H70</f>
        <v>23374.2</v>
      </c>
    </row>
    <row r="71" spans="1:12" ht="15.6" x14ac:dyDescent="0.3">
      <c r="A71" s="3"/>
      <c r="B71" s="4"/>
      <c r="C71" s="5"/>
      <c r="D71" s="5"/>
      <c r="E71" s="6"/>
      <c r="F71" s="6"/>
      <c r="G71" s="6"/>
      <c r="H71" s="6"/>
      <c r="I71" s="5"/>
      <c r="J71" s="9"/>
      <c r="K71" s="9"/>
    </row>
    <row r="72" spans="1:12" ht="15.6" x14ac:dyDescent="0.3">
      <c r="A72" s="3" t="s">
        <v>64</v>
      </c>
      <c r="B72" s="4" t="s">
        <v>30</v>
      </c>
      <c r="C72" s="5"/>
      <c r="D72" s="5"/>
      <c r="E72" s="6"/>
      <c r="F72" s="6"/>
      <c r="G72" s="6"/>
      <c r="H72" s="6"/>
      <c r="I72" s="5"/>
      <c r="J72" s="9"/>
      <c r="K72" s="9"/>
    </row>
    <row r="73" spans="1:12" ht="15.6" x14ac:dyDescent="0.3">
      <c r="A73" s="3"/>
      <c r="B73" s="4" t="s">
        <v>31</v>
      </c>
      <c r="C73" s="5"/>
      <c r="D73" s="5"/>
      <c r="E73" s="6"/>
      <c r="F73" s="6" t="s">
        <v>33</v>
      </c>
      <c r="G73" s="6"/>
      <c r="H73" s="6"/>
      <c r="I73" s="5"/>
      <c r="J73" s="9"/>
      <c r="K73" s="9"/>
    </row>
    <row r="74" spans="1:12" ht="15.6" x14ac:dyDescent="0.3">
      <c r="A74" s="3"/>
      <c r="B74" s="4" t="s">
        <v>7</v>
      </c>
      <c r="C74" s="5">
        <v>1</v>
      </c>
      <c r="D74" s="5">
        <v>4</v>
      </c>
      <c r="E74" s="6">
        <v>1.35</v>
      </c>
      <c r="F74" s="6">
        <v>3.5</v>
      </c>
      <c r="G74" s="6"/>
      <c r="H74" s="6">
        <f t="shared" ref="H74" si="14">ROUND(PRODUCT(C74:G74),2)</f>
        <v>18.899999999999999</v>
      </c>
      <c r="I74" s="5" t="s">
        <v>25</v>
      </c>
      <c r="J74" s="9"/>
      <c r="K74" s="9"/>
    </row>
    <row r="75" spans="1:12" ht="15.6" x14ac:dyDescent="0.3">
      <c r="A75" s="3"/>
      <c r="B75" s="4" t="s">
        <v>32</v>
      </c>
      <c r="C75" s="5">
        <v>1</v>
      </c>
      <c r="D75" s="5">
        <v>4</v>
      </c>
      <c r="E75" s="6">
        <v>0.25</v>
      </c>
      <c r="F75" s="6">
        <v>3.5</v>
      </c>
      <c r="G75" s="6"/>
      <c r="H75" s="6">
        <f t="shared" ref="H75" si="15">ROUND(PRODUCT(C75:G75),2)</f>
        <v>3.5</v>
      </c>
      <c r="I75" s="5" t="s">
        <v>25</v>
      </c>
      <c r="J75" s="9"/>
      <c r="K75" s="9"/>
    </row>
    <row r="76" spans="1:12" ht="15.6" x14ac:dyDescent="0.3">
      <c r="A76" s="3"/>
      <c r="B76" s="4" t="s">
        <v>34</v>
      </c>
      <c r="C76" s="5">
        <v>1</v>
      </c>
      <c r="D76" s="5">
        <v>4</v>
      </c>
      <c r="E76" s="6">
        <v>1.35</v>
      </c>
      <c r="F76" s="6">
        <v>1.9</v>
      </c>
      <c r="G76" s="6"/>
      <c r="H76" s="6">
        <f t="shared" ref="H76" si="16">ROUND(PRODUCT(C76:G76),2)</f>
        <v>10.26</v>
      </c>
      <c r="I76" s="5" t="s">
        <v>25</v>
      </c>
      <c r="J76" s="9"/>
      <c r="K76" s="9"/>
    </row>
    <row r="77" spans="1:12" ht="15.6" x14ac:dyDescent="0.3">
      <c r="A77" s="3"/>
      <c r="B77" s="4" t="s">
        <v>35</v>
      </c>
      <c r="C77" s="5">
        <v>2</v>
      </c>
      <c r="D77" s="5">
        <v>4</v>
      </c>
      <c r="E77" s="6">
        <v>0.25</v>
      </c>
      <c r="F77" s="6">
        <v>0.8</v>
      </c>
      <c r="G77" s="6"/>
      <c r="H77" s="6">
        <f t="shared" ref="H77" si="17">ROUND(PRODUCT(C77:G77),2)</f>
        <v>1.6</v>
      </c>
      <c r="I77" s="5" t="s">
        <v>25</v>
      </c>
      <c r="J77" s="9"/>
      <c r="K77" s="9"/>
    </row>
    <row r="78" spans="1:12" ht="15.6" x14ac:dyDescent="0.3">
      <c r="A78" s="3"/>
      <c r="B78" s="4"/>
      <c r="C78" s="5"/>
      <c r="D78" s="5"/>
      <c r="E78" s="6"/>
      <c r="F78" s="6"/>
      <c r="G78" s="6"/>
      <c r="H78" s="6"/>
      <c r="I78" s="5"/>
      <c r="J78" s="9"/>
      <c r="K78" s="9"/>
    </row>
    <row r="79" spans="1:12" ht="15.6" x14ac:dyDescent="0.3">
      <c r="A79" s="3"/>
      <c r="B79" s="4" t="s">
        <v>36</v>
      </c>
      <c r="C79" s="5"/>
      <c r="D79" s="5"/>
      <c r="E79" s="6"/>
      <c r="F79" s="6" t="s">
        <v>33</v>
      </c>
      <c r="G79" s="6"/>
      <c r="H79" s="6"/>
      <c r="I79" s="5"/>
      <c r="J79" s="9"/>
      <c r="K79" s="9"/>
    </row>
    <row r="80" spans="1:12" ht="15.6" x14ac:dyDescent="0.3">
      <c r="A80" s="3"/>
      <c r="B80" s="4" t="s">
        <v>7</v>
      </c>
      <c r="C80" s="5">
        <v>2</v>
      </c>
      <c r="D80" s="5">
        <v>2</v>
      </c>
      <c r="E80" s="6">
        <v>1.35</v>
      </c>
      <c r="F80" s="6">
        <v>3.04</v>
      </c>
      <c r="G80" s="6"/>
      <c r="H80" s="6">
        <f t="shared" ref="H80:H83" si="18">ROUND(PRODUCT(C80:G80),2)</f>
        <v>16.420000000000002</v>
      </c>
      <c r="I80" s="5" t="s">
        <v>25</v>
      </c>
      <c r="J80" s="9"/>
      <c r="K80" s="9"/>
    </row>
    <row r="81" spans="1:11" ht="15.6" x14ac:dyDescent="0.3">
      <c r="A81" s="3"/>
      <c r="B81" s="4" t="s">
        <v>32</v>
      </c>
      <c r="C81" s="5">
        <v>2</v>
      </c>
      <c r="D81" s="5">
        <v>2</v>
      </c>
      <c r="E81" s="6">
        <v>0.6</v>
      </c>
      <c r="F81" s="6">
        <v>3.04</v>
      </c>
      <c r="G81" s="6"/>
      <c r="H81" s="6">
        <f t="shared" si="18"/>
        <v>7.3</v>
      </c>
      <c r="I81" s="5" t="s">
        <v>25</v>
      </c>
      <c r="J81" s="9"/>
      <c r="K81" s="9"/>
    </row>
    <row r="82" spans="1:11" ht="15.6" x14ac:dyDescent="0.3">
      <c r="A82" s="3"/>
      <c r="B82" s="4" t="s">
        <v>35</v>
      </c>
      <c r="C82" s="5">
        <v>2</v>
      </c>
      <c r="D82" s="5">
        <v>2</v>
      </c>
      <c r="E82" s="6">
        <v>0.53</v>
      </c>
      <c r="F82" s="6">
        <v>0.8</v>
      </c>
      <c r="G82" s="6"/>
      <c r="H82" s="6">
        <f t="shared" si="18"/>
        <v>1.7</v>
      </c>
      <c r="I82" s="5" t="s">
        <v>25</v>
      </c>
      <c r="J82" s="9"/>
      <c r="K82" s="9"/>
    </row>
    <row r="83" spans="1:11" ht="15.6" x14ac:dyDescent="0.3">
      <c r="A83" s="3"/>
      <c r="B83" s="4" t="s">
        <v>35</v>
      </c>
      <c r="C83" s="5">
        <v>2</v>
      </c>
      <c r="D83" s="5">
        <v>2</v>
      </c>
      <c r="E83" s="6">
        <v>1.33</v>
      </c>
      <c r="F83" s="6">
        <v>0.8</v>
      </c>
      <c r="G83" s="6"/>
      <c r="H83" s="6">
        <f t="shared" si="18"/>
        <v>4.26</v>
      </c>
      <c r="I83" s="5" t="s">
        <v>25</v>
      </c>
      <c r="J83" s="9"/>
      <c r="K83" s="9"/>
    </row>
    <row r="84" spans="1:11" ht="15.6" x14ac:dyDescent="0.3">
      <c r="A84" s="3"/>
      <c r="B84" s="4" t="s">
        <v>35</v>
      </c>
      <c r="C84" s="5">
        <v>2</v>
      </c>
      <c r="D84" s="5">
        <v>2</v>
      </c>
      <c r="E84" s="6">
        <v>0.6</v>
      </c>
      <c r="F84" s="6">
        <v>0.8</v>
      </c>
      <c r="G84" s="6"/>
      <c r="H84" s="6">
        <f t="shared" ref="H84" si="19">ROUND(PRODUCT(C84:G84),2)</f>
        <v>1.92</v>
      </c>
      <c r="I84" s="5" t="s">
        <v>25</v>
      </c>
      <c r="J84" s="9"/>
      <c r="K84" s="9"/>
    </row>
    <row r="85" spans="1:11" ht="15.6" x14ac:dyDescent="0.3">
      <c r="A85" s="3"/>
      <c r="B85" s="4"/>
      <c r="C85" s="5"/>
      <c r="D85" s="5"/>
      <c r="E85" s="6"/>
      <c r="F85" s="6"/>
      <c r="G85" s="6"/>
      <c r="H85" s="6">
        <f>SUM(H74:H84)</f>
        <v>65.86</v>
      </c>
      <c r="I85" s="5" t="s">
        <v>25</v>
      </c>
      <c r="J85" s="9">
        <v>142.30000000000001</v>
      </c>
      <c r="K85" s="9">
        <f>J85*H85</f>
        <v>9371.8780000000006</v>
      </c>
    </row>
    <row r="86" spans="1:11" ht="15.6" x14ac:dyDescent="0.3">
      <c r="A86" s="3"/>
      <c r="B86" s="4"/>
      <c r="C86" s="5"/>
      <c r="D86" s="5"/>
      <c r="E86" s="6"/>
      <c r="F86" s="6"/>
      <c r="G86" s="6"/>
      <c r="H86" s="6"/>
      <c r="I86" s="5"/>
      <c r="J86" s="9"/>
      <c r="K86" s="9"/>
    </row>
    <row r="87" spans="1:11" ht="15.6" x14ac:dyDescent="0.3">
      <c r="A87" s="3" t="s">
        <v>65</v>
      </c>
      <c r="B87" s="4" t="s">
        <v>37</v>
      </c>
      <c r="C87" s="5"/>
      <c r="D87" s="5"/>
      <c r="E87" s="6"/>
      <c r="F87" s="6"/>
      <c r="G87" s="6"/>
      <c r="H87" s="6"/>
      <c r="I87" s="5"/>
      <c r="J87" s="9"/>
      <c r="K87" s="9"/>
    </row>
    <row r="88" spans="1:11" ht="15.6" x14ac:dyDescent="0.3">
      <c r="A88" s="3"/>
      <c r="B88" s="4" t="s">
        <v>38</v>
      </c>
      <c r="C88" s="5">
        <v>2</v>
      </c>
      <c r="D88" s="5">
        <v>2</v>
      </c>
      <c r="E88" s="6">
        <v>1.35</v>
      </c>
      <c r="F88" s="6">
        <v>0.25</v>
      </c>
      <c r="G88" s="6"/>
      <c r="H88" s="6">
        <f t="shared" ref="H88" si="20">ROUND(PRODUCT(C88:G88),2)</f>
        <v>1.35</v>
      </c>
      <c r="I88" s="5" t="s">
        <v>19</v>
      </c>
      <c r="J88" s="9"/>
      <c r="K88" s="9"/>
    </row>
    <row r="89" spans="1:11" ht="15.6" x14ac:dyDescent="0.3">
      <c r="A89" s="3"/>
      <c r="B89" s="4" t="s">
        <v>39</v>
      </c>
      <c r="C89" s="5">
        <v>1</v>
      </c>
      <c r="D89" s="5">
        <v>2</v>
      </c>
      <c r="E89" s="6">
        <v>1.33</v>
      </c>
      <c r="F89" s="6">
        <v>0.6</v>
      </c>
      <c r="G89" s="6"/>
      <c r="H89" s="6">
        <f t="shared" ref="H89" si="21">ROUND(PRODUCT(C89:G89),2)</f>
        <v>1.6</v>
      </c>
      <c r="I89" s="5" t="s">
        <v>19</v>
      </c>
      <c r="J89" s="9"/>
      <c r="K89" s="9"/>
    </row>
    <row r="90" spans="1:11" ht="15.6" x14ac:dyDescent="0.3">
      <c r="A90" s="3"/>
      <c r="B90" s="4"/>
      <c r="C90" s="5"/>
      <c r="D90" s="5"/>
      <c r="E90" s="6"/>
      <c r="F90" s="6"/>
      <c r="G90" s="6"/>
      <c r="H90" s="6">
        <f>SUM(H88:H89)</f>
        <v>2.95</v>
      </c>
      <c r="I90" s="5" t="s">
        <v>19</v>
      </c>
      <c r="J90" s="9">
        <v>161.9</v>
      </c>
      <c r="K90" s="9">
        <f>J90*H90</f>
        <v>477.60500000000002</v>
      </c>
    </row>
    <row r="91" spans="1:11" ht="15.6" x14ac:dyDescent="0.3">
      <c r="A91" s="3"/>
      <c r="B91" s="3"/>
      <c r="C91" s="3"/>
      <c r="D91" s="3"/>
      <c r="E91" s="7"/>
      <c r="F91" s="7"/>
      <c r="G91" s="7"/>
      <c r="H91" s="7"/>
      <c r="I91" s="3"/>
      <c r="J91" s="9"/>
      <c r="K91" s="9"/>
    </row>
    <row r="92" spans="1:11" ht="15.6" x14ac:dyDescent="0.3">
      <c r="A92" s="3" t="s">
        <v>66</v>
      </c>
      <c r="B92" s="3" t="s">
        <v>40</v>
      </c>
      <c r="C92" s="3"/>
      <c r="D92" s="3"/>
      <c r="E92" s="7"/>
      <c r="F92" s="7"/>
      <c r="G92" s="7"/>
      <c r="H92" s="7"/>
      <c r="I92" s="3"/>
      <c r="J92" s="9"/>
      <c r="K92" s="9"/>
    </row>
    <row r="93" spans="1:11" ht="15.6" x14ac:dyDescent="0.3">
      <c r="A93" s="3"/>
      <c r="B93" s="4" t="s">
        <v>20</v>
      </c>
      <c r="C93" s="5">
        <v>1</v>
      </c>
      <c r="D93" s="5">
        <v>1</v>
      </c>
      <c r="E93" s="6">
        <v>5.34</v>
      </c>
      <c r="F93" s="6">
        <v>4.5</v>
      </c>
      <c r="G93" s="6"/>
      <c r="H93" s="6">
        <f t="shared" ref="H93" si="22">ROUND(PRODUCT(C93:G93),2)</f>
        <v>24.03</v>
      </c>
      <c r="I93" s="5" t="s">
        <v>19</v>
      </c>
      <c r="J93" s="9"/>
      <c r="K93" s="9"/>
    </row>
    <row r="94" spans="1:11" ht="15.6" x14ac:dyDescent="0.3">
      <c r="A94" s="3"/>
      <c r="B94" s="4" t="s">
        <v>21</v>
      </c>
      <c r="C94" s="5">
        <v>1</v>
      </c>
      <c r="D94" s="5">
        <v>1</v>
      </c>
      <c r="E94" s="6">
        <v>5.34</v>
      </c>
      <c r="F94" s="6">
        <v>1.5</v>
      </c>
      <c r="G94" s="6"/>
      <c r="H94" s="6">
        <f t="shared" ref="H94:H97" si="23">ROUND(PRODUCT(C94:G94),2)</f>
        <v>8.01</v>
      </c>
      <c r="I94" s="5" t="s">
        <v>19</v>
      </c>
      <c r="J94" s="9"/>
      <c r="K94" s="9"/>
    </row>
    <row r="95" spans="1:11" ht="15.6" x14ac:dyDescent="0.3">
      <c r="A95" s="3"/>
      <c r="B95" s="4" t="s">
        <v>22</v>
      </c>
      <c r="C95" s="5">
        <v>1</v>
      </c>
      <c r="D95" s="5">
        <v>2</v>
      </c>
      <c r="E95" s="6">
        <v>2.1</v>
      </c>
      <c r="F95" s="6">
        <v>2.6</v>
      </c>
      <c r="G95" s="6"/>
      <c r="H95" s="6">
        <f t="shared" si="23"/>
        <v>10.92</v>
      </c>
      <c r="I95" s="5" t="s">
        <v>19</v>
      </c>
      <c r="J95" s="9"/>
      <c r="K95" s="9"/>
    </row>
    <row r="96" spans="1:11" ht="15.6" x14ac:dyDescent="0.3">
      <c r="A96" s="3"/>
      <c r="B96" s="3"/>
      <c r="C96" s="5">
        <v>1</v>
      </c>
      <c r="D96" s="5">
        <v>2</v>
      </c>
      <c r="E96" s="6">
        <v>1.5</v>
      </c>
      <c r="F96" s="6">
        <v>2.6</v>
      </c>
      <c r="G96" s="6"/>
      <c r="H96" s="6">
        <f t="shared" si="23"/>
        <v>7.8</v>
      </c>
      <c r="I96" s="5" t="s">
        <v>19</v>
      </c>
      <c r="J96" s="9"/>
      <c r="K96" s="9"/>
    </row>
    <row r="97" spans="1:11" ht="15.6" x14ac:dyDescent="0.3">
      <c r="A97" s="3"/>
      <c r="B97" s="3"/>
      <c r="C97" s="5">
        <v>1</v>
      </c>
      <c r="D97" s="5">
        <v>2</v>
      </c>
      <c r="E97" s="6">
        <v>1.5</v>
      </c>
      <c r="F97" s="6">
        <v>1.65</v>
      </c>
      <c r="G97" s="6"/>
      <c r="H97" s="6">
        <f t="shared" si="23"/>
        <v>4.95</v>
      </c>
      <c r="I97" s="5" t="s">
        <v>19</v>
      </c>
      <c r="J97" s="9"/>
      <c r="K97" s="9"/>
    </row>
    <row r="98" spans="1:11" ht="15.6" x14ac:dyDescent="0.3">
      <c r="A98" s="3"/>
      <c r="B98" s="3"/>
      <c r="C98" s="5"/>
      <c r="D98" s="5"/>
      <c r="E98" s="6"/>
      <c r="F98" s="6"/>
      <c r="G98" s="6"/>
      <c r="H98" s="6">
        <f>SUM(H93:H97)</f>
        <v>55.71</v>
      </c>
      <c r="I98" s="5" t="s">
        <v>19</v>
      </c>
      <c r="J98" s="9">
        <v>361.3</v>
      </c>
      <c r="K98" s="9">
        <f>J98*H98</f>
        <v>20128.023000000001</v>
      </c>
    </row>
    <row r="99" spans="1:11" ht="15.6" x14ac:dyDescent="0.3">
      <c r="A99" s="3"/>
      <c r="B99" s="3"/>
      <c r="C99" s="3"/>
      <c r="D99" s="3"/>
      <c r="E99" s="7"/>
      <c r="F99" s="7"/>
      <c r="G99" s="7"/>
      <c r="H99" s="7"/>
      <c r="I99" s="3"/>
      <c r="J99" s="9"/>
      <c r="K99" s="9"/>
    </row>
    <row r="100" spans="1:11" ht="15.6" x14ac:dyDescent="0.3">
      <c r="A100" s="3" t="s">
        <v>67</v>
      </c>
      <c r="B100" s="3" t="s">
        <v>43</v>
      </c>
      <c r="C100" s="5">
        <v>1</v>
      </c>
      <c r="D100" s="5">
        <v>1</v>
      </c>
      <c r="E100" s="6">
        <v>25</v>
      </c>
      <c r="F100" s="6"/>
      <c r="G100" s="6"/>
      <c r="H100" s="6">
        <f t="shared" ref="H100" si="24">ROUND(PRODUCT(C100:G100),2)</f>
        <v>25</v>
      </c>
      <c r="I100" s="5" t="s">
        <v>15</v>
      </c>
      <c r="J100" s="9">
        <v>592.04999999999995</v>
      </c>
      <c r="K100" s="9">
        <f>J100*H100</f>
        <v>14801.249999999998</v>
      </c>
    </row>
    <row r="101" spans="1:11" ht="15.6" x14ac:dyDescent="0.3">
      <c r="A101" s="3"/>
      <c r="B101" s="3"/>
      <c r="C101" s="3"/>
      <c r="D101" s="3"/>
      <c r="E101" s="7"/>
      <c r="F101" s="7"/>
      <c r="G101" s="7"/>
      <c r="H101" s="7"/>
      <c r="I101" s="3"/>
      <c r="J101" s="9"/>
      <c r="K101" s="9"/>
    </row>
    <row r="102" spans="1:11" ht="15.6" x14ac:dyDescent="0.3">
      <c r="A102" s="3"/>
      <c r="B102" s="3"/>
      <c r="C102" s="3"/>
      <c r="D102" s="3"/>
      <c r="E102" s="7"/>
      <c r="F102" s="7"/>
      <c r="G102" s="7"/>
      <c r="H102" s="7"/>
      <c r="I102" s="3"/>
      <c r="J102" s="9"/>
      <c r="K102" s="9"/>
    </row>
    <row r="103" spans="1:11" ht="31.2" x14ac:dyDescent="0.3">
      <c r="A103" s="3" t="s">
        <v>68</v>
      </c>
      <c r="B103" s="8" t="s">
        <v>45</v>
      </c>
      <c r="C103" s="5">
        <v>1</v>
      </c>
      <c r="D103" s="5">
        <v>1</v>
      </c>
      <c r="E103" s="6">
        <v>5</v>
      </c>
      <c r="F103" s="6"/>
      <c r="G103" s="6"/>
      <c r="H103" s="6">
        <f t="shared" ref="H103" si="25">ROUND(PRODUCT(C103:G103),2)</f>
        <v>5</v>
      </c>
      <c r="I103" s="5" t="s">
        <v>15</v>
      </c>
      <c r="J103" s="9">
        <v>971.3</v>
      </c>
      <c r="K103" s="9">
        <f>J103*H103</f>
        <v>4856.5</v>
      </c>
    </row>
    <row r="104" spans="1:11" ht="15.6" x14ac:dyDescent="0.3">
      <c r="A104" s="3"/>
      <c r="B104" s="3"/>
      <c r="C104" s="3"/>
      <c r="D104" s="3"/>
      <c r="E104" s="7"/>
      <c r="F104" s="7"/>
      <c r="G104" s="7"/>
      <c r="H104" s="7"/>
      <c r="I104" s="3"/>
      <c r="J104" s="9"/>
      <c r="K104" s="9"/>
    </row>
    <row r="105" spans="1:11" ht="42" customHeight="1" x14ac:dyDescent="0.3">
      <c r="A105" s="3" t="s">
        <v>69</v>
      </c>
      <c r="B105" s="8" t="s">
        <v>44</v>
      </c>
      <c r="C105" s="5">
        <v>1</v>
      </c>
      <c r="D105" s="5">
        <v>1</v>
      </c>
      <c r="E105" s="6">
        <v>20</v>
      </c>
      <c r="F105" s="6"/>
      <c r="G105" s="6"/>
      <c r="H105" s="6">
        <f t="shared" ref="H105" si="26">ROUND(PRODUCT(C105:G105),2)</f>
        <v>20</v>
      </c>
      <c r="I105" s="5" t="s">
        <v>15</v>
      </c>
      <c r="J105" s="9">
        <v>1099.25</v>
      </c>
      <c r="K105" s="9">
        <f>J105*H105</f>
        <v>21985</v>
      </c>
    </row>
    <row r="106" spans="1:11" ht="15.6" x14ac:dyDescent="0.3">
      <c r="A106" s="3"/>
      <c r="B106" s="3"/>
      <c r="C106" s="3"/>
      <c r="D106" s="3"/>
      <c r="E106" s="7"/>
      <c r="F106" s="7"/>
      <c r="G106" s="7"/>
      <c r="H106" s="7"/>
      <c r="I106" s="3"/>
      <c r="J106" s="9"/>
      <c r="K106" s="9"/>
    </row>
    <row r="107" spans="1:11" ht="15.6" x14ac:dyDescent="0.3">
      <c r="A107" s="3" t="s">
        <v>70</v>
      </c>
      <c r="B107" s="3" t="s">
        <v>46</v>
      </c>
      <c r="C107" s="3"/>
      <c r="D107" s="3"/>
      <c r="E107" s="7"/>
      <c r="F107" s="7"/>
      <c r="G107" s="7"/>
      <c r="H107" s="7"/>
      <c r="I107" s="3"/>
      <c r="J107" s="9"/>
      <c r="K107" s="9"/>
    </row>
    <row r="108" spans="1:11" ht="15.6" x14ac:dyDescent="0.3">
      <c r="A108" s="3"/>
      <c r="B108" s="4" t="s">
        <v>20</v>
      </c>
      <c r="C108" s="3">
        <v>1</v>
      </c>
      <c r="D108" s="5">
        <v>1</v>
      </c>
      <c r="E108" s="6">
        <v>5.34</v>
      </c>
      <c r="F108" s="6"/>
      <c r="G108" s="6">
        <v>0.9</v>
      </c>
      <c r="H108" s="6">
        <f>ROUND(PRODUCT(C108:G108),2)</f>
        <v>4.8099999999999996</v>
      </c>
      <c r="I108" s="5" t="s">
        <v>11</v>
      </c>
      <c r="J108" s="9">
        <v>1302.3</v>
      </c>
      <c r="K108" s="9">
        <f>J108*H108</f>
        <v>6264.0629999999992</v>
      </c>
    </row>
    <row r="109" spans="1:11" ht="15.6" x14ac:dyDescent="0.3">
      <c r="A109" s="3"/>
      <c r="B109" s="3"/>
      <c r="C109" s="3"/>
      <c r="D109" s="5"/>
      <c r="E109" s="6"/>
      <c r="F109" s="6"/>
      <c r="G109" s="6"/>
      <c r="H109" s="6"/>
      <c r="I109" s="5"/>
      <c r="J109" s="9"/>
      <c r="K109" s="9"/>
    </row>
    <row r="110" spans="1:11" ht="15.6" x14ac:dyDescent="0.3">
      <c r="A110" s="3" t="s">
        <v>71</v>
      </c>
      <c r="B110" s="3" t="s">
        <v>47</v>
      </c>
      <c r="C110" s="3"/>
      <c r="D110" s="5"/>
      <c r="E110" s="6"/>
      <c r="F110" s="6"/>
      <c r="G110" s="6"/>
      <c r="H110" s="6"/>
      <c r="I110" s="5"/>
      <c r="J110" s="9"/>
      <c r="K110" s="9"/>
    </row>
    <row r="111" spans="1:11" ht="15.6" x14ac:dyDescent="0.3">
      <c r="A111" s="3"/>
      <c r="B111" s="4" t="s">
        <v>20</v>
      </c>
      <c r="C111" s="3">
        <v>1</v>
      </c>
      <c r="D111" s="5">
        <v>1</v>
      </c>
      <c r="E111" s="6">
        <v>5.34</v>
      </c>
      <c r="F111" s="6"/>
      <c r="G111" s="6">
        <v>0.45</v>
      </c>
      <c r="H111" s="6">
        <f>ROUND(PRODUCT(C111:G111),2)</f>
        <v>2.4</v>
      </c>
      <c r="I111" s="5" t="s">
        <v>11</v>
      </c>
      <c r="J111" s="9">
        <v>1309</v>
      </c>
      <c r="K111" s="9">
        <f>J111*H111</f>
        <v>3141.6</v>
      </c>
    </row>
    <row r="112" spans="1:11" ht="15.6" x14ac:dyDescent="0.3">
      <c r="A112" s="3"/>
      <c r="B112" s="3"/>
      <c r="C112" s="3"/>
      <c r="D112" s="5"/>
      <c r="E112" s="6"/>
      <c r="F112" s="6"/>
      <c r="G112" s="6"/>
      <c r="H112" s="6"/>
      <c r="I112" s="5"/>
      <c r="J112" s="9"/>
      <c r="K112" s="9"/>
    </row>
    <row r="113" spans="1:11" ht="15.6" x14ac:dyDescent="0.3">
      <c r="A113" s="3" t="s">
        <v>72</v>
      </c>
      <c r="B113" s="3" t="s">
        <v>48</v>
      </c>
      <c r="C113" s="3"/>
      <c r="D113" s="3"/>
      <c r="E113" s="7"/>
      <c r="F113" s="7"/>
      <c r="G113" s="7"/>
      <c r="H113" s="7"/>
      <c r="I113" s="3"/>
      <c r="J113" s="9"/>
      <c r="K113" s="9"/>
    </row>
    <row r="114" spans="1:11" ht="15.6" x14ac:dyDescent="0.3">
      <c r="A114" s="3"/>
      <c r="B114" s="4" t="s">
        <v>20</v>
      </c>
      <c r="C114" s="3">
        <v>1</v>
      </c>
      <c r="D114" s="5">
        <v>1</v>
      </c>
      <c r="E114" s="6">
        <v>5.34</v>
      </c>
      <c r="F114" s="6"/>
      <c r="G114" s="6">
        <v>0.45</v>
      </c>
      <c r="H114" s="6">
        <f>ROUND(PRODUCT(C114:G114),2)</f>
        <v>2.4</v>
      </c>
      <c r="I114" s="5" t="s">
        <v>11</v>
      </c>
      <c r="J114" s="9">
        <v>1309</v>
      </c>
      <c r="K114" s="9">
        <f>J114*H114</f>
        <v>3141.6</v>
      </c>
    </row>
    <row r="115" spans="1:11" ht="15.6" x14ac:dyDescent="0.3">
      <c r="A115" s="3"/>
      <c r="B115" s="3"/>
      <c r="C115" s="3"/>
      <c r="D115" s="3"/>
      <c r="E115" s="7"/>
      <c r="F115" s="7"/>
      <c r="G115" s="7"/>
      <c r="H115" s="7"/>
      <c r="I115" s="3"/>
      <c r="J115" s="9"/>
      <c r="K115" s="9"/>
    </row>
    <row r="116" spans="1:11" ht="15.6" x14ac:dyDescent="0.3">
      <c r="A116" s="3" t="s">
        <v>73</v>
      </c>
      <c r="B116" s="3" t="s">
        <v>49</v>
      </c>
      <c r="C116" s="3"/>
      <c r="D116" s="3"/>
      <c r="E116" s="7"/>
      <c r="F116" s="7"/>
      <c r="G116" s="7"/>
      <c r="H116" s="7"/>
      <c r="I116" s="3"/>
      <c r="J116" s="9"/>
      <c r="K116" s="9"/>
    </row>
    <row r="117" spans="1:11" ht="15.6" x14ac:dyDescent="0.3">
      <c r="A117" s="3"/>
      <c r="B117" s="3"/>
      <c r="C117" s="3">
        <v>1</v>
      </c>
      <c r="D117" s="5">
        <v>1</v>
      </c>
      <c r="E117" s="6">
        <v>5.34</v>
      </c>
      <c r="F117" s="6"/>
      <c r="G117" s="6">
        <v>0.05</v>
      </c>
      <c r="H117" s="6">
        <f>ROUND(PRODUCT(C117:G117),2)</f>
        <v>0.27</v>
      </c>
      <c r="I117" s="5" t="s">
        <v>11</v>
      </c>
      <c r="J117" s="9">
        <v>1479.25</v>
      </c>
      <c r="K117" s="9">
        <f>J117*H117</f>
        <v>399.39750000000004</v>
      </c>
    </row>
    <row r="118" spans="1:11" ht="15.6" x14ac:dyDescent="0.3">
      <c r="A118" s="3"/>
      <c r="B118" s="3"/>
      <c r="C118" s="3"/>
      <c r="D118" s="3"/>
      <c r="E118" s="7"/>
      <c r="F118" s="7"/>
      <c r="G118" s="7"/>
      <c r="H118" s="7"/>
      <c r="I118" s="3"/>
      <c r="J118" s="9"/>
      <c r="K118" s="9"/>
    </row>
    <row r="119" spans="1:11" ht="15.6" x14ac:dyDescent="0.3">
      <c r="A119" s="3" t="s">
        <v>74</v>
      </c>
      <c r="B119" s="3" t="s">
        <v>50</v>
      </c>
      <c r="C119" s="5"/>
      <c r="D119" s="5"/>
      <c r="E119" s="6"/>
      <c r="F119" s="6"/>
      <c r="G119" s="6"/>
      <c r="H119" s="6"/>
      <c r="I119" s="5"/>
      <c r="K119" s="9"/>
    </row>
    <row r="120" spans="1:11" ht="15.6" x14ac:dyDescent="0.3">
      <c r="A120" s="3"/>
      <c r="B120" s="3"/>
      <c r="C120" s="5">
        <v>1</v>
      </c>
      <c r="D120" s="5">
        <v>1</v>
      </c>
      <c r="E120" s="6"/>
      <c r="F120" s="6"/>
      <c r="G120" s="6"/>
      <c r="H120" s="6">
        <f t="shared" ref="H120" si="27">ROUND(PRODUCT(C120:G120),2)</f>
        <v>1</v>
      </c>
      <c r="I120" s="5" t="s">
        <v>29</v>
      </c>
      <c r="J120" s="9">
        <v>280.95</v>
      </c>
      <c r="K120" s="9">
        <f>J120*H120</f>
        <v>280.95</v>
      </c>
    </row>
    <row r="121" spans="1:11" ht="15.6" x14ac:dyDescent="0.3">
      <c r="A121" s="3"/>
      <c r="B121" s="3"/>
      <c r="C121" s="3"/>
      <c r="D121" s="3"/>
      <c r="E121" s="7"/>
      <c r="F121" s="7"/>
      <c r="G121" s="7"/>
      <c r="H121" s="7"/>
      <c r="I121" s="3"/>
      <c r="K121" s="9"/>
    </row>
    <row r="122" spans="1:11" ht="15.6" x14ac:dyDescent="0.3">
      <c r="A122" s="3" t="s">
        <v>75</v>
      </c>
      <c r="B122" s="8" t="s">
        <v>51</v>
      </c>
      <c r="C122" s="5"/>
      <c r="D122" s="5"/>
      <c r="E122" s="6"/>
      <c r="F122" s="6"/>
      <c r="G122" s="6"/>
      <c r="H122" s="6"/>
      <c r="I122" s="5"/>
      <c r="K122" s="9"/>
    </row>
    <row r="123" spans="1:11" ht="15.6" x14ac:dyDescent="0.3">
      <c r="A123" s="3"/>
      <c r="B123" s="3"/>
      <c r="C123" s="5">
        <v>1</v>
      </c>
      <c r="D123" s="5">
        <v>2</v>
      </c>
      <c r="E123" s="6"/>
      <c r="F123" s="6"/>
      <c r="G123" s="6"/>
      <c r="H123" s="6">
        <f t="shared" ref="H123" si="28">ROUND(PRODUCT(C123:G123),2)</f>
        <v>2</v>
      </c>
      <c r="I123" s="5" t="s">
        <v>29</v>
      </c>
      <c r="J123" s="9">
        <v>1827</v>
      </c>
      <c r="K123" s="9">
        <f>J123*H123</f>
        <v>3654</v>
      </c>
    </row>
    <row r="124" spans="1:11" ht="15.6" x14ac:dyDescent="0.3">
      <c r="A124" s="3"/>
      <c r="B124" s="3"/>
      <c r="C124" s="3"/>
      <c r="D124" s="3"/>
      <c r="E124" s="7"/>
      <c r="F124" s="7"/>
      <c r="G124" s="7"/>
      <c r="H124" s="7"/>
      <c r="I124" s="3"/>
      <c r="J124" s="3"/>
      <c r="K124" s="3"/>
    </row>
    <row r="125" spans="1:11" ht="15.6" x14ac:dyDescent="0.3">
      <c r="A125" s="3" t="s">
        <v>76</v>
      </c>
      <c r="B125" s="8" t="s">
        <v>52</v>
      </c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5.6" x14ac:dyDescent="0.3">
      <c r="A126" s="3"/>
      <c r="B126" s="3"/>
      <c r="C126" s="5">
        <v>1</v>
      </c>
      <c r="D126" s="5">
        <v>1</v>
      </c>
      <c r="E126" s="6"/>
      <c r="F126" s="6"/>
      <c r="G126" s="6"/>
      <c r="H126" s="6">
        <f t="shared" ref="H126" si="29">ROUND(PRODUCT(C126:G126),2)</f>
        <v>1</v>
      </c>
      <c r="I126" s="5" t="s">
        <v>29</v>
      </c>
      <c r="J126" s="9">
        <v>308.55</v>
      </c>
      <c r="K126" s="9">
        <f>J126*H126</f>
        <v>308.55</v>
      </c>
    </row>
    <row r="127" spans="1:1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27.6" customHeight="1" x14ac:dyDescent="0.3">
      <c r="A128" s="9" t="s">
        <v>80</v>
      </c>
      <c r="B128" s="8" t="s">
        <v>81</v>
      </c>
      <c r="C128" s="9"/>
      <c r="D128" s="9"/>
      <c r="E128" s="9"/>
      <c r="F128" s="9"/>
      <c r="G128" s="9"/>
      <c r="H128" s="9"/>
      <c r="I128" s="5"/>
      <c r="J128" s="9"/>
      <c r="K128" s="9"/>
    </row>
    <row r="129" spans="1:14" ht="27.6" customHeight="1" x14ac:dyDescent="0.3">
      <c r="A129" s="9"/>
      <c r="B129" s="8"/>
      <c r="C129" s="9">
        <v>1</v>
      </c>
      <c r="D129" s="9">
        <v>10</v>
      </c>
      <c r="E129" s="9"/>
      <c r="F129" s="9"/>
      <c r="G129" s="9"/>
      <c r="H129" s="9">
        <v>10</v>
      </c>
      <c r="I129" s="5" t="s">
        <v>11</v>
      </c>
      <c r="J129" s="9">
        <v>205.45</v>
      </c>
      <c r="K129" s="9">
        <f>J129*H129</f>
        <v>2054.5</v>
      </c>
    </row>
    <row r="130" spans="1:14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4" ht="31.2" x14ac:dyDescent="0.3">
      <c r="A131" s="9" t="s">
        <v>82</v>
      </c>
      <c r="B131" s="8" t="s">
        <v>83</v>
      </c>
      <c r="C131" s="9"/>
      <c r="D131" s="9"/>
      <c r="E131" s="9"/>
      <c r="F131" s="9"/>
      <c r="G131" s="9"/>
      <c r="H131" s="9"/>
      <c r="I131" s="9"/>
      <c r="J131" s="9"/>
      <c r="K131" s="9"/>
    </row>
    <row r="132" spans="1:14" x14ac:dyDescent="0.3">
      <c r="A132" s="9"/>
      <c r="B132" s="9"/>
      <c r="C132" s="9">
        <v>1</v>
      </c>
      <c r="D132" s="9">
        <v>10</v>
      </c>
      <c r="E132" s="9">
        <v>0.6</v>
      </c>
      <c r="F132" s="9"/>
      <c r="G132" s="9"/>
      <c r="H132" s="9">
        <v>6</v>
      </c>
      <c r="I132" s="9"/>
      <c r="J132" s="9">
        <v>1089.0999999999999</v>
      </c>
      <c r="K132" s="9">
        <f>J132*H132</f>
        <v>6534.5999999999995</v>
      </c>
    </row>
    <row r="133" spans="1:14" x14ac:dyDescent="0.3">
      <c r="I133" s="9"/>
      <c r="J133" s="9"/>
      <c r="K133" s="9"/>
    </row>
    <row r="134" spans="1:14" x14ac:dyDescent="0.3">
      <c r="I134" s="9"/>
      <c r="J134" s="9"/>
      <c r="K134" s="9"/>
    </row>
    <row r="135" spans="1:14" ht="36.75" customHeight="1" x14ac:dyDescent="0.3">
      <c r="I135" s="26" t="s">
        <v>120</v>
      </c>
      <c r="J135" s="9"/>
      <c r="K135" s="26">
        <f>SUM(K6:K134)</f>
        <v>336873.95449999999</v>
      </c>
    </row>
    <row r="139" spans="1:14" ht="15" thickBot="1" x14ac:dyDescent="0.35"/>
    <row r="140" spans="1:14" ht="38.25" customHeight="1" thickBot="1" x14ac:dyDescent="0.35">
      <c r="F140" s="10" t="s">
        <v>84</v>
      </c>
      <c r="G140" s="11"/>
      <c r="H140" s="11"/>
      <c r="I140" s="11"/>
      <c r="J140" s="11"/>
      <c r="K140" s="12"/>
      <c r="L140" s="11"/>
      <c r="M140" s="12"/>
      <c r="N140" s="12"/>
    </row>
  </sheetData>
  <mergeCells count="10">
    <mergeCell ref="A1:A2"/>
    <mergeCell ref="B1:B2"/>
    <mergeCell ref="C1:C2"/>
    <mergeCell ref="D1:D2"/>
    <mergeCell ref="E1:G1"/>
    <mergeCell ref="J1:J2"/>
    <mergeCell ref="K1:K2"/>
    <mergeCell ref="L1:L2"/>
    <mergeCell ref="H1:H2"/>
    <mergeCell ref="I1:I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4296-5EC0-4788-A03C-21A4F5C77C54}">
  <dimension ref="A1:N145"/>
  <sheetViews>
    <sheetView tabSelected="1" zoomScale="90" workbookViewId="0">
      <selection activeCell="L84" sqref="L84"/>
    </sheetView>
  </sheetViews>
  <sheetFormatPr defaultRowHeight="14.4" x14ac:dyDescent="0.3"/>
  <cols>
    <col min="1" max="1" width="15.44140625" customWidth="1"/>
    <col min="2" max="2" width="11.109375" customWidth="1"/>
  </cols>
  <sheetData>
    <row r="1" spans="1:14" ht="28.8" x14ac:dyDescent="0.55000000000000004">
      <c r="A1" s="13" t="s">
        <v>85</v>
      </c>
    </row>
    <row r="6" spans="1:14" ht="15.6" x14ac:dyDescent="0.3">
      <c r="A6" s="30" t="s">
        <v>79</v>
      </c>
      <c r="B6" s="29" t="s">
        <v>0</v>
      </c>
      <c r="C6" s="29" t="s">
        <v>1</v>
      </c>
      <c r="D6" s="29" t="s">
        <v>1</v>
      </c>
      <c r="E6" s="29" t="s">
        <v>2</v>
      </c>
      <c r="F6" s="29"/>
      <c r="G6" s="29"/>
      <c r="H6" s="28" t="s">
        <v>3</v>
      </c>
      <c r="I6" s="29" t="s">
        <v>4</v>
      </c>
      <c r="J6" s="28" t="s">
        <v>77</v>
      </c>
      <c r="K6" s="28" t="s">
        <v>78</v>
      </c>
      <c r="L6" s="29"/>
    </row>
    <row r="7" spans="1:14" ht="15.6" x14ac:dyDescent="0.3">
      <c r="A7" s="30"/>
      <c r="B7" s="29"/>
      <c r="C7" s="29"/>
      <c r="D7" s="29"/>
      <c r="E7" s="2" t="s">
        <v>5</v>
      </c>
      <c r="F7" s="2" t="s">
        <v>6</v>
      </c>
      <c r="G7" s="2" t="s">
        <v>7</v>
      </c>
      <c r="H7" s="28"/>
      <c r="I7" s="29"/>
      <c r="J7" s="28"/>
      <c r="K7" s="28"/>
      <c r="L7" s="29"/>
    </row>
    <row r="8" spans="1:14" ht="31.2" x14ac:dyDescent="0.3">
      <c r="A8" s="3" t="s">
        <v>53</v>
      </c>
      <c r="B8" s="4" t="s">
        <v>9</v>
      </c>
      <c r="C8" s="5"/>
      <c r="D8" s="5"/>
      <c r="E8" s="5"/>
      <c r="F8" s="5"/>
      <c r="G8" s="5"/>
      <c r="H8" s="6"/>
      <c r="I8" s="5"/>
      <c r="J8" s="9"/>
      <c r="K8" s="9"/>
      <c r="N8" t="s">
        <v>90</v>
      </c>
    </row>
    <row r="9" spans="1:14" ht="15.6" x14ac:dyDescent="0.3">
      <c r="A9" s="3"/>
      <c r="B9" s="4" t="s">
        <v>10</v>
      </c>
      <c r="C9" s="5">
        <v>1</v>
      </c>
      <c r="D9" s="5">
        <v>1</v>
      </c>
      <c r="E9" s="6">
        <v>3.14</v>
      </c>
      <c r="F9" s="6">
        <v>2.56</v>
      </c>
      <c r="G9" s="6">
        <v>4.5</v>
      </c>
      <c r="H9" s="6">
        <f t="shared" ref="H9:H10" si="0">ROUND(PRODUCT(C9:G9),2)</f>
        <v>36.17</v>
      </c>
      <c r="I9" s="5" t="s">
        <v>11</v>
      </c>
      <c r="J9" s="9"/>
      <c r="K9" s="9"/>
    </row>
    <row r="10" spans="1:14" ht="15.6" x14ac:dyDescent="0.3">
      <c r="A10" s="3"/>
      <c r="B10" s="4" t="s">
        <v>12</v>
      </c>
      <c r="C10" s="5">
        <v>1</v>
      </c>
      <c r="D10" s="5">
        <v>1</v>
      </c>
      <c r="E10" s="6">
        <v>1.7</v>
      </c>
      <c r="F10" s="6">
        <v>1</v>
      </c>
      <c r="G10" s="6">
        <v>2.5</v>
      </c>
      <c r="H10" s="6">
        <f t="shared" si="0"/>
        <v>4.25</v>
      </c>
      <c r="I10" s="5" t="s">
        <v>11</v>
      </c>
      <c r="J10" s="9"/>
      <c r="K10" s="9"/>
      <c r="N10" t="s">
        <v>91</v>
      </c>
    </row>
    <row r="11" spans="1:14" ht="15.6" x14ac:dyDescent="0.3">
      <c r="A11" s="3"/>
      <c r="B11" s="4"/>
      <c r="C11" s="5"/>
      <c r="D11" s="5"/>
      <c r="E11" s="6"/>
      <c r="F11" s="6"/>
      <c r="G11" s="6"/>
      <c r="H11" s="6">
        <f>SUM(H9:H10)</f>
        <v>40.42</v>
      </c>
      <c r="I11" s="5" t="s">
        <v>11</v>
      </c>
      <c r="J11" s="9">
        <v>286.85000000000002</v>
      </c>
      <c r="K11" s="9">
        <f>J11*H11</f>
        <v>11594.477000000001</v>
      </c>
    </row>
    <row r="12" spans="1:14" ht="31.2" x14ac:dyDescent="0.3">
      <c r="A12" s="3" t="s">
        <v>86</v>
      </c>
      <c r="B12" s="4" t="s">
        <v>14</v>
      </c>
      <c r="C12" s="5"/>
      <c r="D12" s="5"/>
      <c r="E12" s="6"/>
      <c r="F12" s="6"/>
      <c r="G12" s="6"/>
      <c r="H12" s="6"/>
      <c r="I12" s="5"/>
      <c r="J12" s="9"/>
      <c r="K12" s="9"/>
    </row>
    <row r="13" spans="1:14" ht="15.6" x14ac:dyDescent="0.3">
      <c r="A13" s="3"/>
      <c r="B13" s="4"/>
      <c r="C13" s="5">
        <v>1</v>
      </c>
      <c r="D13" s="5">
        <v>1</v>
      </c>
      <c r="E13" s="6">
        <v>58</v>
      </c>
      <c r="F13" s="6"/>
      <c r="G13" s="6"/>
      <c r="H13" s="6">
        <f t="shared" ref="H13" si="1">ROUND(PRODUCT(C13:G13),2)</f>
        <v>58</v>
      </c>
      <c r="I13" s="5" t="s">
        <v>15</v>
      </c>
      <c r="J13" s="9"/>
      <c r="K13" s="9"/>
      <c r="N13" t="s">
        <v>116</v>
      </c>
    </row>
    <row r="14" spans="1:14" ht="15.6" x14ac:dyDescent="0.3">
      <c r="A14" s="3"/>
      <c r="B14" s="4"/>
      <c r="C14" s="5"/>
      <c r="D14" s="5"/>
      <c r="E14" s="6"/>
      <c r="F14" s="6"/>
      <c r="G14" s="6"/>
      <c r="H14" s="6">
        <f>SUM(H13:H13)</f>
        <v>58</v>
      </c>
      <c r="I14" s="5" t="s">
        <v>15</v>
      </c>
      <c r="J14" s="9">
        <v>255.55</v>
      </c>
      <c r="K14" s="9">
        <f>J14*H14</f>
        <v>14821.900000000001</v>
      </c>
    </row>
    <row r="15" spans="1:14" ht="15.6" x14ac:dyDescent="0.3">
      <c r="A15" s="3" t="s">
        <v>55</v>
      </c>
      <c r="B15" s="4" t="s">
        <v>16</v>
      </c>
      <c r="C15" s="5"/>
      <c r="D15" s="5"/>
      <c r="E15" s="6"/>
      <c r="F15" s="6"/>
      <c r="G15" s="6"/>
      <c r="H15" s="6"/>
      <c r="I15" s="5"/>
      <c r="J15" s="9"/>
      <c r="K15" s="9"/>
    </row>
    <row r="16" spans="1:14" ht="15.6" x14ac:dyDescent="0.3">
      <c r="A16" s="3"/>
      <c r="B16" s="4" t="s">
        <v>10</v>
      </c>
      <c r="C16" s="5">
        <v>1</v>
      </c>
      <c r="D16" s="5">
        <v>1</v>
      </c>
      <c r="E16" s="6">
        <v>3.14</v>
      </c>
      <c r="F16" s="6">
        <v>2.56</v>
      </c>
      <c r="G16" s="6">
        <v>0.15</v>
      </c>
      <c r="H16" s="6">
        <f t="shared" ref="H16:H17" si="2">ROUND(PRODUCT(C16:G16),2)</f>
        <v>1.21</v>
      </c>
      <c r="I16" s="5" t="s">
        <v>11</v>
      </c>
      <c r="J16" s="9"/>
      <c r="K16" s="9"/>
    </row>
    <row r="17" spans="1:11" ht="15.6" x14ac:dyDescent="0.3">
      <c r="A17" s="3"/>
      <c r="B17" s="4" t="s">
        <v>12</v>
      </c>
      <c r="C17" s="5">
        <v>1</v>
      </c>
      <c r="D17" s="5">
        <v>1</v>
      </c>
      <c r="E17" s="6">
        <v>2</v>
      </c>
      <c r="F17" s="6">
        <v>1</v>
      </c>
      <c r="G17" s="6">
        <v>0.15</v>
      </c>
      <c r="H17" s="6">
        <f t="shared" si="2"/>
        <v>0.3</v>
      </c>
      <c r="I17" s="5" t="s">
        <v>11</v>
      </c>
      <c r="J17" s="9"/>
      <c r="K17" s="9"/>
    </row>
    <row r="18" spans="1:11" ht="15.6" x14ac:dyDescent="0.3">
      <c r="A18" s="3"/>
      <c r="B18" s="4"/>
      <c r="C18" s="5"/>
      <c r="D18" s="5"/>
      <c r="E18" s="6"/>
      <c r="F18" s="6"/>
      <c r="G18" s="6"/>
      <c r="H18" s="6">
        <f>SUM(H16:H17)</f>
        <v>1.51</v>
      </c>
      <c r="I18" s="5" t="s">
        <v>11</v>
      </c>
      <c r="J18" s="9">
        <v>6326.05</v>
      </c>
      <c r="K18" s="9">
        <f>J18*H18</f>
        <v>9552.335500000001</v>
      </c>
    </row>
    <row r="19" spans="1:11" ht="15.6" x14ac:dyDescent="0.3">
      <c r="A19" s="3"/>
      <c r="B19" s="4"/>
      <c r="C19" s="5"/>
      <c r="D19" s="5"/>
      <c r="E19" s="6"/>
      <c r="F19" s="6"/>
      <c r="G19" s="6"/>
      <c r="H19" s="6"/>
      <c r="I19" s="5"/>
      <c r="J19" s="9"/>
      <c r="K19" s="9"/>
    </row>
    <row r="20" spans="1:11" ht="15.6" x14ac:dyDescent="0.3">
      <c r="A20" s="3" t="s">
        <v>56</v>
      </c>
      <c r="B20" s="4" t="s">
        <v>17</v>
      </c>
      <c r="C20" s="5"/>
      <c r="D20" s="5"/>
      <c r="E20" s="6"/>
      <c r="F20" s="6"/>
      <c r="G20" s="6"/>
      <c r="H20" s="6"/>
      <c r="I20" s="5"/>
      <c r="J20" s="9"/>
      <c r="K20" s="9"/>
    </row>
    <row r="21" spans="1:11" ht="15.6" x14ac:dyDescent="0.3">
      <c r="A21" s="3"/>
      <c r="B21" s="4" t="s">
        <v>10</v>
      </c>
      <c r="C21" s="5">
        <v>1</v>
      </c>
      <c r="D21" s="5">
        <v>1</v>
      </c>
      <c r="E21" s="6">
        <v>7.85</v>
      </c>
      <c r="F21" s="6">
        <v>0.46</v>
      </c>
      <c r="G21" s="6">
        <v>1</v>
      </c>
      <c r="H21" s="6">
        <f>ROUND(PRODUCT(C21:G21),2)</f>
        <v>3.61</v>
      </c>
      <c r="I21" s="5" t="s">
        <v>11</v>
      </c>
      <c r="J21" s="9"/>
      <c r="K21" s="9"/>
    </row>
    <row r="22" spans="1:11" ht="15.6" x14ac:dyDescent="0.3">
      <c r="A22" s="3"/>
      <c r="B22" s="4"/>
      <c r="C22" s="5">
        <v>1</v>
      </c>
      <c r="D22" s="5">
        <v>1</v>
      </c>
      <c r="E22" s="6">
        <v>7.85</v>
      </c>
      <c r="F22" s="6">
        <v>0.34499999999999997</v>
      </c>
      <c r="G22" s="6">
        <v>1</v>
      </c>
      <c r="H22" s="6">
        <f t="shared" ref="H22:H29" si="3">ROUND(PRODUCT(C22:G22),2)</f>
        <v>2.71</v>
      </c>
      <c r="I22" s="5" t="s">
        <v>11</v>
      </c>
      <c r="J22" s="9"/>
      <c r="K22" s="9"/>
    </row>
    <row r="23" spans="1:11" ht="15.6" x14ac:dyDescent="0.3">
      <c r="A23" s="3"/>
      <c r="B23" s="4"/>
      <c r="C23" s="5">
        <v>1</v>
      </c>
      <c r="D23" s="5">
        <v>1</v>
      </c>
      <c r="E23" s="6">
        <v>7.85</v>
      </c>
      <c r="F23" s="6">
        <v>0.23</v>
      </c>
      <c r="G23" s="6">
        <v>2.5</v>
      </c>
      <c r="H23" s="6">
        <f t="shared" si="3"/>
        <v>4.51</v>
      </c>
      <c r="I23" s="5" t="s">
        <v>11</v>
      </c>
      <c r="J23" s="9"/>
      <c r="K23" s="9"/>
    </row>
    <row r="24" spans="1:11" ht="15.6" x14ac:dyDescent="0.3">
      <c r="A24" s="3"/>
      <c r="B24" s="4" t="s">
        <v>12</v>
      </c>
      <c r="C24" s="5">
        <v>1</v>
      </c>
      <c r="D24" s="5">
        <v>2</v>
      </c>
      <c r="E24" s="6">
        <v>1.7</v>
      </c>
      <c r="F24" s="6">
        <v>0.46</v>
      </c>
      <c r="G24" s="6">
        <v>0.5</v>
      </c>
      <c r="H24" s="6">
        <f t="shared" si="3"/>
        <v>0.78</v>
      </c>
      <c r="I24" s="5" t="s">
        <v>11</v>
      </c>
      <c r="J24" s="9"/>
      <c r="K24" s="9"/>
    </row>
    <row r="25" spans="1:11" ht="15.6" x14ac:dyDescent="0.3">
      <c r="A25" s="3"/>
      <c r="B25" s="4"/>
      <c r="C25" s="5">
        <v>1</v>
      </c>
      <c r="D25" s="5">
        <v>2</v>
      </c>
      <c r="E25" s="6">
        <v>1.7</v>
      </c>
      <c r="F25" s="6">
        <v>0.34499999999999997</v>
      </c>
      <c r="G25" s="6">
        <v>0.5</v>
      </c>
      <c r="H25" s="6">
        <f t="shared" si="3"/>
        <v>0.59</v>
      </c>
      <c r="I25" s="5" t="s">
        <v>11</v>
      </c>
      <c r="J25" s="9"/>
      <c r="K25" s="9"/>
    </row>
    <row r="26" spans="1:11" ht="15.6" x14ac:dyDescent="0.3">
      <c r="A26" s="3"/>
      <c r="B26" s="4"/>
      <c r="C26" s="5">
        <v>1</v>
      </c>
      <c r="D26" s="5">
        <v>2</v>
      </c>
      <c r="E26" s="6">
        <v>1.7</v>
      </c>
      <c r="F26" s="6">
        <v>0.23</v>
      </c>
      <c r="G26" s="6">
        <v>1.5</v>
      </c>
      <c r="H26" s="6">
        <f t="shared" si="3"/>
        <v>1.17</v>
      </c>
      <c r="I26" s="5" t="s">
        <v>11</v>
      </c>
      <c r="J26" s="9"/>
      <c r="K26" s="9"/>
    </row>
    <row r="27" spans="1:11" ht="15.6" x14ac:dyDescent="0.3">
      <c r="A27" s="3"/>
      <c r="B27" s="4"/>
      <c r="C27" s="5">
        <v>1</v>
      </c>
      <c r="D27" s="5">
        <v>2</v>
      </c>
      <c r="E27" s="6">
        <v>1</v>
      </c>
      <c r="F27" s="6">
        <v>0.46</v>
      </c>
      <c r="G27" s="6">
        <v>0.5</v>
      </c>
      <c r="H27" s="6">
        <f t="shared" si="3"/>
        <v>0.46</v>
      </c>
      <c r="I27" s="5" t="s">
        <v>11</v>
      </c>
      <c r="J27" s="9"/>
      <c r="K27" s="9"/>
    </row>
    <row r="28" spans="1:11" ht="15.6" x14ac:dyDescent="0.3">
      <c r="A28" s="3"/>
      <c r="B28" s="4"/>
      <c r="C28" s="5">
        <v>1</v>
      </c>
      <c r="D28" s="5">
        <v>2</v>
      </c>
      <c r="E28" s="6">
        <v>1</v>
      </c>
      <c r="F28" s="6">
        <v>0.34499999999999997</v>
      </c>
      <c r="G28" s="6">
        <v>0.5</v>
      </c>
      <c r="H28" s="6">
        <f t="shared" si="3"/>
        <v>0.35</v>
      </c>
      <c r="I28" s="5" t="s">
        <v>11</v>
      </c>
      <c r="J28" s="9"/>
      <c r="K28" s="9"/>
    </row>
    <row r="29" spans="1:11" ht="15.6" x14ac:dyDescent="0.3">
      <c r="A29" s="3"/>
      <c r="B29" s="4"/>
      <c r="C29" s="5">
        <v>1</v>
      </c>
      <c r="D29" s="5">
        <v>2</v>
      </c>
      <c r="E29" s="6">
        <v>1</v>
      </c>
      <c r="F29" s="6">
        <v>0.23</v>
      </c>
      <c r="G29" s="6">
        <v>1.5</v>
      </c>
      <c r="H29" s="6">
        <f t="shared" si="3"/>
        <v>0.69</v>
      </c>
      <c r="I29" s="5" t="s">
        <v>11</v>
      </c>
      <c r="J29" s="9"/>
      <c r="K29" s="9"/>
    </row>
    <row r="30" spans="1:11" ht="15.6" x14ac:dyDescent="0.3">
      <c r="A30" s="3"/>
      <c r="B30" s="4"/>
      <c r="C30" s="5"/>
      <c r="D30" s="5"/>
      <c r="E30" s="6"/>
      <c r="F30" s="6"/>
      <c r="G30" s="6"/>
      <c r="H30" s="6">
        <f>SUM(H21:H29)</f>
        <v>14.87</v>
      </c>
      <c r="I30" s="5" t="s">
        <v>11</v>
      </c>
      <c r="J30" s="9">
        <v>6882</v>
      </c>
      <c r="K30" s="9">
        <f>J30*H30</f>
        <v>102335.34</v>
      </c>
    </row>
    <row r="31" spans="1:11" ht="31.2" x14ac:dyDescent="0.3">
      <c r="A31" s="3" t="s">
        <v>57</v>
      </c>
      <c r="B31" s="4" t="s">
        <v>41</v>
      </c>
      <c r="C31" s="5"/>
      <c r="D31" s="5"/>
      <c r="E31" s="6"/>
      <c r="F31" s="6"/>
      <c r="G31" s="6"/>
      <c r="H31" s="6"/>
      <c r="I31" s="5"/>
      <c r="J31" s="9"/>
      <c r="K31" s="9"/>
    </row>
    <row r="32" spans="1:11" ht="15.6" x14ac:dyDescent="0.3">
      <c r="A32" s="3"/>
      <c r="B32" s="4" t="s">
        <v>88</v>
      </c>
      <c r="C32" s="5">
        <v>1</v>
      </c>
      <c r="D32" s="5">
        <v>1</v>
      </c>
      <c r="E32" s="6">
        <v>1</v>
      </c>
      <c r="F32" s="6">
        <v>1.5</v>
      </c>
      <c r="G32" s="6"/>
      <c r="H32" s="6">
        <f t="shared" ref="H32" si="4">ROUND(PRODUCT(C32:G32),2)</f>
        <v>1.5</v>
      </c>
      <c r="I32" s="5" t="s">
        <v>19</v>
      </c>
      <c r="J32" s="9">
        <v>837.85</v>
      </c>
      <c r="K32" s="9">
        <f>J32*H32</f>
        <v>1256.7750000000001</v>
      </c>
    </row>
    <row r="33" spans="1:12" ht="15.6" x14ac:dyDescent="0.3">
      <c r="A33" s="3"/>
      <c r="B33" s="4"/>
      <c r="C33" s="5"/>
      <c r="D33" s="5"/>
      <c r="E33" s="6"/>
      <c r="F33" s="6"/>
      <c r="G33" s="6"/>
      <c r="H33" s="6"/>
      <c r="I33" s="5"/>
      <c r="J33" s="9"/>
      <c r="K33" s="9"/>
    </row>
    <row r="34" spans="1:12" ht="15.6" x14ac:dyDescent="0.3">
      <c r="A34" s="3"/>
      <c r="B34" s="4"/>
      <c r="C34" s="5"/>
      <c r="D34" s="5"/>
      <c r="E34" s="6"/>
      <c r="F34" s="6"/>
      <c r="G34" s="6"/>
      <c r="H34" s="6"/>
      <c r="I34" s="5"/>
      <c r="J34" s="9"/>
      <c r="K34" s="9"/>
    </row>
    <row r="35" spans="1:12" ht="15.6" x14ac:dyDescent="0.3">
      <c r="A35" s="3"/>
      <c r="B35" s="4"/>
      <c r="C35" s="5"/>
      <c r="D35" s="5"/>
      <c r="E35" s="6"/>
      <c r="F35" s="6"/>
      <c r="G35" s="6"/>
      <c r="H35" s="6"/>
      <c r="I35" s="5"/>
      <c r="J35" s="9"/>
      <c r="K35" s="9"/>
    </row>
    <row r="36" spans="1:12" ht="15.6" x14ac:dyDescent="0.3">
      <c r="A36" s="3" t="s">
        <v>58</v>
      </c>
      <c r="B36" s="4" t="s">
        <v>18</v>
      </c>
      <c r="C36" s="5"/>
      <c r="D36" s="5"/>
      <c r="E36" s="6"/>
      <c r="F36" s="6"/>
      <c r="G36" s="6"/>
      <c r="H36" s="6"/>
      <c r="I36" s="5"/>
      <c r="J36" s="9"/>
      <c r="K36" s="9"/>
    </row>
    <row r="37" spans="1:12" ht="15.6" x14ac:dyDescent="0.3">
      <c r="A37" s="3"/>
      <c r="B37" s="4" t="s">
        <v>20</v>
      </c>
      <c r="C37" s="5">
        <v>1</v>
      </c>
      <c r="D37" s="5">
        <v>1</v>
      </c>
      <c r="E37" s="6">
        <v>3.14</v>
      </c>
      <c r="F37" s="6">
        <v>0.72</v>
      </c>
      <c r="G37" s="6"/>
      <c r="H37" s="6">
        <f t="shared" ref="H37:H38" si="5">ROUND(PRODUCT(C37:G37),2)</f>
        <v>2.2599999999999998</v>
      </c>
      <c r="I37" s="5" t="s">
        <v>19</v>
      </c>
      <c r="J37" s="9"/>
      <c r="K37" s="9"/>
    </row>
    <row r="38" spans="1:12" ht="15.6" x14ac:dyDescent="0.3">
      <c r="A38" s="3"/>
      <c r="B38" s="4" t="s">
        <v>21</v>
      </c>
      <c r="C38" s="5">
        <v>1</v>
      </c>
      <c r="D38" s="5">
        <v>1</v>
      </c>
      <c r="E38" s="6">
        <v>1.7</v>
      </c>
      <c r="F38" s="6">
        <v>1</v>
      </c>
      <c r="G38" s="6"/>
      <c r="H38" s="6">
        <f t="shared" si="5"/>
        <v>1.7</v>
      </c>
      <c r="I38" s="5" t="s">
        <v>19</v>
      </c>
      <c r="J38" s="9"/>
      <c r="K38" s="9"/>
    </row>
    <row r="39" spans="1:12" ht="15.6" x14ac:dyDescent="0.3">
      <c r="A39" s="3"/>
      <c r="B39" s="4"/>
      <c r="C39" s="5"/>
      <c r="D39" s="5"/>
      <c r="E39" s="6"/>
      <c r="F39" s="6"/>
      <c r="G39" s="6"/>
      <c r="H39" s="6">
        <f>SUM(H37:H38)</f>
        <v>3.96</v>
      </c>
      <c r="I39" s="5" t="s">
        <v>19</v>
      </c>
      <c r="J39" s="9">
        <v>766.55</v>
      </c>
      <c r="K39" s="9">
        <f>J39*H39</f>
        <v>3035.538</v>
      </c>
    </row>
    <row r="40" spans="1:12" ht="15.6" x14ac:dyDescent="0.3">
      <c r="A40" s="3"/>
      <c r="B40" s="4"/>
      <c r="C40" s="5"/>
      <c r="D40" s="5"/>
      <c r="E40" s="6"/>
      <c r="F40" s="6"/>
      <c r="G40" s="6"/>
      <c r="H40" s="6"/>
      <c r="I40" s="5"/>
      <c r="J40" s="9"/>
      <c r="K40" s="9"/>
    </row>
    <row r="41" spans="1:12" ht="15.6" x14ac:dyDescent="0.3">
      <c r="A41" s="3" t="s">
        <v>59</v>
      </c>
      <c r="B41" s="4" t="s">
        <v>23</v>
      </c>
      <c r="C41" s="5"/>
      <c r="D41" s="5"/>
      <c r="E41" s="6"/>
      <c r="F41" s="6"/>
      <c r="G41" s="6"/>
      <c r="H41" s="6"/>
      <c r="I41" s="5"/>
      <c r="J41" s="9"/>
      <c r="K41" s="9"/>
    </row>
    <row r="42" spans="1:12" ht="15.6" x14ac:dyDescent="0.3">
      <c r="A42" s="3"/>
      <c r="B42" s="4" t="s">
        <v>20</v>
      </c>
      <c r="C42" s="5">
        <v>1</v>
      </c>
      <c r="D42" s="5">
        <v>1</v>
      </c>
      <c r="E42" s="6">
        <v>7.85</v>
      </c>
      <c r="F42" s="6"/>
      <c r="G42" s="6"/>
      <c r="H42" s="6">
        <f t="shared" ref="H42:H44" si="6">ROUND(PRODUCT(C42:G42),2)</f>
        <v>7.85</v>
      </c>
      <c r="I42" s="5" t="s">
        <v>15</v>
      </c>
      <c r="J42" s="9"/>
      <c r="K42" s="9"/>
    </row>
    <row r="43" spans="1:12" ht="15.6" x14ac:dyDescent="0.3">
      <c r="A43" s="3"/>
      <c r="B43" s="4" t="s">
        <v>21</v>
      </c>
      <c r="C43" s="5">
        <v>1</v>
      </c>
      <c r="D43" s="5">
        <v>2</v>
      </c>
      <c r="E43" s="6">
        <v>1.7</v>
      </c>
      <c r="F43" s="6"/>
      <c r="G43" s="6"/>
      <c r="H43" s="6">
        <f t="shared" si="6"/>
        <v>3.4</v>
      </c>
      <c r="I43" s="5" t="s">
        <v>15</v>
      </c>
      <c r="J43" s="9"/>
      <c r="K43" s="9"/>
    </row>
    <row r="44" spans="1:12" ht="15.6" x14ac:dyDescent="0.3">
      <c r="A44" s="3"/>
      <c r="B44" s="4"/>
      <c r="C44" s="5">
        <v>1</v>
      </c>
      <c r="D44" s="5">
        <v>2</v>
      </c>
      <c r="E44" s="6">
        <v>1</v>
      </c>
      <c r="F44" s="6"/>
      <c r="G44" s="6"/>
      <c r="H44" s="6">
        <f t="shared" si="6"/>
        <v>2</v>
      </c>
      <c r="I44" s="5" t="s">
        <v>15</v>
      </c>
      <c r="J44" s="9"/>
      <c r="K44" s="9"/>
    </row>
    <row r="45" spans="1:12" ht="15.6" x14ac:dyDescent="0.3">
      <c r="A45" s="3"/>
      <c r="B45" s="4"/>
      <c r="C45" s="5"/>
      <c r="D45" s="5"/>
      <c r="E45" s="6"/>
      <c r="F45" s="6"/>
      <c r="G45" s="6"/>
      <c r="H45" s="6">
        <f>SUM(H42:H44)</f>
        <v>13.25</v>
      </c>
      <c r="I45" s="5" t="s">
        <v>15</v>
      </c>
      <c r="J45" s="9">
        <v>181.9</v>
      </c>
      <c r="K45" s="9">
        <f>J45*H45</f>
        <v>2410.1750000000002</v>
      </c>
    </row>
    <row r="46" spans="1:12" ht="31.2" x14ac:dyDescent="0.3">
      <c r="A46" s="3" t="s">
        <v>60</v>
      </c>
      <c r="B46" s="4" t="s">
        <v>24</v>
      </c>
      <c r="C46" s="5"/>
      <c r="D46" s="5"/>
      <c r="E46" s="6"/>
      <c r="F46" s="6"/>
      <c r="G46" s="6"/>
      <c r="H46" s="6"/>
      <c r="I46" s="5"/>
      <c r="J46" s="9"/>
      <c r="K46" s="9"/>
    </row>
    <row r="47" spans="1:12" ht="15.6" x14ac:dyDescent="0.3">
      <c r="A47" s="3"/>
      <c r="B47" s="4"/>
      <c r="C47" s="5">
        <v>1</v>
      </c>
      <c r="D47" s="5">
        <v>1</v>
      </c>
      <c r="E47" s="6">
        <v>96</v>
      </c>
      <c r="F47" s="6"/>
      <c r="G47" s="6"/>
      <c r="H47" s="6">
        <f t="shared" ref="H47" si="7">ROUND(PRODUCT(C47:G47),2)</f>
        <v>96</v>
      </c>
      <c r="I47" s="5" t="s">
        <v>25</v>
      </c>
      <c r="J47" s="9">
        <v>89.65</v>
      </c>
      <c r="K47" s="9">
        <f>J47*H47</f>
        <v>8606.4000000000015</v>
      </c>
    </row>
    <row r="48" spans="1:12" ht="15.6" x14ac:dyDescent="0.3">
      <c r="A48" s="3"/>
      <c r="B48" s="4"/>
      <c r="C48" s="5"/>
      <c r="D48" s="5"/>
      <c r="E48" s="6"/>
      <c r="F48" s="6"/>
      <c r="G48" s="6"/>
      <c r="H48" s="6"/>
      <c r="I48" s="5"/>
      <c r="J48" s="9"/>
      <c r="K48" s="9"/>
      <c r="L48" t="s">
        <v>8</v>
      </c>
    </row>
    <row r="49" spans="1:14" ht="31.2" x14ac:dyDescent="0.3">
      <c r="A49" s="3" t="s">
        <v>61</v>
      </c>
      <c r="B49" s="4" t="s">
        <v>26</v>
      </c>
      <c r="C49" s="5"/>
      <c r="D49" s="5"/>
      <c r="E49" s="6"/>
      <c r="F49" s="6"/>
      <c r="G49" s="6"/>
      <c r="H49" s="6"/>
      <c r="I49" s="5"/>
      <c r="J49" s="9"/>
      <c r="K49" s="9"/>
    </row>
    <row r="50" spans="1:14" ht="15.6" x14ac:dyDescent="0.3">
      <c r="A50" s="3"/>
      <c r="B50" s="4" t="s">
        <v>20</v>
      </c>
      <c r="C50" s="3">
        <v>1</v>
      </c>
      <c r="D50" s="5">
        <v>1</v>
      </c>
      <c r="E50" s="6">
        <v>3.14</v>
      </c>
      <c r="F50" s="6">
        <v>0.72</v>
      </c>
      <c r="G50" s="6">
        <v>0.15</v>
      </c>
      <c r="H50" s="6">
        <f t="shared" ref="H50:H51" si="8">ROUND(PRODUCT(C50:G50),2)</f>
        <v>0.34</v>
      </c>
      <c r="I50" s="5" t="s">
        <v>11</v>
      </c>
      <c r="J50" s="9"/>
      <c r="K50" s="9"/>
    </row>
    <row r="51" spans="1:14" ht="15.6" x14ac:dyDescent="0.3">
      <c r="A51" s="3"/>
      <c r="B51" s="4" t="s">
        <v>21</v>
      </c>
      <c r="C51" s="3">
        <v>1</v>
      </c>
      <c r="D51" s="5">
        <v>1</v>
      </c>
      <c r="E51" s="6">
        <v>1.7</v>
      </c>
      <c r="F51" s="6">
        <v>1</v>
      </c>
      <c r="G51" s="6">
        <v>0.15</v>
      </c>
      <c r="H51" s="6">
        <f t="shared" si="8"/>
        <v>0.26</v>
      </c>
      <c r="I51" s="5" t="s">
        <v>11</v>
      </c>
      <c r="J51" s="9"/>
      <c r="K51" s="9"/>
    </row>
    <row r="52" spans="1:14" ht="15.6" x14ac:dyDescent="0.3">
      <c r="A52" s="3"/>
      <c r="B52" s="4"/>
      <c r="C52" s="5"/>
      <c r="D52" s="5"/>
      <c r="E52" s="6"/>
      <c r="F52" s="6"/>
      <c r="G52" s="6"/>
      <c r="H52" s="6">
        <f>SUM(H50:H51)</f>
        <v>0.60000000000000009</v>
      </c>
      <c r="I52" s="5" t="s">
        <v>11</v>
      </c>
      <c r="J52" s="9">
        <v>10719.3</v>
      </c>
      <c r="K52" s="9">
        <f>J52*H52</f>
        <v>6431.5800000000008</v>
      </c>
    </row>
    <row r="53" spans="1:14" ht="15.6" x14ac:dyDescent="0.3">
      <c r="A53" s="3"/>
      <c r="B53" s="4"/>
      <c r="C53" s="5"/>
      <c r="D53" s="5"/>
      <c r="E53" s="6"/>
      <c r="F53" s="6"/>
      <c r="G53" s="6"/>
      <c r="H53" s="6"/>
      <c r="I53" s="5"/>
      <c r="J53" s="9"/>
      <c r="K53" s="9"/>
    </row>
    <row r="54" spans="1:14" ht="62.4" x14ac:dyDescent="0.3">
      <c r="A54" s="3" t="s">
        <v>87</v>
      </c>
      <c r="B54" s="4" t="s">
        <v>89</v>
      </c>
      <c r="C54" s="5"/>
      <c r="D54" s="5"/>
      <c r="E54" s="6"/>
      <c r="F54" s="6"/>
      <c r="G54" s="6"/>
      <c r="H54" s="6"/>
      <c r="I54" s="5"/>
      <c r="J54" s="9"/>
      <c r="K54" s="9"/>
    </row>
    <row r="55" spans="1:14" ht="15.6" x14ac:dyDescent="0.3">
      <c r="A55" s="3"/>
      <c r="B55" s="4"/>
      <c r="C55" s="5">
        <v>1</v>
      </c>
      <c r="D55" s="5">
        <v>1</v>
      </c>
      <c r="E55" s="6">
        <v>58</v>
      </c>
      <c r="F55" s="6"/>
      <c r="G55" s="6"/>
      <c r="H55" s="6">
        <f t="shared" ref="H55" si="9">ROUND(PRODUCT(C55:G55),2)</f>
        <v>58</v>
      </c>
      <c r="I55" s="5" t="s">
        <v>15</v>
      </c>
      <c r="J55" s="9"/>
      <c r="K55" s="9"/>
      <c r="N55" t="s">
        <v>98</v>
      </c>
    </row>
    <row r="56" spans="1:14" ht="15.6" x14ac:dyDescent="0.3">
      <c r="A56" s="3"/>
      <c r="B56" s="4"/>
      <c r="C56" s="5"/>
      <c r="D56" s="5"/>
      <c r="E56" s="6"/>
      <c r="F56" s="6"/>
      <c r="G56" s="6"/>
      <c r="H56" s="6">
        <f>SUM(H55:H55)</f>
        <v>58</v>
      </c>
      <c r="I56" s="5" t="s">
        <v>15</v>
      </c>
      <c r="J56" s="9">
        <v>58.33</v>
      </c>
      <c r="K56" s="9">
        <f>J56*H56</f>
        <v>3383.14</v>
      </c>
    </row>
    <row r="57" spans="1:14" ht="15.6" x14ac:dyDescent="0.3">
      <c r="A57" s="3"/>
      <c r="B57" s="4"/>
      <c r="C57" s="5"/>
      <c r="D57" s="5"/>
      <c r="E57" s="6"/>
      <c r="F57" s="6"/>
      <c r="G57" s="6"/>
      <c r="H57" s="6"/>
      <c r="I57" s="5"/>
      <c r="J57" s="9"/>
      <c r="K57" s="9"/>
    </row>
    <row r="58" spans="1:14" ht="15.6" x14ac:dyDescent="0.3">
      <c r="A58" s="3" t="s">
        <v>92</v>
      </c>
      <c r="B58" s="3" t="s">
        <v>40</v>
      </c>
      <c r="C58" s="3"/>
      <c r="D58" s="3"/>
      <c r="E58" s="7"/>
      <c r="F58" s="7"/>
      <c r="G58" s="7"/>
      <c r="H58" s="7"/>
      <c r="I58" s="3"/>
      <c r="J58" s="9"/>
      <c r="K58" s="9"/>
    </row>
    <row r="59" spans="1:14" ht="15.6" x14ac:dyDescent="0.3">
      <c r="A59" s="3"/>
      <c r="B59" s="4" t="s">
        <v>20</v>
      </c>
      <c r="C59" s="5">
        <v>1</v>
      </c>
      <c r="D59" s="5">
        <v>1</v>
      </c>
      <c r="E59" s="6">
        <v>7.85</v>
      </c>
      <c r="F59" s="6">
        <v>4.5</v>
      </c>
      <c r="G59" s="6"/>
      <c r="H59" s="6">
        <f t="shared" ref="H59:H62" si="10">ROUND(PRODUCT(C59:G59),2)</f>
        <v>35.33</v>
      </c>
      <c r="I59" s="5" t="s">
        <v>19</v>
      </c>
      <c r="J59" s="9"/>
      <c r="K59" s="9"/>
    </row>
    <row r="60" spans="1:14" ht="15.6" x14ac:dyDescent="0.3">
      <c r="A60" s="3"/>
      <c r="B60" s="4" t="s">
        <v>21</v>
      </c>
      <c r="C60" s="5">
        <v>1</v>
      </c>
      <c r="D60" s="5">
        <v>2</v>
      </c>
      <c r="E60" s="6">
        <v>1.7</v>
      </c>
      <c r="F60" s="6">
        <v>2.5</v>
      </c>
      <c r="G60" s="6"/>
      <c r="H60" s="6">
        <f t="shared" si="10"/>
        <v>8.5</v>
      </c>
      <c r="I60" s="5" t="s">
        <v>19</v>
      </c>
      <c r="J60" s="9"/>
      <c r="K60" s="9"/>
    </row>
    <row r="61" spans="1:14" ht="15.6" x14ac:dyDescent="0.3">
      <c r="A61" s="3"/>
      <c r="B61" s="3"/>
      <c r="C61" s="5">
        <v>1</v>
      </c>
      <c r="D61" s="5">
        <v>2</v>
      </c>
      <c r="E61" s="6">
        <v>1</v>
      </c>
      <c r="F61" s="6">
        <v>2.5</v>
      </c>
      <c r="G61" s="6"/>
      <c r="H61" s="6">
        <f t="shared" si="10"/>
        <v>5</v>
      </c>
      <c r="I61" s="5" t="s">
        <v>19</v>
      </c>
      <c r="J61" s="9"/>
      <c r="K61" s="9"/>
    </row>
    <row r="62" spans="1:14" ht="15.6" x14ac:dyDescent="0.3">
      <c r="A62" s="3"/>
      <c r="B62" s="3"/>
      <c r="C62" s="5">
        <v>1</v>
      </c>
      <c r="D62" s="5">
        <v>2</v>
      </c>
      <c r="E62" s="6">
        <v>1</v>
      </c>
      <c r="F62" s="6">
        <v>1.5</v>
      </c>
      <c r="G62" s="6"/>
      <c r="H62" s="6">
        <f t="shared" si="10"/>
        <v>3</v>
      </c>
      <c r="I62" s="5" t="s">
        <v>19</v>
      </c>
      <c r="J62" s="9"/>
      <c r="K62" s="9"/>
    </row>
    <row r="63" spans="1:14" ht="15.6" x14ac:dyDescent="0.3">
      <c r="A63" s="3"/>
      <c r="B63" s="3"/>
      <c r="C63" s="5"/>
      <c r="D63" s="5"/>
      <c r="E63" s="6"/>
      <c r="F63" s="6"/>
      <c r="G63" s="6"/>
      <c r="H63" s="6">
        <f>SUM(H59:H62)</f>
        <v>51.83</v>
      </c>
      <c r="I63" s="5" t="s">
        <v>19</v>
      </c>
      <c r="J63" s="9">
        <v>361.3</v>
      </c>
      <c r="K63" s="9">
        <f>J63*H63</f>
        <v>18726.179</v>
      </c>
    </row>
    <row r="64" spans="1:14" ht="15.6" x14ac:dyDescent="0.3">
      <c r="A64" s="3"/>
      <c r="B64" s="3"/>
      <c r="C64" s="3"/>
      <c r="D64" s="3"/>
      <c r="E64" s="7"/>
      <c r="F64" s="7"/>
      <c r="G64" s="7"/>
      <c r="H64" s="7"/>
      <c r="I64" s="3"/>
      <c r="J64" s="9"/>
      <c r="K64" s="9"/>
    </row>
    <row r="65" spans="1:12" ht="15.6" x14ac:dyDescent="0.3">
      <c r="A65" s="3" t="s">
        <v>93</v>
      </c>
      <c r="B65" s="3" t="s">
        <v>46</v>
      </c>
      <c r="C65" s="3"/>
      <c r="D65" s="3"/>
      <c r="E65" s="7"/>
      <c r="F65" s="7"/>
      <c r="G65" s="7"/>
      <c r="H65" s="7"/>
      <c r="I65" s="3"/>
      <c r="J65" s="9"/>
      <c r="K65" s="9"/>
    </row>
    <row r="66" spans="1:12" ht="15.6" x14ac:dyDescent="0.3">
      <c r="A66" s="3"/>
      <c r="B66" s="4" t="s">
        <v>20</v>
      </c>
      <c r="C66" s="3">
        <v>1</v>
      </c>
      <c r="D66" s="5">
        <v>1</v>
      </c>
      <c r="E66" s="6">
        <v>7.85</v>
      </c>
      <c r="F66" s="6"/>
      <c r="G66" s="6">
        <v>0.9</v>
      </c>
      <c r="H66" s="6">
        <f>ROUND(PRODUCT(C66:G66),2)</f>
        <v>7.07</v>
      </c>
      <c r="I66" s="5" t="s">
        <v>11</v>
      </c>
      <c r="J66" s="9">
        <v>1302.3</v>
      </c>
      <c r="K66" s="9">
        <f>J66*H66</f>
        <v>9207.2610000000004</v>
      </c>
    </row>
    <row r="67" spans="1:12" ht="15.6" x14ac:dyDescent="0.3">
      <c r="A67" s="3"/>
      <c r="B67" s="3"/>
      <c r="C67" s="3"/>
      <c r="D67" s="5"/>
      <c r="E67" s="6"/>
      <c r="F67" s="6"/>
      <c r="G67" s="6"/>
      <c r="H67" s="6"/>
      <c r="I67" s="5"/>
      <c r="J67" s="9"/>
      <c r="K67" s="9"/>
    </row>
    <row r="68" spans="1:12" ht="15.6" x14ac:dyDescent="0.3">
      <c r="A68" s="3" t="s">
        <v>94</v>
      </c>
      <c r="B68" s="3" t="s">
        <v>47</v>
      </c>
      <c r="C68" s="3"/>
      <c r="D68" s="5"/>
      <c r="E68" s="6"/>
      <c r="F68" s="6"/>
      <c r="G68" s="6"/>
      <c r="H68" s="6"/>
      <c r="I68" s="5"/>
      <c r="J68" s="9"/>
      <c r="K68" s="9"/>
    </row>
    <row r="69" spans="1:12" ht="15.6" x14ac:dyDescent="0.3">
      <c r="A69" s="3"/>
      <c r="B69" s="4" t="s">
        <v>20</v>
      </c>
      <c r="C69" s="3">
        <v>1</v>
      </c>
      <c r="D69" s="5">
        <v>1</v>
      </c>
      <c r="E69" s="6">
        <v>7.85</v>
      </c>
      <c r="F69" s="6"/>
      <c r="G69" s="6">
        <v>0.45</v>
      </c>
      <c r="H69" s="6">
        <f>ROUND(PRODUCT(C69:G69),2)</f>
        <v>3.53</v>
      </c>
      <c r="I69" s="5" t="s">
        <v>11</v>
      </c>
      <c r="J69" s="9">
        <v>1309</v>
      </c>
      <c r="K69" s="9">
        <f>J69*H69</f>
        <v>4620.7699999999995</v>
      </c>
    </row>
    <row r="70" spans="1:12" ht="15.6" x14ac:dyDescent="0.3">
      <c r="A70" s="3"/>
      <c r="B70" s="3"/>
      <c r="C70" s="3"/>
      <c r="D70" s="5"/>
      <c r="E70" s="6"/>
      <c r="F70" s="6"/>
      <c r="G70" s="6"/>
      <c r="H70" s="6"/>
      <c r="I70" s="5"/>
      <c r="J70" s="9"/>
      <c r="K70" s="9"/>
    </row>
    <row r="71" spans="1:12" ht="15.6" x14ac:dyDescent="0.3">
      <c r="A71" s="3" t="s">
        <v>95</v>
      </c>
      <c r="B71" s="3" t="s">
        <v>48</v>
      </c>
      <c r="C71" s="3"/>
      <c r="D71" s="3"/>
      <c r="E71" s="7"/>
      <c r="F71" s="7"/>
      <c r="G71" s="7"/>
      <c r="H71" s="7"/>
      <c r="I71" s="3"/>
      <c r="J71" s="9"/>
      <c r="K71" s="9"/>
    </row>
    <row r="72" spans="1:12" ht="15.6" x14ac:dyDescent="0.3">
      <c r="A72" s="3"/>
      <c r="B72" s="4" t="s">
        <v>20</v>
      </c>
      <c r="C72" s="3">
        <v>1</v>
      </c>
      <c r="D72" s="5">
        <v>1</v>
      </c>
      <c r="E72" s="6">
        <v>7.85</v>
      </c>
      <c r="F72" s="6"/>
      <c r="G72" s="6">
        <v>0.45</v>
      </c>
      <c r="H72" s="6">
        <f>ROUND(PRODUCT(C72:G72),2)</f>
        <v>3.53</v>
      </c>
      <c r="I72" s="5" t="s">
        <v>11</v>
      </c>
      <c r="J72" s="9">
        <v>1309</v>
      </c>
      <c r="K72" s="9">
        <f>J72*H72</f>
        <v>4620.7699999999995</v>
      </c>
      <c r="L72" s="1"/>
    </row>
    <row r="73" spans="1:12" ht="15.6" x14ac:dyDescent="0.3">
      <c r="A73" s="3"/>
      <c r="B73" s="3"/>
      <c r="C73" s="3"/>
      <c r="D73" s="3"/>
      <c r="E73" s="7"/>
      <c r="F73" s="7"/>
      <c r="G73" s="7"/>
      <c r="H73" s="7"/>
      <c r="I73" s="3"/>
      <c r="J73" s="9"/>
      <c r="K73" s="9"/>
    </row>
    <row r="74" spans="1:12" ht="15.6" x14ac:dyDescent="0.3">
      <c r="A74" s="3" t="s">
        <v>96</v>
      </c>
      <c r="B74" s="3" t="s">
        <v>49</v>
      </c>
      <c r="C74" s="3"/>
      <c r="D74" s="3"/>
      <c r="E74" s="7"/>
      <c r="F74" s="7"/>
      <c r="G74" s="7"/>
      <c r="H74" s="7"/>
      <c r="I74" s="3"/>
      <c r="J74" s="9"/>
      <c r="K74" s="9"/>
    </row>
    <row r="75" spans="1:12" ht="15.6" x14ac:dyDescent="0.3">
      <c r="A75" s="3"/>
      <c r="B75" s="3"/>
      <c r="C75" s="3">
        <v>1</v>
      </c>
      <c r="D75" s="5">
        <v>1</v>
      </c>
      <c r="E75" s="6">
        <v>5.34</v>
      </c>
      <c r="F75" s="6"/>
      <c r="G75" s="6">
        <v>0.05</v>
      </c>
      <c r="H75" s="6">
        <f>ROUND(PRODUCT(C75:G75),2)</f>
        <v>0.27</v>
      </c>
      <c r="I75" s="5" t="s">
        <v>11</v>
      </c>
      <c r="J75" s="9">
        <v>1479.25</v>
      </c>
      <c r="K75" s="9">
        <f>J75*H75</f>
        <v>399.39750000000004</v>
      </c>
    </row>
    <row r="76" spans="1:12" ht="15.6" x14ac:dyDescent="0.3">
      <c r="A76" s="3"/>
      <c r="B76" s="3"/>
      <c r="C76" s="3"/>
      <c r="D76" s="3"/>
      <c r="E76" s="7"/>
      <c r="F76" s="7"/>
      <c r="G76" s="7"/>
      <c r="H76" s="7"/>
      <c r="I76" s="3"/>
      <c r="J76" s="9"/>
      <c r="K76" s="9"/>
    </row>
    <row r="77" spans="1:12" ht="46.8" x14ac:dyDescent="0.3">
      <c r="A77" s="9" t="s">
        <v>97</v>
      </c>
      <c r="B77" s="8" t="s">
        <v>81</v>
      </c>
      <c r="C77" s="9"/>
      <c r="D77" s="9"/>
      <c r="E77" s="9"/>
      <c r="F77" s="9"/>
      <c r="G77" s="9"/>
      <c r="H77" s="9"/>
      <c r="I77" s="5"/>
      <c r="J77" s="9"/>
      <c r="K77" s="9"/>
    </row>
    <row r="78" spans="1:12" ht="15.6" x14ac:dyDescent="0.3">
      <c r="A78" s="9"/>
      <c r="B78" s="8"/>
      <c r="C78" s="9">
        <v>1</v>
      </c>
      <c r="D78" s="9">
        <v>10</v>
      </c>
      <c r="E78" s="9"/>
      <c r="F78" s="9"/>
      <c r="G78" s="9"/>
      <c r="H78" s="9">
        <v>10</v>
      </c>
      <c r="I78" s="5" t="s">
        <v>11</v>
      </c>
      <c r="J78" s="9">
        <v>205.45</v>
      </c>
      <c r="K78" s="9">
        <f>J78*H78</f>
        <v>2054.5</v>
      </c>
    </row>
    <row r="79" spans="1:12" x14ac:dyDescent="0.3">
      <c r="I79" s="9"/>
      <c r="J79" s="9"/>
      <c r="K79" s="9"/>
    </row>
    <row r="80" spans="1:12" x14ac:dyDescent="0.3">
      <c r="I80" s="9"/>
      <c r="J80" s="9"/>
      <c r="K80" s="9"/>
    </row>
    <row r="81" spans="9:11" x14ac:dyDescent="0.3">
      <c r="I81" s="26" t="s">
        <v>117</v>
      </c>
      <c r="J81" s="9"/>
      <c r="K81" s="26">
        <f>SUM(K10:K80)</f>
        <v>203056.53799999994</v>
      </c>
    </row>
    <row r="143" spans="12:12" ht="15" thickBot="1" x14ac:dyDescent="0.35"/>
    <row r="144" spans="12:12" ht="15" thickBot="1" x14ac:dyDescent="0.35">
      <c r="L144" s="11"/>
    </row>
    <row r="145" spans="13:14" ht="15" thickBot="1" x14ac:dyDescent="0.35">
      <c r="M145" s="12"/>
      <c r="N145" s="12"/>
    </row>
  </sheetData>
  <mergeCells count="10">
    <mergeCell ref="I6:I7"/>
    <mergeCell ref="J6:J7"/>
    <mergeCell ref="K6:K7"/>
    <mergeCell ref="L6:L7"/>
    <mergeCell ref="A6:A7"/>
    <mergeCell ref="B6:B7"/>
    <mergeCell ref="C6:C7"/>
    <mergeCell ref="D6:D7"/>
    <mergeCell ref="E6:G6"/>
    <mergeCell ref="H6:H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8E4-7FBA-48C4-938D-51311B288453}">
  <dimension ref="A1:T26"/>
  <sheetViews>
    <sheetView zoomScale="84" workbookViewId="0">
      <selection activeCell="S20" sqref="S20"/>
    </sheetView>
  </sheetViews>
  <sheetFormatPr defaultRowHeight="14.4" x14ac:dyDescent="0.3"/>
  <sheetData>
    <row r="1" spans="1:20" ht="25.8" x14ac:dyDescent="0.5">
      <c r="A1" s="14" t="s">
        <v>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 t="s">
        <v>100</v>
      </c>
      <c r="Q2" s="15"/>
      <c r="R2" s="15"/>
      <c r="S2" s="15"/>
      <c r="T2" s="15"/>
    </row>
    <row r="3" spans="1:2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3">
      <c r="A5" s="15"/>
      <c r="B5" s="15"/>
      <c r="C5" s="15"/>
      <c r="D5" s="15"/>
      <c r="E5" s="15"/>
      <c r="F5" s="1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3">
      <c r="A8" s="15"/>
      <c r="B8" s="15"/>
      <c r="C8" s="15"/>
      <c r="D8" s="15"/>
      <c r="E8" s="15"/>
      <c r="F8" s="19" t="s">
        <v>101</v>
      </c>
      <c r="G8" s="20"/>
      <c r="H8" s="20"/>
      <c r="I8" s="20"/>
      <c r="J8" s="20"/>
      <c r="K8" s="20"/>
      <c r="L8" s="20"/>
      <c r="M8" s="20"/>
      <c r="N8" s="20" t="s">
        <v>102</v>
      </c>
      <c r="O8" s="20" t="s">
        <v>103</v>
      </c>
      <c r="P8" s="15"/>
      <c r="Q8" s="15"/>
      <c r="R8" s="15"/>
      <c r="S8" s="15"/>
      <c r="T8" s="15"/>
    </row>
    <row r="9" spans="1:20" x14ac:dyDescent="0.3">
      <c r="A9" s="15"/>
      <c r="B9" s="15"/>
      <c r="C9" s="15"/>
      <c r="D9" s="15"/>
      <c r="E9" s="15"/>
      <c r="F9" s="21" t="s">
        <v>109</v>
      </c>
      <c r="G9" s="20"/>
      <c r="H9" s="20"/>
      <c r="I9" s="20"/>
      <c r="J9" s="20"/>
      <c r="K9" s="20"/>
      <c r="L9" s="20"/>
      <c r="M9" s="20"/>
      <c r="N9" s="22">
        <v>1066</v>
      </c>
      <c r="O9" s="20" t="s">
        <v>104</v>
      </c>
      <c r="P9" s="15"/>
      <c r="Q9" s="15"/>
      <c r="R9" s="15"/>
      <c r="S9" s="15"/>
      <c r="T9" s="15"/>
    </row>
    <row r="10" spans="1:20" ht="18.600000000000001" customHeight="1" x14ac:dyDescent="0.3">
      <c r="A10" s="15"/>
      <c r="B10" s="15"/>
      <c r="C10" s="15"/>
      <c r="D10" s="15"/>
      <c r="E10" s="15"/>
      <c r="F10" s="21" t="s">
        <v>110</v>
      </c>
      <c r="G10" s="20"/>
      <c r="H10" s="20"/>
      <c r="I10" s="20"/>
      <c r="J10" s="20"/>
      <c r="K10" s="20"/>
      <c r="L10" s="20"/>
      <c r="M10" s="20"/>
      <c r="N10" s="23">
        <v>0.25</v>
      </c>
      <c r="O10" s="21" t="s">
        <v>112</v>
      </c>
      <c r="P10" s="15"/>
      <c r="Q10" s="15"/>
      <c r="R10" s="15"/>
      <c r="S10" s="15"/>
      <c r="T10" s="15"/>
    </row>
    <row r="11" spans="1:20" x14ac:dyDescent="0.3">
      <c r="A11" s="15"/>
      <c r="B11" s="15"/>
      <c r="C11" s="15"/>
      <c r="D11" s="15"/>
      <c r="E11" s="15"/>
      <c r="F11" s="21" t="s">
        <v>105</v>
      </c>
      <c r="G11" s="20"/>
      <c r="H11" s="20"/>
      <c r="I11" s="20"/>
      <c r="J11" s="20"/>
      <c r="K11" s="20"/>
      <c r="L11" s="20"/>
      <c r="M11" s="20"/>
      <c r="N11" s="20">
        <v>0.85</v>
      </c>
      <c r="O11" s="20" t="s">
        <v>106</v>
      </c>
      <c r="P11" s="15"/>
      <c r="Q11" s="15"/>
      <c r="R11" s="15"/>
      <c r="S11" s="15"/>
      <c r="T11" s="15"/>
    </row>
    <row r="12" spans="1:20" x14ac:dyDescent="0.3">
      <c r="A12" s="15"/>
      <c r="B12" s="15"/>
      <c r="C12" s="15"/>
      <c r="D12" s="15"/>
      <c r="E12" s="15"/>
      <c r="F12" s="21" t="s">
        <v>111</v>
      </c>
      <c r="G12" s="20"/>
      <c r="H12" s="20"/>
      <c r="I12" s="20"/>
      <c r="J12" s="20"/>
      <c r="K12" s="20"/>
      <c r="L12" s="20"/>
      <c r="M12" s="20"/>
      <c r="N12" s="20">
        <v>0.8</v>
      </c>
      <c r="O12" s="20" t="s">
        <v>106</v>
      </c>
      <c r="P12" s="15"/>
      <c r="Q12" s="15"/>
      <c r="R12" s="15"/>
      <c r="S12" s="15"/>
      <c r="T12" s="15"/>
    </row>
    <row r="13" spans="1:20" x14ac:dyDescent="0.3">
      <c r="A13" s="15"/>
      <c r="B13" s="15"/>
      <c r="C13" s="15"/>
      <c r="D13" s="15"/>
      <c r="E13" s="15"/>
      <c r="F13" s="21"/>
      <c r="G13" s="15"/>
      <c r="H13" s="15"/>
      <c r="I13" s="15"/>
      <c r="J13" s="15"/>
      <c r="K13" s="15"/>
    </row>
    <row r="14" spans="1:20" x14ac:dyDescent="0.3">
      <c r="A14" s="15"/>
      <c r="B14" s="15"/>
      <c r="C14" s="15"/>
      <c r="D14" s="15"/>
      <c r="E14" s="15"/>
      <c r="F14" s="20" t="s">
        <v>114</v>
      </c>
    </row>
    <row r="15" spans="1:20" x14ac:dyDescent="0.3">
      <c r="A15" s="15"/>
      <c r="B15" s="15"/>
      <c r="C15" s="15"/>
      <c r="D15" s="15"/>
      <c r="E15" s="15"/>
      <c r="F15" s="24" t="s">
        <v>113</v>
      </c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</row>
    <row r="16" spans="1:20" x14ac:dyDescent="0.3">
      <c r="A16" s="15"/>
      <c r="B16" s="15"/>
      <c r="C16" s="15"/>
      <c r="D16" s="15"/>
      <c r="E16" s="15"/>
      <c r="F16" s="1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3">
      <c r="A17" s="15"/>
      <c r="B17" s="15"/>
      <c r="C17" s="15"/>
      <c r="D17" s="15"/>
      <c r="E17" s="15"/>
      <c r="F17" s="17" t="s">
        <v>115</v>
      </c>
      <c r="G17" s="15"/>
      <c r="H17" s="15"/>
      <c r="I17" s="15"/>
      <c r="J17" s="15"/>
      <c r="K17" s="15"/>
      <c r="L17" s="15"/>
      <c r="M17" s="15"/>
      <c r="N17" s="20">
        <f>N9*N10*N11*N12</f>
        <v>181.22000000000003</v>
      </c>
      <c r="O17" s="20" t="s">
        <v>107</v>
      </c>
      <c r="P17" s="15"/>
      <c r="Q17" s="15"/>
      <c r="R17" s="15"/>
      <c r="S17" s="15"/>
      <c r="T17" s="15"/>
    </row>
    <row r="18" spans="1:20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20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20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20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3">
      <c r="A23" s="15"/>
      <c r="B23" s="15"/>
      <c r="C23" s="15"/>
      <c r="D23" s="15"/>
      <c r="E23" s="15"/>
      <c r="F23" s="16" t="s">
        <v>108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3">
      <c r="A24" s="15"/>
      <c r="B24" s="15"/>
      <c r="C24" s="15"/>
      <c r="D24" s="15"/>
      <c r="E24" s="15"/>
      <c r="F24" s="17" t="s">
        <v>118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6" spans="1:20" x14ac:dyDescent="0.3">
      <c r="F26" s="27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cost RWH hockey field</vt:lpstr>
      <vt:lpstr>Roof top water storage</vt:lpstr>
      <vt:lpstr>Calculation for rooftop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darshannayak620@gmail.com</cp:lastModifiedBy>
  <cp:lastPrinted>2025-06-04T10:14:18Z</cp:lastPrinted>
  <dcterms:created xsi:type="dcterms:W3CDTF">2015-06-05T18:17:20Z</dcterms:created>
  <dcterms:modified xsi:type="dcterms:W3CDTF">2025-06-04T10:18:04Z</dcterms:modified>
</cp:coreProperties>
</file>