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045\OneDrive\Escritorio\Proyecto Excel\"/>
    </mc:Choice>
  </mc:AlternateContent>
  <xr:revisionPtr revIDLastSave="0" documentId="13_ncr:1_{95D1AB6E-C219-484C-8C1D-2EF613C67B75}" xr6:coauthVersionLast="47" xr6:coauthVersionMax="47" xr10:uidLastSave="{00000000-0000-0000-0000-000000000000}"/>
  <bookViews>
    <workbookView xWindow="-120" yWindow="-120" windowWidth="29040" windowHeight="15720" activeTab="3" xr2:uid="{BF31D013-BC8F-4F27-8241-E41AAEE737CF}"/>
  </bookViews>
  <sheets>
    <sheet name="Tablas" sheetId="1" r:id="rId1"/>
    <sheet name="Movimientos" sheetId="2" r:id="rId2"/>
    <sheet name="Formulas" sheetId="3" r:id="rId3"/>
    <sheet name="Tablero" sheetId="4" r:id="rId4"/>
  </sheets>
  <definedNames>
    <definedName name="_xlchart.v1.0" hidden="1">Tablero!$S$9:$S$10</definedName>
    <definedName name="nomAlm">tAlm[Almacen]</definedName>
    <definedName name="nomCat">tCatMov[Nombre]</definedName>
    <definedName name="nomSigno">CHOOSE(_xlfn.XLOOKUP(tMov[Categoria],tCatMov[Nombre],tCatMov[Id.Movimiento]),1,-1)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4" l="1" a="1"/>
  <c r="E8" i="4" s="1"/>
  <c r="D22" i="3" a="1"/>
  <c r="D22" i="3" s="1"/>
  <c r="D3" i="3" a="1"/>
  <c r="D3" i="3" s="1"/>
  <c r="E21" i="4" s="1" a="1"/>
  <c r="E21" i="4" s="1"/>
  <c r="O21" i="4" s="1" a="1"/>
  <c r="O21" i="4" s="1"/>
  <c r="S9" i="4" s="1"/>
  <c r="A4" i="3" a="1"/>
  <c r="A4" i="3" s="1"/>
  <c r="K13" i="4" l="1" a="1"/>
  <c r="K13" i="4" s="1"/>
  <c r="S8" i="4" s="1"/>
  <c r="S10" i="4" s="1"/>
  <c r="T10" i="4" s="1"/>
  <c r="K21" i="4" a="1"/>
  <c r="K21" i="4" s="1"/>
  <c r="K8" i="4" a="1"/>
  <c r="K8" i="4" s="1"/>
  <c r="T9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<sst xmlns="http://schemas.openxmlformats.org/spreadsheetml/2006/main" count="3969" uniqueCount="73">
  <si>
    <t>Categorias de los movimiento de ingreso (1) y egreso(2)</t>
  </si>
  <si>
    <t>Id.Categoria</t>
  </si>
  <si>
    <t>Id.Movimiento</t>
  </si>
  <si>
    <t>Nombre</t>
  </si>
  <si>
    <t>Ing. De ajuste</t>
  </si>
  <si>
    <t>Ing. Por salario</t>
  </si>
  <si>
    <t>Ing. Por asesoria</t>
  </si>
  <si>
    <t>Ing. Por arriendo</t>
  </si>
  <si>
    <t>Ing. Por inversion</t>
  </si>
  <si>
    <t>Egr. De ajuste</t>
  </si>
  <si>
    <t>Egr. De Alimentacion</t>
  </si>
  <si>
    <t>Egr. De compras</t>
  </si>
  <si>
    <t>Egr. Ser. publico</t>
  </si>
  <si>
    <t>Egr. De polizas</t>
  </si>
  <si>
    <t>Egr. De renta</t>
  </si>
  <si>
    <t>Egr. De Salud</t>
  </si>
  <si>
    <t>Impuestos</t>
  </si>
  <si>
    <t>Membresias</t>
  </si>
  <si>
    <t>Reparaciones</t>
  </si>
  <si>
    <t>Esparcimiento</t>
  </si>
  <si>
    <t>Transporte</t>
  </si>
  <si>
    <t>Vestuario</t>
  </si>
  <si>
    <t>Medicina</t>
  </si>
  <si>
    <t>Educacion</t>
  </si>
  <si>
    <t>Despensa</t>
  </si>
  <si>
    <t>Almacenamientos de los Ingresos</t>
  </si>
  <si>
    <t>Id. Almacen</t>
  </si>
  <si>
    <t>Almacen</t>
  </si>
  <si>
    <t>BBVA</t>
  </si>
  <si>
    <t>Deposito &amp; Inversion</t>
  </si>
  <si>
    <t>Caja Fuerte</t>
  </si>
  <si>
    <t>BCP</t>
  </si>
  <si>
    <t>Registre todo los movimiento de ingreso y egreso de los almacenamientos</t>
  </si>
  <si>
    <t>Fecha</t>
  </si>
  <si>
    <t>Categoria</t>
  </si>
  <si>
    <t>Detalle</t>
  </si>
  <si>
    <t>Valor</t>
  </si>
  <si>
    <t>Balance general</t>
  </si>
  <si>
    <t>Total</t>
  </si>
  <si>
    <t>Egresos por categoria por periodos mensuales</t>
  </si>
  <si>
    <t>Ingresos por categoria por periodos mensuales</t>
  </si>
  <si>
    <t>Año</t>
  </si>
  <si>
    <t>Mes</t>
  </si>
  <si>
    <t>Seleccione el periodo</t>
  </si>
  <si>
    <t>Egresos por Categoria en el periodo</t>
  </si>
  <si>
    <t>Promedio</t>
  </si>
  <si>
    <t>Variacion</t>
  </si>
  <si>
    <t>Ingresos por Categoria en el periodo</t>
  </si>
  <si>
    <t>Nota: Utiliza los "Ingresos de ajuste" y "Egresos de ajuste" ➡️Para abrir o liquidar Depositos, Inversiones o CDT  ➡️Para realizar traslados entre cuentas o almacenes</t>
  </si>
  <si>
    <t>Ingreso</t>
  </si>
  <si>
    <t>Egreso</t>
  </si>
  <si>
    <t>Ahorrado</t>
  </si>
  <si>
    <t>Ing. Por inversion - operaciÃ³n simulada</t>
  </si>
  <si>
    <t>Medicina - operaciÃ³n simulada</t>
  </si>
  <si>
    <t>Ing. Por arriendo - operaciÃ³n simulada</t>
  </si>
  <si>
    <t>Despensa - operaciÃ³n simulada</t>
  </si>
  <si>
    <t>Egr. De Alimentacion - operaciÃ³n simulada</t>
  </si>
  <si>
    <t>Ing. Por salario - operaciÃ³n simulada</t>
  </si>
  <si>
    <t>Egr. De Salud - operaciÃ³n simulada</t>
  </si>
  <si>
    <t>Ing. Por asesoria - operaciÃ³n simulada</t>
  </si>
  <si>
    <t>Impuestos - operaciÃ³n simulada</t>
  </si>
  <si>
    <t>Reparaciones - operaciÃ³n simulada</t>
  </si>
  <si>
    <t>Vestuario - operaciÃ³n simulada</t>
  </si>
  <si>
    <t>Educacion - operaciÃ³n simulada</t>
  </si>
  <si>
    <t>Esparcimiento - operaciÃ³n simulada</t>
  </si>
  <si>
    <t>Egr. De renta - operaciÃ³n simulada</t>
  </si>
  <si>
    <t>Egr. De ajuste - operaciÃ³n simulada</t>
  </si>
  <si>
    <t>Egr. De compras - operaciÃ³n simulada</t>
  </si>
  <si>
    <t>Egr. Ser. publico - operaciÃ³n simulada</t>
  </si>
  <si>
    <t>Ing. De ajuste - operaciÃ³n simulada</t>
  </si>
  <si>
    <t>Egr. De polizas - operaciÃ³n simulada</t>
  </si>
  <si>
    <t>Membresias - operaciÃ³n simulada</t>
  </si>
  <si>
    <t>Transporte - operaciÃ³n simulada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</si>
</sst>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S/&quot;\ #,##0.00"/>
    <numFmt numFmtId="165" formatCode="[Red]#.0%&quot;▼&quot;;[Blue]#.0%&quot;▲&quot;;0%;"/>
    <numFmt numFmtId="166" formatCode="[Blue]#.0%&quot;▲&quot;;[Red]#.0%&quot;▼&quot;;0%;"/>
    <numFmt numFmtId="168" formatCode="0.0%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138D6"/>
      <name val="Aptos Narrow"/>
      <family val="2"/>
      <scheme val="minor"/>
    </font>
    <font>
      <i/>
      <sz val="11"/>
      <color rgb="FF2138D6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8D9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1" xfId="0" applyFont="1" applyBorder="1"/>
    <xf numFmtId="164" fontId="2" fillId="4" borderId="1" xfId="0" applyNumberFormat="1" applyFont="1" applyFill="1" applyBorder="1"/>
    <xf numFmtId="0" fontId="1" fillId="5" borderId="0" xfId="0" applyFont="1" applyFill="1" applyAlignment="1">
      <alignment horizontal="center"/>
    </xf>
    <xf numFmtId="0" fontId="1" fillId="5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0" fillId="7" borderId="0" xfId="0" applyFill="1" applyAlignment="1">
      <alignment horizontal="center" vertical="center"/>
    </xf>
    <xf numFmtId="0" fontId="1" fillId="8" borderId="3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164" fontId="6" fillId="0" borderId="0" xfId="0" applyNumberFormat="1" applyFont="1"/>
    <xf numFmtId="165" fontId="0" fillId="0" borderId="0" xfId="0" applyNumberFormat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166" fontId="0" fillId="0" borderId="0" xfId="0" applyNumberFormat="1"/>
    <xf numFmtId="0" fontId="0" fillId="0" borderId="6" xfId="0" applyBorder="1"/>
    <xf numFmtId="0" fontId="4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8" borderId="0" xfId="0" applyNumberFormat="1" applyFont="1" applyFill="1"/>
    <xf numFmtId="164" fontId="1" fillId="6" borderId="0" xfId="0" applyNumberFormat="1" applyFont="1" applyFill="1"/>
    <xf numFmtId="168" fontId="0" fillId="0" borderId="0" xfId="0" applyNumberFormat="1"/>
    <xf numFmtId="0" fontId="1" fillId="5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theme="2" tint="-9.9948118533890809E-2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2" tint="-9.9948118533890809E-2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2" tint="-9.9948118533890809E-2"/>
        </patternFill>
      </fill>
      <border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0" tint="-0.24994659260841701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numFmt numFmtId="164" formatCode="&quot;S/&quot;\ #,##0.00"/>
    </dxf>
    <dxf>
      <numFmt numFmtId="19" formatCode="dd/mm/yy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ECFF"/>
      <color rgb="FFFFFF99"/>
      <color rgb="FF008D9E"/>
      <color rgb="FF213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numFmt formatCode="&quot;S/&quot;\ #,##0;\-&quot;S/&quot;\ 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 SemiBold" panose="020B0706030804020204" pitchFamily="34" charset="0"/>
                    <a:ea typeface="Open Sans SemiBold" panose="020B0706030804020204" pitchFamily="34" charset="0"/>
                    <a:cs typeface="Open Sans SemiBold" panose="020B0706030804020204" pitchFamily="34" charset="0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Tablero!$K$20:$K$35</c:f>
              <c:strCache>
                <c:ptCount val="16"/>
                <c:pt idx="1">
                  <c:v>Despensa</c:v>
                </c:pt>
                <c:pt idx="2">
                  <c:v>Educacion</c:v>
                </c:pt>
                <c:pt idx="3">
                  <c:v>Egr. De Alimentacion</c:v>
                </c:pt>
                <c:pt idx="4">
                  <c:v>Egr. De compras</c:v>
                </c:pt>
                <c:pt idx="5">
                  <c:v>Egr. De polizas</c:v>
                </c:pt>
                <c:pt idx="6">
                  <c:v>Egr. De renta</c:v>
                </c:pt>
                <c:pt idx="7">
                  <c:v>Egr. De Salud</c:v>
                </c:pt>
                <c:pt idx="8">
                  <c:v>Egr. Ser. publico</c:v>
                </c:pt>
                <c:pt idx="9">
                  <c:v>Esparcimiento</c:v>
                </c:pt>
                <c:pt idx="10">
                  <c:v>Impuestos</c:v>
                </c:pt>
                <c:pt idx="11">
                  <c:v>Medicina</c:v>
                </c:pt>
                <c:pt idx="12">
                  <c:v>Membresias</c:v>
                </c:pt>
                <c:pt idx="13">
                  <c:v>Reparaciones</c:v>
                </c:pt>
                <c:pt idx="14">
                  <c:v>Transporte</c:v>
                </c:pt>
                <c:pt idx="15">
                  <c:v>Vestuario</c:v>
                </c:pt>
              </c:strCache>
            </c:strRef>
          </c:cat>
          <c:val>
            <c:numRef>
              <c:f>Tablero!$L$20:$L$35</c:f>
              <c:numCache>
                <c:formatCode>General</c:formatCode>
                <c:ptCount val="16"/>
                <c:pt idx="1">
                  <c:v>803.14499999999998</c:v>
                </c:pt>
                <c:pt idx="2">
                  <c:v>1155.5049999999999</c:v>
                </c:pt>
                <c:pt idx="3">
                  <c:v>1019.4860000000001</c:v>
                </c:pt>
                <c:pt idx="4">
                  <c:v>1301.212</c:v>
                </c:pt>
                <c:pt idx="5">
                  <c:v>770.21199999999999</c:v>
                </c:pt>
                <c:pt idx="6">
                  <c:v>2830.348</c:v>
                </c:pt>
                <c:pt idx="7">
                  <c:v>1040.4760000000001</c:v>
                </c:pt>
                <c:pt idx="8">
                  <c:v>332.95400000000006</c:v>
                </c:pt>
                <c:pt idx="9">
                  <c:v>1019.0040000000001</c:v>
                </c:pt>
                <c:pt idx="10">
                  <c:v>1507.3899999999999</c:v>
                </c:pt>
                <c:pt idx="11">
                  <c:v>339.56000000000006</c:v>
                </c:pt>
                <c:pt idx="12">
                  <c:v>389.32599999999996</c:v>
                </c:pt>
                <c:pt idx="13">
                  <c:v>764.952</c:v>
                </c:pt>
                <c:pt idx="14">
                  <c:v>185.01599999999999</c:v>
                </c:pt>
                <c:pt idx="15">
                  <c:v>1006.966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8-4C9D-B6FC-49C194518BFD}"/>
            </c:ext>
          </c:extLst>
        </c:ser>
        <c:ser>
          <c:idx val="1"/>
          <c:order val="1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numFmt formatCode="&quot;S/&quot;\ #,##0;\-&quot;S/&quot;\ 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 SemiBold" panose="020B0706030804020204" pitchFamily="34" charset="0"/>
                    <a:ea typeface="Open Sans SemiBold" panose="020B0706030804020204" pitchFamily="34" charset="0"/>
                    <a:cs typeface="Open Sans SemiBold" panose="020B0706030804020204" pitchFamily="34" charset="0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Tablero!$K$20:$K$35</c:f>
              <c:strCache>
                <c:ptCount val="16"/>
                <c:pt idx="1">
                  <c:v>Despensa</c:v>
                </c:pt>
                <c:pt idx="2">
                  <c:v>Educacion</c:v>
                </c:pt>
                <c:pt idx="3">
                  <c:v>Egr. De Alimentacion</c:v>
                </c:pt>
                <c:pt idx="4">
                  <c:v>Egr. De compras</c:v>
                </c:pt>
                <c:pt idx="5">
                  <c:v>Egr. De polizas</c:v>
                </c:pt>
                <c:pt idx="6">
                  <c:v>Egr. De renta</c:v>
                </c:pt>
                <c:pt idx="7">
                  <c:v>Egr. De Salud</c:v>
                </c:pt>
                <c:pt idx="8">
                  <c:v>Egr. Ser. publico</c:v>
                </c:pt>
                <c:pt idx="9">
                  <c:v>Esparcimiento</c:v>
                </c:pt>
                <c:pt idx="10">
                  <c:v>Impuestos</c:v>
                </c:pt>
                <c:pt idx="11">
                  <c:v>Medicina</c:v>
                </c:pt>
                <c:pt idx="12">
                  <c:v>Membresias</c:v>
                </c:pt>
                <c:pt idx="13">
                  <c:v>Reparaciones</c:v>
                </c:pt>
                <c:pt idx="14">
                  <c:v>Transporte</c:v>
                </c:pt>
                <c:pt idx="15">
                  <c:v>Vestuario</c:v>
                </c:pt>
              </c:strCache>
            </c:strRef>
          </c:cat>
          <c:val>
            <c:numRef>
              <c:f>Tablero!$M$20:$M$35</c:f>
              <c:numCache>
                <c:formatCode>General</c:formatCode>
                <c:ptCount val="16"/>
                <c:pt idx="1">
                  <c:v>1326.97</c:v>
                </c:pt>
                <c:pt idx="2">
                  <c:v>502.03999999999996</c:v>
                </c:pt>
                <c:pt idx="3">
                  <c:v>709.58999999999992</c:v>
                </c:pt>
                <c:pt idx="4">
                  <c:v>1336.21</c:v>
                </c:pt>
                <c:pt idx="5">
                  <c:v>405.83000000000004</c:v>
                </c:pt>
                <c:pt idx="6">
                  <c:v>502.69</c:v>
                </c:pt>
                <c:pt idx="7">
                  <c:v>789.93000000000006</c:v>
                </c:pt>
                <c:pt idx="8">
                  <c:v>140.98000000000002</c:v>
                </c:pt>
                <c:pt idx="9">
                  <c:v>1065.6000000000001</c:v>
                </c:pt>
                <c:pt idx="10">
                  <c:v>420.48999999999995</c:v>
                </c:pt>
                <c:pt idx="11">
                  <c:v>1471.5100000000002</c:v>
                </c:pt>
                <c:pt idx="12">
                  <c:v>597.07999999999993</c:v>
                </c:pt>
                <c:pt idx="13">
                  <c:v>1431.91</c:v>
                </c:pt>
                <c:pt idx="14">
                  <c:v>49.66</c:v>
                </c:pt>
                <c:pt idx="15">
                  <c:v>1038.6299999999999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08-4C9D-B6FC-49C194518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25"/>
        <c:axId val="1931364352"/>
        <c:axId val="1931361472"/>
      </c:barChart>
      <c:catAx>
        <c:axId val="193136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PE"/>
          </a:p>
        </c:txPr>
        <c:crossAx val="1931361472"/>
        <c:crosses val="autoZero"/>
        <c:auto val="1"/>
        <c:lblAlgn val="ctr"/>
        <c:lblOffset val="100"/>
        <c:noMultiLvlLbl val="0"/>
      </c:catAx>
      <c:valAx>
        <c:axId val="19313614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S/&quot;\ #,##0;\-&quot;S/&quot;\ #,##0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SemiBold" panose="020B0706030804020204" pitchFamily="34" charset="0"/>
                <a:ea typeface="Open Sans SemiBold" panose="020B0706030804020204" pitchFamily="34" charset="0"/>
                <a:cs typeface="Open Sans SemiBold" panose="020B0706030804020204" pitchFamily="34" charset="0"/>
              </a:defRPr>
            </a:pPr>
            <a:endParaRPr lang="es-PE"/>
          </a:p>
        </c:txPr>
        <c:crossAx val="193136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764184807706491E-2"/>
          <c:y val="0.10907472949526728"/>
          <c:w val="0.87676702009686514"/>
          <c:h val="0.7826003602114405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</c:dPt>
          <c:dLbls>
            <c:numFmt formatCode="&quot;S/&quot;\ #,##0;\-&quot;S/&quot;\ 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 SemiBold" panose="020B0706030804020204" pitchFamily="34" charset="0"/>
                    <a:ea typeface="Open Sans SemiBold" panose="020B0706030804020204" pitchFamily="34" charset="0"/>
                    <a:cs typeface="Open Sans SemiBold" panose="020B0706030804020204" pitchFamily="34" charset="0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Tablero!$K$7:$K$11</c:f>
              <c:strCache>
                <c:ptCount val="5"/>
                <c:pt idx="1">
                  <c:v>Ing. Por arriendo</c:v>
                </c:pt>
                <c:pt idx="2">
                  <c:v>Ing. Por asesoria</c:v>
                </c:pt>
                <c:pt idx="3">
                  <c:v>Ing. Por inversion</c:v>
                </c:pt>
                <c:pt idx="4">
                  <c:v>Ing. Por salario</c:v>
                </c:pt>
              </c:strCache>
            </c:strRef>
          </c:cat>
          <c:val>
            <c:numRef>
              <c:f>Tablero!$L$7:$L$11</c:f>
              <c:numCache>
                <c:formatCode>General</c:formatCode>
                <c:ptCount val="5"/>
                <c:pt idx="1">
                  <c:v>6089.6880000000001</c:v>
                </c:pt>
                <c:pt idx="2">
                  <c:v>2318.2840000000001</c:v>
                </c:pt>
                <c:pt idx="3">
                  <c:v>4408.5280000000002</c:v>
                </c:pt>
                <c:pt idx="4">
                  <c:v>15971.912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D-451E-ACD1-6140620C8606}"/>
            </c:ext>
          </c:extLst>
        </c:ser>
        <c:ser>
          <c:idx val="1"/>
          <c:order val="1"/>
          <c:spPr>
            <a:solidFill>
              <a:srgbClr val="008D9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 SemiBold" panose="020B0706030804020204" pitchFamily="34" charset="0"/>
                    <a:ea typeface="Open Sans SemiBold" panose="020B0706030804020204" pitchFamily="34" charset="0"/>
                    <a:cs typeface="Open Sans SemiBold" panose="020B0706030804020204" pitchFamily="34" charset="0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Tablero!$K$7:$K$11</c:f>
              <c:strCache>
                <c:ptCount val="5"/>
                <c:pt idx="1">
                  <c:v>Ing. Por arriendo</c:v>
                </c:pt>
                <c:pt idx="2">
                  <c:v>Ing. Por asesoria</c:v>
                </c:pt>
                <c:pt idx="3">
                  <c:v>Ing. Por inversion</c:v>
                </c:pt>
                <c:pt idx="4">
                  <c:v>Ing. Por salario</c:v>
                </c:pt>
              </c:strCache>
            </c:strRef>
          </c:cat>
          <c:val>
            <c:numRef>
              <c:f>Tablero!$M$7:$M$11</c:f>
              <c:numCache>
                <c:formatCode>General</c:formatCode>
                <c:ptCount val="5"/>
                <c:pt idx="1">
                  <c:v>8240.369999999999</c:v>
                </c:pt>
                <c:pt idx="2">
                  <c:v>1792.5099999999998</c:v>
                </c:pt>
                <c:pt idx="3">
                  <c:v>5643.9900000000007</c:v>
                </c:pt>
                <c:pt idx="4">
                  <c:v>19191.010000000002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FD-451E-ACD1-6140620C86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25"/>
        <c:axId val="1084782095"/>
        <c:axId val="1084784015"/>
      </c:barChart>
      <c:catAx>
        <c:axId val="108478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7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s-PE"/>
          </a:p>
        </c:txPr>
        <c:crossAx val="1084784015"/>
        <c:crosses val="autoZero"/>
        <c:auto val="1"/>
        <c:lblAlgn val="ctr"/>
        <c:lblOffset val="100"/>
        <c:noMultiLvlLbl val="0"/>
      </c:catAx>
      <c:valAx>
        <c:axId val="1084784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SemiBold" panose="020B0706030804020204" pitchFamily="34" charset="0"/>
                <a:ea typeface="Open Sans SemiBold" panose="020B0706030804020204" pitchFamily="34" charset="0"/>
                <a:cs typeface="Open Sans SemiBold" panose="020B0706030804020204" pitchFamily="34" charset="0"/>
              </a:defRPr>
            </a:pPr>
            <a:endParaRPr lang="es-PE"/>
          </a:p>
        </c:txPr>
        <c:crossAx val="108478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tx1">
              <a:lumMod val="65000"/>
              <a:lumOff val="35000"/>
            </a:schemeClr>
          </a:solidFill>
          <a:latin typeface="Open Sans SemiBold" panose="020B0706030804020204" pitchFamily="34" charset="0"/>
          <a:ea typeface="Open Sans SemiBold" panose="020B0706030804020204" pitchFamily="34" charset="0"/>
          <a:cs typeface="Open Sans SemiBold" panose="020B0706030804020204" pitchFamily="34" charset="0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size">
        <cx:f>_xlchart.v1.0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sunburst" uniqueId="{B9816CC9-EBE9-4399-B2C7-B2D479917B66}">
          <cx:spPr>
            <a:solidFill>
              <a:srgbClr val="C00000"/>
            </a:solidFill>
          </cx:spPr>
          <cx:dataPt idx="1">
            <cx:spPr>
              <a:solidFill>
                <a:srgbClr val="008D9E"/>
              </a:solidFill>
            </cx:spPr>
          </cx:dataPt>
          <cx:dataId val="0"/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0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9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microsoft.com/office/2014/relationships/chartEx" Target="../charts/chartEx1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647700</xdr:colOff>
      <xdr:row>5</xdr:row>
      <xdr:rowOff>112059</xdr:rowOff>
    </xdr:from>
    <xdr:to>
      <xdr:col>21</xdr:col>
      <xdr:colOff>582145</xdr:colOff>
      <xdr:row>17</xdr:row>
      <xdr:rowOff>85725</xdr:rowOff>
    </xdr:to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74CF9585-7391-4500-867E-9A372D974995}"/>
            </a:ext>
          </a:extLst>
        </xdr:cNvPr>
        <xdr:cNvSpPr/>
      </xdr:nvSpPr>
      <xdr:spPr>
        <a:xfrm>
          <a:off x="11363325" y="1064559"/>
          <a:ext cx="3744445" cy="2259666"/>
        </a:xfrm>
        <a:prstGeom prst="roundRect">
          <a:avLst>
            <a:gd name="adj" fmla="val 5776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63500" dist="63500" dir="2700000" algn="tl" rotWithShape="0">
            <a:prstClr val="black">
              <a:alpha val="5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104775</xdr:colOff>
      <xdr:row>5</xdr:row>
      <xdr:rowOff>114300</xdr:rowOff>
    </xdr:from>
    <xdr:to>
      <xdr:col>16</xdr:col>
      <xdr:colOff>552450</xdr:colOff>
      <xdr:row>17</xdr:row>
      <xdr:rowOff>76200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4CF7E57B-7AD0-44FA-BB07-59F5C2687AE0}"/>
            </a:ext>
          </a:extLst>
        </xdr:cNvPr>
        <xdr:cNvSpPr/>
      </xdr:nvSpPr>
      <xdr:spPr>
        <a:xfrm>
          <a:off x="5610225" y="1066800"/>
          <a:ext cx="5657850" cy="2247900"/>
        </a:xfrm>
        <a:prstGeom prst="roundRect">
          <a:avLst>
            <a:gd name="adj" fmla="val 5776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63500" dist="63500" dir="2700000" algn="tl" rotWithShape="0">
            <a:prstClr val="black">
              <a:alpha val="5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104775</xdr:colOff>
      <xdr:row>18</xdr:row>
      <xdr:rowOff>77221</xdr:rowOff>
    </xdr:from>
    <xdr:to>
      <xdr:col>21</xdr:col>
      <xdr:colOff>628650</xdr:colOff>
      <xdr:row>35</xdr:row>
      <xdr:rowOff>142875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AE82D863-13F1-403B-6FA7-6BC548C17ED6}"/>
            </a:ext>
          </a:extLst>
        </xdr:cNvPr>
        <xdr:cNvSpPr/>
      </xdr:nvSpPr>
      <xdr:spPr>
        <a:xfrm>
          <a:off x="5610225" y="3506221"/>
          <a:ext cx="9544050" cy="3304154"/>
        </a:xfrm>
        <a:prstGeom prst="roundRect">
          <a:avLst>
            <a:gd name="adj" fmla="val 5776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63500" dist="63500" dir="2700000" algn="tl" rotWithShape="0">
            <a:prstClr val="black">
              <a:alpha val="5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3</xdr:col>
      <xdr:colOff>1</xdr:colOff>
      <xdr:row>32</xdr:row>
      <xdr:rowOff>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CD6A1D1B-55DF-A8B1-0CAE-BAB1B0651F10}"/>
            </a:ext>
          </a:extLst>
        </xdr:cNvPr>
        <xdr:cNvSpPr/>
      </xdr:nvSpPr>
      <xdr:spPr>
        <a:xfrm>
          <a:off x="133350" y="1714500"/>
          <a:ext cx="1524001" cy="4381500"/>
        </a:xfrm>
        <a:prstGeom prst="roundRect">
          <a:avLst>
            <a:gd name="adj" fmla="val 5625"/>
          </a:avLst>
        </a:prstGeom>
        <a:solidFill>
          <a:srgbClr val="008D9E"/>
        </a:solidFill>
        <a:ln w="5080">
          <a:solidFill>
            <a:schemeClr val="tx1">
              <a:lumMod val="95000"/>
              <a:lumOff val="5000"/>
            </a:schemeClr>
          </a:solidFill>
        </a:ln>
        <a:effectLst>
          <a:outerShdw blurRad="63500" dist="63500" dir="2700000" algn="tl" rotWithShape="0">
            <a:prstClr val="black">
              <a:alpha val="65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3</xdr:col>
      <xdr:colOff>1</xdr:colOff>
      <xdr:row>32</xdr:row>
      <xdr:rowOff>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E32989E5-2B48-4367-925C-CE223A57EA3A}"/>
            </a:ext>
          </a:extLst>
        </xdr:cNvPr>
        <xdr:cNvSpPr/>
      </xdr:nvSpPr>
      <xdr:spPr>
        <a:xfrm>
          <a:off x="131885" y="762000"/>
          <a:ext cx="1524001" cy="4381500"/>
        </a:xfrm>
        <a:prstGeom prst="roundRect">
          <a:avLst>
            <a:gd name="adj" fmla="val 5625"/>
          </a:avLst>
        </a:prstGeom>
        <a:solidFill>
          <a:schemeClr val="bg1">
            <a:alpha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19236</xdr:colOff>
      <xdr:row>9</xdr:row>
      <xdr:rowOff>23445</xdr:rowOff>
    </xdr:from>
    <xdr:to>
      <xdr:col>2</xdr:col>
      <xdr:colOff>733236</xdr:colOff>
      <xdr:row>13</xdr:row>
      <xdr:rowOff>28807</xdr:rowOff>
    </xdr:to>
    <xdr:grpSp>
      <xdr:nvGrpSpPr>
        <xdr:cNvPr id="43" name="Grupo 42">
          <a:extLst>
            <a:ext uri="{FF2B5EF4-FFF2-40B4-BE49-F238E27FC236}">
              <a16:creationId xmlns:a16="http://schemas.microsoft.com/office/drawing/2014/main" id="{7BAE67B0-C8C8-12C0-EE43-49D968A6D3DA}"/>
            </a:ext>
          </a:extLst>
        </xdr:cNvPr>
        <xdr:cNvGrpSpPr/>
      </xdr:nvGrpSpPr>
      <xdr:grpSpPr>
        <a:xfrm>
          <a:off x="152586" y="1737945"/>
          <a:ext cx="1476000" cy="767362"/>
          <a:chOff x="155885" y="800100"/>
          <a:chExt cx="1476000" cy="767362"/>
        </a:xfrm>
      </xdr:grpSpPr>
      <xdr:sp macro="" textlink="">
        <xdr:nvSpPr>
          <xdr:cNvPr id="5" name="Rectángulo: esquinas redondeadas 4">
            <a:extLst>
              <a:ext uri="{FF2B5EF4-FFF2-40B4-BE49-F238E27FC236}">
                <a16:creationId xmlns:a16="http://schemas.microsoft.com/office/drawing/2014/main" id="{C61AABC4-A543-EC5A-4D20-A603FBC6179C}"/>
              </a:ext>
            </a:extLst>
          </xdr:cNvPr>
          <xdr:cNvSpPr/>
        </xdr:nvSpPr>
        <xdr:spPr>
          <a:xfrm>
            <a:off x="155885" y="800100"/>
            <a:ext cx="1476000" cy="762000"/>
          </a:xfrm>
          <a:prstGeom prst="roundRect">
            <a:avLst/>
          </a:prstGeom>
          <a:solidFill>
            <a:srgbClr val="008D9E"/>
          </a:solidFill>
          <a:ln w="22225">
            <a:solidFill>
              <a:schemeClr val="bg1">
                <a:alpha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Formulas!A4">
        <xdr:nvSpPr>
          <xdr:cNvPr id="6" name="CuadroTexto 5">
            <a:extLst>
              <a:ext uri="{FF2B5EF4-FFF2-40B4-BE49-F238E27FC236}">
                <a16:creationId xmlns:a16="http://schemas.microsoft.com/office/drawing/2014/main" id="{01FF2950-674B-1997-CB9D-A863F154D289}"/>
              </a:ext>
            </a:extLst>
          </xdr:cNvPr>
          <xdr:cNvSpPr txBox="1"/>
        </xdr:nvSpPr>
        <xdr:spPr>
          <a:xfrm>
            <a:off x="160460" y="814987"/>
            <a:ext cx="1219200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l"/>
            <a:fld id="{E7C77207-7844-4470-B10A-AA73A5E8895A}" type="TxLink">
              <a:rPr lang="en-US" sz="1300" b="0" i="0" u="none" strike="noStrike">
                <a:solidFill>
                  <a:schemeClr val="bg1"/>
                </a:solidFill>
                <a:latin typeface="Open Sans ExtraBold" panose="020B0906030804020204" pitchFamily="34" charset="0"/>
                <a:ea typeface="Open Sans ExtraBold" panose="020B0906030804020204" pitchFamily="34" charset="0"/>
                <a:cs typeface="Open Sans ExtraBold" panose="020B0906030804020204" pitchFamily="34" charset="0"/>
              </a:rPr>
              <a:pPr marL="0" indent="0" algn="l"/>
              <a:t>BBVA</a:t>
            </a:fld>
            <a:endParaRPr lang="es-PE" sz="1300" b="0" i="0" u="none" strike="noStrike">
              <a:solidFill>
                <a:schemeClr val="bg1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endParaRPr>
          </a:p>
        </xdr:txBody>
      </xdr:sp>
      <xdr:pic>
        <xdr:nvPicPr>
          <xdr:cNvPr id="8" name="Gráfico 7" descr="Internet Banking con relleno sólido">
            <a:extLst>
              <a:ext uri="{FF2B5EF4-FFF2-40B4-BE49-F238E27FC236}">
                <a16:creationId xmlns:a16="http://schemas.microsoft.com/office/drawing/2014/main" id="{48AD57CF-B7A4-8258-709B-FE7D6A5393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325885" y="857250"/>
            <a:ext cx="306000" cy="306000"/>
          </a:xfrm>
          <a:prstGeom prst="rect">
            <a:avLst/>
          </a:prstGeom>
        </xdr:spPr>
      </xdr:pic>
      <xdr:cxnSp macro="">
        <xdr:nvCxnSpPr>
          <xdr:cNvPr id="10" name="Conector recto 9">
            <a:extLst>
              <a:ext uri="{FF2B5EF4-FFF2-40B4-BE49-F238E27FC236}">
                <a16:creationId xmlns:a16="http://schemas.microsoft.com/office/drawing/2014/main" id="{6190CDA8-81D1-2FD5-DAA1-4AE902A01828}"/>
              </a:ext>
            </a:extLst>
          </xdr:cNvPr>
          <xdr:cNvCxnSpPr/>
        </xdr:nvCxnSpPr>
        <xdr:spPr>
          <a:xfrm>
            <a:off x="255710" y="1152525"/>
            <a:ext cx="1008000" cy="0"/>
          </a:xfrm>
          <a:prstGeom prst="line">
            <a:avLst/>
          </a:prstGeom>
          <a:ln>
            <a:solidFill>
              <a:schemeClr val="bg1">
                <a:alpha val="3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Formulas!B4">
        <xdr:nvSpPr>
          <xdr:cNvPr id="11" name="CuadroTexto 10">
            <a:extLst>
              <a:ext uri="{FF2B5EF4-FFF2-40B4-BE49-F238E27FC236}">
                <a16:creationId xmlns:a16="http://schemas.microsoft.com/office/drawing/2014/main" id="{749EEAEF-8733-4904-BA87-D9CA26DF2EE4}"/>
              </a:ext>
            </a:extLst>
          </xdr:cNvPr>
          <xdr:cNvSpPr txBox="1"/>
        </xdr:nvSpPr>
        <xdr:spPr>
          <a:xfrm>
            <a:off x="179510" y="1186462"/>
            <a:ext cx="1276350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l"/>
            <a:fld id="{A1E35B80-3EFE-4DF2-8A16-2B6A137D48B9}" type="TxLink">
              <a:rPr lang="en-US" sz="1500" b="0" i="0" u="none" strike="noStrike">
                <a:solidFill>
                  <a:schemeClr val="bg1"/>
                </a:solidFill>
                <a:latin typeface="Open Sans SemiBold" panose="020B0706030804020204" pitchFamily="34" charset="0"/>
                <a:ea typeface="Open Sans SemiBold" panose="020B0706030804020204" pitchFamily="34" charset="0"/>
                <a:cs typeface="Open Sans SemiBold" panose="020B0706030804020204" pitchFamily="34" charset="0"/>
              </a:rPr>
              <a:pPr marL="0" indent="0" algn="l"/>
              <a:t>S/ 53,625.63</a:t>
            </a:fld>
            <a:endParaRPr lang="es-PE" sz="1500" b="0" i="0" u="none" strike="noStrike">
              <a:solidFill>
                <a:schemeClr val="bg1"/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endParaRPr>
          </a:p>
        </xdr:txBody>
      </xdr:sp>
    </xdr:grpSp>
    <xdr:clientData/>
  </xdr:twoCellAnchor>
  <xdr:twoCellAnchor>
    <xdr:from>
      <xdr:col>1</xdr:col>
      <xdr:colOff>19236</xdr:colOff>
      <xdr:row>13</xdr:row>
      <xdr:rowOff>151850</xdr:rowOff>
    </xdr:from>
    <xdr:to>
      <xdr:col>2</xdr:col>
      <xdr:colOff>733236</xdr:colOff>
      <xdr:row>17</xdr:row>
      <xdr:rowOff>157212</xdr:rowOff>
    </xdr:to>
    <xdr:grpSp>
      <xdr:nvGrpSpPr>
        <xdr:cNvPr id="42" name="Grupo 41">
          <a:extLst>
            <a:ext uri="{FF2B5EF4-FFF2-40B4-BE49-F238E27FC236}">
              <a16:creationId xmlns:a16="http://schemas.microsoft.com/office/drawing/2014/main" id="{176CC812-7ECD-9B9B-5B75-7D9B374B1484}"/>
            </a:ext>
          </a:extLst>
        </xdr:cNvPr>
        <xdr:cNvGrpSpPr/>
      </xdr:nvGrpSpPr>
      <xdr:grpSpPr>
        <a:xfrm>
          <a:off x="152586" y="2628350"/>
          <a:ext cx="1476000" cy="767362"/>
          <a:chOff x="155885" y="1850231"/>
          <a:chExt cx="1476000" cy="767362"/>
        </a:xfrm>
      </xdr:grpSpPr>
      <xdr:sp macro="" textlink="">
        <xdr:nvSpPr>
          <xdr:cNvPr id="14" name="Rectángulo: esquinas redondeadas 13">
            <a:extLst>
              <a:ext uri="{FF2B5EF4-FFF2-40B4-BE49-F238E27FC236}">
                <a16:creationId xmlns:a16="http://schemas.microsoft.com/office/drawing/2014/main" id="{E3C6CC66-3D26-9573-00BA-8692364EA289}"/>
              </a:ext>
            </a:extLst>
          </xdr:cNvPr>
          <xdr:cNvSpPr/>
        </xdr:nvSpPr>
        <xdr:spPr>
          <a:xfrm>
            <a:off x="155885" y="1850231"/>
            <a:ext cx="1476000" cy="762000"/>
          </a:xfrm>
          <a:prstGeom prst="roundRect">
            <a:avLst/>
          </a:prstGeom>
          <a:solidFill>
            <a:srgbClr val="008D9E"/>
          </a:solidFill>
          <a:ln w="22225">
            <a:solidFill>
              <a:schemeClr val="bg1">
                <a:alpha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Formulas!A5">
        <xdr:nvSpPr>
          <xdr:cNvPr id="15" name="CuadroTexto 14">
            <a:extLst>
              <a:ext uri="{FF2B5EF4-FFF2-40B4-BE49-F238E27FC236}">
                <a16:creationId xmlns:a16="http://schemas.microsoft.com/office/drawing/2014/main" id="{65178251-A916-6A5D-4163-8B90E93A8DC0}"/>
              </a:ext>
            </a:extLst>
          </xdr:cNvPr>
          <xdr:cNvSpPr txBox="1"/>
        </xdr:nvSpPr>
        <xdr:spPr>
          <a:xfrm>
            <a:off x="160459" y="1865118"/>
            <a:ext cx="1114425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l"/>
            <a:fld id="{86328931-7F77-4115-9876-80F9D89C9798}" type="TxLink">
              <a:rPr lang="en-US" sz="1300" b="0" i="0" u="none" strike="noStrike">
                <a:solidFill>
                  <a:schemeClr val="bg1"/>
                </a:solidFill>
                <a:latin typeface="Open Sans ExtraBold" panose="020B0906030804020204" pitchFamily="34" charset="0"/>
                <a:ea typeface="Open Sans ExtraBold" panose="020B0906030804020204" pitchFamily="34" charset="0"/>
                <a:cs typeface="Open Sans ExtraBold" panose="020B0906030804020204" pitchFamily="34" charset="0"/>
              </a:rPr>
              <a:pPr marL="0" indent="0" algn="l"/>
              <a:t>BCP</a:t>
            </a:fld>
            <a:endParaRPr lang="es-PE" sz="1300" b="0" i="0" u="none" strike="noStrike">
              <a:solidFill>
                <a:schemeClr val="bg1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endParaRPr>
          </a:p>
        </xdr:txBody>
      </xdr:sp>
      <xdr:pic>
        <xdr:nvPicPr>
          <xdr:cNvPr id="16" name="Gráfico 15" descr="Internet Banking con relleno sólido">
            <a:extLst>
              <a:ext uri="{FF2B5EF4-FFF2-40B4-BE49-F238E27FC236}">
                <a16:creationId xmlns:a16="http://schemas.microsoft.com/office/drawing/2014/main" id="{4FBF29F9-7FD6-AF92-F20A-6D65104034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325885" y="1907381"/>
            <a:ext cx="306000" cy="306000"/>
          </a:xfrm>
          <a:prstGeom prst="rect">
            <a:avLst/>
          </a:prstGeom>
        </xdr:spPr>
      </xdr:pic>
      <xdr:cxnSp macro="">
        <xdr:nvCxnSpPr>
          <xdr:cNvPr id="17" name="Conector recto 16">
            <a:extLst>
              <a:ext uri="{FF2B5EF4-FFF2-40B4-BE49-F238E27FC236}">
                <a16:creationId xmlns:a16="http://schemas.microsoft.com/office/drawing/2014/main" id="{DC2BB9A9-21ED-E291-A088-8D4ED0F2E7F2}"/>
              </a:ext>
            </a:extLst>
          </xdr:cNvPr>
          <xdr:cNvCxnSpPr/>
        </xdr:nvCxnSpPr>
        <xdr:spPr>
          <a:xfrm>
            <a:off x="255710" y="2202656"/>
            <a:ext cx="1008000" cy="0"/>
          </a:xfrm>
          <a:prstGeom prst="line">
            <a:avLst/>
          </a:prstGeom>
          <a:ln>
            <a:solidFill>
              <a:schemeClr val="bg1">
                <a:alpha val="3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Formulas!B5">
        <xdr:nvSpPr>
          <xdr:cNvPr id="18" name="CuadroTexto 17">
            <a:extLst>
              <a:ext uri="{FF2B5EF4-FFF2-40B4-BE49-F238E27FC236}">
                <a16:creationId xmlns:a16="http://schemas.microsoft.com/office/drawing/2014/main" id="{4B335ED8-40D2-9AD0-AD5F-3129F3465D67}"/>
              </a:ext>
            </a:extLst>
          </xdr:cNvPr>
          <xdr:cNvSpPr txBox="1"/>
        </xdr:nvSpPr>
        <xdr:spPr>
          <a:xfrm>
            <a:off x="179510" y="2236593"/>
            <a:ext cx="1276350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l"/>
            <a:fld id="{638D8AFD-7490-4CD8-A913-2B6B927630C8}" type="TxLink">
              <a:rPr lang="en-US" sz="1500" b="0" i="0" u="none" strike="noStrike">
                <a:solidFill>
                  <a:schemeClr val="bg1"/>
                </a:solidFill>
                <a:latin typeface="Open Sans SemiBold" panose="020B0706030804020204" pitchFamily="34" charset="0"/>
                <a:ea typeface="Open Sans SemiBold" panose="020B0706030804020204" pitchFamily="34" charset="0"/>
                <a:cs typeface="Open Sans SemiBold" panose="020B0706030804020204" pitchFamily="34" charset="0"/>
              </a:rPr>
              <a:pPr marL="0" indent="0" algn="l"/>
              <a:t>S/ 72,341.92</a:t>
            </a:fld>
            <a:endParaRPr lang="es-PE" sz="1500" b="0" i="0" u="none" strike="noStrike">
              <a:solidFill>
                <a:schemeClr val="bg1"/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endParaRPr>
          </a:p>
        </xdr:txBody>
      </xdr:sp>
    </xdr:grpSp>
    <xdr:clientData/>
  </xdr:twoCellAnchor>
  <xdr:twoCellAnchor>
    <xdr:from>
      <xdr:col>1</xdr:col>
      <xdr:colOff>19236</xdr:colOff>
      <xdr:row>18</xdr:row>
      <xdr:rowOff>89755</xdr:rowOff>
    </xdr:from>
    <xdr:to>
      <xdr:col>2</xdr:col>
      <xdr:colOff>733236</xdr:colOff>
      <xdr:row>22</xdr:row>
      <xdr:rowOff>89755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7FBBAE2A-0DEA-0368-A138-510036D168AC}"/>
            </a:ext>
          </a:extLst>
        </xdr:cNvPr>
        <xdr:cNvSpPr/>
      </xdr:nvSpPr>
      <xdr:spPr>
        <a:xfrm>
          <a:off x="152586" y="2566255"/>
          <a:ext cx="1476000" cy="762000"/>
        </a:xfrm>
        <a:prstGeom prst="roundRect">
          <a:avLst/>
        </a:prstGeom>
        <a:solidFill>
          <a:srgbClr val="008D9E"/>
        </a:solidFill>
        <a:ln w="22225">
          <a:solidFill>
            <a:schemeClr val="bg1">
              <a:alpha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23810</xdr:colOff>
      <xdr:row>18</xdr:row>
      <xdr:rowOff>104642</xdr:rowOff>
    </xdr:from>
    <xdr:to>
      <xdr:col>2</xdr:col>
      <xdr:colOff>395285</xdr:colOff>
      <xdr:row>20</xdr:row>
      <xdr:rowOff>104642</xdr:rowOff>
    </xdr:to>
    <xdr:sp macro="" textlink="Formulas!A6">
      <xdr:nvSpPr>
        <xdr:cNvPr id="22" name="CuadroTexto 21">
          <a:extLst>
            <a:ext uri="{FF2B5EF4-FFF2-40B4-BE49-F238E27FC236}">
              <a16:creationId xmlns:a16="http://schemas.microsoft.com/office/drawing/2014/main" id="{08C2A4D3-A148-066B-4892-DBEDA5581ECB}"/>
            </a:ext>
          </a:extLst>
        </xdr:cNvPr>
        <xdr:cNvSpPr txBox="1"/>
      </xdr:nvSpPr>
      <xdr:spPr>
        <a:xfrm>
          <a:off x="157160" y="2581142"/>
          <a:ext cx="11334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ECDE9653-5801-4A2C-BC32-98D652007359}" type="TxLink">
            <a:rPr lang="en-US" sz="1200" b="0" i="0" u="none" strike="noStrike">
              <a:solidFill>
                <a:schemeClr val="bg1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pPr marL="0" indent="0" algn="l"/>
            <a:t>Caja Fuerte</a:t>
          </a:fld>
          <a:endParaRPr lang="es-PE" sz="1200" b="0" i="0" u="none" strike="noStrike">
            <a:solidFill>
              <a:schemeClr val="bg1"/>
            </a:solidFill>
            <a:latin typeface="Open Sans ExtraBold" panose="020B0906030804020204" pitchFamily="34" charset="0"/>
            <a:ea typeface="Open Sans ExtraBold" panose="020B0906030804020204" pitchFamily="34" charset="0"/>
            <a:cs typeface="Open Sans ExtraBold" panose="020B0906030804020204" pitchFamily="34" charset="0"/>
          </a:endParaRPr>
        </a:p>
      </xdr:txBody>
    </xdr:sp>
    <xdr:clientData/>
  </xdr:twoCellAnchor>
  <xdr:twoCellAnchor>
    <xdr:from>
      <xdr:col>1</xdr:col>
      <xdr:colOff>119061</xdr:colOff>
      <xdr:row>20</xdr:row>
      <xdr:rowOff>61180</xdr:rowOff>
    </xdr:from>
    <xdr:to>
      <xdr:col>2</xdr:col>
      <xdr:colOff>365061</xdr:colOff>
      <xdr:row>20</xdr:row>
      <xdr:rowOff>61180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CF150B52-D66A-3A6B-0602-0415733C839D}"/>
            </a:ext>
          </a:extLst>
        </xdr:cNvPr>
        <xdr:cNvCxnSpPr/>
      </xdr:nvCxnSpPr>
      <xdr:spPr>
        <a:xfrm>
          <a:off x="252411" y="2918680"/>
          <a:ext cx="1008000" cy="0"/>
        </a:xfrm>
        <a:prstGeom prst="line">
          <a:avLst/>
        </a:prstGeom>
        <a:ln>
          <a:solidFill>
            <a:schemeClr val="bg1">
              <a:alpha val="3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42861</xdr:colOff>
      <xdr:row>20</xdr:row>
      <xdr:rowOff>95117</xdr:rowOff>
    </xdr:from>
    <xdr:to>
      <xdr:col>2</xdr:col>
      <xdr:colOff>557211</xdr:colOff>
      <xdr:row>22</xdr:row>
      <xdr:rowOff>95117</xdr:rowOff>
    </xdr:to>
    <xdr:sp macro="" textlink="Formulas!B6">
      <xdr:nvSpPr>
        <xdr:cNvPr id="25" name="CuadroTexto 24">
          <a:extLst>
            <a:ext uri="{FF2B5EF4-FFF2-40B4-BE49-F238E27FC236}">
              <a16:creationId xmlns:a16="http://schemas.microsoft.com/office/drawing/2014/main" id="{3FE56116-3AF1-4108-6FAF-5BDEE65F2967}"/>
            </a:ext>
          </a:extLst>
        </xdr:cNvPr>
        <xdr:cNvSpPr txBox="1"/>
      </xdr:nvSpPr>
      <xdr:spPr>
        <a:xfrm>
          <a:off x="176211" y="2952617"/>
          <a:ext cx="12763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26E22BA1-355F-49AB-8313-326DB265CD49}" type="TxLink">
            <a:rPr lang="en-US" sz="1500" b="0" i="0" u="none" strike="noStrike">
              <a:solidFill>
                <a:schemeClr val="bg1"/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pPr marL="0" indent="0" algn="l"/>
            <a:t>S/ 46,988.61</a:t>
          </a:fld>
          <a:endParaRPr lang="es-PE" sz="1500" b="0" i="0" u="none" strike="noStrike">
            <a:solidFill>
              <a:schemeClr val="bg1"/>
            </a:solidFill>
            <a:latin typeface="Open Sans SemiBold" panose="020B0706030804020204" pitchFamily="34" charset="0"/>
            <a:ea typeface="Open Sans SemiBold" panose="020B0706030804020204" pitchFamily="34" charset="0"/>
            <a:cs typeface="Open Sans SemiBold" panose="020B0706030804020204" pitchFamily="34" charset="0"/>
          </a:endParaRPr>
        </a:p>
      </xdr:txBody>
    </xdr:sp>
    <xdr:clientData/>
  </xdr:twoCellAnchor>
  <xdr:twoCellAnchor>
    <xdr:from>
      <xdr:col>1</xdr:col>
      <xdr:colOff>19236</xdr:colOff>
      <xdr:row>23</xdr:row>
      <xdr:rowOff>27660</xdr:rowOff>
    </xdr:from>
    <xdr:to>
      <xdr:col>2</xdr:col>
      <xdr:colOff>733236</xdr:colOff>
      <xdr:row>27</xdr:row>
      <xdr:rowOff>27660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56196B6C-034E-212D-622E-02090683C52E}"/>
            </a:ext>
          </a:extLst>
        </xdr:cNvPr>
        <xdr:cNvSpPr/>
      </xdr:nvSpPr>
      <xdr:spPr>
        <a:xfrm>
          <a:off x="150205" y="3456660"/>
          <a:ext cx="1476000" cy="762000"/>
        </a:xfrm>
        <a:prstGeom prst="roundRect">
          <a:avLst/>
        </a:prstGeom>
        <a:solidFill>
          <a:srgbClr val="008D9E"/>
        </a:solidFill>
        <a:ln w="22225">
          <a:solidFill>
            <a:schemeClr val="bg1">
              <a:alpha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23811</xdr:colOff>
      <xdr:row>23</xdr:row>
      <xdr:rowOff>42547</xdr:rowOff>
    </xdr:from>
    <xdr:to>
      <xdr:col>2</xdr:col>
      <xdr:colOff>404811</xdr:colOff>
      <xdr:row>25</xdr:row>
      <xdr:rowOff>42547</xdr:rowOff>
    </xdr:to>
    <xdr:sp macro="" textlink="Formulas!A7">
      <xdr:nvSpPr>
        <xdr:cNvPr id="28" name="CuadroTexto 27">
          <a:extLst>
            <a:ext uri="{FF2B5EF4-FFF2-40B4-BE49-F238E27FC236}">
              <a16:creationId xmlns:a16="http://schemas.microsoft.com/office/drawing/2014/main" id="{DDE9B69B-A362-7FA2-F8B2-E4759CA9D82E}"/>
            </a:ext>
          </a:extLst>
        </xdr:cNvPr>
        <xdr:cNvSpPr txBox="1"/>
      </xdr:nvSpPr>
      <xdr:spPr>
        <a:xfrm>
          <a:off x="154780" y="3471547"/>
          <a:ext cx="1143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E22A5722-C0A7-4389-8B59-C9FBB8897383}" type="TxLink">
            <a:rPr lang="en-US" sz="1200" b="0" i="0" u="none" strike="noStrike">
              <a:solidFill>
                <a:schemeClr val="bg1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pPr marL="0" indent="0" algn="l"/>
            <a:t>Deposito &amp; Inversion</a:t>
          </a:fld>
          <a:endParaRPr lang="es-PE" sz="1200" b="0" i="0" u="none" strike="noStrike">
            <a:solidFill>
              <a:schemeClr val="bg1"/>
            </a:solidFill>
            <a:latin typeface="Open Sans ExtraBold" panose="020B0906030804020204" pitchFamily="34" charset="0"/>
            <a:ea typeface="Open Sans ExtraBold" panose="020B0906030804020204" pitchFamily="34" charset="0"/>
            <a:cs typeface="Open Sans ExtraBold" panose="020B0906030804020204" pitchFamily="34" charset="0"/>
          </a:endParaRPr>
        </a:p>
      </xdr:txBody>
    </xdr:sp>
    <xdr:clientData/>
  </xdr:twoCellAnchor>
  <xdr:twoCellAnchor>
    <xdr:from>
      <xdr:col>1</xdr:col>
      <xdr:colOff>119061</xdr:colOff>
      <xdr:row>24</xdr:row>
      <xdr:rowOff>189585</xdr:rowOff>
    </xdr:from>
    <xdr:to>
      <xdr:col>2</xdr:col>
      <xdr:colOff>365061</xdr:colOff>
      <xdr:row>24</xdr:row>
      <xdr:rowOff>189585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F92F54F6-F4CE-1A20-1245-0A22B3B18292}"/>
            </a:ext>
          </a:extLst>
        </xdr:cNvPr>
        <xdr:cNvCxnSpPr/>
      </xdr:nvCxnSpPr>
      <xdr:spPr>
        <a:xfrm>
          <a:off x="250030" y="3809085"/>
          <a:ext cx="1008000" cy="0"/>
        </a:xfrm>
        <a:prstGeom prst="line">
          <a:avLst/>
        </a:prstGeom>
        <a:ln>
          <a:solidFill>
            <a:schemeClr val="bg1">
              <a:alpha val="3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42861</xdr:colOff>
      <xdr:row>25</xdr:row>
      <xdr:rowOff>33022</xdr:rowOff>
    </xdr:from>
    <xdr:to>
      <xdr:col>2</xdr:col>
      <xdr:colOff>557211</xdr:colOff>
      <xdr:row>27</xdr:row>
      <xdr:rowOff>33022</xdr:rowOff>
    </xdr:to>
    <xdr:sp macro="" textlink="Formulas!B7">
      <xdr:nvSpPr>
        <xdr:cNvPr id="31" name="CuadroTexto 30">
          <a:extLst>
            <a:ext uri="{FF2B5EF4-FFF2-40B4-BE49-F238E27FC236}">
              <a16:creationId xmlns:a16="http://schemas.microsoft.com/office/drawing/2014/main" id="{D6CCDA13-DEC0-3998-840F-7ADAF4EC4A70}"/>
            </a:ext>
          </a:extLst>
        </xdr:cNvPr>
        <xdr:cNvSpPr txBox="1"/>
      </xdr:nvSpPr>
      <xdr:spPr>
        <a:xfrm>
          <a:off x="173830" y="3843022"/>
          <a:ext cx="12763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82BA3C8B-E190-4088-8DB5-00C622FFE34D}" type="TxLink">
            <a:rPr lang="en-US" sz="1500" b="0" i="0" u="none" strike="noStrike">
              <a:solidFill>
                <a:schemeClr val="bg1"/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pPr marL="0" indent="0" algn="l"/>
            <a:t>S/ 74,014.96</a:t>
          </a:fld>
          <a:endParaRPr lang="es-PE" sz="1500" b="0" i="0" u="none" strike="noStrike">
            <a:solidFill>
              <a:schemeClr val="bg1"/>
            </a:solidFill>
            <a:latin typeface="Open Sans SemiBold" panose="020B0706030804020204" pitchFamily="34" charset="0"/>
            <a:ea typeface="Open Sans SemiBold" panose="020B0706030804020204" pitchFamily="34" charset="0"/>
            <a:cs typeface="Open Sans SemiBold" panose="020B0706030804020204" pitchFamily="34" charset="0"/>
          </a:endParaRPr>
        </a:p>
      </xdr:txBody>
    </xdr:sp>
    <xdr:clientData/>
  </xdr:twoCellAnchor>
  <xdr:twoCellAnchor>
    <xdr:from>
      <xdr:col>1</xdr:col>
      <xdr:colOff>19236</xdr:colOff>
      <xdr:row>27</xdr:row>
      <xdr:rowOff>156063</xdr:rowOff>
    </xdr:from>
    <xdr:to>
      <xdr:col>2</xdr:col>
      <xdr:colOff>733236</xdr:colOff>
      <xdr:row>31</xdr:row>
      <xdr:rowOff>156063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3F7B2053-3B1F-E25D-E24B-24C6C5B010D1}"/>
            </a:ext>
          </a:extLst>
        </xdr:cNvPr>
        <xdr:cNvSpPr/>
      </xdr:nvSpPr>
      <xdr:spPr>
        <a:xfrm>
          <a:off x="150205" y="4347063"/>
          <a:ext cx="1476000" cy="762000"/>
        </a:xfrm>
        <a:prstGeom prst="roundRect">
          <a:avLst/>
        </a:prstGeom>
        <a:solidFill>
          <a:srgbClr val="2138D6"/>
        </a:solidFill>
        <a:ln w="22225">
          <a:solidFill>
            <a:schemeClr val="bg1">
              <a:alpha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23810</xdr:colOff>
      <xdr:row>27</xdr:row>
      <xdr:rowOff>170950</xdr:rowOff>
    </xdr:from>
    <xdr:to>
      <xdr:col>2</xdr:col>
      <xdr:colOff>471485</xdr:colOff>
      <xdr:row>29</xdr:row>
      <xdr:rowOff>170950</xdr:rowOff>
    </xdr:to>
    <xdr:sp macro="" textlink="Formulas!A8">
      <xdr:nvSpPr>
        <xdr:cNvPr id="34" name="CuadroTexto 33">
          <a:extLst>
            <a:ext uri="{FF2B5EF4-FFF2-40B4-BE49-F238E27FC236}">
              <a16:creationId xmlns:a16="http://schemas.microsoft.com/office/drawing/2014/main" id="{9F06E667-9190-F9C5-D56C-2E71CD019580}"/>
            </a:ext>
          </a:extLst>
        </xdr:cNvPr>
        <xdr:cNvSpPr txBox="1"/>
      </xdr:nvSpPr>
      <xdr:spPr>
        <a:xfrm>
          <a:off x="154779" y="4361950"/>
          <a:ext cx="12096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A9A0FB9F-5D5E-45B8-B72D-6FA56903F6F9}" type="TxLink">
            <a:rPr lang="en-US" sz="1500" b="0" i="0" u="none" strike="noStrike">
              <a:solidFill>
                <a:schemeClr val="bg1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pPr marL="0" indent="0" algn="l"/>
            <a:t>Total</a:t>
          </a:fld>
          <a:endParaRPr lang="es-PE" sz="1500" b="0" i="0" u="none" strike="noStrike">
            <a:solidFill>
              <a:schemeClr val="bg1"/>
            </a:solidFill>
            <a:latin typeface="Open Sans ExtraBold" panose="020B0906030804020204" pitchFamily="34" charset="0"/>
            <a:ea typeface="Open Sans ExtraBold" panose="020B0906030804020204" pitchFamily="34" charset="0"/>
            <a:cs typeface="Open Sans ExtraBold" panose="020B0906030804020204" pitchFamily="34" charset="0"/>
          </a:endParaRPr>
        </a:p>
      </xdr:txBody>
    </xdr:sp>
    <xdr:clientData/>
  </xdr:twoCellAnchor>
  <xdr:twoCellAnchor>
    <xdr:from>
      <xdr:col>1</xdr:col>
      <xdr:colOff>119061</xdr:colOff>
      <xdr:row>29</xdr:row>
      <xdr:rowOff>127488</xdr:rowOff>
    </xdr:from>
    <xdr:to>
      <xdr:col>2</xdr:col>
      <xdr:colOff>365061</xdr:colOff>
      <xdr:row>29</xdr:row>
      <xdr:rowOff>127488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6588EBCC-3393-B425-8209-2325A637D71B}"/>
            </a:ext>
          </a:extLst>
        </xdr:cNvPr>
        <xdr:cNvCxnSpPr/>
      </xdr:nvCxnSpPr>
      <xdr:spPr>
        <a:xfrm>
          <a:off x="250030" y="4699488"/>
          <a:ext cx="1008000" cy="0"/>
        </a:xfrm>
        <a:prstGeom prst="line">
          <a:avLst/>
        </a:prstGeom>
        <a:ln>
          <a:solidFill>
            <a:schemeClr val="bg1">
              <a:alpha val="3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42861</xdr:colOff>
      <xdr:row>29</xdr:row>
      <xdr:rowOff>161425</xdr:rowOff>
    </xdr:from>
    <xdr:to>
      <xdr:col>2</xdr:col>
      <xdr:colOff>733425</xdr:colOff>
      <xdr:row>31</xdr:row>
      <xdr:rowOff>161425</xdr:rowOff>
    </xdr:to>
    <xdr:sp macro="" textlink="Formulas!B8">
      <xdr:nvSpPr>
        <xdr:cNvPr id="37" name="CuadroTexto 36">
          <a:extLst>
            <a:ext uri="{FF2B5EF4-FFF2-40B4-BE49-F238E27FC236}">
              <a16:creationId xmlns:a16="http://schemas.microsoft.com/office/drawing/2014/main" id="{B11CE20E-2EF6-C7B3-E249-05CAAC341633}"/>
            </a:ext>
          </a:extLst>
        </xdr:cNvPr>
        <xdr:cNvSpPr txBox="1"/>
      </xdr:nvSpPr>
      <xdr:spPr>
        <a:xfrm>
          <a:off x="176211" y="4733425"/>
          <a:ext cx="1452564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4DEBA567-3971-43D9-986E-94F8F57D6FE8}" type="TxLink">
            <a:rPr lang="en-US" sz="1500" b="0" i="0" u="none" strike="noStrike">
              <a:solidFill>
                <a:schemeClr val="bg1"/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pPr marL="0" indent="0" algn="l"/>
            <a:t>S/ 246,971.12</a:t>
          </a:fld>
          <a:endParaRPr lang="es-PE" sz="1500" b="0" i="0" u="none" strike="noStrike">
            <a:solidFill>
              <a:schemeClr val="bg1"/>
            </a:solidFill>
            <a:latin typeface="Open Sans SemiBold" panose="020B0706030804020204" pitchFamily="34" charset="0"/>
            <a:ea typeface="Open Sans SemiBold" panose="020B0706030804020204" pitchFamily="34" charset="0"/>
            <a:cs typeface="Open Sans SemiBold" panose="020B0706030804020204" pitchFamily="34" charset="0"/>
          </a:endParaRPr>
        </a:p>
      </xdr:txBody>
    </xdr:sp>
    <xdr:clientData/>
  </xdr:twoCellAnchor>
  <xdr:twoCellAnchor editAs="oneCell">
    <xdr:from>
      <xdr:col>2</xdr:col>
      <xdr:colOff>425054</xdr:colOff>
      <xdr:row>18</xdr:row>
      <xdr:rowOff>126206</xdr:rowOff>
    </xdr:from>
    <xdr:to>
      <xdr:col>2</xdr:col>
      <xdr:colOff>723854</xdr:colOff>
      <xdr:row>20</xdr:row>
      <xdr:rowOff>44006</xdr:rowOff>
    </xdr:to>
    <xdr:pic>
      <xdr:nvPicPr>
        <xdr:cNvPr id="45" name="Gráfico 44" descr="Safe con relleno sólido">
          <a:extLst>
            <a:ext uri="{FF2B5EF4-FFF2-40B4-BE49-F238E27FC236}">
              <a16:creationId xmlns:a16="http://schemas.microsoft.com/office/drawing/2014/main" id="{9676BAF7-C40E-AA99-DA20-9FB383F42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18023" y="2602706"/>
          <a:ext cx="298800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422672</xdr:colOff>
      <xdr:row>23</xdr:row>
      <xdr:rowOff>47625</xdr:rowOff>
    </xdr:from>
    <xdr:to>
      <xdr:col>2</xdr:col>
      <xdr:colOff>721472</xdr:colOff>
      <xdr:row>24</xdr:row>
      <xdr:rowOff>155925</xdr:rowOff>
    </xdr:to>
    <xdr:pic>
      <xdr:nvPicPr>
        <xdr:cNvPr id="47" name="Gráfico 46" descr="Piggy Bank con relleno sólido">
          <a:extLst>
            <a:ext uri="{FF2B5EF4-FFF2-40B4-BE49-F238E27FC236}">
              <a16:creationId xmlns:a16="http://schemas.microsoft.com/office/drawing/2014/main" id="{BB92C32F-26F9-FA06-FB82-7469922E8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15641" y="3476625"/>
          <a:ext cx="298800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471469</xdr:colOff>
      <xdr:row>28</xdr:row>
      <xdr:rowOff>11785</xdr:rowOff>
    </xdr:from>
    <xdr:to>
      <xdr:col>3</xdr:col>
      <xdr:colOff>8269</xdr:colOff>
      <xdr:row>29</xdr:row>
      <xdr:rowOff>120085</xdr:rowOff>
    </xdr:to>
    <xdr:pic>
      <xdr:nvPicPr>
        <xdr:cNvPr id="49" name="Gráfico 48" descr="Dollar contorno">
          <a:extLst>
            <a:ext uri="{FF2B5EF4-FFF2-40B4-BE49-F238E27FC236}">
              <a16:creationId xmlns:a16="http://schemas.microsoft.com/office/drawing/2014/main" id="{66C8D135-4FAC-D397-B5AD-F99D425FA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65991" y="4393285"/>
          <a:ext cx="298800" cy="298800"/>
        </a:xfrm>
        <a:prstGeom prst="rect">
          <a:avLst/>
        </a:prstGeom>
      </xdr:spPr>
    </xdr:pic>
    <xdr:clientData/>
  </xdr:twoCellAnchor>
  <xdr:twoCellAnchor>
    <xdr:from>
      <xdr:col>9</xdr:col>
      <xdr:colOff>217376</xdr:colOff>
      <xdr:row>20</xdr:row>
      <xdr:rowOff>83934</xdr:rowOff>
    </xdr:from>
    <xdr:to>
      <xdr:col>21</xdr:col>
      <xdr:colOff>409575</xdr:colOff>
      <xdr:row>35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D5A003-4C34-52B4-3BC3-A476CB2A5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498224</xdr:colOff>
      <xdr:row>19</xdr:row>
      <xdr:rowOff>37533</xdr:rowOff>
    </xdr:from>
    <xdr:to>
      <xdr:col>21</xdr:col>
      <xdr:colOff>590452</xdr:colOff>
      <xdr:row>21</xdr:row>
      <xdr:rowOff>20305</xdr:rowOff>
    </xdr:to>
    <xdr:sp macro="" textlink="Tablero!O21">
      <xdr:nvSpPr>
        <xdr:cNvPr id="7" name="CuadroTexto 6">
          <a:extLst>
            <a:ext uri="{FF2B5EF4-FFF2-40B4-BE49-F238E27FC236}">
              <a16:creationId xmlns:a16="http://schemas.microsoft.com/office/drawing/2014/main" id="{7E0DAFAE-9C6D-7475-F751-EA9FC00C4A08}"/>
            </a:ext>
          </a:extLst>
        </xdr:cNvPr>
        <xdr:cNvSpPr txBox="1"/>
      </xdr:nvSpPr>
      <xdr:spPr>
        <a:xfrm>
          <a:off x="13499849" y="3657033"/>
          <a:ext cx="1616228" cy="363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fld id="{62048D6C-82DD-4A9C-8F55-03AA919A2A25}" type="TxLink">
            <a:rPr lang="en-US" sz="1500" b="1" i="0" u="none" strike="noStrike">
              <a:solidFill>
                <a:srgbClr val="C00000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pPr algn="r"/>
            <a:t>S/ 11,789.12</a:t>
          </a:fld>
          <a:endParaRPr lang="es-PE" sz="1500">
            <a:solidFill>
              <a:srgbClr val="C00000"/>
            </a:solidFill>
            <a:latin typeface="Open Sans ExtraBold" panose="020B0906030804020204" pitchFamily="34" charset="0"/>
            <a:ea typeface="Open Sans ExtraBold" panose="020B0906030804020204" pitchFamily="34" charset="0"/>
            <a:cs typeface="Open Sans ExtraBold" panose="020B0906030804020204" pitchFamily="34" charset="0"/>
          </a:endParaRPr>
        </a:p>
      </xdr:txBody>
    </xdr:sp>
    <xdr:clientData/>
  </xdr:twoCellAnchor>
  <xdr:twoCellAnchor>
    <xdr:from>
      <xdr:col>20</xdr:col>
      <xdr:colOff>228599</xdr:colOff>
      <xdr:row>18</xdr:row>
      <xdr:rowOff>28291</xdr:rowOff>
    </xdr:from>
    <xdr:to>
      <xdr:col>21</xdr:col>
      <xdr:colOff>583378</xdr:colOff>
      <xdr:row>20</xdr:row>
      <xdr:rowOff>11063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CBC273D-C192-429D-B1D4-93077BE125A8}"/>
            </a:ext>
          </a:extLst>
        </xdr:cNvPr>
        <xdr:cNvSpPr txBox="1"/>
      </xdr:nvSpPr>
      <xdr:spPr>
        <a:xfrm>
          <a:off x="13992224" y="3457291"/>
          <a:ext cx="1116779" cy="363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 b="1" i="0" u="none" strike="noStrike">
              <a:solidFill>
                <a:schemeClr val="bg1">
                  <a:lumMod val="50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Total</a:t>
          </a:r>
          <a:r>
            <a:rPr lang="en-US" sz="1500" b="1" i="0" u="none" strike="noStrike" baseline="0">
              <a:solidFill>
                <a:srgbClr val="C00000"/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 </a:t>
          </a:r>
          <a:r>
            <a:rPr lang="en-US" sz="1100" b="1" i="0" u="none" strike="noStrike" baseline="0">
              <a:solidFill>
                <a:schemeClr val="bg1">
                  <a:lumMod val="50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Egresos</a:t>
          </a:r>
          <a:endParaRPr lang="en-US" sz="1100" b="1" i="0" u="none" strike="noStrike">
            <a:solidFill>
              <a:schemeClr val="bg1">
                <a:lumMod val="50000"/>
              </a:schemeClr>
            </a:solidFill>
            <a:latin typeface="Open Sans SemiBold" panose="020B0706030804020204" pitchFamily="34" charset="0"/>
            <a:ea typeface="Open Sans SemiBold" panose="020B0706030804020204" pitchFamily="34" charset="0"/>
            <a:cs typeface="Open Sans SemiBold" panose="020B0706030804020204" pitchFamily="34" charset="0"/>
          </a:endParaRPr>
        </a:p>
      </xdr:txBody>
    </xdr:sp>
    <xdr:clientData/>
  </xdr:twoCellAnchor>
  <xdr:twoCellAnchor>
    <xdr:from>
      <xdr:col>9</xdr:col>
      <xdr:colOff>170318</xdr:colOff>
      <xdr:row>18</xdr:row>
      <xdr:rowOff>85347</xdr:rowOff>
    </xdr:from>
    <xdr:to>
      <xdr:col>16</xdr:col>
      <xdr:colOff>755021</xdr:colOff>
      <xdr:row>20</xdr:row>
      <xdr:rowOff>68119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1BE58523-9D13-4AC6-BE9C-B4AD27C086A8}"/>
            </a:ext>
          </a:extLst>
        </xdr:cNvPr>
        <xdr:cNvSpPr txBox="1"/>
      </xdr:nvSpPr>
      <xdr:spPr>
        <a:xfrm>
          <a:off x="5675768" y="2561847"/>
          <a:ext cx="5794878" cy="363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5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Clasificación</a:t>
          </a:r>
          <a:r>
            <a:rPr lang="en-US" sz="1500" b="1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 de los Egresos en el periodo seleccionado</a:t>
          </a:r>
          <a:endParaRPr lang="en-US" sz="1500" b="1" i="0" u="none" strike="noStrike">
            <a:solidFill>
              <a:schemeClr val="tx1">
                <a:lumMod val="65000"/>
                <a:lumOff val="35000"/>
              </a:schemeClr>
            </a:solidFill>
            <a:latin typeface="Open Sans SemiBold" panose="020B0706030804020204" pitchFamily="34" charset="0"/>
            <a:ea typeface="Open Sans SemiBold" panose="020B0706030804020204" pitchFamily="34" charset="0"/>
            <a:cs typeface="Open Sans SemiBold" panose="020B0706030804020204" pitchFamily="34" charset="0"/>
          </a:endParaRPr>
        </a:p>
      </xdr:txBody>
    </xdr:sp>
    <xdr:clientData/>
  </xdr:twoCellAnchor>
  <xdr:twoCellAnchor>
    <xdr:from>
      <xdr:col>9</xdr:col>
      <xdr:colOff>198783</xdr:colOff>
      <xdr:row>7</xdr:row>
      <xdr:rowOff>56203</xdr:rowOff>
    </xdr:from>
    <xdr:to>
      <xdr:col>16</xdr:col>
      <xdr:colOff>400049</xdr:colOff>
      <xdr:row>17</xdr:row>
      <xdr:rowOff>28989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DF0C7BD1-AD3C-92ED-BD1C-908B1F706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163533</xdr:colOff>
      <xdr:row>5</xdr:row>
      <xdr:rowOff>58438</xdr:rowOff>
    </xdr:from>
    <xdr:to>
      <xdr:col>15</xdr:col>
      <xdr:colOff>674205</xdr:colOff>
      <xdr:row>7</xdr:row>
      <xdr:rowOff>41210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C4DDB2B9-A8FE-44CB-8A47-72085D9C599D}"/>
            </a:ext>
          </a:extLst>
        </xdr:cNvPr>
        <xdr:cNvSpPr txBox="1"/>
      </xdr:nvSpPr>
      <xdr:spPr>
        <a:xfrm>
          <a:off x="5668983" y="58438"/>
          <a:ext cx="4958847" cy="363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5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Ingresos</a:t>
          </a:r>
          <a:r>
            <a:rPr lang="en-US" sz="1500" b="1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 en el periodo seleccionado</a:t>
          </a:r>
          <a:endParaRPr lang="en-US" sz="1500" b="1" i="0" u="none" strike="noStrike">
            <a:solidFill>
              <a:schemeClr val="tx1">
                <a:lumMod val="65000"/>
                <a:lumOff val="35000"/>
              </a:schemeClr>
            </a:solidFill>
            <a:latin typeface="Open Sans SemiBold" panose="020B0706030804020204" pitchFamily="34" charset="0"/>
            <a:ea typeface="Open Sans SemiBold" panose="020B0706030804020204" pitchFamily="34" charset="0"/>
            <a:cs typeface="Open Sans SemiBold" panose="020B0706030804020204" pitchFamily="34" charset="0"/>
          </a:endParaRPr>
        </a:p>
      </xdr:txBody>
    </xdr:sp>
    <xdr:clientData/>
  </xdr:twoCellAnchor>
  <xdr:twoCellAnchor>
    <xdr:from>
      <xdr:col>14</xdr:col>
      <xdr:colOff>270934</xdr:colOff>
      <xdr:row>6</xdr:row>
      <xdr:rowOff>4815</xdr:rowOff>
    </xdr:from>
    <xdr:to>
      <xdr:col>16</xdr:col>
      <xdr:colOff>363162</xdr:colOff>
      <xdr:row>7</xdr:row>
      <xdr:rowOff>178087</xdr:rowOff>
    </xdr:to>
    <xdr:sp macro="" textlink="Tablero!K13">
      <xdr:nvSpPr>
        <xdr:cNvPr id="32" name="CuadroTexto 31">
          <a:extLst>
            <a:ext uri="{FF2B5EF4-FFF2-40B4-BE49-F238E27FC236}">
              <a16:creationId xmlns:a16="http://schemas.microsoft.com/office/drawing/2014/main" id="{6ADB3E8D-4618-4226-9934-6071AB22BC7C}"/>
            </a:ext>
          </a:extLst>
        </xdr:cNvPr>
        <xdr:cNvSpPr txBox="1"/>
      </xdr:nvSpPr>
      <xdr:spPr>
        <a:xfrm>
          <a:off x="9458896" y="195315"/>
          <a:ext cx="1616228" cy="363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10511B4D-2565-4CB5-AF8B-58333E698B8C}" type="TxLink">
            <a:rPr lang="en-US" sz="1500" b="1" i="0" u="none" strike="noStrike">
              <a:solidFill>
                <a:srgbClr val="008D9E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pPr marL="0" indent="0" algn="r"/>
            <a:t>S/ 34,867.88</a:t>
          </a:fld>
          <a:endParaRPr lang="es-PE" sz="1500" b="1" i="0" u="none" strike="noStrike">
            <a:solidFill>
              <a:srgbClr val="008D9E"/>
            </a:solidFill>
            <a:latin typeface="Open Sans ExtraBold" panose="020B0906030804020204" pitchFamily="34" charset="0"/>
            <a:ea typeface="Open Sans ExtraBold" panose="020B0906030804020204" pitchFamily="34" charset="0"/>
            <a:cs typeface="Open Sans ExtraBold" panose="020B0906030804020204" pitchFamily="34" charset="0"/>
          </a:endParaRPr>
        </a:p>
      </xdr:txBody>
    </xdr:sp>
    <xdr:clientData/>
  </xdr:twoCellAnchor>
  <xdr:twoCellAnchor>
    <xdr:from>
      <xdr:col>14</xdr:col>
      <xdr:colOff>638175</xdr:colOff>
      <xdr:row>5</xdr:row>
      <xdr:rowOff>0</xdr:rowOff>
    </xdr:from>
    <xdr:to>
      <xdr:col>16</xdr:col>
      <xdr:colOff>279889</xdr:colOff>
      <xdr:row>7</xdr:row>
      <xdr:rowOff>25970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C6B89170-D365-4611-98B4-D395F9DEDFF3}"/>
            </a:ext>
          </a:extLst>
        </xdr:cNvPr>
        <xdr:cNvSpPr txBox="1"/>
      </xdr:nvSpPr>
      <xdr:spPr>
        <a:xfrm>
          <a:off x="9829800" y="952500"/>
          <a:ext cx="1165714" cy="406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 b="1" i="0" u="none" strike="noStrike">
              <a:solidFill>
                <a:schemeClr val="bg1">
                  <a:lumMod val="50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Total</a:t>
          </a:r>
          <a:r>
            <a:rPr lang="en-US" sz="1500" b="1" i="0" u="none" strike="noStrike" baseline="0">
              <a:solidFill>
                <a:srgbClr val="C00000"/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 </a:t>
          </a:r>
          <a:r>
            <a:rPr lang="en-US" sz="1100" b="1" i="0" u="none" strike="noStrike" baseline="0">
              <a:solidFill>
                <a:schemeClr val="bg1">
                  <a:lumMod val="50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Ingresos</a:t>
          </a:r>
          <a:endParaRPr lang="en-US" sz="1100" b="1" i="0" u="none" strike="noStrike">
            <a:solidFill>
              <a:schemeClr val="bg1">
                <a:lumMod val="50000"/>
              </a:schemeClr>
            </a:solidFill>
            <a:latin typeface="Open Sans SemiBold" panose="020B0706030804020204" pitchFamily="34" charset="0"/>
            <a:ea typeface="Open Sans SemiBold" panose="020B0706030804020204" pitchFamily="34" charset="0"/>
            <a:cs typeface="Open Sans SemiBold" panose="020B0706030804020204" pitchFamily="34" charset="0"/>
          </a:endParaRPr>
        </a:p>
      </xdr:txBody>
    </xdr:sp>
    <xdr:clientData/>
  </xdr:twoCellAnchor>
  <xdr:twoCellAnchor>
    <xdr:from>
      <xdr:col>17</xdr:col>
      <xdr:colOff>526117</xdr:colOff>
      <xdr:row>6</xdr:row>
      <xdr:rowOff>152400</xdr:rowOff>
    </xdr:from>
    <xdr:to>
      <xdr:col>20</xdr:col>
      <xdr:colOff>503705</xdr:colOff>
      <xdr:row>16</xdr:row>
      <xdr:rowOff>78441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8" name="Gráfico 37">
              <a:extLst>
                <a:ext uri="{FF2B5EF4-FFF2-40B4-BE49-F238E27FC236}">
                  <a16:creationId xmlns:a16="http://schemas.microsoft.com/office/drawing/2014/main" id="{3150E6F0-05E6-1D8C-FB19-01E88D6A31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03742" y="1295400"/>
              <a:ext cx="2263588" cy="18310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19</xdr:col>
      <xdr:colOff>453400</xdr:colOff>
      <xdr:row>14</xdr:row>
      <xdr:rowOff>163039</xdr:rowOff>
    </xdr:from>
    <xdr:to>
      <xdr:col>21</xdr:col>
      <xdr:colOff>545628</xdr:colOff>
      <xdr:row>16</xdr:row>
      <xdr:rowOff>145811</xdr:rowOff>
    </xdr:to>
    <xdr:sp macro="" textlink="Tablero!S10">
      <xdr:nvSpPr>
        <xdr:cNvPr id="39" name="CuadroTexto 38">
          <a:extLst>
            <a:ext uri="{FF2B5EF4-FFF2-40B4-BE49-F238E27FC236}">
              <a16:creationId xmlns:a16="http://schemas.microsoft.com/office/drawing/2014/main" id="{6E4E52FB-2AA4-4547-84FE-35630F23E6AE}"/>
            </a:ext>
          </a:extLst>
        </xdr:cNvPr>
        <xdr:cNvSpPr txBox="1"/>
      </xdr:nvSpPr>
      <xdr:spPr>
        <a:xfrm>
          <a:off x="13455025" y="2830039"/>
          <a:ext cx="1616228" cy="363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0AFCE77D-FEA3-41D9-AEC9-E0BC466009C6}" type="TxLink">
            <a:rPr lang="en-US" sz="1500" b="1" i="0" u="none" strike="noStrike">
              <a:solidFill>
                <a:srgbClr val="008D9E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pPr marL="0" indent="0" algn="r"/>
            <a:t>S/ 23,078.76</a:t>
          </a:fld>
          <a:endParaRPr lang="es-PE" sz="1500" b="1" i="0" u="none" strike="noStrike">
            <a:solidFill>
              <a:srgbClr val="008D9E"/>
            </a:solidFill>
            <a:latin typeface="Open Sans ExtraBold" panose="020B0906030804020204" pitchFamily="34" charset="0"/>
            <a:ea typeface="Open Sans ExtraBold" panose="020B0906030804020204" pitchFamily="34" charset="0"/>
            <a:cs typeface="Open Sans ExtraBold" panose="020B0906030804020204" pitchFamily="34" charset="0"/>
          </a:endParaRPr>
        </a:p>
      </xdr:txBody>
    </xdr:sp>
    <xdr:clientData/>
  </xdr:twoCellAnchor>
  <xdr:twoCellAnchor>
    <xdr:from>
      <xdr:col>19</xdr:col>
      <xdr:colOff>750235</xdr:colOff>
      <xdr:row>13</xdr:row>
      <xdr:rowOff>153797</xdr:rowOff>
    </xdr:from>
    <xdr:to>
      <xdr:col>21</xdr:col>
      <xdr:colOff>538555</xdr:colOff>
      <xdr:row>15</xdr:row>
      <xdr:rowOff>136569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74475265-B7EB-46D5-8A00-1C4E81609904}"/>
            </a:ext>
          </a:extLst>
        </xdr:cNvPr>
        <xdr:cNvSpPr txBox="1"/>
      </xdr:nvSpPr>
      <xdr:spPr>
        <a:xfrm>
          <a:off x="13751860" y="2630297"/>
          <a:ext cx="1312320" cy="363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 b="1" i="0" u="none" strike="noStrike">
              <a:solidFill>
                <a:schemeClr val="bg1">
                  <a:lumMod val="50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Total</a:t>
          </a:r>
          <a:r>
            <a:rPr lang="en-US" sz="1500" b="1" i="0" u="none" strike="noStrike" baseline="0">
              <a:solidFill>
                <a:srgbClr val="C00000"/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 </a:t>
          </a:r>
          <a:r>
            <a:rPr lang="en-US" sz="1100" b="1" i="0" u="none" strike="noStrike" baseline="0">
              <a:solidFill>
                <a:schemeClr val="bg1">
                  <a:lumMod val="50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Ahorrado</a:t>
          </a:r>
          <a:endParaRPr lang="en-US" sz="1100" b="1" i="0" u="none" strike="noStrike">
            <a:solidFill>
              <a:schemeClr val="bg1">
                <a:lumMod val="50000"/>
              </a:schemeClr>
            </a:solidFill>
            <a:latin typeface="Open Sans SemiBold" panose="020B0706030804020204" pitchFamily="34" charset="0"/>
            <a:ea typeface="Open Sans SemiBold" panose="020B0706030804020204" pitchFamily="34" charset="0"/>
            <a:cs typeface="Open Sans SemiBold" panose="020B0706030804020204" pitchFamily="34" charset="0"/>
          </a:endParaRPr>
        </a:p>
      </xdr:txBody>
    </xdr:sp>
    <xdr:clientData/>
  </xdr:twoCellAnchor>
  <xdr:twoCellAnchor>
    <xdr:from>
      <xdr:col>17</xdr:col>
      <xdr:colOff>342163</xdr:colOff>
      <xdr:row>5</xdr:row>
      <xdr:rowOff>60827</xdr:rowOff>
    </xdr:from>
    <xdr:to>
      <xdr:col>20</xdr:col>
      <xdr:colOff>201146</xdr:colOff>
      <xdr:row>7</xdr:row>
      <xdr:rowOff>43599</xdr:rowOff>
    </xdr:to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0A789CE2-041F-4806-989D-118F51B5E438}"/>
            </a:ext>
          </a:extLst>
        </xdr:cNvPr>
        <xdr:cNvSpPr txBox="1"/>
      </xdr:nvSpPr>
      <xdr:spPr>
        <a:xfrm>
          <a:off x="11819788" y="1013327"/>
          <a:ext cx="2144983" cy="363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5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Ingresos</a:t>
          </a:r>
          <a:r>
            <a:rPr lang="en-US" sz="1500" b="1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 Ahorrados</a:t>
          </a:r>
          <a:endParaRPr lang="en-US" sz="1500" b="1" i="0" u="none" strike="noStrike">
            <a:solidFill>
              <a:schemeClr val="tx1">
                <a:lumMod val="65000"/>
                <a:lumOff val="35000"/>
              </a:schemeClr>
            </a:solidFill>
            <a:latin typeface="Open Sans SemiBold" panose="020B0706030804020204" pitchFamily="34" charset="0"/>
            <a:ea typeface="Open Sans SemiBold" panose="020B0706030804020204" pitchFamily="34" charset="0"/>
            <a:cs typeface="Open Sans SemiBold" panose="020B0706030804020204" pitchFamily="34" charset="0"/>
          </a:endParaRPr>
        </a:p>
      </xdr:txBody>
    </xdr:sp>
    <xdr:clientData/>
  </xdr:twoCellAnchor>
  <xdr:twoCellAnchor>
    <xdr:from>
      <xdr:col>18</xdr:col>
      <xdr:colOff>419099</xdr:colOff>
      <xdr:row>10</xdr:row>
      <xdr:rowOff>1114</xdr:rowOff>
    </xdr:from>
    <xdr:to>
      <xdr:col>19</xdr:col>
      <xdr:colOff>493520</xdr:colOff>
      <xdr:row>11</xdr:row>
      <xdr:rowOff>174386</xdr:rowOff>
    </xdr:to>
    <xdr:sp macro="" textlink="Tablero!T10">
      <xdr:nvSpPr>
        <xdr:cNvPr id="51" name="CuadroTexto 50">
          <a:extLst>
            <a:ext uri="{FF2B5EF4-FFF2-40B4-BE49-F238E27FC236}">
              <a16:creationId xmlns:a16="http://schemas.microsoft.com/office/drawing/2014/main" id="{5EDE77F4-29F7-4A62-9776-FCDADBDC192F}"/>
            </a:ext>
          </a:extLst>
        </xdr:cNvPr>
        <xdr:cNvSpPr txBox="1"/>
      </xdr:nvSpPr>
      <xdr:spPr>
        <a:xfrm>
          <a:off x="12658724" y="1906114"/>
          <a:ext cx="836421" cy="363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00AF2502-621B-4FD8-A485-A9A14CC13212}" type="TxLink">
            <a:rPr lang="en-US" sz="1400" b="1" i="0" u="none" strike="noStrike">
              <a:solidFill>
                <a:srgbClr val="008D9E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pPr marL="0" indent="0" algn="r"/>
            <a:t>66.2%</a:t>
          </a:fld>
          <a:endParaRPr lang="es-PE" sz="1400" b="1" i="0" u="none" strike="noStrike">
            <a:solidFill>
              <a:srgbClr val="008D9E"/>
            </a:solidFill>
            <a:latin typeface="Open Sans ExtraBold" panose="020B0906030804020204" pitchFamily="34" charset="0"/>
            <a:ea typeface="Open Sans ExtraBold" panose="020B0906030804020204" pitchFamily="34" charset="0"/>
            <a:cs typeface="Open Sans ExtraBold" panose="020B0906030804020204" pitchFamily="34" charset="0"/>
          </a:endParaRPr>
        </a:p>
      </xdr:txBody>
    </xdr:sp>
    <xdr:clientData/>
  </xdr:twoCellAnchor>
  <xdr:twoCellAnchor>
    <xdr:from>
      <xdr:col>18</xdr:col>
      <xdr:colOff>419099</xdr:colOff>
      <xdr:row>11</xdr:row>
      <xdr:rowOff>48739</xdr:rowOff>
    </xdr:from>
    <xdr:to>
      <xdr:col>19</xdr:col>
      <xdr:colOff>493520</xdr:colOff>
      <xdr:row>13</xdr:row>
      <xdr:rowOff>31511</xdr:rowOff>
    </xdr:to>
    <xdr:sp macro="" textlink="Tablero!T9">
      <xdr:nvSpPr>
        <xdr:cNvPr id="52" name="CuadroTexto 51">
          <a:extLst>
            <a:ext uri="{FF2B5EF4-FFF2-40B4-BE49-F238E27FC236}">
              <a16:creationId xmlns:a16="http://schemas.microsoft.com/office/drawing/2014/main" id="{4BD402B4-E64F-4AC3-95A7-C9A1E2C8D969}"/>
            </a:ext>
          </a:extLst>
        </xdr:cNvPr>
        <xdr:cNvSpPr txBox="1"/>
      </xdr:nvSpPr>
      <xdr:spPr>
        <a:xfrm>
          <a:off x="12658724" y="2144239"/>
          <a:ext cx="836421" cy="363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EC5BD73D-0AF9-4E08-AA30-A2F3AD4F49D9}" type="TxLink">
            <a:rPr lang="en-US" sz="1200" b="1" i="0" u="none" strike="noStrike">
              <a:solidFill>
                <a:srgbClr val="C00000"/>
              </a:solidFill>
              <a:latin typeface="Open Sans ExtraBold" panose="020B0906030804020204" pitchFamily="34" charset="0"/>
              <a:ea typeface="Open Sans ExtraBold" panose="020B0906030804020204" pitchFamily="34" charset="0"/>
              <a:cs typeface="Open Sans ExtraBold" panose="020B0906030804020204" pitchFamily="34" charset="0"/>
            </a:rPr>
            <a:pPr marL="0" indent="0" algn="r"/>
            <a:t>33.8%</a:t>
          </a:fld>
          <a:endParaRPr lang="es-PE" sz="1200" b="1" i="0" u="none" strike="noStrike">
            <a:solidFill>
              <a:srgbClr val="C00000"/>
            </a:solidFill>
            <a:latin typeface="Open Sans ExtraBold" panose="020B0906030804020204" pitchFamily="34" charset="0"/>
            <a:ea typeface="Open Sans ExtraBold" panose="020B0906030804020204" pitchFamily="34" charset="0"/>
            <a:cs typeface="Open Sans ExtraBold" panose="020B0906030804020204" pitchFamily="34" charset="0"/>
          </a:endParaRP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18373724" cy="937693"/>
    <xdr:sp macro="" textlink="">
      <xdr:nvSpPr>
        <xdr:cNvPr id="53" name="Rectángulo 52">
          <a:extLst>
            <a:ext uri="{FF2B5EF4-FFF2-40B4-BE49-F238E27FC236}">
              <a16:creationId xmlns:a16="http://schemas.microsoft.com/office/drawing/2014/main" id="{08719ECE-AC4A-CEBE-B09F-922C8F8EA462}"/>
            </a:ext>
          </a:extLst>
        </xdr:cNvPr>
        <xdr:cNvSpPr/>
      </xdr:nvSpPr>
      <xdr:spPr>
        <a:xfrm>
          <a:off x="0" y="0"/>
          <a:ext cx="18373724" cy="937693"/>
        </a:xfrm>
        <a:prstGeom prst="rect">
          <a:avLst/>
        </a:prstGeom>
        <a:solidFill>
          <a:srgbClr val="CCECFF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MX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FINANZAS PERSONALES</a:t>
          </a:r>
        </a:p>
      </xdr:txBody>
    </xdr:sp>
    <xdr:clientData/>
  </xdr:oneCellAnchor>
  <xdr:twoCellAnchor editAs="oneCell">
    <xdr:from>
      <xdr:col>21</xdr:col>
      <xdr:colOff>433349</xdr:colOff>
      <xdr:row>1</xdr:row>
      <xdr:rowOff>9525</xdr:rowOff>
    </xdr:from>
    <xdr:to>
      <xdr:col>24</xdr:col>
      <xdr:colOff>752474</xdr:colOff>
      <xdr:row>35</xdr:row>
      <xdr:rowOff>129674</xdr:rowOff>
    </xdr:to>
    <xdr:pic>
      <xdr:nvPicPr>
        <xdr:cNvPr id="61" name="Gráfico 60" descr="Man wearing shirt with pattern">
          <a:extLst>
            <a:ext uri="{FF2B5EF4-FFF2-40B4-BE49-F238E27FC236}">
              <a16:creationId xmlns:a16="http://schemas.microsoft.com/office/drawing/2014/main" id="{CF8BE2DB-1B59-3FC9-8232-7C6EFBDA5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 flipH="1">
          <a:off x="14958974" y="200025"/>
          <a:ext cx="2605125" cy="65971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0BAE6-2193-49B7-9469-7CE8D5D5E080}" name="tCatMov" displayName="tCatMov" ref="A3:C24" totalsRowShown="0" headerRowDxfId="15" dataDxfId="14">
  <autoFilter ref="A3:C24" xr:uid="{C570BAE6-2193-49B7-9469-7CE8D5D5E080}"/>
  <tableColumns count="3">
    <tableColumn id="1" xr3:uid="{953CE5BB-AE15-4130-8982-4B72863C424A}" name="Id.Categoria" dataDxfId="13"/>
    <tableColumn id="2" xr3:uid="{BEA1B6A5-8735-421E-894A-F088F8CD6DC7}" name="Id.Movimiento" dataDxfId="12"/>
    <tableColumn id="3" xr3:uid="{A9E10170-2585-47EC-8D64-0034858EC45B}" name="Nombr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110388-2169-4257-ADE5-529FA78A76B0}" name="tAlm" displayName="tAlm" ref="E3:F7" totalsRowShown="0" headerRowDxfId="10" dataDxfId="9">
  <autoFilter ref="E3:F7" xr:uid="{17110388-2169-4257-ADE5-529FA78A76B0}"/>
  <tableColumns count="2">
    <tableColumn id="1" xr3:uid="{31CEDBE2-1D58-4072-B1FE-701B4FDB92AA}" name="Id. Almacen" dataDxfId="8"/>
    <tableColumn id="2" xr3:uid="{4727B672-17D9-476F-B14D-E3612FC3F611}" name="Almace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F94F1-1435-426D-A1A7-6A33C697D0C7}" name="tMov" displayName="tMov" ref="A3:E1306" totalsRowShown="0" headerRowDxfId="0">
  <autoFilter ref="A3:E1306" xr:uid="{3D2F94F1-1435-426D-A1A7-6A33C697D0C7}"/>
  <tableColumns count="5">
    <tableColumn id="1" xr3:uid="{206EE662-4FA1-4332-B491-357F6CF05C42}" name="Fecha" dataDxfId="6"/>
    <tableColumn id="2" xr3:uid="{7E4DC21C-4735-4D89-8B3A-D6F6ACD851EF}" name="Categoria"/>
    <tableColumn id="3" xr3:uid="{DB9EBC6A-E60F-4EC5-B4B1-176BB221EFB4}" name="Detalle"/>
    <tableColumn id="4" xr3:uid="{4349C6EC-E615-4939-BE21-6663055F45F0}" name="Almacen"/>
    <tableColumn id="5" xr3:uid="{E44D87C2-65D4-4A83-9413-E780C8657852}" name="Valor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A888-0EF0-4715-BD4A-105D73963231}">
  <dimension ref="A1:F24"/>
  <sheetViews>
    <sheetView workbookViewId="0">
      <selection activeCell="B38" sqref="B38"/>
    </sheetView>
  </sheetViews>
  <sheetFormatPr baseColWidth="10" defaultRowHeight="15" x14ac:dyDescent="0.25"/>
  <cols>
    <col min="1" max="1" width="14.140625" customWidth="1"/>
    <col min="2" max="2" width="16.140625" customWidth="1"/>
    <col min="3" max="3" width="20.7109375" customWidth="1"/>
    <col min="5" max="5" width="13.5703125" customWidth="1"/>
    <col min="6" max="6" width="19.28515625" bestFit="1" customWidth="1"/>
  </cols>
  <sheetData>
    <row r="1" spans="1:6" x14ac:dyDescent="0.25">
      <c r="A1" s="2" t="s">
        <v>0</v>
      </c>
      <c r="B1" s="2"/>
      <c r="C1" s="2"/>
      <c r="E1" s="2" t="s">
        <v>25</v>
      </c>
      <c r="F1" s="2"/>
    </row>
    <row r="2" spans="1:6" ht="0.6" customHeight="1" x14ac:dyDescent="0.25"/>
    <row r="3" spans="1:6" x14ac:dyDescent="0.25">
      <c r="A3" s="1" t="s">
        <v>1</v>
      </c>
      <c r="B3" s="1" t="s">
        <v>2</v>
      </c>
      <c r="C3" s="1" t="s">
        <v>3</v>
      </c>
      <c r="E3" s="1" t="s">
        <v>26</v>
      </c>
      <c r="F3" s="1" t="s">
        <v>27</v>
      </c>
    </row>
    <row r="4" spans="1:6" x14ac:dyDescent="0.25">
      <c r="A4" s="1">
        <v>1</v>
      </c>
      <c r="B4" s="1">
        <v>1</v>
      </c>
      <c r="C4" s="1" t="s">
        <v>4</v>
      </c>
      <c r="E4" s="1">
        <v>1</v>
      </c>
      <c r="F4" s="1" t="s">
        <v>28</v>
      </c>
    </row>
    <row r="5" spans="1:6" x14ac:dyDescent="0.25">
      <c r="A5" s="1">
        <v>2</v>
      </c>
      <c r="B5" s="1">
        <v>1</v>
      </c>
      <c r="C5" s="1" t="s">
        <v>5</v>
      </c>
      <c r="E5" s="1">
        <v>2</v>
      </c>
      <c r="F5" s="1" t="s">
        <v>31</v>
      </c>
    </row>
    <row r="6" spans="1:6" x14ac:dyDescent="0.25">
      <c r="A6" s="1">
        <v>3</v>
      </c>
      <c r="B6" s="1">
        <v>1</v>
      </c>
      <c r="C6" s="1" t="s">
        <v>6</v>
      </c>
      <c r="E6" s="1">
        <v>3</v>
      </c>
      <c r="F6" s="1" t="s">
        <v>29</v>
      </c>
    </row>
    <row r="7" spans="1:6" x14ac:dyDescent="0.25">
      <c r="A7" s="1">
        <v>4</v>
      </c>
      <c r="B7" s="1">
        <v>1</v>
      </c>
      <c r="C7" s="1" t="s">
        <v>7</v>
      </c>
      <c r="E7" s="1">
        <v>4</v>
      </c>
      <c r="F7" s="1" t="s">
        <v>30</v>
      </c>
    </row>
    <row r="8" spans="1:6" x14ac:dyDescent="0.25">
      <c r="A8" s="1">
        <v>5</v>
      </c>
      <c r="B8" s="1">
        <v>1</v>
      </c>
      <c r="C8" s="1" t="s">
        <v>8</v>
      </c>
    </row>
    <row r="9" spans="1:6" x14ac:dyDescent="0.25">
      <c r="A9" s="1">
        <v>6</v>
      </c>
      <c r="B9" s="1">
        <v>2</v>
      </c>
      <c r="C9" s="1" t="s">
        <v>9</v>
      </c>
    </row>
    <row r="10" spans="1:6" x14ac:dyDescent="0.25">
      <c r="A10" s="1">
        <v>7</v>
      </c>
      <c r="B10" s="1">
        <v>2</v>
      </c>
      <c r="C10" s="1" t="s">
        <v>12</v>
      </c>
    </row>
    <row r="11" spans="1:6" x14ac:dyDescent="0.25">
      <c r="A11" s="1">
        <v>8</v>
      </c>
      <c r="B11" s="1">
        <v>2</v>
      </c>
      <c r="C11" s="1" t="s">
        <v>10</v>
      </c>
    </row>
    <row r="12" spans="1:6" ht="15.75" customHeight="1" x14ac:dyDescent="0.25">
      <c r="A12" s="1">
        <v>9</v>
      </c>
      <c r="B12" s="1">
        <v>2</v>
      </c>
      <c r="C12" s="1" t="s">
        <v>11</v>
      </c>
    </row>
    <row r="13" spans="1:6" x14ac:dyDescent="0.25">
      <c r="A13" s="1">
        <v>10</v>
      </c>
      <c r="B13" s="1">
        <v>2</v>
      </c>
      <c r="C13" s="1" t="s">
        <v>13</v>
      </c>
    </row>
    <row r="14" spans="1:6" x14ac:dyDescent="0.25">
      <c r="A14" s="1">
        <v>11</v>
      </c>
      <c r="B14" s="1">
        <v>2</v>
      </c>
      <c r="C14" s="1" t="s">
        <v>14</v>
      </c>
    </row>
    <row r="15" spans="1:6" x14ac:dyDescent="0.25">
      <c r="A15" s="1">
        <v>12</v>
      </c>
      <c r="B15" s="1">
        <v>2</v>
      </c>
      <c r="C15" s="1" t="s">
        <v>15</v>
      </c>
    </row>
    <row r="16" spans="1:6" x14ac:dyDescent="0.25">
      <c r="A16" s="1">
        <v>13</v>
      </c>
      <c r="B16" s="1">
        <v>2</v>
      </c>
      <c r="C16" s="1" t="s">
        <v>16</v>
      </c>
    </row>
    <row r="17" spans="1:3" x14ac:dyDescent="0.25">
      <c r="A17" s="1">
        <v>14</v>
      </c>
      <c r="B17" s="1">
        <v>2</v>
      </c>
      <c r="C17" s="1" t="s">
        <v>17</v>
      </c>
    </row>
    <row r="18" spans="1:3" x14ac:dyDescent="0.25">
      <c r="A18" s="1">
        <v>15</v>
      </c>
      <c r="B18" s="1">
        <v>2</v>
      </c>
      <c r="C18" s="1" t="s">
        <v>18</v>
      </c>
    </row>
    <row r="19" spans="1:3" x14ac:dyDescent="0.25">
      <c r="A19" s="1">
        <v>16</v>
      </c>
      <c r="B19" s="1">
        <v>2</v>
      </c>
      <c r="C19" s="1" t="s">
        <v>19</v>
      </c>
    </row>
    <row r="20" spans="1:3" x14ac:dyDescent="0.25">
      <c r="A20" s="1">
        <v>17</v>
      </c>
      <c r="B20" s="1">
        <v>2</v>
      </c>
      <c r="C20" s="1" t="s">
        <v>23</v>
      </c>
    </row>
    <row r="21" spans="1:3" x14ac:dyDescent="0.25">
      <c r="A21" s="1">
        <v>18</v>
      </c>
      <c r="B21" s="1">
        <v>2</v>
      </c>
      <c r="C21" s="1" t="s">
        <v>20</v>
      </c>
    </row>
    <row r="22" spans="1:3" x14ac:dyDescent="0.25">
      <c r="A22" s="1">
        <v>19</v>
      </c>
      <c r="B22" s="1">
        <v>2</v>
      </c>
      <c r="C22" s="1" t="s">
        <v>24</v>
      </c>
    </row>
    <row r="23" spans="1:3" x14ac:dyDescent="0.25">
      <c r="A23" s="1">
        <v>20</v>
      </c>
      <c r="B23" s="1">
        <v>2</v>
      </c>
      <c r="C23" s="1" t="s">
        <v>21</v>
      </c>
    </row>
    <row r="24" spans="1:3" x14ac:dyDescent="0.25">
      <c r="A24" s="1">
        <v>21</v>
      </c>
      <c r="B24" s="1">
        <v>2</v>
      </c>
      <c r="C24" s="1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5DC7-977A-4F01-B5FE-47C15F3BCFC4}">
  <dimension ref="A1:E1306"/>
  <sheetViews>
    <sheetView workbookViewId="0">
      <selection activeCell="G28" sqref="G28"/>
    </sheetView>
  </sheetViews>
  <sheetFormatPr baseColWidth="10" defaultRowHeight="15" x14ac:dyDescent="0.25"/>
  <cols>
    <col min="1" max="1" width="13.42578125" customWidth="1"/>
    <col min="2" max="2" width="18.7109375" customWidth="1"/>
    <col min="3" max="3" width="27.5703125" customWidth="1"/>
    <col min="4" max="4" width="21.140625" customWidth="1"/>
  </cols>
  <sheetData>
    <row r="1" spans="1:5" x14ac:dyDescent="0.25">
      <c r="A1" s="2" t="s">
        <v>32</v>
      </c>
      <c r="B1" s="2"/>
      <c r="C1" s="2"/>
      <c r="D1" s="2"/>
      <c r="E1" s="2"/>
    </row>
    <row r="2" spans="1:5" ht="0.6" customHeight="1" x14ac:dyDescent="0.25"/>
    <row r="3" spans="1:5" x14ac:dyDescent="0.25">
      <c r="A3" s="1" t="s">
        <v>33</v>
      </c>
      <c r="B3" s="1" t="s">
        <v>34</v>
      </c>
      <c r="C3" s="1" t="s">
        <v>35</v>
      </c>
      <c r="D3" s="1" t="s">
        <v>27</v>
      </c>
      <c r="E3" s="1" t="s">
        <v>36</v>
      </c>
    </row>
    <row r="4" spans="1:5" x14ac:dyDescent="0.25">
      <c r="A4" s="3">
        <v>45658</v>
      </c>
      <c r="B4" t="s">
        <v>8</v>
      </c>
      <c r="C4" t="s">
        <v>52</v>
      </c>
      <c r="D4" t="s">
        <v>30</v>
      </c>
      <c r="E4" s="4">
        <v>511.91</v>
      </c>
    </row>
    <row r="5" spans="1:5" x14ac:dyDescent="0.25">
      <c r="A5" s="3">
        <v>45658</v>
      </c>
      <c r="B5" t="s">
        <v>22</v>
      </c>
      <c r="C5" t="s">
        <v>53</v>
      </c>
      <c r="D5" t="s">
        <v>28</v>
      </c>
      <c r="E5" s="4">
        <v>65.010000000000005</v>
      </c>
    </row>
    <row r="6" spans="1:5" x14ac:dyDescent="0.25">
      <c r="A6" s="3">
        <v>45658</v>
      </c>
      <c r="B6" t="s">
        <v>7</v>
      </c>
      <c r="C6" t="s">
        <v>54</v>
      </c>
      <c r="D6" t="s">
        <v>30</v>
      </c>
      <c r="E6" s="4">
        <v>569.29</v>
      </c>
    </row>
    <row r="7" spans="1:5" x14ac:dyDescent="0.25">
      <c r="A7" s="3">
        <v>45658</v>
      </c>
      <c r="B7" t="s">
        <v>24</v>
      </c>
      <c r="C7" t="s">
        <v>55</v>
      </c>
      <c r="D7" t="s">
        <v>31</v>
      </c>
      <c r="E7" s="4">
        <v>141.69</v>
      </c>
    </row>
    <row r="8" spans="1:5" x14ac:dyDescent="0.25">
      <c r="A8" s="3">
        <v>45658</v>
      </c>
      <c r="B8" t="s">
        <v>10</v>
      </c>
      <c r="C8" t="s">
        <v>56</v>
      </c>
      <c r="D8" t="s">
        <v>31</v>
      </c>
      <c r="E8" s="4">
        <v>97.89</v>
      </c>
    </row>
    <row r="9" spans="1:5" x14ac:dyDescent="0.25">
      <c r="A9" s="3">
        <v>45659</v>
      </c>
      <c r="B9" t="s">
        <v>8</v>
      </c>
      <c r="C9" t="s">
        <v>52</v>
      </c>
      <c r="D9" t="s">
        <v>29</v>
      </c>
      <c r="E9" s="4">
        <v>720.16</v>
      </c>
    </row>
    <row r="10" spans="1:5" x14ac:dyDescent="0.25">
      <c r="A10" s="3">
        <v>45659</v>
      </c>
      <c r="B10" t="s">
        <v>8</v>
      </c>
      <c r="C10" t="s">
        <v>52</v>
      </c>
      <c r="D10" t="s">
        <v>28</v>
      </c>
      <c r="E10" s="4">
        <v>778.32</v>
      </c>
    </row>
    <row r="11" spans="1:5" x14ac:dyDescent="0.25">
      <c r="A11" s="3">
        <v>45659</v>
      </c>
      <c r="B11" t="s">
        <v>5</v>
      </c>
      <c r="C11" t="s">
        <v>57</v>
      </c>
      <c r="D11" t="s">
        <v>30</v>
      </c>
      <c r="E11" s="4">
        <v>1826.96</v>
      </c>
    </row>
    <row r="12" spans="1:5" x14ac:dyDescent="0.25">
      <c r="A12" s="3">
        <v>45659</v>
      </c>
      <c r="B12" t="s">
        <v>7</v>
      </c>
      <c r="C12" t="s">
        <v>54</v>
      </c>
      <c r="D12" t="s">
        <v>29</v>
      </c>
      <c r="E12" s="4">
        <v>994.97</v>
      </c>
    </row>
    <row r="13" spans="1:5" x14ac:dyDescent="0.25">
      <c r="A13" s="3">
        <v>45659</v>
      </c>
      <c r="B13" t="s">
        <v>10</v>
      </c>
      <c r="C13" t="s">
        <v>56</v>
      </c>
      <c r="D13" t="s">
        <v>31</v>
      </c>
      <c r="E13" s="4">
        <v>422.56</v>
      </c>
    </row>
    <row r="14" spans="1:5" x14ac:dyDescent="0.25">
      <c r="A14" s="3">
        <v>45660</v>
      </c>
      <c r="B14" t="s">
        <v>15</v>
      </c>
      <c r="C14" t="s">
        <v>58</v>
      </c>
      <c r="D14" t="s">
        <v>31</v>
      </c>
      <c r="E14" s="4">
        <v>294.41000000000003</v>
      </c>
    </row>
    <row r="15" spans="1:5" x14ac:dyDescent="0.25">
      <c r="A15" s="3">
        <v>45660</v>
      </c>
      <c r="B15" t="s">
        <v>10</v>
      </c>
      <c r="C15" t="s">
        <v>56</v>
      </c>
      <c r="D15" t="s">
        <v>31</v>
      </c>
      <c r="E15" s="4">
        <v>102.68</v>
      </c>
    </row>
    <row r="16" spans="1:5" x14ac:dyDescent="0.25">
      <c r="A16" s="3">
        <v>45660</v>
      </c>
      <c r="B16" t="s">
        <v>8</v>
      </c>
      <c r="C16" t="s">
        <v>52</v>
      </c>
      <c r="D16" t="s">
        <v>28</v>
      </c>
      <c r="E16" s="4">
        <v>763.1</v>
      </c>
    </row>
    <row r="17" spans="1:5" x14ac:dyDescent="0.25">
      <c r="A17" s="3">
        <v>45660</v>
      </c>
      <c r="B17" t="s">
        <v>6</v>
      </c>
      <c r="C17" t="s">
        <v>59</v>
      </c>
      <c r="D17" t="s">
        <v>29</v>
      </c>
      <c r="E17" s="4">
        <v>252.9</v>
      </c>
    </row>
    <row r="18" spans="1:5" x14ac:dyDescent="0.25">
      <c r="A18" s="3">
        <v>45660</v>
      </c>
      <c r="B18" t="s">
        <v>8</v>
      </c>
      <c r="C18" t="s">
        <v>52</v>
      </c>
      <c r="D18" t="s">
        <v>30</v>
      </c>
      <c r="E18" s="4">
        <v>908.55</v>
      </c>
    </row>
    <row r="19" spans="1:5" x14ac:dyDescent="0.25">
      <c r="A19" s="3">
        <v>45661</v>
      </c>
      <c r="B19" t="s">
        <v>16</v>
      </c>
      <c r="C19" t="s">
        <v>60</v>
      </c>
      <c r="D19" t="s">
        <v>30</v>
      </c>
      <c r="E19" s="4">
        <v>383.16</v>
      </c>
    </row>
    <row r="20" spans="1:5" x14ac:dyDescent="0.25">
      <c r="A20" s="3">
        <v>45661</v>
      </c>
      <c r="B20" t="s">
        <v>18</v>
      </c>
      <c r="C20" t="s">
        <v>61</v>
      </c>
      <c r="D20" t="s">
        <v>29</v>
      </c>
      <c r="E20" s="4">
        <v>140.65</v>
      </c>
    </row>
    <row r="21" spans="1:5" x14ac:dyDescent="0.25">
      <c r="A21" s="3">
        <v>45661</v>
      </c>
      <c r="B21" t="s">
        <v>21</v>
      </c>
      <c r="C21" t="s">
        <v>62</v>
      </c>
      <c r="D21" t="s">
        <v>31</v>
      </c>
      <c r="E21" s="4">
        <v>139.08000000000001</v>
      </c>
    </row>
    <row r="22" spans="1:5" x14ac:dyDescent="0.25">
      <c r="A22" s="3">
        <v>45661</v>
      </c>
      <c r="B22" t="s">
        <v>23</v>
      </c>
      <c r="C22" t="s">
        <v>63</v>
      </c>
      <c r="D22" t="s">
        <v>30</v>
      </c>
      <c r="E22" s="4">
        <v>119.1</v>
      </c>
    </row>
    <row r="23" spans="1:5" x14ac:dyDescent="0.25">
      <c r="A23" s="3">
        <v>45661</v>
      </c>
      <c r="B23" t="s">
        <v>10</v>
      </c>
      <c r="C23" t="s">
        <v>56</v>
      </c>
      <c r="D23" t="s">
        <v>30</v>
      </c>
      <c r="E23" s="4">
        <v>241.16</v>
      </c>
    </row>
    <row r="24" spans="1:5" x14ac:dyDescent="0.25">
      <c r="A24" s="3">
        <v>45662</v>
      </c>
      <c r="B24" t="s">
        <v>19</v>
      </c>
      <c r="C24" t="s">
        <v>64</v>
      </c>
      <c r="D24" t="s">
        <v>28</v>
      </c>
      <c r="E24" s="4">
        <v>226.59</v>
      </c>
    </row>
    <row r="25" spans="1:5" x14ac:dyDescent="0.25">
      <c r="A25" s="3">
        <v>45662</v>
      </c>
      <c r="B25" t="s">
        <v>14</v>
      </c>
      <c r="C25" t="s">
        <v>65</v>
      </c>
      <c r="D25" t="s">
        <v>28</v>
      </c>
      <c r="E25" s="4">
        <v>552.91</v>
      </c>
    </row>
    <row r="26" spans="1:5" x14ac:dyDescent="0.25">
      <c r="A26" s="3">
        <v>45663</v>
      </c>
      <c r="B26" t="s">
        <v>5</v>
      </c>
      <c r="C26" t="s">
        <v>57</v>
      </c>
      <c r="D26" t="s">
        <v>30</v>
      </c>
      <c r="E26" s="4">
        <v>1926.31</v>
      </c>
    </row>
    <row r="27" spans="1:5" x14ac:dyDescent="0.25">
      <c r="A27" s="3">
        <v>45663</v>
      </c>
      <c r="B27" t="s">
        <v>8</v>
      </c>
      <c r="C27" t="s">
        <v>52</v>
      </c>
      <c r="D27" t="s">
        <v>30</v>
      </c>
      <c r="E27" s="4">
        <v>552.36</v>
      </c>
    </row>
    <row r="28" spans="1:5" x14ac:dyDescent="0.25">
      <c r="A28" s="3">
        <v>45664</v>
      </c>
      <c r="B28" t="s">
        <v>19</v>
      </c>
      <c r="C28" t="s">
        <v>64</v>
      </c>
      <c r="D28" t="s">
        <v>28</v>
      </c>
      <c r="E28" s="4">
        <v>159.63</v>
      </c>
    </row>
    <row r="29" spans="1:5" x14ac:dyDescent="0.25">
      <c r="A29" s="3">
        <v>45664</v>
      </c>
      <c r="B29" t="s">
        <v>5</v>
      </c>
      <c r="C29" t="s">
        <v>57</v>
      </c>
      <c r="D29" t="s">
        <v>31</v>
      </c>
      <c r="E29" s="4">
        <v>2023.41</v>
      </c>
    </row>
    <row r="30" spans="1:5" x14ac:dyDescent="0.25">
      <c r="A30" s="3">
        <v>45664</v>
      </c>
      <c r="B30" t="s">
        <v>6</v>
      </c>
      <c r="C30" t="s">
        <v>59</v>
      </c>
      <c r="D30" t="s">
        <v>28</v>
      </c>
      <c r="E30" s="4">
        <v>296.39</v>
      </c>
    </row>
    <row r="31" spans="1:5" x14ac:dyDescent="0.25">
      <c r="A31" s="3">
        <v>45664</v>
      </c>
      <c r="B31" t="s">
        <v>6</v>
      </c>
      <c r="C31" t="s">
        <v>59</v>
      </c>
      <c r="D31" t="s">
        <v>30</v>
      </c>
      <c r="E31" s="4">
        <v>354.32</v>
      </c>
    </row>
    <row r="32" spans="1:5" x14ac:dyDescent="0.25">
      <c r="A32" s="3">
        <v>45665</v>
      </c>
      <c r="B32" t="s">
        <v>9</v>
      </c>
      <c r="C32" t="s">
        <v>66</v>
      </c>
      <c r="D32" t="s">
        <v>29</v>
      </c>
      <c r="E32" s="4">
        <v>162.97999999999999</v>
      </c>
    </row>
    <row r="33" spans="1:5" x14ac:dyDescent="0.25">
      <c r="A33" s="3">
        <v>45665</v>
      </c>
      <c r="B33" t="s">
        <v>11</v>
      </c>
      <c r="C33" t="s">
        <v>67</v>
      </c>
      <c r="D33" t="s">
        <v>29</v>
      </c>
      <c r="E33" s="4">
        <v>166.62</v>
      </c>
    </row>
    <row r="34" spans="1:5" x14ac:dyDescent="0.25">
      <c r="A34" s="3">
        <v>45665</v>
      </c>
      <c r="B34" t="s">
        <v>18</v>
      </c>
      <c r="C34" t="s">
        <v>61</v>
      </c>
      <c r="D34" t="s">
        <v>28</v>
      </c>
      <c r="E34" s="4">
        <v>268.14999999999998</v>
      </c>
    </row>
    <row r="35" spans="1:5" x14ac:dyDescent="0.25">
      <c r="A35" s="3">
        <v>45665</v>
      </c>
      <c r="B35" t="s">
        <v>24</v>
      </c>
      <c r="C35" t="s">
        <v>55</v>
      </c>
      <c r="D35" t="s">
        <v>28</v>
      </c>
      <c r="E35" s="4">
        <v>214.35</v>
      </c>
    </row>
    <row r="36" spans="1:5" x14ac:dyDescent="0.25">
      <c r="A36" s="3">
        <v>45666</v>
      </c>
      <c r="B36" t="s">
        <v>8</v>
      </c>
      <c r="C36" t="s">
        <v>52</v>
      </c>
      <c r="D36" t="s">
        <v>28</v>
      </c>
      <c r="E36" s="4">
        <v>691.35</v>
      </c>
    </row>
    <row r="37" spans="1:5" x14ac:dyDescent="0.25">
      <c r="A37" s="3">
        <v>45666</v>
      </c>
      <c r="B37" t="s">
        <v>19</v>
      </c>
      <c r="C37" t="s">
        <v>64</v>
      </c>
      <c r="D37" t="s">
        <v>28</v>
      </c>
      <c r="E37" s="4">
        <v>249.55</v>
      </c>
    </row>
    <row r="38" spans="1:5" x14ac:dyDescent="0.25">
      <c r="A38" s="3">
        <v>45666</v>
      </c>
      <c r="B38" t="s">
        <v>12</v>
      </c>
      <c r="C38" t="s">
        <v>68</v>
      </c>
      <c r="D38" t="s">
        <v>28</v>
      </c>
      <c r="E38" s="4">
        <v>147.84</v>
      </c>
    </row>
    <row r="39" spans="1:5" x14ac:dyDescent="0.25">
      <c r="A39" s="3">
        <v>45667</v>
      </c>
      <c r="B39" t="s">
        <v>24</v>
      </c>
      <c r="C39" t="s">
        <v>55</v>
      </c>
      <c r="D39" t="s">
        <v>30</v>
      </c>
      <c r="E39" s="4">
        <v>123.61</v>
      </c>
    </row>
    <row r="40" spans="1:5" x14ac:dyDescent="0.25">
      <c r="A40" s="3">
        <v>45667</v>
      </c>
      <c r="B40" t="s">
        <v>14</v>
      </c>
      <c r="C40" t="s">
        <v>65</v>
      </c>
      <c r="D40" t="s">
        <v>31</v>
      </c>
      <c r="E40" s="4">
        <v>319.88</v>
      </c>
    </row>
    <row r="41" spans="1:5" x14ac:dyDescent="0.25">
      <c r="A41" s="3">
        <v>45667</v>
      </c>
      <c r="B41" t="s">
        <v>4</v>
      </c>
      <c r="C41" t="s">
        <v>69</v>
      </c>
      <c r="D41" t="s">
        <v>31</v>
      </c>
      <c r="E41" s="4">
        <v>425.67</v>
      </c>
    </row>
    <row r="42" spans="1:5" x14ac:dyDescent="0.25">
      <c r="A42" s="3">
        <v>45667</v>
      </c>
      <c r="B42" t="s">
        <v>6</v>
      </c>
      <c r="C42" t="s">
        <v>59</v>
      </c>
      <c r="D42" t="s">
        <v>30</v>
      </c>
      <c r="E42" s="4">
        <v>101.5</v>
      </c>
    </row>
    <row r="43" spans="1:5" x14ac:dyDescent="0.25">
      <c r="A43" s="3">
        <v>45667</v>
      </c>
      <c r="B43" t="s">
        <v>18</v>
      </c>
      <c r="C43" t="s">
        <v>61</v>
      </c>
      <c r="D43" t="s">
        <v>30</v>
      </c>
      <c r="E43" s="4">
        <v>287.14999999999998</v>
      </c>
    </row>
    <row r="44" spans="1:5" x14ac:dyDescent="0.25">
      <c r="A44" s="3">
        <v>45668</v>
      </c>
      <c r="B44" t="s">
        <v>4</v>
      </c>
      <c r="C44" t="s">
        <v>69</v>
      </c>
      <c r="D44" t="s">
        <v>31</v>
      </c>
      <c r="E44" s="4">
        <v>406.65</v>
      </c>
    </row>
    <row r="45" spans="1:5" x14ac:dyDescent="0.25">
      <c r="A45" s="3">
        <v>45668</v>
      </c>
      <c r="B45" t="s">
        <v>15</v>
      </c>
      <c r="C45" t="s">
        <v>58</v>
      </c>
      <c r="D45" t="s">
        <v>29</v>
      </c>
      <c r="E45" s="4">
        <v>307.79000000000002</v>
      </c>
    </row>
    <row r="46" spans="1:5" x14ac:dyDescent="0.25">
      <c r="A46" s="3">
        <v>45668</v>
      </c>
      <c r="B46" t="s">
        <v>14</v>
      </c>
      <c r="C46" t="s">
        <v>65</v>
      </c>
      <c r="D46" t="s">
        <v>31</v>
      </c>
      <c r="E46" s="4">
        <v>778.53</v>
      </c>
    </row>
    <row r="47" spans="1:5" x14ac:dyDescent="0.25">
      <c r="A47" s="3">
        <v>45668</v>
      </c>
      <c r="B47" t="s">
        <v>6</v>
      </c>
      <c r="C47" t="s">
        <v>59</v>
      </c>
      <c r="D47" t="s">
        <v>28</v>
      </c>
      <c r="E47" s="4">
        <v>199.07</v>
      </c>
    </row>
    <row r="48" spans="1:5" x14ac:dyDescent="0.25">
      <c r="A48" s="3">
        <v>45669</v>
      </c>
      <c r="B48" t="s">
        <v>19</v>
      </c>
      <c r="C48" t="s">
        <v>64</v>
      </c>
      <c r="D48" t="s">
        <v>28</v>
      </c>
      <c r="E48" s="4">
        <v>215.05</v>
      </c>
    </row>
    <row r="49" spans="1:5" x14ac:dyDescent="0.25">
      <c r="A49" s="3">
        <v>45669</v>
      </c>
      <c r="B49" t="s">
        <v>18</v>
      </c>
      <c r="C49" t="s">
        <v>61</v>
      </c>
      <c r="D49" t="s">
        <v>31</v>
      </c>
      <c r="E49" s="4">
        <v>54.27</v>
      </c>
    </row>
    <row r="50" spans="1:5" x14ac:dyDescent="0.25">
      <c r="A50" s="3">
        <v>45669</v>
      </c>
      <c r="B50" t="s">
        <v>15</v>
      </c>
      <c r="C50" t="s">
        <v>58</v>
      </c>
      <c r="D50" t="s">
        <v>31</v>
      </c>
      <c r="E50" s="4">
        <v>141.43</v>
      </c>
    </row>
    <row r="51" spans="1:5" x14ac:dyDescent="0.25">
      <c r="A51" s="3">
        <v>45669</v>
      </c>
      <c r="B51" t="s">
        <v>9</v>
      </c>
      <c r="C51" t="s">
        <v>66</v>
      </c>
      <c r="D51" t="s">
        <v>30</v>
      </c>
      <c r="E51" s="4">
        <v>12.2</v>
      </c>
    </row>
    <row r="52" spans="1:5" x14ac:dyDescent="0.25">
      <c r="A52" s="3">
        <v>45669</v>
      </c>
      <c r="B52" t="s">
        <v>13</v>
      </c>
      <c r="C52" t="s">
        <v>70</v>
      </c>
      <c r="D52" t="s">
        <v>31</v>
      </c>
      <c r="E52" s="4">
        <v>79.540000000000006</v>
      </c>
    </row>
    <row r="53" spans="1:5" x14ac:dyDescent="0.25">
      <c r="A53" s="3">
        <v>45670</v>
      </c>
      <c r="B53" t="s">
        <v>12</v>
      </c>
      <c r="C53" t="s">
        <v>68</v>
      </c>
      <c r="D53" t="s">
        <v>29</v>
      </c>
      <c r="E53" s="4">
        <v>89.84</v>
      </c>
    </row>
    <row r="54" spans="1:5" x14ac:dyDescent="0.25">
      <c r="A54" s="3">
        <v>45670</v>
      </c>
      <c r="B54" t="s">
        <v>12</v>
      </c>
      <c r="C54" t="s">
        <v>68</v>
      </c>
      <c r="D54" t="s">
        <v>28</v>
      </c>
      <c r="E54" s="4">
        <v>73.11</v>
      </c>
    </row>
    <row r="55" spans="1:5" x14ac:dyDescent="0.25">
      <c r="A55" s="3">
        <v>45670</v>
      </c>
      <c r="B55" t="s">
        <v>17</v>
      </c>
      <c r="C55" t="s">
        <v>71</v>
      </c>
      <c r="D55" t="s">
        <v>30</v>
      </c>
      <c r="E55" s="4">
        <v>20.77</v>
      </c>
    </row>
    <row r="56" spans="1:5" x14ac:dyDescent="0.25">
      <c r="A56" s="3">
        <v>45671</v>
      </c>
      <c r="B56" t="s">
        <v>7</v>
      </c>
      <c r="C56" t="s">
        <v>54</v>
      </c>
      <c r="D56" t="s">
        <v>28</v>
      </c>
      <c r="E56" s="4">
        <v>1085.3900000000001</v>
      </c>
    </row>
    <row r="57" spans="1:5" x14ac:dyDescent="0.25">
      <c r="A57" s="3">
        <v>45671</v>
      </c>
      <c r="B57" t="s">
        <v>4</v>
      </c>
      <c r="C57" t="s">
        <v>69</v>
      </c>
      <c r="D57" t="s">
        <v>30</v>
      </c>
      <c r="E57" s="4">
        <v>54.64</v>
      </c>
    </row>
    <row r="58" spans="1:5" x14ac:dyDescent="0.25">
      <c r="A58" s="3">
        <v>45671</v>
      </c>
      <c r="B58" t="s">
        <v>24</v>
      </c>
      <c r="C58" t="s">
        <v>55</v>
      </c>
      <c r="D58" t="s">
        <v>29</v>
      </c>
      <c r="E58" s="4">
        <v>198.1</v>
      </c>
    </row>
    <row r="59" spans="1:5" x14ac:dyDescent="0.25">
      <c r="A59" s="3">
        <v>45672</v>
      </c>
      <c r="B59" t="s">
        <v>5</v>
      </c>
      <c r="C59" t="s">
        <v>57</v>
      </c>
      <c r="D59" t="s">
        <v>29</v>
      </c>
      <c r="E59" s="4">
        <v>2731.19</v>
      </c>
    </row>
    <row r="60" spans="1:5" x14ac:dyDescent="0.25">
      <c r="A60" s="3">
        <v>45672</v>
      </c>
      <c r="B60" t="s">
        <v>13</v>
      </c>
      <c r="C60" t="s">
        <v>70</v>
      </c>
      <c r="D60" t="s">
        <v>28</v>
      </c>
      <c r="E60" s="4">
        <v>208.55</v>
      </c>
    </row>
    <row r="61" spans="1:5" x14ac:dyDescent="0.25">
      <c r="A61" s="3">
        <v>45672</v>
      </c>
      <c r="B61" t="s">
        <v>11</v>
      </c>
      <c r="C61" t="s">
        <v>67</v>
      </c>
      <c r="D61" t="s">
        <v>29</v>
      </c>
      <c r="E61" s="4">
        <v>468.69</v>
      </c>
    </row>
    <row r="62" spans="1:5" x14ac:dyDescent="0.25">
      <c r="A62" s="3">
        <v>45672</v>
      </c>
      <c r="B62" t="s">
        <v>4</v>
      </c>
      <c r="C62" t="s">
        <v>69</v>
      </c>
      <c r="D62" t="s">
        <v>29</v>
      </c>
      <c r="E62" s="4">
        <v>377.03</v>
      </c>
    </row>
    <row r="63" spans="1:5" x14ac:dyDescent="0.25">
      <c r="A63" s="3">
        <v>45673</v>
      </c>
      <c r="B63" t="s">
        <v>6</v>
      </c>
      <c r="C63" t="s">
        <v>59</v>
      </c>
      <c r="D63" t="s">
        <v>28</v>
      </c>
      <c r="E63" s="4">
        <v>284.13</v>
      </c>
    </row>
    <row r="64" spans="1:5" x14ac:dyDescent="0.25">
      <c r="A64" s="3">
        <v>45673</v>
      </c>
      <c r="B64" t="s">
        <v>8</v>
      </c>
      <c r="C64" t="s">
        <v>52</v>
      </c>
      <c r="D64" t="s">
        <v>30</v>
      </c>
      <c r="E64" s="4">
        <v>359.23</v>
      </c>
    </row>
    <row r="65" spans="1:5" x14ac:dyDescent="0.25">
      <c r="A65" s="3">
        <v>45673</v>
      </c>
      <c r="B65" t="s">
        <v>14</v>
      </c>
      <c r="C65" t="s">
        <v>65</v>
      </c>
      <c r="D65" t="s">
        <v>29</v>
      </c>
      <c r="E65" s="4">
        <v>726.02</v>
      </c>
    </row>
    <row r="66" spans="1:5" x14ac:dyDescent="0.25">
      <c r="A66" s="3">
        <v>45673</v>
      </c>
      <c r="B66" t="s">
        <v>7</v>
      </c>
      <c r="C66" t="s">
        <v>54</v>
      </c>
      <c r="D66" t="s">
        <v>28</v>
      </c>
      <c r="E66" s="4">
        <v>900.27</v>
      </c>
    </row>
    <row r="67" spans="1:5" x14ac:dyDescent="0.25">
      <c r="A67" s="3">
        <v>45673</v>
      </c>
      <c r="B67" t="s">
        <v>24</v>
      </c>
      <c r="C67" t="s">
        <v>55</v>
      </c>
      <c r="D67" t="s">
        <v>31</v>
      </c>
      <c r="E67" s="4">
        <v>177.92</v>
      </c>
    </row>
    <row r="68" spans="1:5" x14ac:dyDescent="0.25">
      <c r="A68" s="3">
        <v>45674</v>
      </c>
      <c r="B68" t="s">
        <v>17</v>
      </c>
      <c r="C68" t="s">
        <v>71</v>
      </c>
      <c r="D68" t="s">
        <v>31</v>
      </c>
      <c r="E68" s="4">
        <v>132.35</v>
      </c>
    </row>
    <row r="69" spans="1:5" x14ac:dyDescent="0.25">
      <c r="A69" s="3">
        <v>45674</v>
      </c>
      <c r="B69" t="s">
        <v>5</v>
      </c>
      <c r="C69" t="s">
        <v>57</v>
      </c>
      <c r="D69" t="s">
        <v>31</v>
      </c>
      <c r="E69" s="4">
        <v>2815.62</v>
      </c>
    </row>
    <row r="70" spans="1:5" x14ac:dyDescent="0.25">
      <c r="A70" s="3">
        <v>45674</v>
      </c>
      <c r="B70" t="s">
        <v>4</v>
      </c>
      <c r="C70" t="s">
        <v>69</v>
      </c>
      <c r="D70" t="s">
        <v>29</v>
      </c>
      <c r="E70" s="4">
        <v>346.99</v>
      </c>
    </row>
    <row r="71" spans="1:5" x14ac:dyDescent="0.25">
      <c r="A71" s="3">
        <v>45674</v>
      </c>
      <c r="B71" t="s">
        <v>15</v>
      </c>
      <c r="C71" t="s">
        <v>58</v>
      </c>
      <c r="D71" t="s">
        <v>29</v>
      </c>
      <c r="E71" s="4">
        <v>284.22000000000003</v>
      </c>
    </row>
    <row r="72" spans="1:5" x14ac:dyDescent="0.25">
      <c r="A72" s="3">
        <v>45675</v>
      </c>
      <c r="B72" t="s">
        <v>4</v>
      </c>
      <c r="C72" t="s">
        <v>69</v>
      </c>
      <c r="D72" t="s">
        <v>31</v>
      </c>
      <c r="E72" s="4">
        <v>435.21</v>
      </c>
    </row>
    <row r="73" spans="1:5" x14ac:dyDescent="0.25">
      <c r="A73" s="3">
        <v>45675</v>
      </c>
      <c r="B73" t="s">
        <v>6</v>
      </c>
      <c r="C73" t="s">
        <v>59</v>
      </c>
      <c r="D73" t="s">
        <v>31</v>
      </c>
      <c r="E73" s="4">
        <v>464.24</v>
      </c>
    </row>
    <row r="74" spans="1:5" x14ac:dyDescent="0.25">
      <c r="A74" s="3">
        <v>45675</v>
      </c>
      <c r="B74" t="s">
        <v>19</v>
      </c>
      <c r="C74" t="s">
        <v>64</v>
      </c>
      <c r="D74" t="s">
        <v>29</v>
      </c>
      <c r="E74" s="4">
        <v>222.06</v>
      </c>
    </row>
    <row r="75" spans="1:5" x14ac:dyDescent="0.25">
      <c r="A75" s="3">
        <v>45676</v>
      </c>
      <c r="B75" t="s">
        <v>13</v>
      </c>
      <c r="C75" t="s">
        <v>70</v>
      </c>
      <c r="D75" t="s">
        <v>31</v>
      </c>
      <c r="E75" s="4">
        <v>238.81</v>
      </c>
    </row>
    <row r="76" spans="1:5" x14ac:dyDescent="0.25">
      <c r="A76" s="3">
        <v>45676</v>
      </c>
      <c r="B76" t="s">
        <v>13</v>
      </c>
      <c r="C76" t="s">
        <v>70</v>
      </c>
      <c r="D76" t="s">
        <v>28</v>
      </c>
      <c r="E76" s="4">
        <v>215.3</v>
      </c>
    </row>
    <row r="77" spans="1:5" x14ac:dyDescent="0.25">
      <c r="A77" s="3">
        <v>45677</v>
      </c>
      <c r="B77" t="s">
        <v>13</v>
      </c>
      <c r="C77" t="s">
        <v>70</v>
      </c>
      <c r="D77" t="s">
        <v>30</v>
      </c>
      <c r="E77" s="4">
        <v>92.81</v>
      </c>
    </row>
    <row r="78" spans="1:5" x14ac:dyDescent="0.25">
      <c r="A78" s="3">
        <v>45677</v>
      </c>
      <c r="B78" t="s">
        <v>13</v>
      </c>
      <c r="C78" t="s">
        <v>70</v>
      </c>
      <c r="D78" t="s">
        <v>31</v>
      </c>
      <c r="E78" s="4">
        <v>240.95</v>
      </c>
    </row>
    <row r="79" spans="1:5" x14ac:dyDescent="0.25">
      <c r="A79" s="3">
        <v>45677</v>
      </c>
      <c r="B79" t="s">
        <v>11</v>
      </c>
      <c r="C79" t="s">
        <v>67</v>
      </c>
      <c r="D79" t="s">
        <v>31</v>
      </c>
      <c r="E79" s="4">
        <v>420.46</v>
      </c>
    </row>
    <row r="80" spans="1:5" x14ac:dyDescent="0.25">
      <c r="A80" s="3">
        <v>45677</v>
      </c>
      <c r="B80" t="s">
        <v>6</v>
      </c>
      <c r="C80" t="s">
        <v>59</v>
      </c>
      <c r="D80" t="s">
        <v>31</v>
      </c>
      <c r="E80" s="4">
        <v>61.8</v>
      </c>
    </row>
    <row r="81" spans="1:5" x14ac:dyDescent="0.25">
      <c r="A81" s="3">
        <v>45678</v>
      </c>
      <c r="B81" t="s">
        <v>5</v>
      </c>
      <c r="C81" t="s">
        <v>57</v>
      </c>
      <c r="D81" t="s">
        <v>31</v>
      </c>
      <c r="E81" s="4">
        <v>2623.22</v>
      </c>
    </row>
    <row r="82" spans="1:5" x14ac:dyDescent="0.25">
      <c r="A82" s="3">
        <v>45678</v>
      </c>
      <c r="B82" t="s">
        <v>8</v>
      </c>
      <c r="C82" t="s">
        <v>52</v>
      </c>
      <c r="D82" t="s">
        <v>28</v>
      </c>
      <c r="E82" s="4">
        <v>659.37</v>
      </c>
    </row>
    <row r="83" spans="1:5" x14ac:dyDescent="0.25">
      <c r="A83" s="3">
        <v>45678</v>
      </c>
      <c r="B83" t="s">
        <v>17</v>
      </c>
      <c r="C83" t="s">
        <v>71</v>
      </c>
      <c r="D83" t="s">
        <v>29</v>
      </c>
      <c r="E83" s="4">
        <v>52.89</v>
      </c>
    </row>
    <row r="84" spans="1:5" x14ac:dyDescent="0.25">
      <c r="A84" s="3">
        <v>45678</v>
      </c>
      <c r="B84" t="s">
        <v>9</v>
      </c>
      <c r="C84" t="s">
        <v>66</v>
      </c>
      <c r="D84" t="s">
        <v>29</v>
      </c>
      <c r="E84" s="4">
        <v>142.66999999999999</v>
      </c>
    </row>
    <row r="85" spans="1:5" x14ac:dyDescent="0.25">
      <c r="A85" s="3">
        <v>45678</v>
      </c>
      <c r="B85" t="s">
        <v>15</v>
      </c>
      <c r="C85" t="s">
        <v>58</v>
      </c>
      <c r="D85" t="s">
        <v>31</v>
      </c>
      <c r="E85" s="4">
        <v>101.39</v>
      </c>
    </row>
    <row r="86" spans="1:5" x14ac:dyDescent="0.25">
      <c r="A86" s="3">
        <v>45679</v>
      </c>
      <c r="B86" t="s">
        <v>23</v>
      </c>
      <c r="C86" t="s">
        <v>63</v>
      </c>
      <c r="D86" t="s">
        <v>29</v>
      </c>
      <c r="E86" s="4">
        <v>473.23</v>
      </c>
    </row>
    <row r="87" spans="1:5" x14ac:dyDescent="0.25">
      <c r="A87" s="3">
        <v>45679</v>
      </c>
      <c r="B87" t="s">
        <v>12</v>
      </c>
      <c r="C87" t="s">
        <v>68</v>
      </c>
      <c r="D87" t="s">
        <v>28</v>
      </c>
      <c r="E87" s="4">
        <v>79.599999999999994</v>
      </c>
    </row>
    <row r="88" spans="1:5" x14ac:dyDescent="0.25">
      <c r="A88" s="3">
        <v>45679</v>
      </c>
      <c r="B88" t="s">
        <v>21</v>
      </c>
      <c r="C88" t="s">
        <v>62</v>
      </c>
      <c r="D88" t="s">
        <v>29</v>
      </c>
      <c r="E88" s="4">
        <v>268.51</v>
      </c>
    </row>
    <row r="89" spans="1:5" x14ac:dyDescent="0.25">
      <c r="A89" s="3">
        <v>45679</v>
      </c>
      <c r="B89" t="s">
        <v>10</v>
      </c>
      <c r="C89" t="s">
        <v>56</v>
      </c>
      <c r="D89" t="s">
        <v>29</v>
      </c>
      <c r="E89" s="4">
        <v>476.07</v>
      </c>
    </row>
    <row r="90" spans="1:5" x14ac:dyDescent="0.25">
      <c r="A90" s="3">
        <v>45680</v>
      </c>
      <c r="B90" t="s">
        <v>7</v>
      </c>
      <c r="C90" t="s">
        <v>54</v>
      </c>
      <c r="D90" t="s">
        <v>28</v>
      </c>
      <c r="E90" s="4">
        <v>638.79</v>
      </c>
    </row>
    <row r="91" spans="1:5" x14ac:dyDescent="0.25">
      <c r="A91" s="3">
        <v>45680</v>
      </c>
      <c r="B91" t="s">
        <v>4</v>
      </c>
      <c r="C91" t="s">
        <v>69</v>
      </c>
      <c r="D91" t="s">
        <v>30</v>
      </c>
      <c r="E91" s="4">
        <v>66.39</v>
      </c>
    </row>
    <row r="92" spans="1:5" x14ac:dyDescent="0.25">
      <c r="A92" s="3">
        <v>45681</v>
      </c>
      <c r="B92" t="s">
        <v>19</v>
      </c>
      <c r="C92" t="s">
        <v>64</v>
      </c>
      <c r="D92" t="s">
        <v>29</v>
      </c>
      <c r="E92" s="4">
        <v>216.8</v>
      </c>
    </row>
    <row r="93" spans="1:5" x14ac:dyDescent="0.25">
      <c r="A93" s="3">
        <v>45681</v>
      </c>
      <c r="B93" t="s">
        <v>14</v>
      </c>
      <c r="C93" t="s">
        <v>65</v>
      </c>
      <c r="D93" t="s">
        <v>31</v>
      </c>
      <c r="E93" s="4">
        <v>549.29</v>
      </c>
    </row>
    <row r="94" spans="1:5" x14ac:dyDescent="0.25">
      <c r="A94" s="3">
        <v>45681</v>
      </c>
      <c r="B94" t="s">
        <v>4</v>
      </c>
      <c r="C94" t="s">
        <v>69</v>
      </c>
      <c r="D94" t="s">
        <v>30</v>
      </c>
      <c r="E94" s="4">
        <v>479.15</v>
      </c>
    </row>
    <row r="95" spans="1:5" x14ac:dyDescent="0.25">
      <c r="A95" s="3">
        <v>45682</v>
      </c>
      <c r="B95" t="s">
        <v>18</v>
      </c>
      <c r="C95" t="s">
        <v>61</v>
      </c>
      <c r="D95" t="s">
        <v>31</v>
      </c>
      <c r="E95" s="4">
        <v>52.56</v>
      </c>
    </row>
    <row r="96" spans="1:5" x14ac:dyDescent="0.25">
      <c r="A96" s="3">
        <v>45682</v>
      </c>
      <c r="B96" t="s">
        <v>7</v>
      </c>
      <c r="C96" t="s">
        <v>54</v>
      </c>
      <c r="D96" t="s">
        <v>29</v>
      </c>
      <c r="E96" s="4">
        <v>315.04000000000002</v>
      </c>
    </row>
    <row r="97" spans="1:5" x14ac:dyDescent="0.25">
      <c r="A97" s="3">
        <v>45682</v>
      </c>
      <c r="B97" t="s">
        <v>21</v>
      </c>
      <c r="C97" t="s">
        <v>62</v>
      </c>
      <c r="D97" t="s">
        <v>28</v>
      </c>
      <c r="E97" s="4">
        <v>214.81</v>
      </c>
    </row>
    <row r="98" spans="1:5" x14ac:dyDescent="0.25">
      <c r="A98" s="3">
        <v>45682</v>
      </c>
      <c r="B98" t="s">
        <v>16</v>
      </c>
      <c r="C98" t="s">
        <v>60</v>
      </c>
      <c r="D98" t="s">
        <v>29</v>
      </c>
      <c r="E98" s="4">
        <v>392.11</v>
      </c>
    </row>
    <row r="99" spans="1:5" x14ac:dyDescent="0.25">
      <c r="A99" s="3">
        <v>45683</v>
      </c>
      <c r="B99" t="s">
        <v>18</v>
      </c>
      <c r="C99" t="s">
        <v>61</v>
      </c>
      <c r="D99" t="s">
        <v>28</v>
      </c>
      <c r="E99" s="4">
        <v>294.44</v>
      </c>
    </row>
    <row r="100" spans="1:5" x14ac:dyDescent="0.25">
      <c r="A100" s="3">
        <v>45683</v>
      </c>
      <c r="B100" t="s">
        <v>4</v>
      </c>
      <c r="C100" t="s">
        <v>69</v>
      </c>
      <c r="D100" t="s">
        <v>30</v>
      </c>
      <c r="E100" s="4">
        <v>45.57</v>
      </c>
    </row>
    <row r="101" spans="1:5" x14ac:dyDescent="0.25">
      <c r="A101" s="3">
        <v>45684</v>
      </c>
      <c r="B101" t="s">
        <v>6</v>
      </c>
      <c r="C101" t="s">
        <v>59</v>
      </c>
      <c r="D101" t="s">
        <v>30</v>
      </c>
      <c r="E101" s="4">
        <v>254.1</v>
      </c>
    </row>
    <row r="102" spans="1:5" x14ac:dyDescent="0.25">
      <c r="A102" s="3">
        <v>45684</v>
      </c>
      <c r="B102" t="s">
        <v>15</v>
      </c>
      <c r="C102" t="s">
        <v>58</v>
      </c>
      <c r="D102" t="s">
        <v>30</v>
      </c>
      <c r="E102" s="4">
        <v>294.14</v>
      </c>
    </row>
    <row r="103" spans="1:5" x14ac:dyDescent="0.25">
      <c r="A103" s="3">
        <v>45684</v>
      </c>
      <c r="B103" t="s">
        <v>8</v>
      </c>
      <c r="C103" t="s">
        <v>52</v>
      </c>
      <c r="D103" t="s">
        <v>28</v>
      </c>
      <c r="E103" s="4">
        <v>637.66</v>
      </c>
    </row>
    <row r="104" spans="1:5" x14ac:dyDescent="0.25">
      <c r="A104" s="3">
        <v>45685</v>
      </c>
      <c r="B104" t="s">
        <v>20</v>
      </c>
      <c r="C104" t="s">
        <v>72</v>
      </c>
      <c r="D104" t="s">
        <v>30</v>
      </c>
      <c r="E104" s="4">
        <v>93.23</v>
      </c>
    </row>
    <row r="105" spans="1:5" x14ac:dyDescent="0.25">
      <c r="A105" s="3">
        <v>45685</v>
      </c>
      <c r="B105" t="s">
        <v>20</v>
      </c>
      <c r="C105" t="s">
        <v>72</v>
      </c>
      <c r="D105" t="s">
        <v>30</v>
      </c>
      <c r="E105" s="4">
        <v>24.39</v>
      </c>
    </row>
    <row r="106" spans="1:5" x14ac:dyDescent="0.25">
      <c r="A106" s="3">
        <v>45685</v>
      </c>
      <c r="B106" t="s">
        <v>22</v>
      </c>
      <c r="C106" t="s">
        <v>53</v>
      </c>
      <c r="D106" t="s">
        <v>30</v>
      </c>
      <c r="E106" s="4">
        <v>118.11</v>
      </c>
    </row>
    <row r="107" spans="1:5" x14ac:dyDescent="0.25">
      <c r="A107" s="3">
        <v>45685</v>
      </c>
      <c r="B107" t="s">
        <v>19</v>
      </c>
      <c r="C107" t="s">
        <v>64</v>
      </c>
      <c r="D107" t="s">
        <v>28</v>
      </c>
      <c r="E107" s="4">
        <v>137.74</v>
      </c>
    </row>
    <row r="108" spans="1:5" x14ac:dyDescent="0.25">
      <c r="A108" s="3">
        <v>45685</v>
      </c>
      <c r="B108" t="s">
        <v>17</v>
      </c>
      <c r="C108" t="s">
        <v>71</v>
      </c>
      <c r="D108" t="s">
        <v>31</v>
      </c>
      <c r="E108" s="4">
        <v>35.450000000000003</v>
      </c>
    </row>
    <row r="109" spans="1:5" x14ac:dyDescent="0.25">
      <c r="A109" s="3">
        <v>45686</v>
      </c>
      <c r="B109" t="s">
        <v>7</v>
      </c>
      <c r="C109" t="s">
        <v>54</v>
      </c>
      <c r="D109" t="s">
        <v>28</v>
      </c>
      <c r="E109" s="4">
        <v>975.86</v>
      </c>
    </row>
    <row r="110" spans="1:5" x14ac:dyDescent="0.25">
      <c r="A110" s="3">
        <v>45686</v>
      </c>
      <c r="B110" t="s">
        <v>4</v>
      </c>
      <c r="C110" t="s">
        <v>69</v>
      </c>
      <c r="D110" t="s">
        <v>28</v>
      </c>
      <c r="E110" s="4">
        <v>200.37</v>
      </c>
    </row>
    <row r="111" spans="1:5" x14ac:dyDescent="0.25">
      <c r="A111" s="3">
        <v>45687</v>
      </c>
      <c r="B111" t="s">
        <v>8</v>
      </c>
      <c r="C111" t="s">
        <v>52</v>
      </c>
      <c r="D111" t="s">
        <v>28</v>
      </c>
      <c r="E111" s="4">
        <v>845.64</v>
      </c>
    </row>
    <row r="112" spans="1:5" x14ac:dyDescent="0.25">
      <c r="A112" s="3">
        <v>45687</v>
      </c>
      <c r="B112" t="s">
        <v>17</v>
      </c>
      <c r="C112" t="s">
        <v>71</v>
      </c>
      <c r="D112" t="s">
        <v>29</v>
      </c>
      <c r="E112" s="4">
        <v>125.38</v>
      </c>
    </row>
    <row r="113" spans="1:5" x14ac:dyDescent="0.25">
      <c r="A113" s="3">
        <v>45687</v>
      </c>
      <c r="B113" t="s">
        <v>21</v>
      </c>
      <c r="C113" t="s">
        <v>62</v>
      </c>
      <c r="D113" t="s">
        <v>30</v>
      </c>
      <c r="E113" s="4">
        <v>246.19</v>
      </c>
    </row>
    <row r="114" spans="1:5" x14ac:dyDescent="0.25">
      <c r="A114" s="3">
        <v>45687</v>
      </c>
      <c r="B114" t="s">
        <v>4</v>
      </c>
      <c r="C114" t="s">
        <v>69</v>
      </c>
      <c r="D114" t="s">
        <v>31</v>
      </c>
      <c r="E114" s="4">
        <v>48.08</v>
      </c>
    </row>
    <row r="115" spans="1:5" x14ac:dyDescent="0.25">
      <c r="A115" s="3">
        <v>45688</v>
      </c>
      <c r="B115" t="s">
        <v>18</v>
      </c>
      <c r="C115" t="s">
        <v>61</v>
      </c>
      <c r="D115" t="s">
        <v>31</v>
      </c>
      <c r="E115" s="4">
        <v>234.97</v>
      </c>
    </row>
    <row r="116" spans="1:5" x14ac:dyDescent="0.25">
      <c r="A116" s="3">
        <v>45688</v>
      </c>
      <c r="B116" t="s">
        <v>8</v>
      </c>
      <c r="C116" t="s">
        <v>52</v>
      </c>
      <c r="D116" t="s">
        <v>31</v>
      </c>
      <c r="E116" s="4">
        <v>143.03</v>
      </c>
    </row>
    <row r="117" spans="1:5" x14ac:dyDescent="0.25">
      <c r="A117" s="3">
        <v>45689</v>
      </c>
      <c r="B117" t="s">
        <v>8</v>
      </c>
      <c r="C117" t="s">
        <v>52</v>
      </c>
      <c r="D117" t="s">
        <v>31</v>
      </c>
      <c r="E117" s="4">
        <v>891.7</v>
      </c>
    </row>
    <row r="118" spans="1:5" x14ac:dyDescent="0.25">
      <c r="A118" s="3">
        <v>45689</v>
      </c>
      <c r="B118" t="s">
        <v>6</v>
      </c>
      <c r="C118" t="s">
        <v>59</v>
      </c>
      <c r="D118" t="s">
        <v>29</v>
      </c>
      <c r="E118" s="4">
        <v>330.42</v>
      </c>
    </row>
    <row r="119" spans="1:5" x14ac:dyDescent="0.25">
      <c r="A119" s="3">
        <v>45689</v>
      </c>
      <c r="B119" t="s">
        <v>21</v>
      </c>
      <c r="C119" t="s">
        <v>62</v>
      </c>
      <c r="D119" t="s">
        <v>29</v>
      </c>
      <c r="E119" s="4">
        <v>127.44</v>
      </c>
    </row>
    <row r="120" spans="1:5" x14ac:dyDescent="0.25">
      <c r="A120" s="3">
        <v>45689</v>
      </c>
      <c r="B120" t="s">
        <v>4</v>
      </c>
      <c r="C120" t="s">
        <v>69</v>
      </c>
      <c r="D120" t="s">
        <v>30</v>
      </c>
      <c r="E120" s="4">
        <v>409.16</v>
      </c>
    </row>
    <row r="121" spans="1:5" x14ac:dyDescent="0.25">
      <c r="A121" s="3">
        <v>45690</v>
      </c>
      <c r="B121" t="s">
        <v>23</v>
      </c>
      <c r="C121" t="s">
        <v>63</v>
      </c>
      <c r="D121" t="s">
        <v>28</v>
      </c>
      <c r="E121" s="4">
        <v>412.52</v>
      </c>
    </row>
    <row r="122" spans="1:5" x14ac:dyDescent="0.25">
      <c r="A122" s="3">
        <v>45690</v>
      </c>
      <c r="B122" t="s">
        <v>6</v>
      </c>
      <c r="C122" t="s">
        <v>59</v>
      </c>
      <c r="D122" t="s">
        <v>30</v>
      </c>
      <c r="E122" s="4">
        <v>236.91</v>
      </c>
    </row>
    <row r="123" spans="1:5" x14ac:dyDescent="0.25">
      <c r="A123" s="3">
        <v>45690</v>
      </c>
      <c r="B123" t="s">
        <v>23</v>
      </c>
      <c r="C123" t="s">
        <v>63</v>
      </c>
      <c r="D123" t="s">
        <v>30</v>
      </c>
      <c r="E123" s="4">
        <v>379.75</v>
      </c>
    </row>
    <row r="124" spans="1:5" x14ac:dyDescent="0.25">
      <c r="A124" s="3">
        <v>45690</v>
      </c>
      <c r="B124" t="s">
        <v>11</v>
      </c>
      <c r="C124" t="s">
        <v>67</v>
      </c>
      <c r="D124" t="s">
        <v>28</v>
      </c>
      <c r="E124" s="4">
        <v>439.8</v>
      </c>
    </row>
    <row r="125" spans="1:5" x14ac:dyDescent="0.25">
      <c r="A125" s="3">
        <v>45690</v>
      </c>
      <c r="B125" t="s">
        <v>7</v>
      </c>
      <c r="C125" t="s">
        <v>54</v>
      </c>
      <c r="D125" t="s">
        <v>29</v>
      </c>
      <c r="E125" s="4">
        <v>300.43</v>
      </c>
    </row>
    <row r="126" spans="1:5" x14ac:dyDescent="0.25">
      <c r="A126" s="3">
        <v>45691</v>
      </c>
      <c r="B126" t="s">
        <v>13</v>
      </c>
      <c r="C126" t="s">
        <v>70</v>
      </c>
      <c r="D126" t="s">
        <v>30</v>
      </c>
      <c r="E126" s="4">
        <v>165.67</v>
      </c>
    </row>
    <row r="127" spans="1:5" x14ac:dyDescent="0.25">
      <c r="A127" s="3">
        <v>45691</v>
      </c>
      <c r="B127" t="s">
        <v>8</v>
      </c>
      <c r="C127" t="s">
        <v>52</v>
      </c>
      <c r="D127" t="s">
        <v>30</v>
      </c>
      <c r="E127" s="4">
        <v>712.94</v>
      </c>
    </row>
    <row r="128" spans="1:5" x14ac:dyDescent="0.25">
      <c r="A128" s="3">
        <v>45691</v>
      </c>
      <c r="B128" t="s">
        <v>23</v>
      </c>
      <c r="C128" t="s">
        <v>63</v>
      </c>
      <c r="D128" t="s">
        <v>31</v>
      </c>
      <c r="E128" s="4">
        <v>65.28</v>
      </c>
    </row>
    <row r="129" spans="1:5" x14ac:dyDescent="0.25">
      <c r="A129" s="3">
        <v>45691</v>
      </c>
      <c r="B129" t="s">
        <v>19</v>
      </c>
      <c r="C129" t="s">
        <v>64</v>
      </c>
      <c r="D129" t="s">
        <v>30</v>
      </c>
      <c r="E129" s="4">
        <v>209.25</v>
      </c>
    </row>
    <row r="130" spans="1:5" x14ac:dyDescent="0.25">
      <c r="A130" s="3">
        <v>45691</v>
      </c>
      <c r="B130" t="s">
        <v>18</v>
      </c>
      <c r="C130" t="s">
        <v>61</v>
      </c>
      <c r="D130" t="s">
        <v>31</v>
      </c>
      <c r="E130" s="4">
        <v>187.86</v>
      </c>
    </row>
    <row r="131" spans="1:5" x14ac:dyDescent="0.25">
      <c r="A131" s="3">
        <v>45692</v>
      </c>
      <c r="B131" t="s">
        <v>7</v>
      </c>
      <c r="C131" t="s">
        <v>54</v>
      </c>
      <c r="D131" t="s">
        <v>28</v>
      </c>
      <c r="E131" s="4">
        <v>333.29</v>
      </c>
    </row>
    <row r="132" spans="1:5" x14ac:dyDescent="0.25">
      <c r="A132" s="3">
        <v>45692</v>
      </c>
      <c r="B132" t="s">
        <v>6</v>
      </c>
      <c r="C132" t="s">
        <v>59</v>
      </c>
      <c r="D132" t="s">
        <v>30</v>
      </c>
      <c r="E132" s="4">
        <v>432.18</v>
      </c>
    </row>
    <row r="133" spans="1:5" x14ac:dyDescent="0.25">
      <c r="A133" s="3">
        <v>45692</v>
      </c>
      <c r="B133" t="s">
        <v>6</v>
      </c>
      <c r="C133" t="s">
        <v>59</v>
      </c>
      <c r="D133" t="s">
        <v>30</v>
      </c>
      <c r="E133" s="4">
        <v>300.51</v>
      </c>
    </row>
    <row r="134" spans="1:5" x14ac:dyDescent="0.25">
      <c r="A134" s="3">
        <v>45693</v>
      </c>
      <c r="B134" t="s">
        <v>24</v>
      </c>
      <c r="C134" t="s">
        <v>55</v>
      </c>
      <c r="D134" t="s">
        <v>28</v>
      </c>
      <c r="E134" s="4">
        <v>65.72</v>
      </c>
    </row>
    <row r="135" spans="1:5" x14ac:dyDescent="0.25">
      <c r="A135" s="3">
        <v>45693</v>
      </c>
      <c r="B135" t="s">
        <v>16</v>
      </c>
      <c r="C135" t="s">
        <v>60</v>
      </c>
      <c r="D135" t="s">
        <v>28</v>
      </c>
      <c r="E135" s="4">
        <v>266.60000000000002</v>
      </c>
    </row>
    <row r="136" spans="1:5" x14ac:dyDescent="0.25">
      <c r="A136" s="3">
        <v>45693</v>
      </c>
      <c r="B136" t="s">
        <v>23</v>
      </c>
      <c r="C136" t="s">
        <v>63</v>
      </c>
      <c r="D136" t="s">
        <v>31</v>
      </c>
      <c r="E136" s="4">
        <v>131.15</v>
      </c>
    </row>
    <row r="137" spans="1:5" x14ac:dyDescent="0.25">
      <c r="A137" s="3">
        <v>45693</v>
      </c>
      <c r="B137" t="s">
        <v>4</v>
      </c>
      <c r="C137" t="s">
        <v>69</v>
      </c>
      <c r="D137" t="s">
        <v>30</v>
      </c>
      <c r="E137" s="4">
        <v>122.07</v>
      </c>
    </row>
    <row r="138" spans="1:5" x14ac:dyDescent="0.25">
      <c r="A138" s="3">
        <v>45693</v>
      </c>
      <c r="B138" t="s">
        <v>12</v>
      </c>
      <c r="C138" t="s">
        <v>68</v>
      </c>
      <c r="D138" t="s">
        <v>28</v>
      </c>
      <c r="E138" s="4">
        <v>98.49</v>
      </c>
    </row>
    <row r="139" spans="1:5" x14ac:dyDescent="0.25">
      <c r="A139" s="3">
        <v>45694</v>
      </c>
      <c r="B139" t="s">
        <v>14</v>
      </c>
      <c r="C139" t="s">
        <v>65</v>
      </c>
      <c r="D139" t="s">
        <v>30</v>
      </c>
      <c r="E139" s="4">
        <v>701.62</v>
      </c>
    </row>
    <row r="140" spans="1:5" x14ac:dyDescent="0.25">
      <c r="A140" s="3">
        <v>45694</v>
      </c>
      <c r="B140" t="s">
        <v>9</v>
      </c>
      <c r="C140" t="s">
        <v>66</v>
      </c>
      <c r="D140" t="s">
        <v>28</v>
      </c>
      <c r="E140" s="4">
        <v>131.61000000000001</v>
      </c>
    </row>
    <row r="141" spans="1:5" x14ac:dyDescent="0.25">
      <c r="A141" s="3">
        <v>45694</v>
      </c>
      <c r="B141" t="s">
        <v>7</v>
      </c>
      <c r="C141" t="s">
        <v>54</v>
      </c>
      <c r="D141" t="s">
        <v>30</v>
      </c>
      <c r="E141" s="4">
        <v>742.12</v>
      </c>
    </row>
    <row r="142" spans="1:5" x14ac:dyDescent="0.25">
      <c r="A142" s="3">
        <v>45695</v>
      </c>
      <c r="B142" t="s">
        <v>23</v>
      </c>
      <c r="C142" t="s">
        <v>63</v>
      </c>
      <c r="D142" t="s">
        <v>28</v>
      </c>
      <c r="E142" s="4">
        <v>231.22</v>
      </c>
    </row>
    <row r="143" spans="1:5" x14ac:dyDescent="0.25">
      <c r="A143" s="3">
        <v>45695</v>
      </c>
      <c r="B143" t="s">
        <v>8</v>
      </c>
      <c r="C143" t="s">
        <v>52</v>
      </c>
      <c r="D143" t="s">
        <v>31</v>
      </c>
      <c r="E143" s="4">
        <v>287.05</v>
      </c>
    </row>
    <row r="144" spans="1:5" x14ac:dyDescent="0.25">
      <c r="A144" s="3">
        <v>45695</v>
      </c>
      <c r="B144" t="s">
        <v>4</v>
      </c>
      <c r="C144" t="s">
        <v>69</v>
      </c>
      <c r="D144" t="s">
        <v>29</v>
      </c>
      <c r="E144" s="4">
        <v>202.25</v>
      </c>
    </row>
    <row r="145" spans="1:5" x14ac:dyDescent="0.25">
      <c r="A145" s="3">
        <v>45695</v>
      </c>
      <c r="B145" t="s">
        <v>11</v>
      </c>
      <c r="C145" t="s">
        <v>67</v>
      </c>
      <c r="D145" t="s">
        <v>31</v>
      </c>
      <c r="E145" s="4">
        <v>221.4</v>
      </c>
    </row>
    <row r="146" spans="1:5" x14ac:dyDescent="0.25">
      <c r="A146" s="3">
        <v>45696</v>
      </c>
      <c r="B146" t="s">
        <v>5</v>
      </c>
      <c r="C146" t="s">
        <v>57</v>
      </c>
      <c r="D146" t="s">
        <v>31</v>
      </c>
      <c r="E146" s="4">
        <v>2856.23</v>
      </c>
    </row>
    <row r="147" spans="1:5" x14ac:dyDescent="0.25">
      <c r="A147" s="3">
        <v>45696</v>
      </c>
      <c r="B147" t="s">
        <v>11</v>
      </c>
      <c r="C147" t="s">
        <v>67</v>
      </c>
      <c r="D147" t="s">
        <v>31</v>
      </c>
      <c r="E147" s="4">
        <v>180.26</v>
      </c>
    </row>
    <row r="148" spans="1:5" x14ac:dyDescent="0.25">
      <c r="A148" s="3">
        <v>45697</v>
      </c>
      <c r="B148" t="s">
        <v>14</v>
      </c>
      <c r="C148" t="s">
        <v>65</v>
      </c>
      <c r="D148" t="s">
        <v>30</v>
      </c>
      <c r="E148" s="4">
        <v>587.74</v>
      </c>
    </row>
    <row r="149" spans="1:5" x14ac:dyDescent="0.25">
      <c r="A149" s="3">
        <v>45697</v>
      </c>
      <c r="B149" t="s">
        <v>4</v>
      </c>
      <c r="C149" t="s">
        <v>69</v>
      </c>
      <c r="D149" t="s">
        <v>31</v>
      </c>
      <c r="E149" s="4">
        <v>0.87</v>
      </c>
    </row>
    <row r="150" spans="1:5" x14ac:dyDescent="0.25">
      <c r="A150" s="3">
        <v>45697</v>
      </c>
      <c r="B150" t="s">
        <v>6</v>
      </c>
      <c r="C150" t="s">
        <v>59</v>
      </c>
      <c r="D150" t="s">
        <v>31</v>
      </c>
      <c r="E150" s="4">
        <v>166.11</v>
      </c>
    </row>
    <row r="151" spans="1:5" x14ac:dyDescent="0.25">
      <c r="A151" s="3">
        <v>45697</v>
      </c>
      <c r="B151" t="s">
        <v>16</v>
      </c>
      <c r="C151" t="s">
        <v>60</v>
      </c>
      <c r="D151" t="s">
        <v>30</v>
      </c>
      <c r="E151" s="4">
        <v>290.33</v>
      </c>
    </row>
    <row r="152" spans="1:5" x14ac:dyDescent="0.25">
      <c r="A152" s="3">
        <v>45697</v>
      </c>
      <c r="B152" t="s">
        <v>16</v>
      </c>
      <c r="C152" t="s">
        <v>60</v>
      </c>
      <c r="D152" t="s">
        <v>30</v>
      </c>
      <c r="E152" s="4">
        <v>274.64999999999998</v>
      </c>
    </row>
    <row r="153" spans="1:5" x14ac:dyDescent="0.25">
      <c r="A153" s="3">
        <v>45698</v>
      </c>
      <c r="B153" t="s">
        <v>11</v>
      </c>
      <c r="C153" t="s">
        <v>67</v>
      </c>
      <c r="D153" t="s">
        <v>29</v>
      </c>
      <c r="E153" s="4">
        <v>127.64</v>
      </c>
    </row>
    <row r="154" spans="1:5" x14ac:dyDescent="0.25">
      <c r="A154" s="3">
        <v>45698</v>
      </c>
      <c r="B154" t="s">
        <v>8</v>
      </c>
      <c r="C154" t="s">
        <v>52</v>
      </c>
      <c r="D154" t="s">
        <v>29</v>
      </c>
      <c r="E154" s="4">
        <v>572.4</v>
      </c>
    </row>
    <row r="155" spans="1:5" x14ac:dyDescent="0.25">
      <c r="A155" s="3">
        <v>45698</v>
      </c>
      <c r="B155" t="s">
        <v>4</v>
      </c>
      <c r="C155" t="s">
        <v>69</v>
      </c>
      <c r="D155" t="s">
        <v>28</v>
      </c>
      <c r="E155" s="4">
        <v>478.16</v>
      </c>
    </row>
    <row r="156" spans="1:5" x14ac:dyDescent="0.25">
      <c r="A156" s="3">
        <v>45698</v>
      </c>
      <c r="B156" t="s">
        <v>9</v>
      </c>
      <c r="C156" t="s">
        <v>66</v>
      </c>
      <c r="D156" t="s">
        <v>29</v>
      </c>
      <c r="E156" s="4">
        <v>180.27</v>
      </c>
    </row>
    <row r="157" spans="1:5" x14ac:dyDescent="0.25">
      <c r="A157" s="3">
        <v>45699</v>
      </c>
      <c r="B157" t="s">
        <v>16</v>
      </c>
      <c r="C157" t="s">
        <v>60</v>
      </c>
      <c r="D157" t="s">
        <v>28</v>
      </c>
      <c r="E157" s="4">
        <v>444.45</v>
      </c>
    </row>
    <row r="158" spans="1:5" x14ac:dyDescent="0.25">
      <c r="A158" s="3">
        <v>45699</v>
      </c>
      <c r="B158" t="s">
        <v>11</v>
      </c>
      <c r="C158" t="s">
        <v>67</v>
      </c>
      <c r="D158" t="s">
        <v>31</v>
      </c>
      <c r="E158" s="4">
        <v>367.04</v>
      </c>
    </row>
    <row r="159" spans="1:5" x14ac:dyDescent="0.25">
      <c r="A159" s="3">
        <v>45699</v>
      </c>
      <c r="B159" t="s">
        <v>20</v>
      </c>
      <c r="C159" t="s">
        <v>72</v>
      </c>
      <c r="D159" t="s">
        <v>28</v>
      </c>
      <c r="E159" s="4">
        <v>75.069999999999993</v>
      </c>
    </row>
    <row r="160" spans="1:5" x14ac:dyDescent="0.25">
      <c r="A160" s="3">
        <v>45700</v>
      </c>
      <c r="B160" t="s">
        <v>18</v>
      </c>
      <c r="C160" t="s">
        <v>61</v>
      </c>
      <c r="D160" t="s">
        <v>28</v>
      </c>
      <c r="E160" s="4">
        <v>179.75</v>
      </c>
    </row>
    <row r="161" spans="1:5" x14ac:dyDescent="0.25">
      <c r="A161" s="3">
        <v>45700</v>
      </c>
      <c r="B161" t="s">
        <v>13</v>
      </c>
      <c r="C161" t="s">
        <v>70</v>
      </c>
      <c r="D161" t="s">
        <v>28</v>
      </c>
      <c r="E161" s="4">
        <v>124.45</v>
      </c>
    </row>
    <row r="162" spans="1:5" x14ac:dyDescent="0.25">
      <c r="A162" s="3">
        <v>45701</v>
      </c>
      <c r="B162" t="s">
        <v>15</v>
      </c>
      <c r="C162" t="s">
        <v>58</v>
      </c>
      <c r="D162" t="s">
        <v>30</v>
      </c>
      <c r="E162" s="4">
        <v>324.64999999999998</v>
      </c>
    </row>
    <row r="163" spans="1:5" x14ac:dyDescent="0.25">
      <c r="A163" s="3">
        <v>45701</v>
      </c>
      <c r="B163" t="s">
        <v>7</v>
      </c>
      <c r="C163" t="s">
        <v>54</v>
      </c>
      <c r="D163" t="s">
        <v>31</v>
      </c>
      <c r="E163" s="4">
        <v>1044.56</v>
      </c>
    </row>
    <row r="164" spans="1:5" x14ac:dyDescent="0.25">
      <c r="A164" s="3">
        <v>45701</v>
      </c>
      <c r="B164" t="s">
        <v>13</v>
      </c>
      <c r="C164" t="s">
        <v>70</v>
      </c>
      <c r="D164" t="s">
        <v>28</v>
      </c>
      <c r="E164" s="4">
        <v>51.19</v>
      </c>
    </row>
    <row r="165" spans="1:5" x14ac:dyDescent="0.25">
      <c r="A165" s="3">
        <v>45701</v>
      </c>
      <c r="B165" t="s">
        <v>14</v>
      </c>
      <c r="C165" t="s">
        <v>65</v>
      </c>
      <c r="D165" t="s">
        <v>31</v>
      </c>
      <c r="E165" s="4">
        <v>571.26</v>
      </c>
    </row>
    <row r="166" spans="1:5" x14ac:dyDescent="0.25">
      <c r="A166" s="3">
        <v>45701</v>
      </c>
      <c r="B166" t="s">
        <v>24</v>
      </c>
      <c r="C166" t="s">
        <v>55</v>
      </c>
      <c r="D166" t="s">
        <v>30</v>
      </c>
      <c r="E166" s="4">
        <v>192.43</v>
      </c>
    </row>
    <row r="167" spans="1:5" x14ac:dyDescent="0.25">
      <c r="A167" s="3">
        <v>45702</v>
      </c>
      <c r="B167" t="s">
        <v>19</v>
      </c>
      <c r="C167" t="s">
        <v>64</v>
      </c>
      <c r="D167" t="s">
        <v>30</v>
      </c>
      <c r="E167" s="4">
        <v>296.14999999999998</v>
      </c>
    </row>
    <row r="168" spans="1:5" x14ac:dyDescent="0.25">
      <c r="A168" s="3">
        <v>45702</v>
      </c>
      <c r="B168" t="s">
        <v>22</v>
      </c>
      <c r="C168" t="s">
        <v>53</v>
      </c>
      <c r="D168" t="s">
        <v>30</v>
      </c>
      <c r="E168" s="4">
        <v>110.61</v>
      </c>
    </row>
    <row r="169" spans="1:5" x14ac:dyDescent="0.25">
      <c r="A169" s="3">
        <v>45702</v>
      </c>
      <c r="B169" t="s">
        <v>15</v>
      </c>
      <c r="C169" t="s">
        <v>58</v>
      </c>
      <c r="D169" t="s">
        <v>30</v>
      </c>
      <c r="E169" s="4">
        <v>198.83</v>
      </c>
    </row>
    <row r="170" spans="1:5" x14ac:dyDescent="0.25">
      <c r="A170" s="3">
        <v>45703</v>
      </c>
      <c r="B170" t="s">
        <v>8</v>
      </c>
      <c r="C170" t="s">
        <v>52</v>
      </c>
      <c r="D170" t="s">
        <v>31</v>
      </c>
      <c r="E170" s="4">
        <v>64.86</v>
      </c>
    </row>
    <row r="171" spans="1:5" x14ac:dyDescent="0.25">
      <c r="A171" s="3">
        <v>45703</v>
      </c>
      <c r="B171" t="s">
        <v>4</v>
      </c>
      <c r="C171" t="s">
        <v>69</v>
      </c>
      <c r="D171" t="s">
        <v>30</v>
      </c>
      <c r="E171" s="4">
        <v>232.38</v>
      </c>
    </row>
    <row r="172" spans="1:5" x14ac:dyDescent="0.25">
      <c r="A172" s="3">
        <v>45703</v>
      </c>
      <c r="B172" t="s">
        <v>24</v>
      </c>
      <c r="C172" t="s">
        <v>55</v>
      </c>
      <c r="D172" t="s">
        <v>28</v>
      </c>
      <c r="E172" s="4">
        <v>184.61</v>
      </c>
    </row>
    <row r="173" spans="1:5" x14ac:dyDescent="0.25">
      <c r="A173" s="3">
        <v>45703</v>
      </c>
      <c r="B173" t="s">
        <v>8</v>
      </c>
      <c r="C173" t="s">
        <v>52</v>
      </c>
      <c r="D173" t="s">
        <v>28</v>
      </c>
      <c r="E173" s="4">
        <v>567.77</v>
      </c>
    </row>
    <row r="174" spans="1:5" x14ac:dyDescent="0.25">
      <c r="A174" s="3">
        <v>45703</v>
      </c>
      <c r="B174" t="s">
        <v>5</v>
      </c>
      <c r="C174" t="s">
        <v>57</v>
      </c>
      <c r="D174" t="s">
        <v>28</v>
      </c>
      <c r="E174" s="4">
        <v>2020.08</v>
      </c>
    </row>
    <row r="175" spans="1:5" x14ac:dyDescent="0.25">
      <c r="A175" s="3">
        <v>45704</v>
      </c>
      <c r="B175" t="s">
        <v>24</v>
      </c>
      <c r="C175" t="s">
        <v>55</v>
      </c>
      <c r="D175" t="s">
        <v>29</v>
      </c>
      <c r="E175" s="4">
        <v>177.8</v>
      </c>
    </row>
    <row r="176" spans="1:5" x14ac:dyDescent="0.25">
      <c r="A176" s="3">
        <v>45704</v>
      </c>
      <c r="B176" t="s">
        <v>7</v>
      </c>
      <c r="C176" t="s">
        <v>54</v>
      </c>
      <c r="D176" t="s">
        <v>28</v>
      </c>
      <c r="E176" s="4">
        <v>756.53</v>
      </c>
    </row>
    <row r="177" spans="1:5" x14ac:dyDescent="0.25">
      <c r="A177" s="3">
        <v>45704</v>
      </c>
      <c r="B177" t="s">
        <v>17</v>
      </c>
      <c r="C177" t="s">
        <v>71</v>
      </c>
      <c r="D177" t="s">
        <v>31</v>
      </c>
      <c r="E177" s="4">
        <v>64.31</v>
      </c>
    </row>
    <row r="178" spans="1:5" x14ac:dyDescent="0.25">
      <c r="A178" s="3">
        <v>45704</v>
      </c>
      <c r="B178" t="s">
        <v>23</v>
      </c>
      <c r="C178" t="s">
        <v>63</v>
      </c>
      <c r="D178" t="s">
        <v>28</v>
      </c>
      <c r="E178" s="4">
        <v>198.72</v>
      </c>
    </row>
    <row r="179" spans="1:5" x14ac:dyDescent="0.25">
      <c r="A179" s="3">
        <v>45705</v>
      </c>
      <c r="B179" t="s">
        <v>14</v>
      </c>
      <c r="C179" t="s">
        <v>65</v>
      </c>
      <c r="D179" t="s">
        <v>30</v>
      </c>
      <c r="E179" s="4">
        <v>539.41999999999996</v>
      </c>
    </row>
    <row r="180" spans="1:5" x14ac:dyDescent="0.25">
      <c r="A180" s="3">
        <v>45705</v>
      </c>
      <c r="B180" t="s">
        <v>8</v>
      </c>
      <c r="C180" t="s">
        <v>52</v>
      </c>
      <c r="D180" t="s">
        <v>29</v>
      </c>
      <c r="E180" s="4">
        <v>565.52</v>
      </c>
    </row>
    <row r="181" spans="1:5" x14ac:dyDescent="0.25">
      <c r="A181" s="3">
        <v>45705</v>
      </c>
      <c r="B181" t="s">
        <v>17</v>
      </c>
      <c r="C181" t="s">
        <v>71</v>
      </c>
      <c r="D181" t="s">
        <v>31</v>
      </c>
      <c r="E181" s="4">
        <v>58.34</v>
      </c>
    </row>
    <row r="182" spans="1:5" x14ac:dyDescent="0.25">
      <c r="A182" s="3">
        <v>45706</v>
      </c>
      <c r="B182" t="s">
        <v>16</v>
      </c>
      <c r="C182" t="s">
        <v>60</v>
      </c>
      <c r="D182" t="s">
        <v>29</v>
      </c>
      <c r="E182" s="4">
        <v>455.85</v>
      </c>
    </row>
    <row r="183" spans="1:5" x14ac:dyDescent="0.25">
      <c r="A183" s="3">
        <v>45706</v>
      </c>
      <c r="B183" t="s">
        <v>8</v>
      </c>
      <c r="C183" t="s">
        <v>52</v>
      </c>
      <c r="D183" t="s">
        <v>31</v>
      </c>
      <c r="E183" s="4">
        <v>147.4</v>
      </c>
    </row>
    <row r="184" spans="1:5" x14ac:dyDescent="0.25">
      <c r="A184" s="3">
        <v>45706</v>
      </c>
      <c r="B184" t="s">
        <v>5</v>
      </c>
      <c r="C184" t="s">
        <v>57</v>
      </c>
      <c r="D184" t="s">
        <v>28</v>
      </c>
      <c r="E184" s="4">
        <v>2670.88</v>
      </c>
    </row>
    <row r="185" spans="1:5" x14ac:dyDescent="0.25">
      <c r="A185" s="3">
        <v>45707</v>
      </c>
      <c r="B185" t="s">
        <v>15</v>
      </c>
      <c r="C185" t="s">
        <v>58</v>
      </c>
      <c r="D185" t="s">
        <v>30</v>
      </c>
      <c r="E185" s="4">
        <v>151.86000000000001</v>
      </c>
    </row>
    <row r="186" spans="1:5" x14ac:dyDescent="0.25">
      <c r="A186" s="3">
        <v>45707</v>
      </c>
      <c r="B186" t="s">
        <v>17</v>
      </c>
      <c r="C186" t="s">
        <v>71</v>
      </c>
      <c r="D186" t="s">
        <v>29</v>
      </c>
      <c r="E186" s="4">
        <v>71.63</v>
      </c>
    </row>
    <row r="187" spans="1:5" x14ac:dyDescent="0.25">
      <c r="A187" s="3">
        <v>45708</v>
      </c>
      <c r="B187" t="s">
        <v>13</v>
      </c>
      <c r="C187" t="s">
        <v>70</v>
      </c>
      <c r="D187" t="s">
        <v>30</v>
      </c>
      <c r="E187" s="4">
        <v>161.9</v>
      </c>
    </row>
    <row r="188" spans="1:5" x14ac:dyDescent="0.25">
      <c r="A188" s="3">
        <v>45708</v>
      </c>
      <c r="B188" t="s">
        <v>16</v>
      </c>
      <c r="C188" t="s">
        <v>60</v>
      </c>
      <c r="D188" t="s">
        <v>31</v>
      </c>
      <c r="E188" s="4">
        <v>334.14</v>
      </c>
    </row>
    <row r="189" spans="1:5" x14ac:dyDescent="0.25">
      <c r="A189" s="3">
        <v>45708</v>
      </c>
      <c r="B189" t="s">
        <v>21</v>
      </c>
      <c r="C189" t="s">
        <v>62</v>
      </c>
      <c r="D189" t="s">
        <v>29</v>
      </c>
      <c r="E189" s="4">
        <v>142.25</v>
      </c>
    </row>
    <row r="190" spans="1:5" x14ac:dyDescent="0.25">
      <c r="A190" s="3">
        <v>45708</v>
      </c>
      <c r="B190" t="s">
        <v>13</v>
      </c>
      <c r="C190" t="s">
        <v>70</v>
      </c>
      <c r="D190" t="s">
        <v>31</v>
      </c>
      <c r="E190" s="4">
        <v>74.8</v>
      </c>
    </row>
    <row r="191" spans="1:5" x14ac:dyDescent="0.25">
      <c r="A191" s="3">
        <v>45708</v>
      </c>
      <c r="B191" t="s">
        <v>21</v>
      </c>
      <c r="C191" t="s">
        <v>62</v>
      </c>
      <c r="D191" t="s">
        <v>29</v>
      </c>
      <c r="E191" s="4">
        <v>202.14</v>
      </c>
    </row>
    <row r="192" spans="1:5" x14ac:dyDescent="0.25">
      <c r="A192" s="3">
        <v>45709</v>
      </c>
      <c r="B192" t="s">
        <v>17</v>
      </c>
      <c r="C192" t="s">
        <v>71</v>
      </c>
      <c r="D192" t="s">
        <v>29</v>
      </c>
      <c r="E192" s="4">
        <v>23.75</v>
      </c>
    </row>
    <row r="193" spans="1:5" x14ac:dyDescent="0.25">
      <c r="A193" s="3">
        <v>45709</v>
      </c>
      <c r="B193" t="s">
        <v>5</v>
      </c>
      <c r="C193" t="s">
        <v>57</v>
      </c>
      <c r="D193" t="s">
        <v>31</v>
      </c>
      <c r="E193" s="4">
        <v>2627.73</v>
      </c>
    </row>
    <row r="194" spans="1:5" x14ac:dyDescent="0.25">
      <c r="A194" s="3">
        <v>45709</v>
      </c>
      <c r="B194" t="s">
        <v>20</v>
      </c>
      <c r="C194" t="s">
        <v>72</v>
      </c>
      <c r="D194" t="s">
        <v>29</v>
      </c>
      <c r="E194" s="4">
        <v>198.21</v>
      </c>
    </row>
    <row r="195" spans="1:5" x14ac:dyDescent="0.25">
      <c r="A195" s="3">
        <v>45710</v>
      </c>
      <c r="B195" t="s">
        <v>13</v>
      </c>
      <c r="C195" t="s">
        <v>70</v>
      </c>
      <c r="D195" t="s">
        <v>29</v>
      </c>
      <c r="E195" s="4">
        <v>201.38</v>
      </c>
    </row>
    <row r="196" spans="1:5" x14ac:dyDescent="0.25">
      <c r="A196" s="3">
        <v>45710</v>
      </c>
      <c r="B196" t="s">
        <v>6</v>
      </c>
      <c r="C196" t="s">
        <v>59</v>
      </c>
      <c r="D196" t="s">
        <v>29</v>
      </c>
      <c r="E196" s="4">
        <v>370.83</v>
      </c>
    </row>
    <row r="197" spans="1:5" x14ac:dyDescent="0.25">
      <c r="A197" s="3">
        <v>45711</v>
      </c>
      <c r="B197" t="s">
        <v>9</v>
      </c>
      <c r="C197" t="s">
        <v>66</v>
      </c>
      <c r="D197" t="s">
        <v>28</v>
      </c>
      <c r="E197" s="4">
        <v>4.4000000000000004</v>
      </c>
    </row>
    <row r="198" spans="1:5" x14ac:dyDescent="0.25">
      <c r="A198" s="3">
        <v>45711</v>
      </c>
      <c r="B198" t="s">
        <v>17</v>
      </c>
      <c r="C198" t="s">
        <v>71</v>
      </c>
      <c r="D198" t="s">
        <v>30</v>
      </c>
      <c r="E198" s="4">
        <v>79.709999999999994</v>
      </c>
    </row>
    <row r="199" spans="1:5" x14ac:dyDescent="0.25">
      <c r="A199" s="3">
        <v>45712</v>
      </c>
      <c r="B199" t="s">
        <v>17</v>
      </c>
      <c r="C199" t="s">
        <v>71</v>
      </c>
      <c r="D199" t="s">
        <v>29</v>
      </c>
      <c r="E199" s="4">
        <v>39.270000000000003</v>
      </c>
    </row>
    <row r="200" spans="1:5" x14ac:dyDescent="0.25">
      <c r="A200" s="3">
        <v>45712</v>
      </c>
      <c r="B200" t="s">
        <v>10</v>
      </c>
      <c r="C200" t="s">
        <v>56</v>
      </c>
      <c r="D200" t="s">
        <v>29</v>
      </c>
      <c r="E200" s="4">
        <v>195</v>
      </c>
    </row>
    <row r="201" spans="1:5" x14ac:dyDescent="0.25">
      <c r="A201" s="3">
        <v>45712</v>
      </c>
      <c r="B201" t="s">
        <v>4</v>
      </c>
      <c r="C201" t="s">
        <v>69</v>
      </c>
      <c r="D201" t="s">
        <v>28</v>
      </c>
      <c r="E201" s="4">
        <v>167.37</v>
      </c>
    </row>
    <row r="202" spans="1:5" x14ac:dyDescent="0.25">
      <c r="A202" s="3">
        <v>45713</v>
      </c>
      <c r="B202" t="s">
        <v>7</v>
      </c>
      <c r="C202" t="s">
        <v>54</v>
      </c>
      <c r="D202" t="s">
        <v>28</v>
      </c>
      <c r="E202" s="4">
        <v>1008.39</v>
      </c>
    </row>
    <row r="203" spans="1:5" x14ac:dyDescent="0.25">
      <c r="A203" s="3">
        <v>45713</v>
      </c>
      <c r="B203" t="s">
        <v>10</v>
      </c>
      <c r="C203" t="s">
        <v>56</v>
      </c>
      <c r="D203" t="s">
        <v>30</v>
      </c>
      <c r="E203" s="4">
        <v>144.52000000000001</v>
      </c>
    </row>
    <row r="204" spans="1:5" x14ac:dyDescent="0.25">
      <c r="A204" s="3">
        <v>45714</v>
      </c>
      <c r="B204" t="s">
        <v>9</v>
      </c>
      <c r="C204" t="s">
        <v>66</v>
      </c>
      <c r="D204" t="s">
        <v>29</v>
      </c>
      <c r="E204" s="4">
        <v>20.350000000000001</v>
      </c>
    </row>
    <row r="205" spans="1:5" x14ac:dyDescent="0.25">
      <c r="A205" s="3">
        <v>45714</v>
      </c>
      <c r="B205" t="s">
        <v>6</v>
      </c>
      <c r="C205" t="s">
        <v>59</v>
      </c>
      <c r="D205" t="s">
        <v>29</v>
      </c>
      <c r="E205" s="4">
        <v>336.04</v>
      </c>
    </row>
    <row r="206" spans="1:5" x14ac:dyDescent="0.25">
      <c r="A206" s="3">
        <v>45714</v>
      </c>
      <c r="B206" t="s">
        <v>6</v>
      </c>
      <c r="C206" t="s">
        <v>59</v>
      </c>
      <c r="D206" t="s">
        <v>30</v>
      </c>
      <c r="E206" s="4">
        <v>219.08</v>
      </c>
    </row>
    <row r="207" spans="1:5" x14ac:dyDescent="0.25">
      <c r="A207" s="3">
        <v>45714</v>
      </c>
      <c r="B207" t="s">
        <v>13</v>
      </c>
      <c r="C207" t="s">
        <v>70</v>
      </c>
      <c r="D207" t="s">
        <v>28</v>
      </c>
      <c r="E207" s="4">
        <v>243.91</v>
      </c>
    </row>
    <row r="208" spans="1:5" x14ac:dyDescent="0.25">
      <c r="A208" s="3">
        <v>45715</v>
      </c>
      <c r="B208" t="s">
        <v>8</v>
      </c>
      <c r="C208" t="s">
        <v>52</v>
      </c>
      <c r="D208" t="s">
        <v>30</v>
      </c>
      <c r="E208" s="4">
        <v>649.35</v>
      </c>
    </row>
    <row r="209" spans="1:5" x14ac:dyDescent="0.25">
      <c r="A209" s="3">
        <v>45715</v>
      </c>
      <c r="B209" t="s">
        <v>18</v>
      </c>
      <c r="C209" t="s">
        <v>61</v>
      </c>
      <c r="D209" t="s">
        <v>28</v>
      </c>
      <c r="E209" s="4">
        <v>251.49</v>
      </c>
    </row>
    <row r="210" spans="1:5" x14ac:dyDescent="0.25">
      <c r="A210" s="3">
        <v>45715</v>
      </c>
      <c r="B210" t="s">
        <v>5</v>
      </c>
      <c r="C210" t="s">
        <v>57</v>
      </c>
      <c r="D210" t="s">
        <v>28</v>
      </c>
      <c r="E210" s="4">
        <v>2705.1</v>
      </c>
    </row>
    <row r="211" spans="1:5" x14ac:dyDescent="0.25">
      <c r="A211" s="3">
        <v>45715</v>
      </c>
      <c r="B211" t="s">
        <v>8</v>
      </c>
      <c r="C211" t="s">
        <v>52</v>
      </c>
      <c r="D211" t="s">
        <v>31</v>
      </c>
      <c r="E211" s="4">
        <v>845.34</v>
      </c>
    </row>
    <row r="212" spans="1:5" x14ac:dyDescent="0.25">
      <c r="A212" s="3">
        <v>45715</v>
      </c>
      <c r="B212" t="s">
        <v>13</v>
      </c>
      <c r="C212" t="s">
        <v>70</v>
      </c>
      <c r="D212" t="s">
        <v>28</v>
      </c>
      <c r="E212" s="4">
        <v>245.96</v>
      </c>
    </row>
    <row r="213" spans="1:5" x14ac:dyDescent="0.25">
      <c r="A213" s="3">
        <v>45716</v>
      </c>
      <c r="B213" t="s">
        <v>4</v>
      </c>
      <c r="C213" t="s">
        <v>69</v>
      </c>
      <c r="D213" t="s">
        <v>31</v>
      </c>
      <c r="E213" s="4">
        <v>414.01</v>
      </c>
    </row>
    <row r="214" spans="1:5" x14ac:dyDescent="0.25">
      <c r="A214" s="3">
        <v>45716</v>
      </c>
      <c r="B214" t="s">
        <v>14</v>
      </c>
      <c r="C214" t="s">
        <v>65</v>
      </c>
      <c r="D214" t="s">
        <v>29</v>
      </c>
      <c r="E214" s="4">
        <v>492.32</v>
      </c>
    </row>
    <row r="215" spans="1:5" x14ac:dyDescent="0.25">
      <c r="A215" s="3">
        <v>45716</v>
      </c>
      <c r="B215" t="s">
        <v>22</v>
      </c>
      <c r="C215" t="s">
        <v>53</v>
      </c>
      <c r="D215" t="s">
        <v>30</v>
      </c>
      <c r="E215" s="4">
        <v>70.540000000000006</v>
      </c>
    </row>
    <row r="216" spans="1:5" x14ac:dyDescent="0.25">
      <c r="A216" s="3">
        <v>45716</v>
      </c>
      <c r="B216" t="s">
        <v>8</v>
      </c>
      <c r="C216" t="s">
        <v>52</v>
      </c>
      <c r="D216" t="s">
        <v>30</v>
      </c>
      <c r="E216" s="4">
        <v>126.13</v>
      </c>
    </row>
    <row r="217" spans="1:5" x14ac:dyDescent="0.25">
      <c r="A217" s="3">
        <v>45717</v>
      </c>
      <c r="B217" t="s">
        <v>12</v>
      </c>
      <c r="C217" t="s">
        <v>68</v>
      </c>
      <c r="D217" t="s">
        <v>28</v>
      </c>
      <c r="E217" s="4">
        <v>53.73</v>
      </c>
    </row>
    <row r="218" spans="1:5" x14ac:dyDescent="0.25">
      <c r="A218" s="3">
        <v>45717</v>
      </c>
      <c r="B218" t="s">
        <v>11</v>
      </c>
      <c r="C218" t="s">
        <v>67</v>
      </c>
      <c r="D218" t="s">
        <v>30</v>
      </c>
      <c r="E218" s="4">
        <v>142.33000000000001</v>
      </c>
    </row>
    <row r="219" spans="1:5" x14ac:dyDescent="0.25">
      <c r="A219" s="3">
        <v>45718</v>
      </c>
      <c r="B219" t="s">
        <v>7</v>
      </c>
      <c r="C219" t="s">
        <v>54</v>
      </c>
      <c r="D219" t="s">
        <v>29</v>
      </c>
      <c r="E219" s="4">
        <v>1049</v>
      </c>
    </row>
    <row r="220" spans="1:5" x14ac:dyDescent="0.25">
      <c r="A220" s="3">
        <v>45718</v>
      </c>
      <c r="B220" t="s">
        <v>13</v>
      </c>
      <c r="C220" t="s">
        <v>70</v>
      </c>
      <c r="D220" t="s">
        <v>30</v>
      </c>
      <c r="E220" s="4">
        <v>104.2</v>
      </c>
    </row>
    <row r="221" spans="1:5" x14ac:dyDescent="0.25">
      <c r="A221" s="3">
        <v>45718</v>
      </c>
      <c r="B221" t="s">
        <v>4</v>
      </c>
      <c r="C221" t="s">
        <v>69</v>
      </c>
      <c r="D221" t="s">
        <v>28</v>
      </c>
      <c r="E221" s="4">
        <v>329.09</v>
      </c>
    </row>
    <row r="222" spans="1:5" x14ac:dyDescent="0.25">
      <c r="A222" s="3">
        <v>45718</v>
      </c>
      <c r="B222" t="s">
        <v>12</v>
      </c>
      <c r="C222" t="s">
        <v>68</v>
      </c>
      <c r="D222" t="s">
        <v>31</v>
      </c>
      <c r="E222" s="4">
        <v>119.86</v>
      </c>
    </row>
    <row r="223" spans="1:5" x14ac:dyDescent="0.25">
      <c r="A223" s="3">
        <v>45719</v>
      </c>
      <c r="B223" t="s">
        <v>6</v>
      </c>
      <c r="C223" t="s">
        <v>59</v>
      </c>
      <c r="D223" t="s">
        <v>29</v>
      </c>
      <c r="E223" s="4">
        <v>407.2</v>
      </c>
    </row>
    <row r="224" spans="1:5" x14ac:dyDescent="0.25">
      <c r="A224" s="3">
        <v>45719</v>
      </c>
      <c r="B224" t="s">
        <v>22</v>
      </c>
      <c r="C224" t="s">
        <v>53</v>
      </c>
      <c r="D224" t="s">
        <v>30</v>
      </c>
      <c r="E224" s="4">
        <v>299.5</v>
      </c>
    </row>
    <row r="225" spans="1:5" x14ac:dyDescent="0.25">
      <c r="A225" s="3">
        <v>45720</v>
      </c>
      <c r="B225" t="s">
        <v>7</v>
      </c>
      <c r="C225" t="s">
        <v>54</v>
      </c>
      <c r="D225" t="s">
        <v>29</v>
      </c>
      <c r="E225" s="4">
        <v>753.48</v>
      </c>
    </row>
    <row r="226" spans="1:5" x14ac:dyDescent="0.25">
      <c r="A226" s="3">
        <v>45720</v>
      </c>
      <c r="B226" t="s">
        <v>6</v>
      </c>
      <c r="C226" t="s">
        <v>59</v>
      </c>
      <c r="D226" t="s">
        <v>29</v>
      </c>
      <c r="E226" s="4">
        <v>57.24</v>
      </c>
    </row>
    <row r="227" spans="1:5" x14ac:dyDescent="0.25">
      <c r="A227" s="3">
        <v>45720</v>
      </c>
      <c r="B227" t="s">
        <v>19</v>
      </c>
      <c r="C227" t="s">
        <v>64</v>
      </c>
      <c r="D227" t="s">
        <v>31</v>
      </c>
      <c r="E227" s="4">
        <v>279.67</v>
      </c>
    </row>
    <row r="228" spans="1:5" x14ac:dyDescent="0.25">
      <c r="A228" s="3">
        <v>45721</v>
      </c>
      <c r="B228" t="s">
        <v>21</v>
      </c>
      <c r="C228" t="s">
        <v>62</v>
      </c>
      <c r="D228" t="s">
        <v>31</v>
      </c>
      <c r="E228" s="4">
        <v>294.24</v>
      </c>
    </row>
    <row r="229" spans="1:5" x14ac:dyDescent="0.25">
      <c r="A229" s="3">
        <v>45721</v>
      </c>
      <c r="B229" t="s">
        <v>20</v>
      </c>
      <c r="C229" t="s">
        <v>72</v>
      </c>
      <c r="D229" t="s">
        <v>29</v>
      </c>
      <c r="E229" s="4">
        <v>86.82</v>
      </c>
    </row>
    <row r="230" spans="1:5" x14ac:dyDescent="0.25">
      <c r="A230" s="3">
        <v>45721</v>
      </c>
      <c r="B230" t="s">
        <v>4</v>
      </c>
      <c r="C230" t="s">
        <v>69</v>
      </c>
      <c r="D230" t="s">
        <v>30</v>
      </c>
      <c r="E230" s="4">
        <v>296.83</v>
      </c>
    </row>
    <row r="231" spans="1:5" x14ac:dyDescent="0.25">
      <c r="A231" s="3">
        <v>45722</v>
      </c>
      <c r="B231" t="s">
        <v>18</v>
      </c>
      <c r="C231" t="s">
        <v>61</v>
      </c>
      <c r="D231" t="s">
        <v>29</v>
      </c>
      <c r="E231" s="4">
        <v>98.12</v>
      </c>
    </row>
    <row r="232" spans="1:5" x14ac:dyDescent="0.25">
      <c r="A232" s="3">
        <v>45722</v>
      </c>
      <c r="B232" t="s">
        <v>19</v>
      </c>
      <c r="C232" t="s">
        <v>64</v>
      </c>
      <c r="D232" t="s">
        <v>30</v>
      </c>
      <c r="E232" s="4">
        <v>272.64</v>
      </c>
    </row>
    <row r="233" spans="1:5" x14ac:dyDescent="0.25">
      <c r="A233" s="3">
        <v>45722</v>
      </c>
      <c r="B233" t="s">
        <v>10</v>
      </c>
      <c r="C233" t="s">
        <v>56</v>
      </c>
      <c r="D233" t="s">
        <v>31</v>
      </c>
      <c r="E233" s="4">
        <v>137.57</v>
      </c>
    </row>
    <row r="234" spans="1:5" x14ac:dyDescent="0.25">
      <c r="A234" s="3">
        <v>45722</v>
      </c>
      <c r="B234" t="s">
        <v>19</v>
      </c>
      <c r="C234" t="s">
        <v>64</v>
      </c>
      <c r="D234" t="s">
        <v>30</v>
      </c>
      <c r="E234" s="4">
        <v>31.63</v>
      </c>
    </row>
    <row r="235" spans="1:5" x14ac:dyDescent="0.25">
      <c r="A235" s="3">
        <v>45722</v>
      </c>
      <c r="B235" t="s">
        <v>4</v>
      </c>
      <c r="C235" t="s">
        <v>69</v>
      </c>
      <c r="D235" t="s">
        <v>31</v>
      </c>
      <c r="E235" s="4">
        <v>188.93</v>
      </c>
    </row>
    <row r="236" spans="1:5" x14ac:dyDescent="0.25">
      <c r="A236" s="3">
        <v>45723</v>
      </c>
      <c r="B236" t="s">
        <v>12</v>
      </c>
      <c r="C236" t="s">
        <v>68</v>
      </c>
      <c r="D236" t="s">
        <v>29</v>
      </c>
      <c r="E236" s="4">
        <v>141</v>
      </c>
    </row>
    <row r="237" spans="1:5" x14ac:dyDescent="0.25">
      <c r="A237" s="3">
        <v>45723</v>
      </c>
      <c r="B237" t="s">
        <v>5</v>
      </c>
      <c r="C237" t="s">
        <v>57</v>
      </c>
      <c r="D237" t="s">
        <v>29</v>
      </c>
      <c r="E237" s="4">
        <v>2385.56</v>
      </c>
    </row>
    <row r="238" spans="1:5" x14ac:dyDescent="0.25">
      <c r="A238" s="3">
        <v>45723</v>
      </c>
      <c r="B238" t="s">
        <v>16</v>
      </c>
      <c r="C238" t="s">
        <v>60</v>
      </c>
      <c r="D238" t="s">
        <v>30</v>
      </c>
      <c r="E238" s="4">
        <v>441.52</v>
      </c>
    </row>
    <row r="239" spans="1:5" x14ac:dyDescent="0.25">
      <c r="A239" s="3">
        <v>45724</v>
      </c>
      <c r="B239" t="s">
        <v>14</v>
      </c>
      <c r="C239" t="s">
        <v>65</v>
      </c>
      <c r="D239" t="s">
        <v>29</v>
      </c>
      <c r="E239" s="4">
        <v>400.73</v>
      </c>
    </row>
    <row r="240" spans="1:5" x14ac:dyDescent="0.25">
      <c r="A240" s="3">
        <v>45724</v>
      </c>
      <c r="B240" t="s">
        <v>18</v>
      </c>
      <c r="C240" t="s">
        <v>61</v>
      </c>
      <c r="D240" t="s">
        <v>30</v>
      </c>
      <c r="E240" s="4">
        <v>64.61</v>
      </c>
    </row>
    <row r="241" spans="1:5" x14ac:dyDescent="0.25">
      <c r="A241" s="3">
        <v>45724</v>
      </c>
      <c r="B241" t="s">
        <v>19</v>
      </c>
      <c r="C241" t="s">
        <v>64</v>
      </c>
      <c r="D241" t="s">
        <v>31</v>
      </c>
      <c r="E241" s="4">
        <v>83.8</v>
      </c>
    </row>
    <row r="242" spans="1:5" x14ac:dyDescent="0.25">
      <c r="A242" s="3">
        <v>45724</v>
      </c>
      <c r="B242" t="s">
        <v>6</v>
      </c>
      <c r="C242" t="s">
        <v>59</v>
      </c>
      <c r="D242" t="s">
        <v>31</v>
      </c>
      <c r="E242" s="4">
        <v>278.77999999999997</v>
      </c>
    </row>
    <row r="243" spans="1:5" x14ac:dyDescent="0.25">
      <c r="A243" s="3">
        <v>45724</v>
      </c>
      <c r="B243" t="s">
        <v>6</v>
      </c>
      <c r="C243" t="s">
        <v>59</v>
      </c>
      <c r="D243" t="s">
        <v>31</v>
      </c>
      <c r="E243" s="4">
        <v>398.63</v>
      </c>
    </row>
    <row r="244" spans="1:5" x14ac:dyDescent="0.25">
      <c r="A244" s="3">
        <v>45725</v>
      </c>
      <c r="B244" t="s">
        <v>6</v>
      </c>
      <c r="C244" t="s">
        <v>59</v>
      </c>
      <c r="D244" t="s">
        <v>29</v>
      </c>
      <c r="E244" s="4">
        <v>414.03</v>
      </c>
    </row>
    <row r="245" spans="1:5" x14ac:dyDescent="0.25">
      <c r="A245" s="3">
        <v>45725</v>
      </c>
      <c r="B245" t="s">
        <v>7</v>
      </c>
      <c r="C245" t="s">
        <v>54</v>
      </c>
      <c r="D245" t="s">
        <v>31</v>
      </c>
      <c r="E245" s="4">
        <v>847.45</v>
      </c>
    </row>
    <row r="246" spans="1:5" x14ac:dyDescent="0.25">
      <c r="A246" s="3">
        <v>45725</v>
      </c>
      <c r="B246" t="s">
        <v>21</v>
      </c>
      <c r="C246" t="s">
        <v>62</v>
      </c>
      <c r="D246" t="s">
        <v>28</v>
      </c>
      <c r="E246" s="4">
        <v>85.24</v>
      </c>
    </row>
    <row r="247" spans="1:5" x14ac:dyDescent="0.25">
      <c r="A247" s="3">
        <v>45726</v>
      </c>
      <c r="B247" t="s">
        <v>16</v>
      </c>
      <c r="C247" t="s">
        <v>60</v>
      </c>
      <c r="D247" t="s">
        <v>30</v>
      </c>
      <c r="E247" s="4">
        <v>465.5</v>
      </c>
    </row>
    <row r="248" spans="1:5" x14ac:dyDescent="0.25">
      <c r="A248" s="3">
        <v>45726</v>
      </c>
      <c r="B248" t="s">
        <v>7</v>
      </c>
      <c r="C248" t="s">
        <v>54</v>
      </c>
      <c r="D248" t="s">
        <v>30</v>
      </c>
      <c r="E248" s="4">
        <v>1163.31</v>
      </c>
    </row>
    <row r="249" spans="1:5" x14ac:dyDescent="0.25">
      <c r="A249" s="3">
        <v>45726</v>
      </c>
      <c r="B249" t="s">
        <v>23</v>
      </c>
      <c r="C249" t="s">
        <v>63</v>
      </c>
      <c r="D249" t="s">
        <v>30</v>
      </c>
      <c r="E249" s="4">
        <v>179.16</v>
      </c>
    </row>
    <row r="250" spans="1:5" x14ac:dyDescent="0.25">
      <c r="A250" s="3">
        <v>45726</v>
      </c>
      <c r="B250" t="s">
        <v>12</v>
      </c>
      <c r="C250" t="s">
        <v>68</v>
      </c>
      <c r="D250" t="s">
        <v>31</v>
      </c>
      <c r="E250" s="4">
        <v>80.83</v>
      </c>
    </row>
    <row r="251" spans="1:5" x14ac:dyDescent="0.25">
      <c r="A251" s="3">
        <v>45727</v>
      </c>
      <c r="B251" t="s">
        <v>23</v>
      </c>
      <c r="C251" t="s">
        <v>63</v>
      </c>
      <c r="D251" t="s">
        <v>28</v>
      </c>
      <c r="E251" s="4">
        <v>333.9</v>
      </c>
    </row>
    <row r="252" spans="1:5" x14ac:dyDescent="0.25">
      <c r="A252" s="3">
        <v>45727</v>
      </c>
      <c r="B252" t="s">
        <v>14</v>
      </c>
      <c r="C252" t="s">
        <v>65</v>
      </c>
      <c r="D252" t="s">
        <v>31</v>
      </c>
      <c r="E252" s="4">
        <v>446.51</v>
      </c>
    </row>
    <row r="253" spans="1:5" x14ac:dyDescent="0.25">
      <c r="A253" s="3">
        <v>45727</v>
      </c>
      <c r="B253" t="s">
        <v>7</v>
      </c>
      <c r="C253" t="s">
        <v>54</v>
      </c>
      <c r="D253" t="s">
        <v>30</v>
      </c>
      <c r="E253" s="4">
        <v>807.95</v>
      </c>
    </row>
    <row r="254" spans="1:5" x14ac:dyDescent="0.25">
      <c r="A254" s="3">
        <v>45727</v>
      </c>
      <c r="B254" t="s">
        <v>21</v>
      </c>
      <c r="C254" t="s">
        <v>62</v>
      </c>
      <c r="D254" t="s">
        <v>28</v>
      </c>
      <c r="E254" s="4">
        <v>250.08</v>
      </c>
    </row>
    <row r="255" spans="1:5" x14ac:dyDescent="0.25">
      <c r="A255" s="3">
        <v>45727</v>
      </c>
      <c r="B255" t="s">
        <v>10</v>
      </c>
      <c r="C255" t="s">
        <v>56</v>
      </c>
      <c r="D255" t="s">
        <v>30</v>
      </c>
      <c r="E255" s="4">
        <v>217.05</v>
      </c>
    </row>
    <row r="256" spans="1:5" x14ac:dyDescent="0.25">
      <c r="A256" s="3">
        <v>45728</v>
      </c>
      <c r="B256" t="s">
        <v>7</v>
      </c>
      <c r="C256" t="s">
        <v>54</v>
      </c>
      <c r="D256" t="s">
        <v>31</v>
      </c>
      <c r="E256" s="4">
        <v>601.61</v>
      </c>
    </row>
    <row r="257" spans="1:5" x14ac:dyDescent="0.25">
      <c r="A257" s="3">
        <v>45728</v>
      </c>
      <c r="B257" t="s">
        <v>16</v>
      </c>
      <c r="C257" t="s">
        <v>60</v>
      </c>
      <c r="D257" t="s">
        <v>29</v>
      </c>
      <c r="E257" s="4">
        <v>149.38</v>
      </c>
    </row>
    <row r="258" spans="1:5" x14ac:dyDescent="0.25">
      <c r="A258" s="3">
        <v>45728</v>
      </c>
      <c r="B258" t="s">
        <v>8</v>
      </c>
      <c r="C258" t="s">
        <v>52</v>
      </c>
      <c r="D258" t="s">
        <v>28</v>
      </c>
      <c r="E258" s="4">
        <v>294.13</v>
      </c>
    </row>
    <row r="259" spans="1:5" x14ac:dyDescent="0.25">
      <c r="A259" s="3">
        <v>45728</v>
      </c>
      <c r="B259" t="s">
        <v>16</v>
      </c>
      <c r="C259" t="s">
        <v>60</v>
      </c>
      <c r="D259" t="s">
        <v>30</v>
      </c>
      <c r="E259" s="4">
        <v>461.98</v>
      </c>
    </row>
    <row r="260" spans="1:5" x14ac:dyDescent="0.25">
      <c r="A260" s="3">
        <v>45728</v>
      </c>
      <c r="B260" t="s">
        <v>6</v>
      </c>
      <c r="C260" t="s">
        <v>59</v>
      </c>
      <c r="D260" t="s">
        <v>28</v>
      </c>
      <c r="E260" s="4">
        <v>125.09</v>
      </c>
    </row>
    <row r="261" spans="1:5" x14ac:dyDescent="0.25">
      <c r="A261" s="3">
        <v>45729</v>
      </c>
      <c r="B261" t="s">
        <v>11</v>
      </c>
      <c r="C261" t="s">
        <v>67</v>
      </c>
      <c r="D261" t="s">
        <v>31</v>
      </c>
      <c r="E261" s="4">
        <v>451.9</v>
      </c>
    </row>
    <row r="262" spans="1:5" x14ac:dyDescent="0.25">
      <c r="A262" s="3">
        <v>45729</v>
      </c>
      <c r="B262" t="s">
        <v>8</v>
      </c>
      <c r="C262" t="s">
        <v>52</v>
      </c>
      <c r="D262" t="s">
        <v>28</v>
      </c>
      <c r="E262" s="4">
        <v>643.67999999999995</v>
      </c>
    </row>
    <row r="263" spans="1:5" x14ac:dyDescent="0.25">
      <c r="A263" s="3">
        <v>45729</v>
      </c>
      <c r="B263" t="s">
        <v>17</v>
      </c>
      <c r="C263" t="s">
        <v>71</v>
      </c>
      <c r="D263" t="s">
        <v>30</v>
      </c>
      <c r="E263" s="4">
        <v>76.58</v>
      </c>
    </row>
    <row r="264" spans="1:5" x14ac:dyDescent="0.25">
      <c r="A264" s="3">
        <v>45730</v>
      </c>
      <c r="B264" t="s">
        <v>21</v>
      </c>
      <c r="C264" t="s">
        <v>62</v>
      </c>
      <c r="D264" t="s">
        <v>31</v>
      </c>
      <c r="E264" s="4">
        <v>283.67</v>
      </c>
    </row>
    <row r="265" spans="1:5" x14ac:dyDescent="0.25">
      <c r="A265" s="3">
        <v>45730</v>
      </c>
      <c r="B265" t="s">
        <v>11</v>
      </c>
      <c r="C265" t="s">
        <v>67</v>
      </c>
      <c r="D265" t="s">
        <v>30</v>
      </c>
      <c r="E265" s="4">
        <v>168.14</v>
      </c>
    </row>
    <row r="266" spans="1:5" x14ac:dyDescent="0.25">
      <c r="A266" s="3">
        <v>45730</v>
      </c>
      <c r="B266" t="s">
        <v>11</v>
      </c>
      <c r="C266" t="s">
        <v>67</v>
      </c>
      <c r="D266" t="s">
        <v>29</v>
      </c>
      <c r="E266" s="4">
        <v>297.35000000000002</v>
      </c>
    </row>
    <row r="267" spans="1:5" x14ac:dyDescent="0.25">
      <c r="A267" s="3">
        <v>45731</v>
      </c>
      <c r="B267" t="s">
        <v>16</v>
      </c>
      <c r="C267" t="s">
        <v>60</v>
      </c>
      <c r="D267" t="s">
        <v>28</v>
      </c>
      <c r="E267" s="4">
        <v>165.28</v>
      </c>
    </row>
    <row r="268" spans="1:5" x14ac:dyDescent="0.25">
      <c r="A268" s="3">
        <v>45731</v>
      </c>
      <c r="B268" t="s">
        <v>14</v>
      </c>
      <c r="C268" t="s">
        <v>65</v>
      </c>
      <c r="D268" t="s">
        <v>31</v>
      </c>
      <c r="E268" s="4">
        <v>762.94</v>
      </c>
    </row>
    <row r="269" spans="1:5" x14ac:dyDescent="0.25">
      <c r="A269" s="3">
        <v>45731</v>
      </c>
      <c r="B269" t="s">
        <v>8</v>
      </c>
      <c r="C269" t="s">
        <v>52</v>
      </c>
      <c r="D269" t="s">
        <v>30</v>
      </c>
      <c r="E269" s="4">
        <v>400.1</v>
      </c>
    </row>
    <row r="270" spans="1:5" x14ac:dyDescent="0.25">
      <c r="A270" s="3">
        <v>45731</v>
      </c>
      <c r="B270" t="s">
        <v>6</v>
      </c>
      <c r="C270" t="s">
        <v>59</v>
      </c>
      <c r="D270" t="s">
        <v>31</v>
      </c>
      <c r="E270" s="4">
        <v>197.16</v>
      </c>
    </row>
    <row r="271" spans="1:5" x14ac:dyDescent="0.25">
      <c r="A271" s="3">
        <v>45731</v>
      </c>
      <c r="B271" t="s">
        <v>15</v>
      </c>
      <c r="C271" t="s">
        <v>58</v>
      </c>
      <c r="D271" t="s">
        <v>28</v>
      </c>
      <c r="E271" s="4">
        <v>403.2</v>
      </c>
    </row>
    <row r="272" spans="1:5" x14ac:dyDescent="0.25">
      <c r="A272" s="3">
        <v>45732</v>
      </c>
      <c r="B272" t="s">
        <v>4</v>
      </c>
      <c r="C272" t="s">
        <v>69</v>
      </c>
      <c r="D272" t="s">
        <v>28</v>
      </c>
      <c r="E272" s="4">
        <v>476.55</v>
      </c>
    </row>
    <row r="273" spans="1:5" x14ac:dyDescent="0.25">
      <c r="A273" s="3">
        <v>45732</v>
      </c>
      <c r="B273" t="s">
        <v>10</v>
      </c>
      <c r="C273" t="s">
        <v>56</v>
      </c>
      <c r="D273" t="s">
        <v>29</v>
      </c>
      <c r="E273" s="4">
        <v>65.56</v>
      </c>
    </row>
    <row r="274" spans="1:5" x14ac:dyDescent="0.25">
      <c r="A274" s="3">
        <v>45732</v>
      </c>
      <c r="B274" t="s">
        <v>11</v>
      </c>
      <c r="C274" t="s">
        <v>67</v>
      </c>
      <c r="D274" t="s">
        <v>29</v>
      </c>
      <c r="E274" s="4">
        <v>109.07</v>
      </c>
    </row>
    <row r="275" spans="1:5" x14ac:dyDescent="0.25">
      <c r="A275" s="3">
        <v>45732</v>
      </c>
      <c r="B275" t="s">
        <v>13</v>
      </c>
      <c r="C275" t="s">
        <v>70</v>
      </c>
      <c r="D275" t="s">
        <v>29</v>
      </c>
      <c r="E275" s="4">
        <v>254.57</v>
      </c>
    </row>
    <row r="276" spans="1:5" x14ac:dyDescent="0.25">
      <c r="A276" s="3">
        <v>45733</v>
      </c>
      <c r="B276" t="s">
        <v>4</v>
      </c>
      <c r="C276" t="s">
        <v>69</v>
      </c>
      <c r="D276" t="s">
        <v>29</v>
      </c>
      <c r="E276" s="4">
        <v>416.17</v>
      </c>
    </row>
    <row r="277" spans="1:5" x14ac:dyDescent="0.25">
      <c r="A277" s="3">
        <v>45733</v>
      </c>
      <c r="B277" t="s">
        <v>18</v>
      </c>
      <c r="C277" t="s">
        <v>61</v>
      </c>
      <c r="D277" t="s">
        <v>29</v>
      </c>
      <c r="E277" s="4">
        <v>257.93</v>
      </c>
    </row>
    <row r="278" spans="1:5" x14ac:dyDescent="0.25">
      <c r="A278" s="3">
        <v>45733</v>
      </c>
      <c r="B278" t="s">
        <v>4</v>
      </c>
      <c r="C278" t="s">
        <v>69</v>
      </c>
      <c r="D278" t="s">
        <v>31</v>
      </c>
      <c r="E278" s="4">
        <v>109.99</v>
      </c>
    </row>
    <row r="279" spans="1:5" x14ac:dyDescent="0.25">
      <c r="A279" s="3">
        <v>45734</v>
      </c>
      <c r="B279" t="s">
        <v>6</v>
      </c>
      <c r="C279" t="s">
        <v>59</v>
      </c>
      <c r="D279" t="s">
        <v>30</v>
      </c>
      <c r="E279" s="4">
        <v>61.36</v>
      </c>
    </row>
    <row r="280" spans="1:5" x14ac:dyDescent="0.25">
      <c r="A280" s="3">
        <v>45734</v>
      </c>
      <c r="B280" t="s">
        <v>4</v>
      </c>
      <c r="C280" t="s">
        <v>69</v>
      </c>
      <c r="D280" t="s">
        <v>28</v>
      </c>
      <c r="E280" s="4">
        <v>171.39</v>
      </c>
    </row>
    <row r="281" spans="1:5" x14ac:dyDescent="0.25">
      <c r="A281" s="3">
        <v>45734</v>
      </c>
      <c r="B281" t="s">
        <v>23</v>
      </c>
      <c r="C281" t="s">
        <v>63</v>
      </c>
      <c r="D281" t="s">
        <v>31</v>
      </c>
      <c r="E281" s="4">
        <v>487.97</v>
      </c>
    </row>
    <row r="282" spans="1:5" x14ac:dyDescent="0.25">
      <c r="A282" s="3">
        <v>45735</v>
      </c>
      <c r="B282" t="s">
        <v>16</v>
      </c>
      <c r="C282" t="s">
        <v>60</v>
      </c>
      <c r="D282" t="s">
        <v>31</v>
      </c>
      <c r="E282" s="4">
        <v>136.88</v>
      </c>
    </row>
    <row r="283" spans="1:5" x14ac:dyDescent="0.25">
      <c r="A283" s="3">
        <v>45735</v>
      </c>
      <c r="B283" t="s">
        <v>5</v>
      </c>
      <c r="C283" t="s">
        <v>57</v>
      </c>
      <c r="D283" t="s">
        <v>29</v>
      </c>
      <c r="E283" s="4">
        <v>2878.47</v>
      </c>
    </row>
    <row r="284" spans="1:5" x14ac:dyDescent="0.25">
      <c r="A284" s="3">
        <v>45735</v>
      </c>
      <c r="B284" t="s">
        <v>8</v>
      </c>
      <c r="C284" t="s">
        <v>52</v>
      </c>
      <c r="D284" t="s">
        <v>30</v>
      </c>
      <c r="E284" s="4">
        <v>164.44</v>
      </c>
    </row>
    <row r="285" spans="1:5" x14ac:dyDescent="0.25">
      <c r="A285" s="3">
        <v>45736</v>
      </c>
      <c r="B285" t="s">
        <v>21</v>
      </c>
      <c r="C285" t="s">
        <v>62</v>
      </c>
      <c r="D285" t="s">
        <v>31</v>
      </c>
      <c r="E285" s="4">
        <v>286.16000000000003</v>
      </c>
    </row>
    <row r="286" spans="1:5" x14ac:dyDescent="0.25">
      <c r="A286" s="3">
        <v>45736</v>
      </c>
      <c r="B286" t="s">
        <v>6</v>
      </c>
      <c r="C286" t="s">
        <v>59</v>
      </c>
      <c r="D286" t="s">
        <v>31</v>
      </c>
      <c r="E286" s="4">
        <v>143.59</v>
      </c>
    </row>
    <row r="287" spans="1:5" x14ac:dyDescent="0.25">
      <c r="A287" s="3">
        <v>45736</v>
      </c>
      <c r="B287" t="s">
        <v>4</v>
      </c>
      <c r="C287" t="s">
        <v>69</v>
      </c>
      <c r="D287" t="s">
        <v>28</v>
      </c>
      <c r="E287" s="4">
        <v>156.63999999999999</v>
      </c>
    </row>
    <row r="288" spans="1:5" x14ac:dyDescent="0.25">
      <c r="A288" s="3">
        <v>45736</v>
      </c>
      <c r="B288" t="s">
        <v>5</v>
      </c>
      <c r="C288" t="s">
        <v>57</v>
      </c>
      <c r="D288" t="s">
        <v>28</v>
      </c>
      <c r="E288" s="4">
        <v>1574.06</v>
      </c>
    </row>
    <row r="289" spans="1:5" x14ac:dyDescent="0.25">
      <c r="A289" s="3">
        <v>45736</v>
      </c>
      <c r="B289" t="s">
        <v>6</v>
      </c>
      <c r="C289" t="s">
        <v>59</v>
      </c>
      <c r="D289" t="s">
        <v>28</v>
      </c>
      <c r="E289" s="4">
        <v>99.8</v>
      </c>
    </row>
    <row r="290" spans="1:5" x14ac:dyDescent="0.25">
      <c r="A290" s="3">
        <v>45737</v>
      </c>
      <c r="B290" t="s">
        <v>15</v>
      </c>
      <c r="C290" t="s">
        <v>58</v>
      </c>
      <c r="D290" t="s">
        <v>29</v>
      </c>
      <c r="E290" s="4">
        <v>133.62</v>
      </c>
    </row>
    <row r="291" spans="1:5" x14ac:dyDescent="0.25">
      <c r="A291" s="3">
        <v>45737</v>
      </c>
      <c r="B291" t="s">
        <v>11</v>
      </c>
      <c r="C291" t="s">
        <v>67</v>
      </c>
      <c r="D291" t="s">
        <v>28</v>
      </c>
      <c r="E291" s="4">
        <v>263.98</v>
      </c>
    </row>
    <row r="292" spans="1:5" x14ac:dyDescent="0.25">
      <c r="A292" s="3">
        <v>45737</v>
      </c>
      <c r="B292" t="s">
        <v>8</v>
      </c>
      <c r="C292" t="s">
        <v>52</v>
      </c>
      <c r="D292" t="s">
        <v>31</v>
      </c>
      <c r="E292" s="4">
        <v>378.81</v>
      </c>
    </row>
    <row r="293" spans="1:5" x14ac:dyDescent="0.25">
      <c r="A293" s="3">
        <v>45737</v>
      </c>
      <c r="B293" t="s">
        <v>5</v>
      </c>
      <c r="C293" t="s">
        <v>57</v>
      </c>
      <c r="D293" t="s">
        <v>30</v>
      </c>
      <c r="E293" s="4">
        <v>1808.35</v>
      </c>
    </row>
    <row r="294" spans="1:5" x14ac:dyDescent="0.25">
      <c r="A294" s="3">
        <v>45737</v>
      </c>
      <c r="B294" t="s">
        <v>23</v>
      </c>
      <c r="C294" t="s">
        <v>63</v>
      </c>
      <c r="D294" t="s">
        <v>29</v>
      </c>
      <c r="E294" s="4">
        <v>81.14</v>
      </c>
    </row>
    <row r="295" spans="1:5" x14ac:dyDescent="0.25">
      <c r="A295" s="3">
        <v>45738</v>
      </c>
      <c r="B295" t="s">
        <v>7</v>
      </c>
      <c r="C295" t="s">
        <v>54</v>
      </c>
      <c r="D295" t="s">
        <v>29</v>
      </c>
      <c r="E295" s="4">
        <v>704.18</v>
      </c>
    </row>
    <row r="296" spans="1:5" x14ac:dyDescent="0.25">
      <c r="A296" s="3">
        <v>45738</v>
      </c>
      <c r="B296" t="s">
        <v>17</v>
      </c>
      <c r="C296" t="s">
        <v>71</v>
      </c>
      <c r="D296" t="s">
        <v>31</v>
      </c>
      <c r="E296" s="4">
        <v>57.12</v>
      </c>
    </row>
    <row r="297" spans="1:5" x14ac:dyDescent="0.25">
      <c r="A297" s="3">
        <v>45739</v>
      </c>
      <c r="B297" t="s">
        <v>4</v>
      </c>
      <c r="C297" t="s">
        <v>69</v>
      </c>
      <c r="D297" t="s">
        <v>30</v>
      </c>
      <c r="E297" s="4">
        <v>140.04</v>
      </c>
    </row>
    <row r="298" spans="1:5" x14ac:dyDescent="0.25">
      <c r="A298" s="3">
        <v>45739</v>
      </c>
      <c r="B298" t="s">
        <v>13</v>
      </c>
      <c r="C298" t="s">
        <v>70</v>
      </c>
      <c r="D298" t="s">
        <v>31</v>
      </c>
      <c r="E298" s="4">
        <v>246</v>
      </c>
    </row>
    <row r="299" spans="1:5" x14ac:dyDescent="0.25">
      <c r="A299" s="3">
        <v>45740</v>
      </c>
      <c r="B299" t="s">
        <v>21</v>
      </c>
      <c r="C299" t="s">
        <v>62</v>
      </c>
      <c r="D299" t="s">
        <v>31</v>
      </c>
      <c r="E299" s="4">
        <v>286.44</v>
      </c>
    </row>
    <row r="300" spans="1:5" x14ac:dyDescent="0.25">
      <c r="A300" s="3">
        <v>45740</v>
      </c>
      <c r="B300" t="s">
        <v>6</v>
      </c>
      <c r="C300" t="s">
        <v>59</v>
      </c>
      <c r="D300" t="s">
        <v>30</v>
      </c>
      <c r="E300" s="4">
        <v>493.91</v>
      </c>
    </row>
    <row r="301" spans="1:5" x14ac:dyDescent="0.25">
      <c r="A301" s="3">
        <v>45741</v>
      </c>
      <c r="B301" t="s">
        <v>4</v>
      </c>
      <c r="C301" t="s">
        <v>69</v>
      </c>
      <c r="D301" t="s">
        <v>28</v>
      </c>
      <c r="E301" s="4">
        <v>186.02</v>
      </c>
    </row>
    <row r="302" spans="1:5" x14ac:dyDescent="0.25">
      <c r="A302" s="3">
        <v>45741</v>
      </c>
      <c r="B302" t="s">
        <v>15</v>
      </c>
      <c r="C302" t="s">
        <v>58</v>
      </c>
      <c r="D302" t="s">
        <v>29</v>
      </c>
      <c r="E302" s="4">
        <v>167.82</v>
      </c>
    </row>
    <row r="303" spans="1:5" x14ac:dyDescent="0.25">
      <c r="A303" s="3">
        <v>45741</v>
      </c>
      <c r="B303" t="s">
        <v>5</v>
      </c>
      <c r="C303" t="s">
        <v>57</v>
      </c>
      <c r="D303" t="s">
        <v>29</v>
      </c>
      <c r="E303" s="4">
        <v>2191.19</v>
      </c>
    </row>
    <row r="304" spans="1:5" x14ac:dyDescent="0.25">
      <c r="A304" s="3">
        <v>45742</v>
      </c>
      <c r="B304" t="s">
        <v>18</v>
      </c>
      <c r="C304" t="s">
        <v>61</v>
      </c>
      <c r="D304" t="s">
        <v>28</v>
      </c>
      <c r="E304" s="4">
        <v>205.32</v>
      </c>
    </row>
    <row r="305" spans="1:5" x14ac:dyDescent="0.25">
      <c r="A305" s="3">
        <v>45742</v>
      </c>
      <c r="B305" t="s">
        <v>6</v>
      </c>
      <c r="C305" t="s">
        <v>59</v>
      </c>
      <c r="D305" t="s">
        <v>28</v>
      </c>
      <c r="E305" s="4">
        <v>86.52</v>
      </c>
    </row>
    <row r="306" spans="1:5" x14ac:dyDescent="0.25">
      <c r="A306" s="3">
        <v>45742</v>
      </c>
      <c r="B306" t="s">
        <v>14</v>
      </c>
      <c r="C306" t="s">
        <v>65</v>
      </c>
      <c r="D306" t="s">
        <v>30</v>
      </c>
      <c r="E306" s="4">
        <v>310.33</v>
      </c>
    </row>
    <row r="307" spans="1:5" x14ac:dyDescent="0.25">
      <c r="A307" s="3">
        <v>45742</v>
      </c>
      <c r="B307" t="s">
        <v>18</v>
      </c>
      <c r="C307" t="s">
        <v>61</v>
      </c>
      <c r="D307" t="s">
        <v>29</v>
      </c>
      <c r="E307" s="4">
        <v>52.89</v>
      </c>
    </row>
    <row r="308" spans="1:5" x14ac:dyDescent="0.25">
      <c r="A308" s="3">
        <v>45743</v>
      </c>
      <c r="B308" t="s">
        <v>17</v>
      </c>
      <c r="C308" t="s">
        <v>71</v>
      </c>
      <c r="D308" t="s">
        <v>29</v>
      </c>
      <c r="E308" s="4">
        <v>77.459999999999994</v>
      </c>
    </row>
    <row r="309" spans="1:5" x14ac:dyDescent="0.25">
      <c r="A309" s="3">
        <v>45743</v>
      </c>
      <c r="B309" t="s">
        <v>16</v>
      </c>
      <c r="C309" t="s">
        <v>60</v>
      </c>
      <c r="D309" t="s">
        <v>28</v>
      </c>
      <c r="E309" s="4">
        <v>117.73</v>
      </c>
    </row>
    <row r="310" spans="1:5" x14ac:dyDescent="0.25">
      <c r="A310" s="3">
        <v>45744</v>
      </c>
      <c r="B310" t="s">
        <v>17</v>
      </c>
      <c r="C310" t="s">
        <v>71</v>
      </c>
      <c r="D310" t="s">
        <v>29</v>
      </c>
      <c r="E310" s="4">
        <v>126.9</v>
      </c>
    </row>
    <row r="311" spans="1:5" x14ac:dyDescent="0.25">
      <c r="A311" s="3">
        <v>45744</v>
      </c>
      <c r="B311" t="s">
        <v>22</v>
      </c>
      <c r="C311" t="s">
        <v>53</v>
      </c>
      <c r="D311" t="s">
        <v>30</v>
      </c>
      <c r="E311" s="4">
        <v>196.55</v>
      </c>
    </row>
    <row r="312" spans="1:5" x14ac:dyDescent="0.25">
      <c r="A312" s="3">
        <v>45744</v>
      </c>
      <c r="B312" t="s">
        <v>8</v>
      </c>
      <c r="C312" t="s">
        <v>52</v>
      </c>
      <c r="D312" t="s">
        <v>28</v>
      </c>
      <c r="E312" s="4">
        <v>777.43</v>
      </c>
    </row>
    <row r="313" spans="1:5" x14ac:dyDescent="0.25">
      <c r="A313" s="3">
        <v>45745</v>
      </c>
      <c r="B313" t="s">
        <v>19</v>
      </c>
      <c r="C313" t="s">
        <v>64</v>
      </c>
      <c r="D313" t="s">
        <v>29</v>
      </c>
      <c r="E313" s="4">
        <v>188.93</v>
      </c>
    </row>
    <row r="314" spans="1:5" x14ac:dyDescent="0.25">
      <c r="A314" s="3">
        <v>45745</v>
      </c>
      <c r="B314" t="s">
        <v>12</v>
      </c>
      <c r="C314" t="s">
        <v>68</v>
      </c>
      <c r="D314" t="s">
        <v>30</v>
      </c>
      <c r="E314" s="4">
        <v>94.78</v>
      </c>
    </row>
    <row r="315" spans="1:5" x14ac:dyDescent="0.25">
      <c r="A315" s="3">
        <v>45745</v>
      </c>
      <c r="B315" t="s">
        <v>10</v>
      </c>
      <c r="C315" t="s">
        <v>56</v>
      </c>
      <c r="D315" t="s">
        <v>28</v>
      </c>
      <c r="E315" s="4">
        <v>152.85</v>
      </c>
    </row>
    <row r="316" spans="1:5" x14ac:dyDescent="0.25">
      <c r="A316" s="3">
        <v>45745</v>
      </c>
      <c r="B316" t="s">
        <v>12</v>
      </c>
      <c r="C316" t="s">
        <v>68</v>
      </c>
      <c r="D316" t="s">
        <v>31</v>
      </c>
      <c r="E316" s="4">
        <v>109.62</v>
      </c>
    </row>
    <row r="317" spans="1:5" x14ac:dyDescent="0.25">
      <c r="A317" s="3">
        <v>45745</v>
      </c>
      <c r="B317" t="s">
        <v>23</v>
      </c>
      <c r="C317" t="s">
        <v>63</v>
      </c>
      <c r="D317" t="s">
        <v>30</v>
      </c>
      <c r="E317" s="4">
        <v>57.22</v>
      </c>
    </row>
    <row r="318" spans="1:5" x14ac:dyDescent="0.25">
      <c r="A318" s="3">
        <v>45746</v>
      </c>
      <c r="B318" t="s">
        <v>5</v>
      </c>
      <c r="C318" t="s">
        <v>57</v>
      </c>
      <c r="D318" t="s">
        <v>29</v>
      </c>
      <c r="E318" s="4">
        <v>2126.9299999999998</v>
      </c>
    </row>
    <row r="319" spans="1:5" x14ac:dyDescent="0.25">
      <c r="A319" s="3">
        <v>45746</v>
      </c>
      <c r="B319" t="s">
        <v>8</v>
      </c>
      <c r="C319" t="s">
        <v>52</v>
      </c>
      <c r="D319" t="s">
        <v>28</v>
      </c>
      <c r="E319" s="4">
        <v>509.43</v>
      </c>
    </row>
    <row r="320" spans="1:5" x14ac:dyDescent="0.25">
      <c r="A320" s="3">
        <v>45747</v>
      </c>
      <c r="B320" t="s">
        <v>18</v>
      </c>
      <c r="C320" t="s">
        <v>61</v>
      </c>
      <c r="D320" t="s">
        <v>30</v>
      </c>
      <c r="E320" s="4">
        <v>109.86</v>
      </c>
    </row>
    <row r="321" spans="1:5" x14ac:dyDescent="0.25">
      <c r="A321" s="3">
        <v>45747</v>
      </c>
      <c r="B321" t="s">
        <v>10</v>
      </c>
      <c r="C321" t="s">
        <v>56</v>
      </c>
      <c r="D321" t="s">
        <v>28</v>
      </c>
      <c r="E321" s="4">
        <v>388.96</v>
      </c>
    </row>
    <row r="322" spans="1:5" x14ac:dyDescent="0.25">
      <c r="A322" s="3">
        <v>45747</v>
      </c>
      <c r="B322" t="s">
        <v>7</v>
      </c>
      <c r="C322" t="s">
        <v>54</v>
      </c>
      <c r="D322" t="s">
        <v>30</v>
      </c>
      <c r="E322" s="4">
        <v>1071.18</v>
      </c>
    </row>
    <row r="323" spans="1:5" x14ac:dyDescent="0.25">
      <c r="A323" s="3">
        <v>45747</v>
      </c>
      <c r="B323" t="s">
        <v>12</v>
      </c>
      <c r="C323" t="s">
        <v>68</v>
      </c>
      <c r="D323" t="s">
        <v>29</v>
      </c>
      <c r="E323" s="4">
        <v>83.66</v>
      </c>
    </row>
    <row r="324" spans="1:5" x14ac:dyDescent="0.25">
      <c r="A324" s="3">
        <v>45747</v>
      </c>
      <c r="B324" t="s">
        <v>14</v>
      </c>
      <c r="C324" t="s">
        <v>65</v>
      </c>
      <c r="D324" t="s">
        <v>28</v>
      </c>
      <c r="E324" s="4">
        <v>778.58</v>
      </c>
    </row>
    <row r="325" spans="1:5" x14ac:dyDescent="0.25">
      <c r="A325" s="3">
        <v>45748</v>
      </c>
      <c r="B325" t="s">
        <v>17</v>
      </c>
      <c r="C325" t="s">
        <v>71</v>
      </c>
      <c r="D325" t="s">
        <v>31</v>
      </c>
      <c r="E325" s="4">
        <v>131.18</v>
      </c>
    </row>
    <row r="326" spans="1:5" x14ac:dyDescent="0.25">
      <c r="A326" s="3">
        <v>45748</v>
      </c>
      <c r="B326" t="s">
        <v>11</v>
      </c>
      <c r="C326" t="s">
        <v>67</v>
      </c>
      <c r="D326" t="s">
        <v>30</v>
      </c>
      <c r="E326" s="4">
        <v>317.16000000000003</v>
      </c>
    </row>
    <row r="327" spans="1:5" x14ac:dyDescent="0.25">
      <c r="A327" s="3">
        <v>45748</v>
      </c>
      <c r="B327" t="s">
        <v>14</v>
      </c>
      <c r="C327" t="s">
        <v>65</v>
      </c>
      <c r="D327" t="s">
        <v>28</v>
      </c>
      <c r="E327" s="4">
        <v>506.62</v>
      </c>
    </row>
    <row r="328" spans="1:5" x14ac:dyDescent="0.25">
      <c r="A328" s="3">
        <v>45748</v>
      </c>
      <c r="B328" t="s">
        <v>12</v>
      </c>
      <c r="C328" t="s">
        <v>68</v>
      </c>
      <c r="D328" t="s">
        <v>28</v>
      </c>
      <c r="E328" s="4">
        <v>95.22</v>
      </c>
    </row>
    <row r="329" spans="1:5" x14ac:dyDescent="0.25">
      <c r="A329" s="3">
        <v>45748</v>
      </c>
      <c r="B329" t="s">
        <v>8</v>
      </c>
      <c r="C329" t="s">
        <v>52</v>
      </c>
      <c r="D329" t="s">
        <v>30</v>
      </c>
      <c r="E329" s="4">
        <v>415.4</v>
      </c>
    </row>
    <row r="330" spans="1:5" x14ac:dyDescent="0.25">
      <c r="A330" s="3">
        <v>45749</v>
      </c>
      <c r="B330" t="s">
        <v>8</v>
      </c>
      <c r="C330" t="s">
        <v>52</v>
      </c>
      <c r="D330" t="s">
        <v>29</v>
      </c>
      <c r="E330" s="4">
        <v>708.44</v>
      </c>
    </row>
    <row r="331" spans="1:5" x14ac:dyDescent="0.25">
      <c r="A331" s="3">
        <v>45749</v>
      </c>
      <c r="B331" t="s">
        <v>19</v>
      </c>
      <c r="C331" t="s">
        <v>64</v>
      </c>
      <c r="D331" t="s">
        <v>29</v>
      </c>
      <c r="E331" s="4">
        <v>66.78</v>
      </c>
    </row>
    <row r="332" spans="1:5" x14ac:dyDescent="0.25">
      <c r="A332" s="3">
        <v>45749</v>
      </c>
      <c r="B332" t="s">
        <v>4</v>
      </c>
      <c r="C332" t="s">
        <v>69</v>
      </c>
      <c r="D332" t="s">
        <v>29</v>
      </c>
      <c r="E332" s="4">
        <v>34.299999999999997</v>
      </c>
    </row>
    <row r="333" spans="1:5" x14ac:dyDescent="0.25">
      <c r="A333" s="3">
        <v>45749</v>
      </c>
      <c r="B333" t="s">
        <v>19</v>
      </c>
      <c r="C333" t="s">
        <v>64</v>
      </c>
      <c r="D333" t="s">
        <v>28</v>
      </c>
      <c r="E333" s="4">
        <v>136.06</v>
      </c>
    </row>
    <row r="334" spans="1:5" x14ac:dyDescent="0.25">
      <c r="A334" s="3">
        <v>45749</v>
      </c>
      <c r="B334" t="s">
        <v>17</v>
      </c>
      <c r="C334" t="s">
        <v>71</v>
      </c>
      <c r="D334" t="s">
        <v>30</v>
      </c>
      <c r="E334" s="4">
        <v>157.59</v>
      </c>
    </row>
    <row r="335" spans="1:5" x14ac:dyDescent="0.25">
      <c r="A335" s="3">
        <v>45750</v>
      </c>
      <c r="B335" t="s">
        <v>9</v>
      </c>
      <c r="C335" t="s">
        <v>66</v>
      </c>
      <c r="D335" t="s">
        <v>28</v>
      </c>
      <c r="E335" s="4">
        <v>139.76</v>
      </c>
    </row>
    <row r="336" spans="1:5" x14ac:dyDescent="0.25">
      <c r="A336" s="3">
        <v>45750</v>
      </c>
      <c r="B336" t="s">
        <v>17</v>
      </c>
      <c r="C336" t="s">
        <v>71</v>
      </c>
      <c r="D336" t="s">
        <v>30</v>
      </c>
      <c r="E336" s="4">
        <v>30.06</v>
      </c>
    </row>
    <row r="337" spans="1:5" x14ac:dyDescent="0.25">
      <c r="A337" s="3">
        <v>45750</v>
      </c>
      <c r="B337" t="s">
        <v>11</v>
      </c>
      <c r="C337" t="s">
        <v>67</v>
      </c>
      <c r="D337" t="s">
        <v>28</v>
      </c>
      <c r="E337" s="4">
        <v>448.44</v>
      </c>
    </row>
    <row r="338" spans="1:5" x14ac:dyDescent="0.25">
      <c r="A338" s="3">
        <v>45750</v>
      </c>
      <c r="B338" t="s">
        <v>18</v>
      </c>
      <c r="C338" t="s">
        <v>61</v>
      </c>
      <c r="D338" t="s">
        <v>29</v>
      </c>
      <c r="E338" s="4">
        <v>151.86000000000001</v>
      </c>
    </row>
    <row r="339" spans="1:5" x14ac:dyDescent="0.25">
      <c r="A339" s="3">
        <v>45751</v>
      </c>
      <c r="B339" t="s">
        <v>17</v>
      </c>
      <c r="C339" t="s">
        <v>71</v>
      </c>
      <c r="D339" t="s">
        <v>30</v>
      </c>
      <c r="E339" s="4">
        <v>70.03</v>
      </c>
    </row>
    <row r="340" spans="1:5" x14ac:dyDescent="0.25">
      <c r="A340" s="3">
        <v>45751</v>
      </c>
      <c r="B340" t="s">
        <v>6</v>
      </c>
      <c r="C340" t="s">
        <v>59</v>
      </c>
      <c r="D340" t="s">
        <v>28</v>
      </c>
      <c r="E340" s="4">
        <v>415.34</v>
      </c>
    </row>
    <row r="341" spans="1:5" x14ac:dyDescent="0.25">
      <c r="A341" s="3">
        <v>45752</v>
      </c>
      <c r="B341" t="s">
        <v>19</v>
      </c>
      <c r="C341" t="s">
        <v>64</v>
      </c>
      <c r="D341" t="s">
        <v>28</v>
      </c>
      <c r="E341" s="4">
        <v>218.39</v>
      </c>
    </row>
    <row r="342" spans="1:5" x14ac:dyDescent="0.25">
      <c r="A342" s="3">
        <v>45752</v>
      </c>
      <c r="B342" t="s">
        <v>19</v>
      </c>
      <c r="C342" t="s">
        <v>64</v>
      </c>
      <c r="D342" t="s">
        <v>29</v>
      </c>
      <c r="E342" s="4">
        <v>71.88</v>
      </c>
    </row>
    <row r="343" spans="1:5" x14ac:dyDescent="0.25">
      <c r="A343" s="3">
        <v>45753</v>
      </c>
      <c r="B343" t="s">
        <v>11</v>
      </c>
      <c r="C343" t="s">
        <v>67</v>
      </c>
      <c r="D343" t="s">
        <v>31</v>
      </c>
      <c r="E343" s="4">
        <v>316.92</v>
      </c>
    </row>
    <row r="344" spans="1:5" x14ac:dyDescent="0.25">
      <c r="A344" s="3">
        <v>45753</v>
      </c>
      <c r="B344" t="s">
        <v>21</v>
      </c>
      <c r="C344" t="s">
        <v>62</v>
      </c>
      <c r="D344" t="s">
        <v>29</v>
      </c>
      <c r="E344" s="4">
        <v>185.35</v>
      </c>
    </row>
    <row r="345" spans="1:5" x14ac:dyDescent="0.25">
      <c r="A345" s="3">
        <v>45753</v>
      </c>
      <c r="B345" t="s">
        <v>19</v>
      </c>
      <c r="C345" t="s">
        <v>64</v>
      </c>
      <c r="D345" t="s">
        <v>28</v>
      </c>
      <c r="E345" s="4">
        <v>197.85</v>
      </c>
    </row>
    <row r="346" spans="1:5" x14ac:dyDescent="0.25">
      <c r="A346" s="3">
        <v>45754</v>
      </c>
      <c r="B346" t="s">
        <v>4</v>
      </c>
      <c r="C346" t="s">
        <v>69</v>
      </c>
      <c r="D346" t="s">
        <v>29</v>
      </c>
      <c r="E346" s="4">
        <v>67.48</v>
      </c>
    </row>
    <row r="347" spans="1:5" x14ac:dyDescent="0.25">
      <c r="A347" s="3">
        <v>45754</v>
      </c>
      <c r="B347" t="s">
        <v>14</v>
      </c>
      <c r="C347" t="s">
        <v>65</v>
      </c>
      <c r="D347" t="s">
        <v>29</v>
      </c>
      <c r="E347" s="4">
        <v>743.12</v>
      </c>
    </row>
    <row r="348" spans="1:5" x14ac:dyDescent="0.25">
      <c r="A348" s="3">
        <v>45754</v>
      </c>
      <c r="B348" t="s">
        <v>24</v>
      </c>
      <c r="C348" t="s">
        <v>55</v>
      </c>
      <c r="D348" t="s">
        <v>28</v>
      </c>
      <c r="E348" s="4">
        <v>184.61</v>
      </c>
    </row>
    <row r="349" spans="1:5" x14ac:dyDescent="0.25">
      <c r="A349" s="3">
        <v>45754</v>
      </c>
      <c r="B349" t="s">
        <v>14</v>
      </c>
      <c r="C349" t="s">
        <v>65</v>
      </c>
      <c r="D349" t="s">
        <v>30</v>
      </c>
      <c r="E349" s="4">
        <v>442.63</v>
      </c>
    </row>
    <row r="350" spans="1:5" x14ac:dyDescent="0.25">
      <c r="A350" s="3">
        <v>45754</v>
      </c>
      <c r="B350" t="s">
        <v>4</v>
      </c>
      <c r="C350" t="s">
        <v>69</v>
      </c>
      <c r="D350" t="s">
        <v>28</v>
      </c>
      <c r="E350" s="4">
        <v>345.88</v>
      </c>
    </row>
    <row r="351" spans="1:5" x14ac:dyDescent="0.25">
      <c r="A351" s="3">
        <v>45755</v>
      </c>
      <c r="B351" t="s">
        <v>6</v>
      </c>
      <c r="C351" t="s">
        <v>59</v>
      </c>
      <c r="D351" t="s">
        <v>29</v>
      </c>
      <c r="E351" s="4">
        <v>96.87</v>
      </c>
    </row>
    <row r="352" spans="1:5" x14ac:dyDescent="0.25">
      <c r="A352" s="3">
        <v>45755</v>
      </c>
      <c r="B352" t="s">
        <v>7</v>
      </c>
      <c r="C352" t="s">
        <v>54</v>
      </c>
      <c r="D352" t="s">
        <v>29</v>
      </c>
      <c r="E352" s="4">
        <v>1133.75</v>
      </c>
    </row>
    <row r="353" spans="1:5" x14ac:dyDescent="0.25">
      <c r="A353" s="3">
        <v>45756</v>
      </c>
      <c r="B353" t="s">
        <v>4</v>
      </c>
      <c r="C353" t="s">
        <v>69</v>
      </c>
      <c r="D353" t="s">
        <v>28</v>
      </c>
      <c r="E353" s="4">
        <v>23.55</v>
      </c>
    </row>
    <row r="354" spans="1:5" x14ac:dyDescent="0.25">
      <c r="A354" s="3">
        <v>45756</v>
      </c>
      <c r="B354" t="s">
        <v>11</v>
      </c>
      <c r="C354" t="s">
        <v>67</v>
      </c>
      <c r="D354" t="s">
        <v>31</v>
      </c>
      <c r="E354" s="4">
        <v>367.94</v>
      </c>
    </row>
    <row r="355" spans="1:5" x14ac:dyDescent="0.25">
      <c r="A355" s="3">
        <v>45756</v>
      </c>
      <c r="B355" t="s">
        <v>16</v>
      </c>
      <c r="C355" t="s">
        <v>60</v>
      </c>
      <c r="D355" t="s">
        <v>29</v>
      </c>
      <c r="E355" s="4">
        <v>448.49</v>
      </c>
    </row>
    <row r="356" spans="1:5" x14ac:dyDescent="0.25">
      <c r="A356" s="3">
        <v>45757</v>
      </c>
      <c r="B356" t="s">
        <v>5</v>
      </c>
      <c r="C356" t="s">
        <v>57</v>
      </c>
      <c r="D356" t="s">
        <v>29</v>
      </c>
      <c r="E356" s="4">
        <v>2628.36</v>
      </c>
    </row>
    <row r="357" spans="1:5" x14ac:dyDescent="0.25">
      <c r="A357" s="3">
        <v>45757</v>
      </c>
      <c r="B357" t="s">
        <v>20</v>
      </c>
      <c r="C357" t="s">
        <v>72</v>
      </c>
      <c r="D357" t="s">
        <v>28</v>
      </c>
      <c r="E357" s="4">
        <v>194.43</v>
      </c>
    </row>
    <row r="358" spans="1:5" x14ac:dyDescent="0.25">
      <c r="A358" s="3">
        <v>45757</v>
      </c>
      <c r="B358" t="s">
        <v>5</v>
      </c>
      <c r="C358" t="s">
        <v>57</v>
      </c>
      <c r="D358" t="s">
        <v>28</v>
      </c>
      <c r="E358" s="4">
        <v>2365.91</v>
      </c>
    </row>
    <row r="359" spans="1:5" x14ac:dyDescent="0.25">
      <c r="A359" s="3">
        <v>45758</v>
      </c>
      <c r="B359" t="s">
        <v>8</v>
      </c>
      <c r="C359" t="s">
        <v>52</v>
      </c>
      <c r="D359" t="s">
        <v>29</v>
      </c>
      <c r="E359" s="4">
        <v>974.11</v>
      </c>
    </row>
    <row r="360" spans="1:5" x14ac:dyDescent="0.25">
      <c r="A360" s="3">
        <v>45758</v>
      </c>
      <c r="B360" t="s">
        <v>10</v>
      </c>
      <c r="C360" t="s">
        <v>56</v>
      </c>
      <c r="D360" t="s">
        <v>28</v>
      </c>
      <c r="E360" s="4">
        <v>466.34</v>
      </c>
    </row>
    <row r="361" spans="1:5" x14ac:dyDescent="0.25">
      <c r="A361" s="3">
        <v>45758</v>
      </c>
      <c r="B361" t="s">
        <v>5</v>
      </c>
      <c r="C361" t="s">
        <v>57</v>
      </c>
      <c r="D361" t="s">
        <v>30</v>
      </c>
      <c r="E361" s="4">
        <v>1975.54</v>
      </c>
    </row>
    <row r="362" spans="1:5" x14ac:dyDescent="0.25">
      <c r="A362" s="3">
        <v>45758</v>
      </c>
      <c r="B362" t="s">
        <v>18</v>
      </c>
      <c r="C362" t="s">
        <v>61</v>
      </c>
      <c r="D362" t="s">
        <v>28</v>
      </c>
      <c r="E362" s="4">
        <v>107.73</v>
      </c>
    </row>
    <row r="363" spans="1:5" x14ac:dyDescent="0.25">
      <c r="A363" s="3">
        <v>45758</v>
      </c>
      <c r="B363" t="s">
        <v>5</v>
      </c>
      <c r="C363" t="s">
        <v>57</v>
      </c>
      <c r="D363" t="s">
        <v>28</v>
      </c>
      <c r="E363" s="4">
        <v>2548.87</v>
      </c>
    </row>
    <row r="364" spans="1:5" x14ac:dyDescent="0.25">
      <c r="A364" s="3">
        <v>45759</v>
      </c>
      <c r="B364" t="s">
        <v>5</v>
      </c>
      <c r="C364" t="s">
        <v>57</v>
      </c>
      <c r="D364" t="s">
        <v>30</v>
      </c>
      <c r="E364" s="4">
        <v>2331.39</v>
      </c>
    </row>
    <row r="365" spans="1:5" x14ac:dyDescent="0.25">
      <c r="A365" s="3">
        <v>45759</v>
      </c>
      <c r="B365" t="s">
        <v>5</v>
      </c>
      <c r="C365" t="s">
        <v>57</v>
      </c>
      <c r="D365" t="s">
        <v>29</v>
      </c>
      <c r="E365" s="4">
        <v>1607.74</v>
      </c>
    </row>
    <row r="366" spans="1:5" x14ac:dyDescent="0.25">
      <c r="A366" s="3">
        <v>45760</v>
      </c>
      <c r="B366" t="s">
        <v>4</v>
      </c>
      <c r="C366" t="s">
        <v>69</v>
      </c>
      <c r="D366" t="s">
        <v>31</v>
      </c>
      <c r="E366" s="4">
        <v>263.69</v>
      </c>
    </row>
    <row r="367" spans="1:5" x14ac:dyDescent="0.25">
      <c r="A367" s="3">
        <v>45760</v>
      </c>
      <c r="B367" t="s">
        <v>6</v>
      </c>
      <c r="C367" t="s">
        <v>59</v>
      </c>
      <c r="D367" t="s">
        <v>31</v>
      </c>
      <c r="E367" s="4">
        <v>460.66</v>
      </c>
    </row>
    <row r="368" spans="1:5" x14ac:dyDescent="0.25">
      <c r="A368" s="3">
        <v>45760</v>
      </c>
      <c r="B368" t="s">
        <v>6</v>
      </c>
      <c r="C368" t="s">
        <v>59</v>
      </c>
      <c r="D368" t="s">
        <v>29</v>
      </c>
      <c r="E368" s="4">
        <v>249.21</v>
      </c>
    </row>
    <row r="369" spans="1:5" x14ac:dyDescent="0.25">
      <c r="A369" s="3">
        <v>45761</v>
      </c>
      <c r="B369" t="s">
        <v>24</v>
      </c>
      <c r="C369" t="s">
        <v>55</v>
      </c>
      <c r="D369" t="s">
        <v>30</v>
      </c>
      <c r="E369" s="4">
        <v>51.32</v>
      </c>
    </row>
    <row r="370" spans="1:5" x14ac:dyDescent="0.25">
      <c r="A370" s="3">
        <v>45761</v>
      </c>
      <c r="B370" t="s">
        <v>19</v>
      </c>
      <c r="C370" t="s">
        <v>64</v>
      </c>
      <c r="D370" t="s">
        <v>31</v>
      </c>
      <c r="E370" s="4">
        <v>296.98</v>
      </c>
    </row>
    <row r="371" spans="1:5" x14ac:dyDescent="0.25">
      <c r="A371" s="3">
        <v>45761</v>
      </c>
      <c r="B371" t="s">
        <v>8</v>
      </c>
      <c r="C371" t="s">
        <v>52</v>
      </c>
      <c r="D371" t="s">
        <v>29</v>
      </c>
      <c r="E371" s="4">
        <v>101.46</v>
      </c>
    </row>
    <row r="372" spans="1:5" x14ac:dyDescent="0.25">
      <c r="A372" s="3">
        <v>45761</v>
      </c>
      <c r="B372" t="s">
        <v>7</v>
      </c>
      <c r="C372" t="s">
        <v>54</v>
      </c>
      <c r="D372" t="s">
        <v>29</v>
      </c>
      <c r="E372" s="4">
        <v>495.86</v>
      </c>
    </row>
    <row r="373" spans="1:5" x14ac:dyDescent="0.25">
      <c r="A373" s="3">
        <v>45762</v>
      </c>
      <c r="B373" t="s">
        <v>15</v>
      </c>
      <c r="C373" t="s">
        <v>58</v>
      </c>
      <c r="D373" t="s">
        <v>31</v>
      </c>
      <c r="E373" s="4">
        <v>219.59</v>
      </c>
    </row>
    <row r="374" spans="1:5" x14ac:dyDescent="0.25">
      <c r="A374" s="3">
        <v>45762</v>
      </c>
      <c r="B374" t="s">
        <v>6</v>
      </c>
      <c r="C374" t="s">
        <v>59</v>
      </c>
      <c r="D374" t="s">
        <v>28</v>
      </c>
      <c r="E374" s="4">
        <v>329.16</v>
      </c>
    </row>
    <row r="375" spans="1:5" x14ac:dyDescent="0.25">
      <c r="A375" s="3">
        <v>45762</v>
      </c>
      <c r="B375" t="s">
        <v>24</v>
      </c>
      <c r="C375" t="s">
        <v>55</v>
      </c>
      <c r="D375" t="s">
        <v>30</v>
      </c>
      <c r="E375" s="4">
        <v>60.35</v>
      </c>
    </row>
    <row r="376" spans="1:5" x14ac:dyDescent="0.25">
      <c r="A376" s="3">
        <v>45763</v>
      </c>
      <c r="B376" t="s">
        <v>8</v>
      </c>
      <c r="C376" t="s">
        <v>52</v>
      </c>
      <c r="D376" t="s">
        <v>29</v>
      </c>
      <c r="E376" s="4">
        <v>923.45</v>
      </c>
    </row>
    <row r="377" spans="1:5" x14ac:dyDescent="0.25">
      <c r="A377" s="3">
        <v>45763</v>
      </c>
      <c r="B377" t="s">
        <v>7</v>
      </c>
      <c r="C377" t="s">
        <v>54</v>
      </c>
      <c r="D377" t="s">
        <v>29</v>
      </c>
      <c r="E377" s="4">
        <v>450.89</v>
      </c>
    </row>
    <row r="378" spans="1:5" x14ac:dyDescent="0.25">
      <c r="A378" s="3">
        <v>45764</v>
      </c>
      <c r="B378" t="s">
        <v>15</v>
      </c>
      <c r="C378" t="s">
        <v>58</v>
      </c>
      <c r="D378" t="s">
        <v>29</v>
      </c>
      <c r="E378" s="4">
        <v>464.15</v>
      </c>
    </row>
    <row r="379" spans="1:5" x14ac:dyDescent="0.25">
      <c r="A379" s="3">
        <v>45764</v>
      </c>
      <c r="B379" t="s">
        <v>15</v>
      </c>
      <c r="C379" t="s">
        <v>58</v>
      </c>
      <c r="D379" t="s">
        <v>30</v>
      </c>
      <c r="E379" s="4">
        <v>158.22999999999999</v>
      </c>
    </row>
    <row r="380" spans="1:5" x14ac:dyDescent="0.25">
      <c r="A380" s="3">
        <v>45764</v>
      </c>
      <c r="B380" t="s">
        <v>6</v>
      </c>
      <c r="C380" t="s">
        <v>59</v>
      </c>
      <c r="D380" t="s">
        <v>31</v>
      </c>
      <c r="E380" s="4">
        <v>207.71</v>
      </c>
    </row>
    <row r="381" spans="1:5" x14ac:dyDescent="0.25">
      <c r="A381" s="3">
        <v>45764</v>
      </c>
      <c r="B381" t="s">
        <v>10</v>
      </c>
      <c r="C381" t="s">
        <v>56</v>
      </c>
      <c r="D381" t="s">
        <v>29</v>
      </c>
      <c r="E381" s="4">
        <v>409.09</v>
      </c>
    </row>
    <row r="382" spans="1:5" x14ac:dyDescent="0.25">
      <c r="A382" s="3">
        <v>45764</v>
      </c>
      <c r="B382" t="s">
        <v>11</v>
      </c>
      <c r="C382" t="s">
        <v>67</v>
      </c>
      <c r="D382" t="s">
        <v>28</v>
      </c>
      <c r="E382" s="4">
        <v>108.24</v>
      </c>
    </row>
    <row r="383" spans="1:5" x14ac:dyDescent="0.25">
      <c r="A383" s="3">
        <v>45765</v>
      </c>
      <c r="B383" t="s">
        <v>8</v>
      </c>
      <c r="C383" t="s">
        <v>52</v>
      </c>
      <c r="D383" t="s">
        <v>30</v>
      </c>
      <c r="E383" s="4">
        <v>515.37</v>
      </c>
    </row>
    <row r="384" spans="1:5" x14ac:dyDescent="0.25">
      <c r="A384" s="3">
        <v>45765</v>
      </c>
      <c r="B384" t="s">
        <v>7</v>
      </c>
      <c r="C384" t="s">
        <v>54</v>
      </c>
      <c r="D384" t="s">
        <v>31</v>
      </c>
      <c r="E384" s="4">
        <v>1048.02</v>
      </c>
    </row>
    <row r="385" spans="1:5" x14ac:dyDescent="0.25">
      <c r="A385" s="3">
        <v>45766</v>
      </c>
      <c r="B385" t="s">
        <v>21</v>
      </c>
      <c r="C385" t="s">
        <v>62</v>
      </c>
      <c r="D385" t="s">
        <v>30</v>
      </c>
      <c r="E385" s="4">
        <v>259.52999999999997</v>
      </c>
    </row>
    <row r="386" spans="1:5" x14ac:dyDescent="0.25">
      <c r="A386" s="3">
        <v>45766</v>
      </c>
      <c r="B386" t="s">
        <v>9</v>
      </c>
      <c r="C386" t="s">
        <v>66</v>
      </c>
      <c r="D386" t="s">
        <v>30</v>
      </c>
      <c r="E386" s="4">
        <v>151.66</v>
      </c>
    </row>
    <row r="387" spans="1:5" x14ac:dyDescent="0.25">
      <c r="A387" s="3">
        <v>45766</v>
      </c>
      <c r="B387" t="s">
        <v>24</v>
      </c>
      <c r="C387" t="s">
        <v>55</v>
      </c>
      <c r="D387" t="s">
        <v>31</v>
      </c>
      <c r="E387" s="4">
        <v>282.52999999999997</v>
      </c>
    </row>
    <row r="388" spans="1:5" x14ac:dyDescent="0.25">
      <c r="A388" s="3">
        <v>45767</v>
      </c>
      <c r="B388" t="s">
        <v>5</v>
      </c>
      <c r="C388" t="s">
        <v>57</v>
      </c>
      <c r="D388" t="s">
        <v>30</v>
      </c>
      <c r="E388" s="4">
        <v>2817.2</v>
      </c>
    </row>
    <row r="389" spans="1:5" x14ac:dyDescent="0.25">
      <c r="A389" s="3">
        <v>45767</v>
      </c>
      <c r="B389" t="s">
        <v>15</v>
      </c>
      <c r="C389" t="s">
        <v>58</v>
      </c>
      <c r="D389" t="s">
        <v>29</v>
      </c>
      <c r="E389" s="4">
        <v>282.25</v>
      </c>
    </row>
    <row r="390" spans="1:5" x14ac:dyDescent="0.25">
      <c r="A390" s="3">
        <v>45767</v>
      </c>
      <c r="B390" t="s">
        <v>24</v>
      </c>
      <c r="C390" t="s">
        <v>55</v>
      </c>
      <c r="D390" t="s">
        <v>31</v>
      </c>
      <c r="E390" s="4">
        <v>249.63</v>
      </c>
    </row>
    <row r="391" spans="1:5" x14ac:dyDescent="0.25">
      <c r="A391" s="3">
        <v>45767</v>
      </c>
      <c r="B391" t="s">
        <v>10</v>
      </c>
      <c r="C391" t="s">
        <v>56</v>
      </c>
      <c r="D391" t="s">
        <v>31</v>
      </c>
      <c r="E391" s="4">
        <v>153.29</v>
      </c>
    </row>
    <row r="392" spans="1:5" x14ac:dyDescent="0.25">
      <c r="A392" s="3">
        <v>45767</v>
      </c>
      <c r="B392" t="s">
        <v>6</v>
      </c>
      <c r="C392" t="s">
        <v>59</v>
      </c>
      <c r="D392" t="s">
        <v>30</v>
      </c>
      <c r="E392" s="4">
        <v>281.56</v>
      </c>
    </row>
    <row r="393" spans="1:5" x14ac:dyDescent="0.25">
      <c r="A393" s="3">
        <v>45768</v>
      </c>
      <c r="B393" t="s">
        <v>8</v>
      </c>
      <c r="C393" t="s">
        <v>52</v>
      </c>
      <c r="D393" t="s">
        <v>30</v>
      </c>
      <c r="E393" s="4">
        <v>431.92</v>
      </c>
    </row>
    <row r="394" spans="1:5" x14ac:dyDescent="0.25">
      <c r="A394" s="3">
        <v>45768</v>
      </c>
      <c r="B394" t="s">
        <v>21</v>
      </c>
      <c r="C394" t="s">
        <v>62</v>
      </c>
      <c r="D394" t="s">
        <v>31</v>
      </c>
      <c r="E394" s="4">
        <v>243.07</v>
      </c>
    </row>
    <row r="395" spans="1:5" x14ac:dyDescent="0.25">
      <c r="A395" s="3">
        <v>45768</v>
      </c>
      <c r="B395" t="s">
        <v>4</v>
      </c>
      <c r="C395" t="s">
        <v>69</v>
      </c>
      <c r="D395" t="s">
        <v>30</v>
      </c>
      <c r="E395" s="4">
        <v>458.56</v>
      </c>
    </row>
    <row r="396" spans="1:5" x14ac:dyDescent="0.25">
      <c r="A396" s="3">
        <v>45768</v>
      </c>
      <c r="B396" t="s">
        <v>22</v>
      </c>
      <c r="C396" t="s">
        <v>53</v>
      </c>
      <c r="D396" t="s">
        <v>28</v>
      </c>
      <c r="E396" s="4">
        <v>78.92</v>
      </c>
    </row>
    <row r="397" spans="1:5" x14ac:dyDescent="0.25">
      <c r="A397" s="3">
        <v>45768</v>
      </c>
      <c r="B397" t="s">
        <v>4</v>
      </c>
      <c r="C397" t="s">
        <v>69</v>
      </c>
      <c r="D397" t="s">
        <v>31</v>
      </c>
      <c r="E397" s="4">
        <v>333.19</v>
      </c>
    </row>
    <row r="398" spans="1:5" x14ac:dyDescent="0.25">
      <c r="A398" s="3">
        <v>45769</v>
      </c>
      <c r="B398" t="s">
        <v>18</v>
      </c>
      <c r="C398" t="s">
        <v>61</v>
      </c>
      <c r="D398" t="s">
        <v>29</v>
      </c>
      <c r="E398" s="4">
        <v>233.54</v>
      </c>
    </row>
    <row r="399" spans="1:5" x14ac:dyDescent="0.25">
      <c r="A399" s="3">
        <v>45769</v>
      </c>
      <c r="B399" t="s">
        <v>16</v>
      </c>
      <c r="C399" t="s">
        <v>60</v>
      </c>
      <c r="D399" t="s">
        <v>28</v>
      </c>
      <c r="E399" s="4">
        <v>496.61</v>
      </c>
    </row>
    <row r="400" spans="1:5" x14ac:dyDescent="0.25">
      <c r="A400" s="3">
        <v>45769</v>
      </c>
      <c r="B400" t="s">
        <v>12</v>
      </c>
      <c r="C400" t="s">
        <v>68</v>
      </c>
      <c r="D400" t="s">
        <v>29</v>
      </c>
      <c r="E400" s="4">
        <v>86.66</v>
      </c>
    </row>
    <row r="401" spans="1:5" x14ac:dyDescent="0.25">
      <c r="A401" s="3">
        <v>45770</v>
      </c>
      <c r="B401" t="s">
        <v>9</v>
      </c>
      <c r="C401" t="s">
        <v>66</v>
      </c>
      <c r="D401" t="s">
        <v>28</v>
      </c>
      <c r="E401" s="4">
        <v>156.88999999999999</v>
      </c>
    </row>
    <row r="402" spans="1:5" x14ac:dyDescent="0.25">
      <c r="A402" s="3">
        <v>45770</v>
      </c>
      <c r="B402" t="s">
        <v>15</v>
      </c>
      <c r="C402" t="s">
        <v>58</v>
      </c>
      <c r="D402" t="s">
        <v>30</v>
      </c>
      <c r="E402" s="4">
        <v>207.87</v>
      </c>
    </row>
    <row r="403" spans="1:5" x14ac:dyDescent="0.25">
      <c r="A403" s="3">
        <v>45770</v>
      </c>
      <c r="B403" t="s">
        <v>6</v>
      </c>
      <c r="C403" t="s">
        <v>59</v>
      </c>
      <c r="D403" t="s">
        <v>28</v>
      </c>
      <c r="E403" s="4">
        <v>322.27999999999997</v>
      </c>
    </row>
    <row r="404" spans="1:5" x14ac:dyDescent="0.25">
      <c r="A404" s="3">
        <v>45770</v>
      </c>
      <c r="B404" t="s">
        <v>4</v>
      </c>
      <c r="C404" t="s">
        <v>69</v>
      </c>
      <c r="D404" t="s">
        <v>31</v>
      </c>
      <c r="E404" s="4">
        <v>371.09</v>
      </c>
    </row>
    <row r="405" spans="1:5" x14ac:dyDescent="0.25">
      <c r="A405" s="3">
        <v>45770</v>
      </c>
      <c r="B405" t="s">
        <v>21</v>
      </c>
      <c r="C405" t="s">
        <v>62</v>
      </c>
      <c r="D405" t="s">
        <v>31</v>
      </c>
      <c r="E405" s="4">
        <v>229.37</v>
      </c>
    </row>
    <row r="406" spans="1:5" x14ac:dyDescent="0.25">
      <c r="A406" s="3">
        <v>45771</v>
      </c>
      <c r="B406" t="s">
        <v>6</v>
      </c>
      <c r="C406" t="s">
        <v>59</v>
      </c>
      <c r="D406" t="s">
        <v>28</v>
      </c>
      <c r="E406" s="4">
        <v>203.44</v>
      </c>
    </row>
    <row r="407" spans="1:5" x14ac:dyDescent="0.25">
      <c r="A407" s="3">
        <v>45771</v>
      </c>
      <c r="B407" t="s">
        <v>7</v>
      </c>
      <c r="C407" t="s">
        <v>54</v>
      </c>
      <c r="D407" t="s">
        <v>31</v>
      </c>
      <c r="E407" s="4">
        <v>967.67</v>
      </c>
    </row>
    <row r="408" spans="1:5" x14ac:dyDescent="0.25">
      <c r="A408" s="3">
        <v>45772</v>
      </c>
      <c r="B408" t="s">
        <v>7</v>
      </c>
      <c r="C408" t="s">
        <v>54</v>
      </c>
      <c r="D408" t="s">
        <v>30</v>
      </c>
      <c r="E408" s="4">
        <v>941.07</v>
      </c>
    </row>
    <row r="409" spans="1:5" x14ac:dyDescent="0.25">
      <c r="A409" s="3">
        <v>45772</v>
      </c>
      <c r="B409" t="s">
        <v>21</v>
      </c>
      <c r="C409" t="s">
        <v>62</v>
      </c>
      <c r="D409" t="s">
        <v>30</v>
      </c>
      <c r="E409" s="4">
        <v>192.79</v>
      </c>
    </row>
    <row r="410" spans="1:5" x14ac:dyDescent="0.25">
      <c r="A410" s="3">
        <v>45772</v>
      </c>
      <c r="B410" t="s">
        <v>7</v>
      </c>
      <c r="C410" t="s">
        <v>54</v>
      </c>
      <c r="D410" t="s">
        <v>30</v>
      </c>
      <c r="E410" s="4">
        <v>646.99</v>
      </c>
    </row>
    <row r="411" spans="1:5" x14ac:dyDescent="0.25">
      <c r="A411" s="3">
        <v>45773</v>
      </c>
      <c r="B411" t="s">
        <v>24</v>
      </c>
      <c r="C411" t="s">
        <v>55</v>
      </c>
      <c r="D411" t="s">
        <v>28</v>
      </c>
      <c r="E411" s="4">
        <v>258.44</v>
      </c>
    </row>
    <row r="412" spans="1:5" x14ac:dyDescent="0.25">
      <c r="A412" s="3">
        <v>45773</v>
      </c>
      <c r="B412" t="s">
        <v>22</v>
      </c>
      <c r="C412" t="s">
        <v>53</v>
      </c>
      <c r="D412" t="s">
        <v>31</v>
      </c>
      <c r="E412" s="4">
        <v>151.38999999999999</v>
      </c>
    </row>
    <row r="413" spans="1:5" x14ac:dyDescent="0.25">
      <c r="A413" s="3">
        <v>45774</v>
      </c>
      <c r="B413" t="s">
        <v>13</v>
      </c>
      <c r="C413" t="s">
        <v>70</v>
      </c>
      <c r="D413" t="s">
        <v>28</v>
      </c>
      <c r="E413" s="4">
        <v>148.16999999999999</v>
      </c>
    </row>
    <row r="414" spans="1:5" x14ac:dyDescent="0.25">
      <c r="A414" s="3">
        <v>45774</v>
      </c>
      <c r="B414" t="s">
        <v>15</v>
      </c>
      <c r="C414" t="s">
        <v>58</v>
      </c>
      <c r="D414" t="s">
        <v>31</v>
      </c>
      <c r="E414" s="4">
        <v>234.24</v>
      </c>
    </row>
    <row r="415" spans="1:5" x14ac:dyDescent="0.25">
      <c r="A415" s="3">
        <v>45774</v>
      </c>
      <c r="B415" t="s">
        <v>7</v>
      </c>
      <c r="C415" t="s">
        <v>54</v>
      </c>
      <c r="D415" t="s">
        <v>30</v>
      </c>
      <c r="E415" s="4">
        <v>561.99</v>
      </c>
    </row>
    <row r="416" spans="1:5" x14ac:dyDescent="0.25">
      <c r="A416" s="3">
        <v>45774</v>
      </c>
      <c r="B416" t="s">
        <v>13</v>
      </c>
      <c r="C416" t="s">
        <v>70</v>
      </c>
      <c r="D416" t="s">
        <v>28</v>
      </c>
      <c r="E416" s="4">
        <v>298.76</v>
      </c>
    </row>
    <row r="417" spans="1:5" x14ac:dyDescent="0.25">
      <c r="A417" s="3">
        <v>45775</v>
      </c>
      <c r="B417" t="s">
        <v>17</v>
      </c>
      <c r="C417" t="s">
        <v>71</v>
      </c>
      <c r="D417" t="s">
        <v>31</v>
      </c>
      <c r="E417" s="4">
        <v>25.22</v>
      </c>
    </row>
    <row r="418" spans="1:5" x14ac:dyDescent="0.25">
      <c r="A418" s="3">
        <v>45775</v>
      </c>
      <c r="B418" t="s">
        <v>9</v>
      </c>
      <c r="C418" t="s">
        <v>66</v>
      </c>
      <c r="D418" t="s">
        <v>30</v>
      </c>
      <c r="E418" s="4">
        <v>151.99</v>
      </c>
    </row>
    <row r="419" spans="1:5" x14ac:dyDescent="0.25">
      <c r="A419" s="3">
        <v>45775</v>
      </c>
      <c r="B419" t="s">
        <v>16</v>
      </c>
      <c r="C419" t="s">
        <v>60</v>
      </c>
      <c r="D419" t="s">
        <v>28</v>
      </c>
      <c r="E419" s="4">
        <v>451.62</v>
      </c>
    </row>
    <row r="420" spans="1:5" x14ac:dyDescent="0.25">
      <c r="A420" s="3">
        <v>45775</v>
      </c>
      <c r="B420" t="s">
        <v>11</v>
      </c>
      <c r="C420" t="s">
        <v>67</v>
      </c>
      <c r="D420" t="s">
        <v>31</v>
      </c>
      <c r="E420" s="4">
        <v>238.17</v>
      </c>
    </row>
    <row r="421" spans="1:5" x14ac:dyDescent="0.25">
      <c r="A421" s="3">
        <v>45775</v>
      </c>
      <c r="B421" t="s">
        <v>21</v>
      </c>
      <c r="C421" t="s">
        <v>62</v>
      </c>
      <c r="D421" t="s">
        <v>29</v>
      </c>
      <c r="E421" s="4">
        <v>152.29</v>
      </c>
    </row>
    <row r="422" spans="1:5" x14ac:dyDescent="0.25">
      <c r="A422" s="3">
        <v>45776</v>
      </c>
      <c r="B422" t="s">
        <v>14</v>
      </c>
      <c r="C422" t="s">
        <v>65</v>
      </c>
      <c r="D422" t="s">
        <v>31</v>
      </c>
      <c r="E422" s="4">
        <v>564.1</v>
      </c>
    </row>
    <row r="423" spans="1:5" x14ac:dyDescent="0.25">
      <c r="A423" s="3">
        <v>45776</v>
      </c>
      <c r="B423" t="s">
        <v>9</v>
      </c>
      <c r="C423" t="s">
        <v>66</v>
      </c>
      <c r="D423" t="s">
        <v>28</v>
      </c>
      <c r="E423" s="4">
        <v>168.41</v>
      </c>
    </row>
    <row r="424" spans="1:5" x14ac:dyDescent="0.25">
      <c r="A424" s="3">
        <v>45776</v>
      </c>
      <c r="B424" t="s">
        <v>7</v>
      </c>
      <c r="C424" t="s">
        <v>54</v>
      </c>
      <c r="D424" t="s">
        <v>29</v>
      </c>
      <c r="E424" s="4">
        <v>844.51</v>
      </c>
    </row>
    <row r="425" spans="1:5" x14ac:dyDescent="0.25">
      <c r="A425" s="3">
        <v>45776</v>
      </c>
      <c r="B425" t="s">
        <v>21</v>
      </c>
      <c r="C425" t="s">
        <v>62</v>
      </c>
      <c r="D425" t="s">
        <v>29</v>
      </c>
      <c r="E425" s="4">
        <v>187.05</v>
      </c>
    </row>
    <row r="426" spans="1:5" x14ac:dyDescent="0.25">
      <c r="A426" s="3">
        <v>45776</v>
      </c>
      <c r="B426" t="s">
        <v>22</v>
      </c>
      <c r="C426" t="s">
        <v>53</v>
      </c>
      <c r="D426" t="s">
        <v>29</v>
      </c>
      <c r="E426" s="4">
        <v>54.35</v>
      </c>
    </row>
    <row r="427" spans="1:5" x14ac:dyDescent="0.25">
      <c r="A427" s="3">
        <v>45777</v>
      </c>
      <c r="B427" t="s">
        <v>5</v>
      </c>
      <c r="C427" t="s">
        <v>57</v>
      </c>
      <c r="D427" t="s">
        <v>31</v>
      </c>
      <c r="E427" s="4">
        <v>2315.69</v>
      </c>
    </row>
    <row r="428" spans="1:5" x14ac:dyDescent="0.25">
      <c r="A428" s="3">
        <v>45777</v>
      </c>
      <c r="B428" t="s">
        <v>18</v>
      </c>
      <c r="C428" t="s">
        <v>61</v>
      </c>
      <c r="D428" t="s">
        <v>28</v>
      </c>
      <c r="E428" s="4">
        <v>158.74</v>
      </c>
    </row>
    <row r="429" spans="1:5" x14ac:dyDescent="0.25">
      <c r="A429" s="3">
        <v>45778</v>
      </c>
      <c r="B429" t="s">
        <v>6</v>
      </c>
      <c r="C429" t="s">
        <v>59</v>
      </c>
      <c r="D429" t="s">
        <v>31</v>
      </c>
      <c r="E429" s="4">
        <v>322.37</v>
      </c>
    </row>
    <row r="430" spans="1:5" x14ac:dyDescent="0.25">
      <c r="A430" s="3">
        <v>45778</v>
      </c>
      <c r="B430" t="s">
        <v>5</v>
      </c>
      <c r="C430" t="s">
        <v>57</v>
      </c>
      <c r="D430" t="s">
        <v>31</v>
      </c>
      <c r="E430" s="4">
        <v>1834.87</v>
      </c>
    </row>
    <row r="431" spans="1:5" x14ac:dyDescent="0.25">
      <c r="A431" s="3">
        <v>45778</v>
      </c>
      <c r="B431" t="s">
        <v>5</v>
      </c>
      <c r="C431" t="s">
        <v>57</v>
      </c>
      <c r="D431" t="s">
        <v>31</v>
      </c>
      <c r="E431" s="4">
        <v>2291.04</v>
      </c>
    </row>
    <row r="432" spans="1:5" x14ac:dyDescent="0.25">
      <c r="A432" s="3">
        <v>45778</v>
      </c>
      <c r="B432" t="s">
        <v>7</v>
      </c>
      <c r="C432" t="s">
        <v>54</v>
      </c>
      <c r="D432" t="s">
        <v>28</v>
      </c>
      <c r="E432" s="4">
        <v>389.59</v>
      </c>
    </row>
    <row r="433" spans="1:5" x14ac:dyDescent="0.25">
      <c r="A433" s="3">
        <v>45779</v>
      </c>
      <c r="B433" t="s">
        <v>13</v>
      </c>
      <c r="C433" t="s">
        <v>70</v>
      </c>
      <c r="D433" t="s">
        <v>29</v>
      </c>
      <c r="E433" s="4">
        <v>282.25</v>
      </c>
    </row>
    <row r="434" spans="1:5" x14ac:dyDescent="0.25">
      <c r="A434" s="3">
        <v>45779</v>
      </c>
      <c r="B434" t="s">
        <v>19</v>
      </c>
      <c r="C434" t="s">
        <v>64</v>
      </c>
      <c r="D434" t="s">
        <v>28</v>
      </c>
      <c r="E434" s="4">
        <v>138.69</v>
      </c>
    </row>
    <row r="435" spans="1:5" x14ac:dyDescent="0.25">
      <c r="A435" s="3">
        <v>45780</v>
      </c>
      <c r="B435" t="s">
        <v>4</v>
      </c>
      <c r="C435" t="s">
        <v>69</v>
      </c>
      <c r="D435" t="s">
        <v>31</v>
      </c>
      <c r="E435" s="4">
        <v>494.82</v>
      </c>
    </row>
    <row r="436" spans="1:5" x14ac:dyDescent="0.25">
      <c r="A436" s="3">
        <v>45780</v>
      </c>
      <c r="B436" t="s">
        <v>17</v>
      </c>
      <c r="C436" t="s">
        <v>71</v>
      </c>
      <c r="D436" t="s">
        <v>29</v>
      </c>
      <c r="E436" s="4">
        <v>105.98</v>
      </c>
    </row>
    <row r="437" spans="1:5" x14ac:dyDescent="0.25">
      <c r="A437" s="3">
        <v>45780</v>
      </c>
      <c r="B437" t="s">
        <v>23</v>
      </c>
      <c r="C437" t="s">
        <v>63</v>
      </c>
      <c r="D437" t="s">
        <v>28</v>
      </c>
      <c r="E437" s="4">
        <v>353.92</v>
      </c>
    </row>
    <row r="438" spans="1:5" x14ac:dyDescent="0.25">
      <c r="A438" s="3">
        <v>45780</v>
      </c>
      <c r="B438" t="s">
        <v>5</v>
      </c>
      <c r="C438" t="s">
        <v>57</v>
      </c>
      <c r="D438" t="s">
        <v>30</v>
      </c>
      <c r="E438" s="4">
        <v>2283.52</v>
      </c>
    </row>
    <row r="439" spans="1:5" x14ac:dyDescent="0.25">
      <c r="A439" s="3">
        <v>45780</v>
      </c>
      <c r="B439" t="s">
        <v>18</v>
      </c>
      <c r="C439" t="s">
        <v>61</v>
      </c>
      <c r="D439" t="s">
        <v>28</v>
      </c>
      <c r="E439" s="4">
        <v>186.26</v>
      </c>
    </row>
    <row r="440" spans="1:5" x14ac:dyDescent="0.25">
      <c r="A440" s="3">
        <v>45781</v>
      </c>
      <c r="B440" t="s">
        <v>11</v>
      </c>
      <c r="C440" t="s">
        <v>67</v>
      </c>
      <c r="D440" t="s">
        <v>29</v>
      </c>
      <c r="E440" s="4">
        <v>264.23</v>
      </c>
    </row>
    <row r="441" spans="1:5" x14ac:dyDescent="0.25">
      <c r="A441" s="3">
        <v>45781</v>
      </c>
      <c r="B441" t="s">
        <v>24</v>
      </c>
      <c r="C441" t="s">
        <v>55</v>
      </c>
      <c r="D441" t="s">
        <v>30</v>
      </c>
      <c r="E441" s="4">
        <v>106.24</v>
      </c>
    </row>
    <row r="442" spans="1:5" x14ac:dyDescent="0.25">
      <c r="A442" s="3">
        <v>45782</v>
      </c>
      <c r="B442" t="s">
        <v>4</v>
      </c>
      <c r="C442" t="s">
        <v>69</v>
      </c>
      <c r="D442" t="s">
        <v>28</v>
      </c>
      <c r="E442" s="4">
        <v>60.35</v>
      </c>
    </row>
    <row r="443" spans="1:5" x14ac:dyDescent="0.25">
      <c r="A443" s="3">
        <v>45782</v>
      </c>
      <c r="B443" t="s">
        <v>6</v>
      </c>
      <c r="C443" t="s">
        <v>59</v>
      </c>
      <c r="D443" t="s">
        <v>30</v>
      </c>
      <c r="E443" s="4">
        <v>426.78</v>
      </c>
    </row>
    <row r="444" spans="1:5" x14ac:dyDescent="0.25">
      <c r="A444" s="3">
        <v>45782</v>
      </c>
      <c r="B444" t="s">
        <v>19</v>
      </c>
      <c r="C444" t="s">
        <v>64</v>
      </c>
      <c r="D444" t="s">
        <v>29</v>
      </c>
      <c r="E444" s="4">
        <v>45.5</v>
      </c>
    </row>
    <row r="445" spans="1:5" x14ac:dyDescent="0.25">
      <c r="A445" s="3">
        <v>45783</v>
      </c>
      <c r="B445" t="s">
        <v>4</v>
      </c>
      <c r="C445" t="s">
        <v>69</v>
      </c>
      <c r="D445" t="s">
        <v>28</v>
      </c>
      <c r="E445" s="4">
        <v>494.33</v>
      </c>
    </row>
    <row r="446" spans="1:5" x14ac:dyDescent="0.25">
      <c r="A446" s="3">
        <v>45783</v>
      </c>
      <c r="B446" t="s">
        <v>17</v>
      </c>
      <c r="C446" t="s">
        <v>71</v>
      </c>
      <c r="D446" t="s">
        <v>29</v>
      </c>
      <c r="E446" s="4">
        <v>95.97</v>
      </c>
    </row>
    <row r="447" spans="1:5" x14ac:dyDescent="0.25">
      <c r="A447" s="3">
        <v>45784</v>
      </c>
      <c r="B447" t="s">
        <v>5</v>
      </c>
      <c r="C447" t="s">
        <v>57</v>
      </c>
      <c r="D447" t="s">
        <v>31</v>
      </c>
      <c r="E447" s="4">
        <v>1752.36</v>
      </c>
    </row>
    <row r="448" spans="1:5" x14ac:dyDescent="0.25">
      <c r="A448" s="3">
        <v>45784</v>
      </c>
      <c r="B448" t="s">
        <v>21</v>
      </c>
      <c r="C448" t="s">
        <v>62</v>
      </c>
      <c r="D448" t="s">
        <v>31</v>
      </c>
      <c r="E448" s="4">
        <v>81.12</v>
      </c>
    </row>
    <row r="449" spans="1:5" x14ac:dyDescent="0.25">
      <c r="A449" s="3">
        <v>45784</v>
      </c>
      <c r="B449" t="s">
        <v>23</v>
      </c>
      <c r="C449" t="s">
        <v>63</v>
      </c>
      <c r="D449" t="s">
        <v>30</v>
      </c>
      <c r="E449" s="4">
        <v>278.32</v>
      </c>
    </row>
    <row r="450" spans="1:5" x14ac:dyDescent="0.25">
      <c r="A450" s="3">
        <v>45784</v>
      </c>
      <c r="B450" t="s">
        <v>4</v>
      </c>
      <c r="C450" t="s">
        <v>69</v>
      </c>
      <c r="D450" t="s">
        <v>31</v>
      </c>
      <c r="E450" s="4">
        <v>499.58</v>
      </c>
    </row>
    <row r="451" spans="1:5" x14ac:dyDescent="0.25">
      <c r="A451" s="3">
        <v>45784</v>
      </c>
      <c r="B451" t="s">
        <v>14</v>
      </c>
      <c r="C451" t="s">
        <v>65</v>
      </c>
      <c r="D451" t="s">
        <v>30</v>
      </c>
      <c r="E451" s="4">
        <v>470.96</v>
      </c>
    </row>
    <row r="452" spans="1:5" x14ac:dyDescent="0.25">
      <c r="A452" s="3">
        <v>45785</v>
      </c>
      <c r="B452" t="s">
        <v>20</v>
      </c>
      <c r="C452" t="s">
        <v>72</v>
      </c>
      <c r="D452" t="s">
        <v>30</v>
      </c>
      <c r="E452" s="4">
        <v>111.94</v>
      </c>
    </row>
    <row r="453" spans="1:5" x14ac:dyDescent="0.25">
      <c r="A453" s="3">
        <v>45785</v>
      </c>
      <c r="B453" t="s">
        <v>7</v>
      </c>
      <c r="C453" t="s">
        <v>54</v>
      </c>
      <c r="D453" t="s">
        <v>30</v>
      </c>
      <c r="E453" s="4">
        <v>1171.33</v>
      </c>
    </row>
    <row r="454" spans="1:5" x14ac:dyDescent="0.25">
      <c r="A454" s="3">
        <v>45785</v>
      </c>
      <c r="B454" t="s">
        <v>11</v>
      </c>
      <c r="C454" t="s">
        <v>67</v>
      </c>
      <c r="D454" t="s">
        <v>30</v>
      </c>
      <c r="E454" s="4">
        <v>402.38</v>
      </c>
    </row>
    <row r="455" spans="1:5" x14ac:dyDescent="0.25">
      <c r="A455" s="3">
        <v>45786</v>
      </c>
      <c r="B455" t="s">
        <v>19</v>
      </c>
      <c r="C455" t="s">
        <v>64</v>
      </c>
      <c r="D455" t="s">
        <v>30</v>
      </c>
      <c r="E455" s="4">
        <v>63.82</v>
      </c>
    </row>
    <row r="456" spans="1:5" x14ac:dyDescent="0.25">
      <c r="A456" s="3">
        <v>45786</v>
      </c>
      <c r="B456" t="s">
        <v>14</v>
      </c>
      <c r="C456" t="s">
        <v>65</v>
      </c>
      <c r="D456" t="s">
        <v>28</v>
      </c>
      <c r="E456" s="4">
        <v>579.01</v>
      </c>
    </row>
    <row r="457" spans="1:5" x14ac:dyDescent="0.25">
      <c r="A457" s="3">
        <v>45786</v>
      </c>
      <c r="B457" t="s">
        <v>21</v>
      </c>
      <c r="C457" t="s">
        <v>62</v>
      </c>
      <c r="D457" t="s">
        <v>31</v>
      </c>
      <c r="E457" s="4">
        <v>221.35</v>
      </c>
    </row>
    <row r="458" spans="1:5" x14ac:dyDescent="0.25">
      <c r="A458" s="3">
        <v>45786</v>
      </c>
      <c r="B458" t="s">
        <v>7</v>
      </c>
      <c r="C458" t="s">
        <v>54</v>
      </c>
      <c r="D458" t="s">
        <v>31</v>
      </c>
      <c r="E458" s="4">
        <v>867.7</v>
      </c>
    </row>
    <row r="459" spans="1:5" x14ac:dyDescent="0.25">
      <c r="A459" s="3">
        <v>45786</v>
      </c>
      <c r="B459" t="s">
        <v>18</v>
      </c>
      <c r="C459" t="s">
        <v>61</v>
      </c>
      <c r="D459" t="s">
        <v>29</v>
      </c>
      <c r="E459" s="4">
        <v>246.61</v>
      </c>
    </row>
    <row r="460" spans="1:5" x14ac:dyDescent="0.25">
      <c r="A460" s="3">
        <v>45787</v>
      </c>
      <c r="B460" t="s">
        <v>23</v>
      </c>
      <c r="C460" t="s">
        <v>63</v>
      </c>
      <c r="D460" t="s">
        <v>28</v>
      </c>
      <c r="E460" s="4">
        <v>194.76</v>
      </c>
    </row>
    <row r="461" spans="1:5" x14ac:dyDescent="0.25">
      <c r="A461" s="3">
        <v>45787</v>
      </c>
      <c r="B461" t="s">
        <v>24</v>
      </c>
      <c r="C461" t="s">
        <v>55</v>
      </c>
      <c r="D461" t="s">
        <v>28</v>
      </c>
      <c r="E461" s="4">
        <v>249.71</v>
      </c>
    </row>
    <row r="462" spans="1:5" x14ac:dyDescent="0.25">
      <c r="A462" s="3">
        <v>45787</v>
      </c>
      <c r="B462" t="s">
        <v>10</v>
      </c>
      <c r="C462" t="s">
        <v>56</v>
      </c>
      <c r="D462" t="s">
        <v>30</v>
      </c>
      <c r="E462" s="4">
        <v>491.25</v>
      </c>
    </row>
    <row r="463" spans="1:5" x14ac:dyDescent="0.25">
      <c r="A463" s="3">
        <v>45787</v>
      </c>
      <c r="B463" t="s">
        <v>5</v>
      </c>
      <c r="C463" t="s">
        <v>57</v>
      </c>
      <c r="D463" t="s">
        <v>29</v>
      </c>
      <c r="E463" s="4">
        <v>1966.72</v>
      </c>
    </row>
    <row r="464" spans="1:5" x14ac:dyDescent="0.25">
      <c r="A464" s="3">
        <v>45787</v>
      </c>
      <c r="B464" t="s">
        <v>4</v>
      </c>
      <c r="C464" t="s">
        <v>69</v>
      </c>
      <c r="D464" t="s">
        <v>30</v>
      </c>
      <c r="E464" s="4">
        <v>313.64999999999998</v>
      </c>
    </row>
    <row r="465" spans="1:5" x14ac:dyDescent="0.25">
      <c r="A465" s="3">
        <v>45788</v>
      </c>
      <c r="B465" t="s">
        <v>19</v>
      </c>
      <c r="C465" t="s">
        <v>64</v>
      </c>
      <c r="D465" t="s">
        <v>31</v>
      </c>
      <c r="E465" s="4">
        <v>278.56</v>
      </c>
    </row>
    <row r="466" spans="1:5" x14ac:dyDescent="0.25">
      <c r="A466" s="3">
        <v>45788</v>
      </c>
      <c r="B466" t="s">
        <v>17</v>
      </c>
      <c r="C466" t="s">
        <v>71</v>
      </c>
      <c r="D466" t="s">
        <v>29</v>
      </c>
      <c r="E466" s="4">
        <v>173.65</v>
      </c>
    </row>
    <row r="467" spans="1:5" x14ac:dyDescent="0.25">
      <c r="A467" s="3">
        <v>45788</v>
      </c>
      <c r="B467" t="s">
        <v>15</v>
      </c>
      <c r="C467" t="s">
        <v>58</v>
      </c>
      <c r="D467" t="s">
        <v>29</v>
      </c>
      <c r="E467" s="4">
        <v>276.57</v>
      </c>
    </row>
    <row r="468" spans="1:5" x14ac:dyDescent="0.25">
      <c r="A468" s="3">
        <v>45788</v>
      </c>
      <c r="B468" t="s">
        <v>6</v>
      </c>
      <c r="C468" t="s">
        <v>59</v>
      </c>
      <c r="D468" t="s">
        <v>28</v>
      </c>
      <c r="E468" s="4">
        <v>66.87</v>
      </c>
    </row>
    <row r="469" spans="1:5" x14ac:dyDescent="0.25">
      <c r="A469" s="3">
        <v>45788</v>
      </c>
      <c r="B469" t="s">
        <v>6</v>
      </c>
      <c r="C469" t="s">
        <v>59</v>
      </c>
      <c r="D469" t="s">
        <v>30</v>
      </c>
      <c r="E469" s="4">
        <v>222.08</v>
      </c>
    </row>
    <row r="470" spans="1:5" x14ac:dyDescent="0.25">
      <c r="A470" s="3">
        <v>45789</v>
      </c>
      <c r="B470" t="s">
        <v>15</v>
      </c>
      <c r="C470" t="s">
        <v>58</v>
      </c>
      <c r="D470" t="s">
        <v>28</v>
      </c>
      <c r="E470" s="4">
        <v>111.75</v>
      </c>
    </row>
    <row r="471" spans="1:5" x14ac:dyDescent="0.25">
      <c r="A471" s="3">
        <v>45789</v>
      </c>
      <c r="B471" t="s">
        <v>22</v>
      </c>
      <c r="C471" t="s">
        <v>53</v>
      </c>
      <c r="D471" t="s">
        <v>28</v>
      </c>
      <c r="E471" s="4">
        <v>104.45</v>
      </c>
    </row>
    <row r="472" spans="1:5" x14ac:dyDescent="0.25">
      <c r="A472" s="3">
        <v>45789</v>
      </c>
      <c r="B472" t="s">
        <v>17</v>
      </c>
      <c r="C472" t="s">
        <v>71</v>
      </c>
      <c r="D472" t="s">
        <v>28</v>
      </c>
      <c r="E472" s="4">
        <v>74.72</v>
      </c>
    </row>
    <row r="473" spans="1:5" x14ac:dyDescent="0.25">
      <c r="A473" s="3">
        <v>45790</v>
      </c>
      <c r="B473" t="s">
        <v>11</v>
      </c>
      <c r="C473" t="s">
        <v>67</v>
      </c>
      <c r="D473" t="s">
        <v>31</v>
      </c>
      <c r="E473" s="4">
        <v>56.98</v>
      </c>
    </row>
    <row r="474" spans="1:5" x14ac:dyDescent="0.25">
      <c r="A474" s="3">
        <v>45790</v>
      </c>
      <c r="B474" t="s">
        <v>23</v>
      </c>
      <c r="C474" t="s">
        <v>63</v>
      </c>
      <c r="D474" t="s">
        <v>29</v>
      </c>
      <c r="E474" s="4">
        <v>129.05000000000001</v>
      </c>
    </row>
    <row r="475" spans="1:5" x14ac:dyDescent="0.25">
      <c r="A475" s="3">
        <v>45791</v>
      </c>
      <c r="B475" t="s">
        <v>7</v>
      </c>
      <c r="C475" t="s">
        <v>54</v>
      </c>
      <c r="D475" t="s">
        <v>30</v>
      </c>
      <c r="E475" s="4">
        <v>930.8</v>
      </c>
    </row>
    <row r="476" spans="1:5" x14ac:dyDescent="0.25">
      <c r="A476" s="3">
        <v>45791</v>
      </c>
      <c r="B476" t="s">
        <v>16</v>
      </c>
      <c r="C476" t="s">
        <v>60</v>
      </c>
      <c r="D476" t="s">
        <v>31</v>
      </c>
      <c r="E476" s="4">
        <v>432.05</v>
      </c>
    </row>
    <row r="477" spans="1:5" x14ac:dyDescent="0.25">
      <c r="A477" s="3">
        <v>45791</v>
      </c>
      <c r="B477" t="s">
        <v>4</v>
      </c>
      <c r="C477" t="s">
        <v>69</v>
      </c>
      <c r="D477" t="s">
        <v>30</v>
      </c>
      <c r="E477" s="4">
        <v>492.25</v>
      </c>
    </row>
    <row r="478" spans="1:5" x14ac:dyDescent="0.25">
      <c r="A478" s="3">
        <v>45791</v>
      </c>
      <c r="B478" t="s">
        <v>11</v>
      </c>
      <c r="C478" t="s">
        <v>67</v>
      </c>
      <c r="D478" t="s">
        <v>28</v>
      </c>
      <c r="E478" s="4">
        <v>160.91999999999999</v>
      </c>
    </row>
    <row r="479" spans="1:5" x14ac:dyDescent="0.25">
      <c r="A479" s="3">
        <v>45791</v>
      </c>
      <c r="B479" t="s">
        <v>14</v>
      </c>
      <c r="C479" t="s">
        <v>65</v>
      </c>
      <c r="D479" t="s">
        <v>31</v>
      </c>
      <c r="E479" s="4">
        <v>763.59</v>
      </c>
    </row>
    <row r="480" spans="1:5" x14ac:dyDescent="0.25">
      <c r="A480" s="3">
        <v>45792</v>
      </c>
      <c r="B480" t="s">
        <v>16</v>
      </c>
      <c r="C480" t="s">
        <v>60</v>
      </c>
      <c r="D480" t="s">
        <v>30</v>
      </c>
      <c r="E480" s="4">
        <v>290.43</v>
      </c>
    </row>
    <row r="481" spans="1:5" x14ac:dyDescent="0.25">
      <c r="A481" s="3">
        <v>45792</v>
      </c>
      <c r="B481" t="s">
        <v>14</v>
      </c>
      <c r="C481" t="s">
        <v>65</v>
      </c>
      <c r="D481" t="s">
        <v>28</v>
      </c>
      <c r="E481" s="4">
        <v>620.91999999999996</v>
      </c>
    </row>
    <row r="482" spans="1:5" x14ac:dyDescent="0.25">
      <c r="A482" s="3">
        <v>45792</v>
      </c>
      <c r="B482" t="s">
        <v>4</v>
      </c>
      <c r="C482" t="s">
        <v>69</v>
      </c>
      <c r="D482" t="s">
        <v>29</v>
      </c>
      <c r="E482" s="4">
        <v>364.02</v>
      </c>
    </row>
    <row r="483" spans="1:5" x14ac:dyDescent="0.25">
      <c r="A483" s="3">
        <v>45792</v>
      </c>
      <c r="B483" t="s">
        <v>21</v>
      </c>
      <c r="C483" t="s">
        <v>62</v>
      </c>
      <c r="D483" t="s">
        <v>28</v>
      </c>
      <c r="E483" s="4">
        <v>158.15</v>
      </c>
    </row>
    <row r="484" spans="1:5" x14ac:dyDescent="0.25">
      <c r="A484" s="3">
        <v>45792</v>
      </c>
      <c r="B484" t="s">
        <v>19</v>
      </c>
      <c r="C484" t="s">
        <v>64</v>
      </c>
      <c r="D484" t="s">
        <v>30</v>
      </c>
      <c r="E484" s="4">
        <v>170.96</v>
      </c>
    </row>
    <row r="485" spans="1:5" x14ac:dyDescent="0.25">
      <c r="A485" s="3">
        <v>45793</v>
      </c>
      <c r="B485" t="s">
        <v>10</v>
      </c>
      <c r="C485" t="s">
        <v>56</v>
      </c>
      <c r="D485" t="s">
        <v>29</v>
      </c>
      <c r="E485" s="4">
        <v>52.52</v>
      </c>
    </row>
    <row r="486" spans="1:5" x14ac:dyDescent="0.25">
      <c r="A486" s="3">
        <v>45793</v>
      </c>
      <c r="B486" t="s">
        <v>13</v>
      </c>
      <c r="C486" t="s">
        <v>70</v>
      </c>
      <c r="D486" t="s">
        <v>30</v>
      </c>
      <c r="E486" s="4">
        <v>171.89</v>
      </c>
    </row>
    <row r="487" spans="1:5" x14ac:dyDescent="0.25">
      <c r="A487" s="3">
        <v>45793</v>
      </c>
      <c r="B487" t="s">
        <v>16</v>
      </c>
      <c r="C487" t="s">
        <v>60</v>
      </c>
      <c r="D487" t="s">
        <v>30</v>
      </c>
      <c r="E487" s="4">
        <v>166.58</v>
      </c>
    </row>
    <row r="488" spans="1:5" x14ac:dyDescent="0.25">
      <c r="A488" s="3">
        <v>45794</v>
      </c>
      <c r="B488" t="s">
        <v>4</v>
      </c>
      <c r="C488" t="s">
        <v>69</v>
      </c>
      <c r="D488" t="s">
        <v>31</v>
      </c>
      <c r="E488" s="4">
        <v>367.57</v>
      </c>
    </row>
    <row r="489" spans="1:5" x14ac:dyDescent="0.25">
      <c r="A489" s="3">
        <v>45794</v>
      </c>
      <c r="B489" t="s">
        <v>5</v>
      </c>
      <c r="C489" t="s">
        <v>57</v>
      </c>
      <c r="D489" t="s">
        <v>29</v>
      </c>
      <c r="E489" s="4">
        <v>2194.9699999999998</v>
      </c>
    </row>
    <row r="490" spans="1:5" x14ac:dyDescent="0.25">
      <c r="A490" s="3">
        <v>45794</v>
      </c>
      <c r="B490" t="s">
        <v>10</v>
      </c>
      <c r="C490" t="s">
        <v>56</v>
      </c>
      <c r="D490" t="s">
        <v>28</v>
      </c>
      <c r="E490" s="4">
        <v>317.83</v>
      </c>
    </row>
    <row r="491" spans="1:5" x14ac:dyDescent="0.25">
      <c r="A491" s="3">
        <v>45794</v>
      </c>
      <c r="B491" t="s">
        <v>15</v>
      </c>
      <c r="C491" t="s">
        <v>58</v>
      </c>
      <c r="D491" t="s">
        <v>30</v>
      </c>
      <c r="E491" s="4">
        <v>157.88</v>
      </c>
    </row>
    <row r="492" spans="1:5" x14ac:dyDescent="0.25">
      <c r="A492" s="3">
        <v>45795</v>
      </c>
      <c r="B492" t="s">
        <v>5</v>
      </c>
      <c r="C492" t="s">
        <v>57</v>
      </c>
      <c r="D492" t="s">
        <v>28</v>
      </c>
      <c r="E492" s="4">
        <v>2956.46</v>
      </c>
    </row>
    <row r="493" spans="1:5" x14ac:dyDescent="0.25">
      <c r="A493" s="3">
        <v>45795</v>
      </c>
      <c r="B493" t="s">
        <v>4</v>
      </c>
      <c r="C493" t="s">
        <v>69</v>
      </c>
      <c r="D493" t="s">
        <v>30</v>
      </c>
      <c r="E493" s="4">
        <v>489.16</v>
      </c>
    </row>
    <row r="494" spans="1:5" x14ac:dyDescent="0.25">
      <c r="A494" s="3">
        <v>45795</v>
      </c>
      <c r="B494" t="s">
        <v>5</v>
      </c>
      <c r="C494" t="s">
        <v>57</v>
      </c>
      <c r="D494" t="s">
        <v>28</v>
      </c>
      <c r="E494" s="4">
        <v>1713.02</v>
      </c>
    </row>
    <row r="495" spans="1:5" x14ac:dyDescent="0.25">
      <c r="A495" s="3">
        <v>45795</v>
      </c>
      <c r="B495" t="s">
        <v>14</v>
      </c>
      <c r="C495" t="s">
        <v>65</v>
      </c>
      <c r="D495" t="s">
        <v>31</v>
      </c>
      <c r="E495" s="4">
        <v>591.65</v>
      </c>
    </row>
    <row r="496" spans="1:5" x14ac:dyDescent="0.25">
      <c r="A496" s="3">
        <v>45796</v>
      </c>
      <c r="B496" t="s">
        <v>12</v>
      </c>
      <c r="C496" t="s">
        <v>68</v>
      </c>
      <c r="D496" t="s">
        <v>31</v>
      </c>
      <c r="E496" s="4">
        <v>114.18</v>
      </c>
    </row>
    <row r="497" spans="1:5" x14ac:dyDescent="0.25">
      <c r="A497" s="3">
        <v>45796</v>
      </c>
      <c r="B497" t="s">
        <v>5</v>
      </c>
      <c r="C497" t="s">
        <v>57</v>
      </c>
      <c r="D497" t="s">
        <v>29</v>
      </c>
      <c r="E497" s="4">
        <v>1753.68</v>
      </c>
    </row>
    <row r="498" spans="1:5" x14ac:dyDescent="0.25">
      <c r="A498" s="3">
        <v>45796</v>
      </c>
      <c r="B498" t="s">
        <v>15</v>
      </c>
      <c r="C498" t="s">
        <v>58</v>
      </c>
      <c r="D498" t="s">
        <v>31</v>
      </c>
      <c r="E498" s="4">
        <v>286.49</v>
      </c>
    </row>
    <row r="499" spans="1:5" x14ac:dyDescent="0.25">
      <c r="A499" s="3">
        <v>45796</v>
      </c>
      <c r="B499" t="s">
        <v>4</v>
      </c>
      <c r="C499" t="s">
        <v>69</v>
      </c>
      <c r="D499" t="s">
        <v>31</v>
      </c>
      <c r="E499" s="4">
        <v>320.45</v>
      </c>
    </row>
    <row r="500" spans="1:5" x14ac:dyDescent="0.25">
      <c r="A500" s="3">
        <v>45796</v>
      </c>
      <c r="B500" t="s">
        <v>10</v>
      </c>
      <c r="C500" t="s">
        <v>56</v>
      </c>
      <c r="D500" t="s">
        <v>28</v>
      </c>
      <c r="E500" s="4">
        <v>99.51</v>
      </c>
    </row>
    <row r="501" spans="1:5" x14ac:dyDescent="0.25">
      <c r="A501" s="3">
        <v>45797</v>
      </c>
      <c r="B501" t="s">
        <v>21</v>
      </c>
      <c r="C501" t="s">
        <v>62</v>
      </c>
      <c r="D501" t="s">
        <v>31</v>
      </c>
      <c r="E501" s="4">
        <v>298.51</v>
      </c>
    </row>
    <row r="502" spans="1:5" x14ac:dyDescent="0.25">
      <c r="A502" s="3">
        <v>45797</v>
      </c>
      <c r="B502" t="s">
        <v>12</v>
      </c>
      <c r="C502" t="s">
        <v>68</v>
      </c>
      <c r="D502" t="s">
        <v>31</v>
      </c>
      <c r="E502" s="4">
        <v>77.27</v>
      </c>
    </row>
    <row r="503" spans="1:5" x14ac:dyDescent="0.25">
      <c r="A503" s="3">
        <v>45798</v>
      </c>
      <c r="B503" t="s">
        <v>9</v>
      </c>
      <c r="C503" t="s">
        <v>66</v>
      </c>
      <c r="D503" t="s">
        <v>30</v>
      </c>
      <c r="E503" s="4">
        <v>41.98</v>
      </c>
    </row>
    <row r="504" spans="1:5" x14ac:dyDescent="0.25">
      <c r="A504" s="3">
        <v>45798</v>
      </c>
      <c r="B504" t="s">
        <v>23</v>
      </c>
      <c r="C504" t="s">
        <v>63</v>
      </c>
      <c r="D504" t="s">
        <v>28</v>
      </c>
      <c r="E504" s="4">
        <v>458.59</v>
      </c>
    </row>
    <row r="505" spans="1:5" x14ac:dyDescent="0.25">
      <c r="A505" s="3">
        <v>45799</v>
      </c>
      <c r="B505" t="s">
        <v>9</v>
      </c>
      <c r="C505" t="s">
        <v>66</v>
      </c>
      <c r="D505" t="s">
        <v>31</v>
      </c>
      <c r="E505" s="4">
        <v>87.86</v>
      </c>
    </row>
    <row r="506" spans="1:5" x14ac:dyDescent="0.25">
      <c r="A506" s="3">
        <v>45799</v>
      </c>
      <c r="B506" t="s">
        <v>5</v>
      </c>
      <c r="C506" t="s">
        <v>57</v>
      </c>
      <c r="D506" t="s">
        <v>29</v>
      </c>
      <c r="E506" s="4">
        <v>2730.93</v>
      </c>
    </row>
    <row r="507" spans="1:5" x14ac:dyDescent="0.25">
      <c r="A507" s="3">
        <v>45800</v>
      </c>
      <c r="B507" t="s">
        <v>10</v>
      </c>
      <c r="C507" t="s">
        <v>56</v>
      </c>
      <c r="D507" t="s">
        <v>30</v>
      </c>
      <c r="E507" s="4">
        <v>179.21</v>
      </c>
    </row>
    <row r="508" spans="1:5" x14ac:dyDescent="0.25">
      <c r="A508" s="3">
        <v>45800</v>
      </c>
      <c r="B508" t="s">
        <v>22</v>
      </c>
      <c r="C508" t="s">
        <v>53</v>
      </c>
      <c r="D508" t="s">
        <v>29</v>
      </c>
      <c r="E508" s="4">
        <v>261.68</v>
      </c>
    </row>
    <row r="509" spans="1:5" x14ac:dyDescent="0.25">
      <c r="A509" s="3">
        <v>45801</v>
      </c>
      <c r="B509" t="s">
        <v>19</v>
      </c>
      <c r="C509" t="s">
        <v>64</v>
      </c>
      <c r="D509" t="s">
        <v>30</v>
      </c>
      <c r="E509" s="4">
        <v>71.930000000000007</v>
      </c>
    </row>
    <row r="510" spans="1:5" x14ac:dyDescent="0.25">
      <c r="A510" s="3">
        <v>45801</v>
      </c>
      <c r="B510" t="s">
        <v>9</v>
      </c>
      <c r="C510" t="s">
        <v>66</v>
      </c>
      <c r="D510" t="s">
        <v>29</v>
      </c>
      <c r="E510" s="4">
        <v>105.32</v>
      </c>
    </row>
    <row r="511" spans="1:5" x14ac:dyDescent="0.25">
      <c r="A511" s="3">
        <v>45801</v>
      </c>
      <c r="B511" t="s">
        <v>24</v>
      </c>
      <c r="C511" t="s">
        <v>55</v>
      </c>
      <c r="D511" t="s">
        <v>29</v>
      </c>
      <c r="E511" s="4">
        <v>183.51</v>
      </c>
    </row>
    <row r="512" spans="1:5" x14ac:dyDescent="0.25">
      <c r="A512" s="3">
        <v>45802</v>
      </c>
      <c r="B512" t="s">
        <v>22</v>
      </c>
      <c r="C512" t="s">
        <v>53</v>
      </c>
      <c r="D512" t="s">
        <v>29</v>
      </c>
      <c r="E512" s="4">
        <v>92.23</v>
      </c>
    </row>
    <row r="513" spans="1:5" x14ac:dyDescent="0.25">
      <c r="A513" s="3">
        <v>45802</v>
      </c>
      <c r="B513" t="s">
        <v>19</v>
      </c>
      <c r="C513" t="s">
        <v>64</v>
      </c>
      <c r="D513" t="s">
        <v>29</v>
      </c>
      <c r="E513" s="4">
        <v>177.63</v>
      </c>
    </row>
    <row r="514" spans="1:5" x14ac:dyDescent="0.25">
      <c r="A514" s="3">
        <v>45803</v>
      </c>
      <c r="B514" t="s">
        <v>20</v>
      </c>
      <c r="C514" t="s">
        <v>72</v>
      </c>
      <c r="D514" t="s">
        <v>31</v>
      </c>
      <c r="E514" s="4">
        <v>58.38</v>
      </c>
    </row>
    <row r="515" spans="1:5" x14ac:dyDescent="0.25">
      <c r="A515" s="3">
        <v>45803</v>
      </c>
      <c r="B515" t="s">
        <v>6</v>
      </c>
      <c r="C515" t="s">
        <v>59</v>
      </c>
      <c r="D515" t="s">
        <v>31</v>
      </c>
      <c r="E515" s="4">
        <v>286.35000000000002</v>
      </c>
    </row>
    <row r="516" spans="1:5" x14ac:dyDescent="0.25">
      <c r="A516" s="3">
        <v>45803</v>
      </c>
      <c r="B516" t="s">
        <v>14</v>
      </c>
      <c r="C516" t="s">
        <v>65</v>
      </c>
      <c r="D516" t="s">
        <v>31</v>
      </c>
      <c r="E516" s="4">
        <v>351.06</v>
      </c>
    </row>
    <row r="517" spans="1:5" x14ac:dyDescent="0.25">
      <c r="A517" s="3">
        <v>45803</v>
      </c>
      <c r="B517" t="s">
        <v>20</v>
      </c>
      <c r="C517" t="s">
        <v>72</v>
      </c>
      <c r="D517" t="s">
        <v>31</v>
      </c>
      <c r="E517" s="4">
        <v>82.61</v>
      </c>
    </row>
    <row r="518" spans="1:5" x14ac:dyDescent="0.25">
      <c r="A518" s="3">
        <v>45803</v>
      </c>
      <c r="B518" t="s">
        <v>19</v>
      </c>
      <c r="C518" t="s">
        <v>64</v>
      </c>
      <c r="D518" t="s">
        <v>30</v>
      </c>
      <c r="E518" s="4">
        <v>164.87</v>
      </c>
    </row>
    <row r="519" spans="1:5" x14ac:dyDescent="0.25">
      <c r="A519" s="3">
        <v>45804</v>
      </c>
      <c r="B519" t="s">
        <v>6</v>
      </c>
      <c r="C519" t="s">
        <v>59</v>
      </c>
      <c r="D519" t="s">
        <v>31</v>
      </c>
      <c r="E519" s="4">
        <v>276.89999999999998</v>
      </c>
    </row>
    <row r="520" spans="1:5" x14ac:dyDescent="0.25">
      <c r="A520" s="3">
        <v>45804</v>
      </c>
      <c r="B520" t="s">
        <v>16</v>
      </c>
      <c r="C520" t="s">
        <v>60</v>
      </c>
      <c r="D520" t="s">
        <v>29</v>
      </c>
      <c r="E520" s="4">
        <v>67.47</v>
      </c>
    </row>
    <row r="521" spans="1:5" x14ac:dyDescent="0.25">
      <c r="A521" s="3">
        <v>45805</v>
      </c>
      <c r="B521" t="s">
        <v>8</v>
      </c>
      <c r="C521" t="s">
        <v>52</v>
      </c>
      <c r="D521" t="s">
        <v>30</v>
      </c>
      <c r="E521" s="4">
        <v>372.19</v>
      </c>
    </row>
    <row r="522" spans="1:5" x14ac:dyDescent="0.25">
      <c r="A522" s="3">
        <v>45805</v>
      </c>
      <c r="B522" t="s">
        <v>7</v>
      </c>
      <c r="C522" t="s">
        <v>54</v>
      </c>
      <c r="D522" t="s">
        <v>30</v>
      </c>
      <c r="E522" s="4">
        <v>937.91</v>
      </c>
    </row>
    <row r="523" spans="1:5" x14ac:dyDescent="0.25">
      <c r="A523" s="3">
        <v>45805</v>
      </c>
      <c r="B523" t="s">
        <v>12</v>
      </c>
      <c r="C523" t="s">
        <v>68</v>
      </c>
      <c r="D523" t="s">
        <v>30</v>
      </c>
      <c r="E523" s="4">
        <v>119.08</v>
      </c>
    </row>
    <row r="524" spans="1:5" x14ac:dyDescent="0.25">
      <c r="A524" s="3">
        <v>45805</v>
      </c>
      <c r="B524" t="s">
        <v>8</v>
      </c>
      <c r="C524" t="s">
        <v>52</v>
      </c>
      <c r="D524" t="s">
        <v>30</v>
      </c>
      <c r="E524" s="4">
        <v>806.19</v>
      </c>
    </row>
    <row r="525" spans="1:5" x14ac:dyDescent="0.25">
      <c r="A525" s="3">
        <v>45805</v>
      </c>
      <c r="B525" t="s">
        <v>16</v>
      </c>
      <c r="C525" t="s">
        <v>60</v>
      </c>
      <c r="D525" t="s">
        <v>31</v>
      </c>
      <c r="E525" s="4">
        <v>404.14</v>
      </c>
    </row>
    <row r="526" spans="1:5" x14ac:dyDescent="0.25">
      <c r="A526" s="3">
        <v>45806</v>
      </c>
      <c r="B526" t="s">
        <v>7</v>
      </c>
      <c r="C526" t="s">
        <v>54</v>
      </c>
      <c r="D526" t="s">
        <v>28</v>
      </c>
      <c r="E526" s="4">
        <v>447.39</v>
      </c>
    </row>
    <row r="527" spans="1:5" x14ac:dyDescent="0.25">
      <c r="A527" s="3">
        <v>45806</v>
      </c>
      <c r="B527" t="s">
        <v>7</v>
      </c>
      <c r="C527" t="s">
        <v>54</v>
      </c>
      <c r="D527" t="s">
        <v>30</v>
      </c>
      <c r="E527" s="4">
        <v>1020.39</v>
      </c>
    </row>
    <row r="528" spans="1:5" x14ac:dyDescent="0.25">
      <c r="A528" s="3">
        <v>45807</v>
      </c>
      <c r="B528" t="s">
        <v>24</v>
      </c>
      <c r="C528" t="s">
        <v>55</v>
      </c>
      <c r="D528" t="s">
        <v>30</v>
      </c>
      <c r="E528" s="4">
        <v>110.01</v>
      </c>
    </row>
    <row r="529" spans="1:5" x14ac:dyDescent="0.25">
      <c r="A529" s="3">
        <v>45807</v>
      </c>
      <c r="B529" t="s">
        <v>10</v>
      </c>
      <c r="C529" t="s">
        <v>56</v>
      </c>
      <c r="D529" t="s">
        <v>31</v>
      </c>
      <c r="E529" s="4">
        <v>286.52</v>
      </c>
    </row>
    <row r="530" spans="1:5" x14ac:dyDescent="0.25">
      <c r="A530" s="3">
        <v>45807</v>
      </c>
      <c r="B530" t="s">
        <v>7</v>
      </c>
      <c r="C530" t="s">
        <v>54</v>
      </c>
      <c r="D530" t="s">
        <v>28</v>
      </c>
      <c r="E530" s="4">
        <v>929.49</v>
      </c>
    </row>
    <row r="531" spans="1:5" x14ac:dyDescent="0.25">
      <c r="A531" s="3">
        <v>45808</v>
      </c>
      <c r="B531" t="s">
        <v>8</v>
      </c>
      <c r="C531" t="s">
        <v>52</v>
      </c>
      <c r="D531" t="s">
        <v>29</v>
      </c>
      <c r="E531" s="4">
        <v>624.95000000000005</v>
      </c>
    </row>
    <row r="532" spans="1:5" x14ac:dyDescent="0.25">
      <c r="A532" s="3">
        <v>45808</v>
      </c>
      <c r="B532" t="s">
        <v>23</v>
      </c>
      <c r="C532" t="s">
        <v>63</v>
      </c>
      <c r="D532" t="s">
        <v>29</v>
      </c>
      <c r="E532" s="4">
        <v>57.02</v>
      </c>
    </row>
    <row r="533" spans="1:5" x14ac:dyDescent="0.25">
      <c r="A533" s="3">
        <v>45808</v>
      </c>
      <c r="B533" t="s">
        <v>19</v>
      </c>
      <c r="C533" t="s">
        <v>64</v>
      </c>
      <c r="D533" t="s">
        <v>29</v>
      </c>
      <c r="E533" s="4">
        <v>205.63</v>
      </c>
    </row>
    <row r="534" spans="1:5" x14ac:dyDescent="0.25">
      <c r="A534" s="3">
        <v>45808</v>
      </c>
      <c r="B534" t="s">
        <v>17</v>
      </c>
      <c r="C534" t="s">
        <v>71</v>
      </c>
      <c r="D534" t="s">
        <v>29</v>
      </c>
      <c r="E534" s="4">
        <v>40.32</v>
      </c>
    </row>
    <row r="535" spans="1:5" x14ac:dyDescent="0.25">
      <c r="A535" s="3">
        <v>45808</v>
      </c>
      <c r="B535" t="s">
        <v>22</v>
      </c>
      <c r="C535" t="s">
        <v>53</v>
      </c>
      <c r="D535" t="s">
        <v>29</v>
      </c>
      <c r="E535" s="4">
        <v>94.46</v>
      </c>
    </row>
    <row r="536" spans="1:5" x14ac:dyDescent="0.25">
      <c r="A536" s="3">
        <v>45809</v>
      </c>
      <c r="B536" t="s">
        <v>11</v>
      </c>
      <c r="C536" t="s">
        <v>67</v>
      </c>
      <c r="D536" t="s">
        <v>28</v>
      </c>
      <c r="E536" s="4">
        <v>158.86000000000001</v>
      </c>
    </row>
    <row r="537" spans="1:5" x14ac:dyDescent="0.25">
      <c r="A537" s="3">
        <v>45809</v>
      </c>
      <c r="B537" t="s">
        <v>7</v>
      </c>
      <c r="C537" t="s">
        <v>54</v>
      </c>
      <c r="D537" t="s">
        <v>28</v>
      </c>
      <c r="E537" s="4">
        <v>662.16</v>
      </c>
    </row>
    <row r="538" spans="1:5" x14ac:dyDescent="0.25">
      <c r="A538" s="3">
        <v>45809</v>
      </c>
      <c r="B538" t="s">
        <v>8</v>
      </c>
      <c r="C538" t="s">
        <v>52</v>
      </c>
      <c r="D538" t="s">
        <v>29</v>
      </c>
      <c r="E538" s="4">
        <v>306.61</v>
      </c>
    </row>
    <row r="539" spans="1:5" x14ac:dyDescent="0.25">
      <c r="A539" s="3">
        <v>45809</v>
      </c>
      <c r="B539" t="s">
        <v>15</v>
      </c>
      <c r="C539" t="s">
        <v>58</v>
      </c>
      <c r="D539" t="s">
        <v>28</v>
      </c>
      <c r="E539" s="4">
        <v>448.67</v>
      </c>
    </row>
    <row r="540" spans="1:5" x14ac:dyDescent="0.25">
      <c r="A540" s="3">
        <v>45810</v>
      </c>
      <c r="B540" t="s">
        <v>24</v>
      </c>
      <c r="C540" t="s">
        <v>55</v>
      </c>
      <c r="D540" t="s">
        <v>30</v>
      </c>
      <c r="E540" s="4">
        <v>246.68</v>
      </c>
    </row>
    <row r="541" spans="1:5" x14ac:dyDescent="0.25">
      <c r="A541" s="3">
        <v>45810</v>
      </c>
      <c r="B541" t="s">
        <v>18</v>
      </c>
      <c r="C541" t="s">
        <v>61</v>
      </c>
      <c r="D541" t="s">
        <v>30</v>
      </c>
      <c r="E541" s="4">
        <v>175.46</v>
      </c>
    </row>
    <row r="542" spans="1:5" x14ac:dyDescent="0.25">
      <c r="A542" s="3">
        <v>45810</v>
      </c>
      <c r="B542" t="s">
        <v>4</v>
      </c>
      <c r="C542" t="s">
        <v>69</v>
      </c>
      <c r="D542" t="s">
        <v>30</v>
      </c>
      <c r="E542" s="4">
        <v>166.55</v>
      </c>
    </row>
    <row r="543" spans="1:5" x14ac:dyDescent="0.25">
      <c r="A543" s="3">
        <v>45810</v>
      </c>
      <c r="B543" t="s">
        <v>7</v>
      </c>
      <c r="C543" t="s">
        <v>54</v>
      </c>
      <c r="D543" t="s">
        <v>31</v>
      </c>
      <c r="E543" s="4">
        <v>1067.6099999999999</v>
      </c>
    </row>
    <row r="544" spans="1:5" x14ac:dyDescent="0.25">
      <c r="A544" s="3">
        <v>45810</v>
      </c>
      <c r="B544" t="s">
        <v>4</v>
      </c>
      <c r="C544" t="s">
        <v>69</v>
      </c>
      <c r="D544" t="s">
        <v>29</v>
      </c>
      <c r="E544" s="4">
        <v>202.68</v>
      </c>
    </row>
    <row r="545" spans="1:5" x14ac:dyDescent="0.25">
      <c r="A545" s="3">
        <v>45811</v>
      </c>
      <c r="B545" t="s">
        <v>5</v>
      </c>
      <c r="C545" t="s">
        <v>57</v>
      </c>
      <c r="D545" t="s">
        <v>28</v>
      </c>
      <c r="E545" s="4">
        <v>2518.0500000000002</v>
      </c>
    </row>
    <row r="546" spans="1:5" x14ac:dyDescent="0.25">
      <c r="A546" s="3">
        <v>45811</v>
      </c>
      <c r="B546" t="s">
        <v>22</v>
      </c>
      <c r="C546" t="s">
        <v>53</v>
      </c>
      <c r="D546" t="s">
        <v>31</v>
      </c>
      <c r="E546" s="4">
        <v>162.1</v>
      </c>
    </row>
    <row r="547" spans="1:5" x14ac:dyDescent="0.25">
      <c r="A547" s="3">
        <v>45811</v>
      </c>
      <c r="B547" t="s">
        <v>11</v>
      </c>
      <c r="C547" t="s">
        <v>67</v>
      </c>
      <c r="D547" t="s">
        <v>29</v>
      </c>
      <c r="E547" s="4">
        <v>369.36</v>
      </c>
    </row>
    <row r="548" spans="1:5" x14ac:dyDescent="0.25">
      <c r="A548" s="3">
        <v>45811</v>
      </c>
      <c r="B548" t="s">
        <v>22</v>
      </c>
      <c r="C548" t="s">
        <v>53</v>
      </c>
      <c r="D548" t="s">
        <v>30</v>
      </c>
      <c r="E548" s="4">
        <v>138.16999999999999</v>
      </c>
    </row>
    <row r="549" spans="1:5" x14ac:dyDescent="0.25">
      <c r="A549" s="3">
        <v>45811</v>
      </c>
      <c r="B549" t="s">
        <v>10</v>
      </c>
      <c r="C549" t="s">
        <v>56</v>
      </c>
      <c r="D549" t="s">
        <v>31</v>
      </c>
      <c r="E549" s="4">
        <v>189.94</v>
      </c>
    </row>
    <row r="550" spans="1:5" x14ac:dyDescent="0.25">
      <c r="A550" s="3">
        <v>45812</v>
      </c>
      <c r="B550" t="s">
        <v>9</v>
      </c>
      <c r="C550" t="s">
        <v>66</v>
      </c>
      <c r="D550" t="s">
        <v>31</v>
      </c>
      <c r="E550" s="4">
        <v>136.86000000000001</v>
      </c>
    </row>
    <row r="551" spans="1:5" x14ac:dyDescent="0.25">
      <c r="A551" s="3">
        <v>45812</v>
      </c>
      <c r="B551" t="s">
        <v>6</v>
      </c>
      <c r="C551" t="s">
        <v>59</v>
      </c>
      <c r="D551" t="s">
        <v>31</v>
      </c>
      <c r="E551" s="4">
        <v>431.12</v>
      </c>
    </row>
    <row r="552" spans="1:5" x14ac:dyDescent="0.25">
      <c r="A552" s="3">
        <v>45812</v>
      </c>
      <c r="B552" t="s">
        <v>23</v>
      </c>
      <c r="C552" t="s">
        <v>63</v>
      </c>
      <c r="D552" t="s">
        <v>30</v>
      </c>
      <c r="E552" s="4">
        <v>397.59</v>
      </c>
    </row>
    <row r="553" spans="1:5" x14ac:dyDescent="0.25">
      <c r="A553" s="3">
        <v>45813</v>
      </c>
      <c r="B553" t="s">
        <v>11</v>
      </c>
      <c r="C553" t="s">
        <v>67</v>
      </c>
      <c r="D553" t="s">
        <v>31</v>
      </c>
      <c r="E553" s="4">
        <v>315.27999999999997</v>
      </c>
    </row>
    <row r="554" spans="1:5" x14ac:dyDescent="0.25">
      <c r="A554" s="3">
        <v>45813</v>
      </c>
      <c r="B554" t="s">
        <v>7</v>
      </c>
      <c r="C554" t="s">
        <v>54</v>
      </c>
      <c r="D554" t="s">
        <v>31</v>
      </c>
      <c r="E554" s="4">
        <v>615.19000000000005</v>
      </c>
    </row>
    <row r="555" spans="1:5" x14ac:dyDescent="0.25">
      <c r="A555" s="3">
        <v>45813</v>
      </c>
      <c r="B555" t="s">
        <v>20</v>
      </c>
      <c r="C555" t="s">
        <v>72</v>
      </c>
      <c r="D555" t="s">
        <v>30</v>
      </c>
      <c r="E555" s="4">
        <v>49.66</v>
      </c>
    </row>
    <row r="556" spans="1:5" x14ac:dyDescent="0.25">
      <c r="A556" s="3">
        <v>45813</v>
      </c>
      <c r="B556" t="s">
        <v>8</v>
      </c>
      <c r="C556" t="s">
        <v>52</v>
      </c>
      <c r="D556" t="s">
        <v>29</v>
      </c>
      <c r="E556" s="4">
        <v>419.86</v>
      </c>
    </row>
    <row r="557" spans="1:5" x14ac:dyDescent="0.25">
      <c r="A557" s="3">
        <v>45814</v>
      </c>
      <c r="B557" t="s">
        <v>4</v>
      </c>
      <c r="C557" t="s">
        <v>69</v>
      </c>
      <c r="D557" t="s">
        <v>29</v>
      </c>
      <c r="E557" s="4">
        <v>196.31</v>
      </c>
    </row>
    <row r="558" spans="1:5" x14ac:dyDescent="0.25">
      <c r="A558" s="3">
        <v>45814</v>
      </c>
      <c r="B558" t="s">
        <v>24</v>
      </c>
      <c r="C558" t="s">
        <v>55</v>
      </c>
      <c r="D558" t="s">
        <v>29</v>
      </c>
      <c r="E558" s="4">
        <v>206.25</v>
      </c>
    </row>
    <row r="559" spans="1:5" x14ac:dyDescent="0.25">
      <c r="A559" s="3">
        <v>45814</v>
      </c>
      <c r="B559" t="s">
        <v>5</v>
      </c>
      <c r="C559" t="s">
        <v>57</v>
      </c>
      <c r="D559" t="s">
        <v>31</v>
      </c>
      <c r="E559" s="4">
        <v>1934.65</v>
      </c>
    </row>
    <row r="560" spans="1:5" x14ac:dyDescent="0.25">
      <c r="A560" s="3">
        <v>45814</v>
      </c>
      <c r="B560" t="s">
        <v>16</v>
      </c>
      <c r="C560" t="s">
        <v>60</v>
      </c>
      <c r="D560" t="s">
        <v>31</v>
      </c>
      <c r="E560" s="4">
        <v>154</v>
      </c>
    </row>
    <row r="561" spans="1:5" x14ac:dyDescent="0.25">
      <c r="A561" s="3">
        <v>45815</v>
      </c>
      <c r="B561" t="s">
        <v>10</v>
      </c>
      <c r="C561" t="s">
        <v>56</v>
      </c>
      <c r="D561" t="s">
        <v>30</v>
      </c>
      <c r="E561" s="4">
        <v>143.01</v>
      </c>
    </row>
    <row r="562" spans="1:5" x14ac:dyDescent="0.25">
      <c r="A562" s="3">
        <v>45815</v>
      </c>
      <c r="B562" t="s">
        <v>21</v>
      </c>
      <c r="C562" t="s">
        <v>62</v>
      </c>
      <c r="D562" t="s">
        <v>28</v>
      </c>
      <c r="E562" s="4">
        <v>224.87</v>
      </c>
    </row>
    <row r="563" spans="1:5" x14ac:dyDescent="0.25">
      <c r="A563" s="3">
        <v>45815</v>
      </c>
      <c r="B563" t="s">
        <v>22</v>
      </c>
      <c r="C563" t="s">
        <v>53</v>
      </c>
      <c r="D563" t="s">
        <v>29</v>
      </c>
      <c r="E563" s="4">
        <v>152.84</v>
      </c>
    </row>
    <row r="564" spans="1:5" x14ac:dyDescent="0.25">
      <c r="A564" s="3">
        <v>45816</v>
      </c>
      <c r="B564" t="s">
        <v>17</v>
      </c>
      <c r="C564" t="s">
        <v>71</v>
      </c>
      <c r="D564" t="s">
        <v>31</v>
      </c>
      <c r="E564" s="4">
        <v>166.07</v>
      </c>
    </row>
    <row r="565" spans="1:5" x14ac:dyDescent="0.25">
      <c r="A565" s="3">
        <v>45816</v>
      </c>
      <c r="B565" t="s">
        <v>18</v>
      </c>
      <c r="C565" t="s">
        <v>61</v>
      </c>
      <c r="D565" t="s">
        <v>29</v>
      </c>
      <c r="E565" s="4">
        <v>50.79</v>
      </c>
    </row>
    <row r="566" spans="1:5" x14ac:dyDescent="0.25">
      <c r="A566" s="3">
        <v>45817</v>
      </c>
      <c r="B566" t="s">
        <v>5</v>
      </c>
      <c r="C566" t="s">
        <v>57</v>
      </c>
      <c r="D566" t="s">
        <v>31</v>
      </c>
      <c r="E566" s="4">
        <v>2252.98</v>
      </c>
    </row>
    <row r="567" spans="1:5" x14ac:dyDescent="0.25">
      <c r="A567" s="3">
        <v>45817</v>
      </c>
      <c r="B567" t="s">
        <v>8</v>
      </c>
      <c r="C567" t="s">
        <v>52</v>
      </c>
      <c r="D567" t="s">
        <v>30</v>
      </c>
      <c r="E567" s="4">
        <v>412.98</v>
      </c>
    </row>
    <row r="568" spans="1:5" x14ac:dyDescent="0.25">
      <c r="A568" s="3">
        <v>45817</v>
      </c>
      <c r="B568" t="s">
        <v>4</v>
      </c>
      <c r="C568" t="s">
        <v>69</v>
      </c>
      <c r="D568" t="s">
        <v>30</v>
      </c>
      <c r="E568" s="4">
        <v>319.33999999999997</v>
      </c>
    </row>
    <row r="569" spans="1:5" x14ac:dyDescent="0.25">
      <c r="A569" s="3">
        <v>45817</v>
      </c>
      <c r="B569" t="s">
        <v>19</v>
      </c>
      <c r="C569" t="s">
        <v>64</v>
      </c>
      <c r="D569" t="s">
        <v>29</v>
      </c>
      <c r="E569" s="4">
        <v>190.33</v>
      </c>
    </row>
    <row r="570" spans="1:5" x14ac:dyDescent="0.25">
      <c r="A570" s="3">
        <v>45817</v>
      </c>
      <c r="B570" t="s">
        <v>4</v>
      </c>
      <c r="C570" t="s">
        <v>69</v>
      </c>
      <c r="D570" t="s">
        <v>28</v>
      </c>
      <c r="E570" s="4">
        <v>458.67</v>
      </c>
    </row>
    <row r="571" spans="1:5" x14ac:dyDescent="0.25">
      <c r="A571" s="3">
        <v>45818</v>
      </c>
      <c r="B571" t="s">
        <v>21</v>
      </c>
      <c r="C571" t="s">
        <v>62</v>
      </c>
      <c r="D571" t="s">
        <v>31</v>
      </c>
      <c r="E571" s="4">
        <v>239.13</v>
      </c>
    </row>
    <row r="572" spans="1:5" x14ac:dyDescent="0.25">
      <c r="A572" s="3">
        <v>45818</v>
      </c>
      <c r="B572" t="s">
        <v>19</v>
      </c>
      <c r="C572" t="s">
        <v>64</v>
      </c>
      <c r="D572" t="s">
        <v>30</v>
      </c>
      <c r="E572" s="4">
        <v>56.89</v>
      </c>
    </row>
    <row r="573" spans="1:5" x14ac:dyDescent="0.25">
      <c r="A573" s="3">
        <v>45818</v>
      </c>
      <c r="B573" t="s">
        <v>7</v>
      </c>
      <c r="C573" t="s">
        <v>54</v>
      </c>
      <c r="D573" t="s">
        <v>30</v>
      </c>
      <c r="E573" s="4">
        <v>690.1</v>
      </c>
    </row>
    <row r="574" spans="1:5" x14ac:dyDescent="0.25">
      <c r="A574" s="3">
        <v>45818</v>
      </c>
      <c r="B574" t="s">
        <v>19</v>
      </c>
      <c r="C574" t="s">
        <v>64</v>
      </c>
      <c r="D574" t="s">
        <v>29</v>
      </c>
      <c r="E574" s="4">
        <v>209.65</v>
      </c>
    </row>
    <row r="575" spans="1:5" x14ac:dyDescent="0.25">
      <c r="A575" s="3">
        <v>45819</v>
      </c>
      <c r="B575" t="s">
        <v>16</v>
      </c>
      <c r="C575" t="s">
        <v>60</v>
      </c>
      <c r="D575" t="s">
        <v>29</v>
      </c>
      <c r="E575" s="4">
        <v>212.79</v>
      </c>
    </row>
    <row r="576" spans="1:5" x14ac:dyDescent="0.25">
      <c r="A576" s="3">
        <v>45819</v>
      </c>
      <c r="B576" t="s">
        <v>6</v>
      </c>
      <c r="C576" t="s">
        <v>59</v>
      </c>
      <c r="D576" t="s">
        <v>29</v>
      </c>
      <c r="E576" s="4">
        <v>66.05</v>
      </c>
    </row>
    <row r="577" spans="1:5" x14ac:dyDescent="0.25">
      <c r="A577" s="3">
        <v>45820</v>
      </c>
      <c r="B577" t="s">
        <v>9</v>
      </c>
      <c r="C577" t="s">
        <v>66</v>
      </c>
      <c r="D577" t="s">
        <v>29</v>
      </c>
      <c r="E577" s="4">
        <v>157.79</v>
      </c>
    </row>
    <row r="578" spans="1:5" x14ac:dyDescent="0.25">
      <c r="A578" s="3">
        <v>45820</v>
      </c>
      <c r="B578" t="s">
        <v>24</v>
      </c>
      <c r="C578" t="s">
        <v>55</v>
      </c>
      <c r="D578" t="s">
        <v>30</v>
      </c>
      <c r="E578" s="4">
        <v>188.35</v>
      </c>
    </row>
    <row r="579" spans="1:5" x14ac:dyDescent="0.25">
      <c r="A579" s="3">
        <v>45820</v>
      </c>
      <c r="B579" t="s">
        <v>17</v>
      </c>
      <c r="C579" t="s">
        <v>71</v>
      </c>
      <c r="D579" t="s">
        <v>30</v>
      </c>
      <c r="E579" s="4">
        <v>105.17</v>
      </c>
    </row>
    <row r="580" spans="1:5" x14ac:dyDescent="0.25">
      <c r="A580" s="3">
        <v>45820</v>
      </c>
      <c r="B580" t="s">
        <v>23</v>
      </c>
      <c r="C580" t="s">
        <v>63</v>
      </c>
      <c r="D580" t="s">
        <v>30</v>
      </c>
      <c r="E580" s="4">
        <v>104.45</v>
      </c>
    </row>
    <row r="581" spans="1:5" x14ac:dyDescent="0.25">
      <c r="A581" s="3">
        <v>45820</v>
      </c>
      <c r="B581" t="s">
        <v>4</v>
      </c>
      <c r="C581" t="s">
        <v>69</v>
      </c>
      <c r="D581" t="s">
        <v>29</v>
      </c>
      <c r="E581" s="4">
        <v>497.36</v>
      </c>
    </row>
    <row r="582" spans="1:5" x14ac:dyDescent="0.25">
      <c r="A582" s="3">
        <v>45821</v>
      </c>
      <c r="B582" t="s">
        <v>7</v>
      </c>
      <c r="C582" t="s">
        <v>54</v>
      </c>
      <c r="D582" t="s">
        <v>28</v>
      </c>
      <c r="E582" s="4">
        <v>509.25</v>
      </c>
    </row>
    <row r="583" spans="1:5" x14ac:dyDescent="0.25">
      <c r="A583" s="3">
        <v>45821</v>
      </c>
      <c r="B583" t="s">
        <v>5</v>
      </c>
      <c r="C583" t="s">
        <v>57</v>
      </c>
      <c r="D583" t="s">
        <v>28</v>
      </c>
      <c r="E583" s="4">
        <v>2071.4499999999998</v>
      </c>
    </row>
    <row r="584" spans="1:5" x14ac:dyDescent="0.25">
      <c r="A584" s="3">
        <v>45821</v>
      </c>
      <c r="B584" t="s">
        <v>10</v>
      </c>
      <c r="C584" t="s">
        <v>56</v>
      </c>
      <c r="D584" t="s">
        <v>30</v>
      </c>
      <c r="E584" s="4">
        <v>376.64</v>
      </c>
    </row>
    <row r="585" spans="1:5" x14ac:dyDescent="0.25">
      <c r="A585" s="3">
        <v>45822</v>
      </c>
      <c r="B585" t="s">
        <v>21</v>
      </c>
      <c r="C585" t="s">
        <v>62</v>
      </c>
      <c r="D585" t="s">
        <v>30</v>
      </c>
      <c r="E585" s="4">
        <v>226.14</v>
      </c>
    </row>
    <row r="586" spans="1:5" x14ac:dyDescent="0.25">
      <c r="A586" s="3">
        <v>45822</v>
      </c>
      <c r="B586" t="s">
        <v>8</v>
      </c>
      <c r="C586" t="s">
        <v>52</v>
      </c>
      <c r="D586" t="s">
        <v>28</v>
      </c>
      <c r="E586" s="4">
        <v>827.38</v>
      </c>
    </row>
    <row r="587" spans="1:5" x14ac:dyDescent="0.25">
      <c r="A587" s="3">
        <v>45823</v>
      </c>
      <c r="B587" t="s">
        <v>19</v>
      </c>
      <c r="C587" t="s">
        <v>64</v>
      </c>
      <c r="D587" t="s">
        <v>30</v>
      </c>
      <c r="E587" s="4">
        <v>223.08</v>
      </c>
    </row>
    <row r="588" spans="1:5" x14ac:dyDescent="0.25">
      <c r="A588" s="3">
        <v>45823</v>
      </c>
      <c r="B588" t="s">
        <v>14</v>
      </c>
      <c r="C588" t="s">
        <v>65</v>
      </c>
      <c r="D588" t="s">
        <v>28</v>
      </c>
      <c r="E588" s="4">
        <v>502.69</v>
      </c>
    </row>
    <row r="589" spans="1:5" x14ac:dyDescent="0.25">
      <c r="A589" s="3">
        <v>45823</v>
      </c>
      <c r="B589" t="s">
        <v>21</v>
      </c>
      <c r="C589" t="s">
        <v>62</v>
      </c>
      <c r="D589" t="s">
        <v>29</v>
      </c>
      <c r="E589" s="4">
        <v>112.17</v>
      </c>
    </row>
    <row r="590" spans="1:5" x14ac:dyDescent="0.25">
      <c r="A590" s="3">
        <v>45824</v>
      </c>
      <c r="B590" t="s">
        <v>5</v>
      </c>
      <c r="C590" t="s">
        <v>57</v>
      </c>
      <c r="D590" t="s">
        <v>31</v>
      </c>
      <c r="E590" s="4">
        <v>2783.03</v>
      </c>
    </row>
    <row r="591" spans="1:5" x14ac:dyDescent="0.25">
      <c r="A591" s="3">
        <v>45824</v>
      </c>
      <c r="B591" t="s">
        <v>5</v>
      </c>
      <c r="C591" t="s">
        <v>57</v>
      </c>
      <c r="D591" t="s">
        <v>31</v>
      </c>
      <c r="E591" s="4">
        <v>1761.72</v>
      </c>
    </row>
    <row r="592" spans="1:5" x14ac:dyDescent="0.25">
      <c r="A592" s="3">
        <v>45824</v>
      </c>
      <c r="B592" t="s">
        <v>22</v>
      </c>
      <c r="C592" t="s">
        <v>53</v>
      </c>
      <c r="D592" t="s">
        <v>28</v>
      </c>
      <c r="E592" s="4">
        <v>241.21</v>
      </c>
    </row>
    <row r="593" spans="1:5" x14ac:dyDescent="0.25">
      <c r="A593" s="3">
        <v>45825</v>
      </c>
      <c r="B593" t="s">
        <v>8</v>
      </c>
      <c r="C593" t="s">
        <v>52</v>
      </c>
      <c r="D593" t="s">
        <v>30</v>
      </c>
      <c r="E593" s="4">
        <v>420.12</v>
      </c>
    </row>
    <row r="594" spans="1:5" x14ac:dyDescent="0.25">
      <c r="A594" s="3">
        <v>45825</v>
      </c>
      <c r="B594" t="s">
        <v>8</v>
      </c>
      <c r="C594" t="s">
        <v>52</v>
      </c>
      <c r="D594" t="s">
        <v>29</v>
      </c>
      <c r="E594" s="4">
        <v>887.01</v>
      </c>
    </row>
    <row r="595" spans="1:5" x14ac:dyDescent="0.25">
      <c r="A595" s="3">
        <v>45825</v>
      </c>
      <c r="B595" t="s">
        <v>6</v>
      </c>
      <c r="C595" t="s">
        <v>59</v>
      </c>
      <c r="D595" t="s">
        <v>30</v>
      </c>
      <c r="E595" s="4">
        <v>81.459999999999994</v>
      </c>
    </row>
    <row r="596" spans="1:5" x14ac:dyDescent="0.25">
      <c r="A596" s="3">
        <v>45825</v>
      </c>
      <c r="B596" t="s">
        <v>5</v>
      </c>
      <c r="C596" t="s">
        <v>57</v>
      </c>
      <c r="D596" t="s">
        <v>29</v>
      </c>
      <c r="E596" s="4">
        <v>1949.83</v>
      </c>
    </row>
    <row r="597" spans="1:5" x14ac:dyDescent="0.25">
      <c r="A597" s="3">
        <v>45826</v>
      </c>
      <c r="B597" t="s">
        <v>18</v>
      </c>
      <c r="C597" t="s">
        <v>61</v>
      </c>
      <c r="D597" t="s">
        <v>29</v>
      </c>
      <c r="E597" s="4">
        <v>70.150000000000006</v>
      </c>
    </row>
    <row r="598" spans="1:5" x14ac:dyDescent="0.25">
      <c r="A598" s="3">
        <v>45826</v>
      </c>
      <c r="B598" t="s">
        <v>6</v>
      </c>
      <c r="C598" t="s">
        <v>59</v>
      </c>
      <c r="D598" t="s">
        <v>28</v>
      </c>
      <c r="E598" s="4">
        <v>411.27</v>
      </c>
    </row>
    <row r="599" spans="1:5" x14ac:dyDescent="0.25">
      <c r="A599" s="3">
        <v>45826</v>
      </c>
      <c r="B599" t="s">
        <v>18</v>
      </c>
      <c r="C599" t="s">
        <v>61</v>
      </c>
      <c r="D599" t="s">
        <v>30</v>
      </c>
      <c r="E599" s="4">
        <v>210.25</v>
      </c>
    </row>
    <row r="600" spans="1:5" x14ac:dyDescent="0.25">
      <c r="A600" s="3">
        <v>45827</v>
      </c>
      <c r="B600" t="s">
        <v>7</v>
      </c>
      <c r="C600" t="s">
        <v>54</v>
      </c>
      <c r="D600" t="s">
        <v>31</v>
      </c>
      <c r="E600" s="4">
        <v>934.29</v>
      </c>
    </row>
    <row r="601" spans="1:5" x14ac:dyDescent="0.25">
      <c r="A601" s="3">
        <v>45827</v>
      </c>
      <c r="B601" t="s">
        <v>15</v>
      </c>
      <c r="C601" t="s">
        <v>58</v>
      </c>
      <c r="D601" t="s">
        <v>31</v>
      </c>
      <c r="E601" s="4">
        <v>341.26</v>
      </c>
    </row>
    <row r="602" spans="1:5" x14ac:dyDescent="0.25">
      <c r="A602" s="3">
        <v>45827</v>
      </c>
      <c r="B602" t="s">
        <v>5</v>
      </c>
      <c r="C602" t="s">
        <v>57</v>
      </c>
      <c r="D602" t="s">
        <v>31</v>
      </c>
      <c r="E602" s="4">
        <v>2095.2199999999998</v>
      </c>
    </row>
    <row r="603" spans="1:5" x14ac:dyDescent="0.25">
      <c r="A603" s="3">
        <v>45828</v>
      </c>
      <c r="B603" t="s">
        <v>4</v>
      </c>
      <c r="C603" t="s">
        <v>69</v>
      </c>
      <c r="D603" t="s">
        <v>29</v>
      </c>
      <c r="E603" s="4">
        <v>109.89</v>
      </c>
    </row>
    <row r="604" spans="1:5" x14ac:dyDescent="0.25">
      <c r="A604" s="3">
        <v>45828</v>
      </c>
      <c r="B604" t="s">
        <v>24</v>
      </c>
      <c r="C604" t="s">
        <v>55</v>
      </c>
      <c r="D604" t="s">
        <v>28</v>
      </c>
      <c r="E604" s="4">
        <v>259.52</v>
      </c>
    </row>
    <row r="605" spans="1:5" x14ac:dyDescent="0.25">
      <c r="A605" s="3">
        <v>45828</v>
      </c>
      <c r="B605" t="s">
        <v>13</v>
      </c>
      <c r="C605" t="s">
        <v>70</v>
      </c>
      <c r="D605" t="s">
        <v>28</v>
      </c>
      <c r="E605" s="4">
        <v>114.91</v>
      </c>
    </row>
    <row r="606" spans="1:5" x14ac:dyDescent="0.25">
      <c r="A606" s="3">
        <v>45828</v>
      </c>
      <c r="B606" t="s">
        <v>7</v>
      </c>
      <c r="C606" t="s">
        <v>54</v>
      </c>
      <c r="D606" t="s">
        <v>31</v>
      </c>
      <c r="E606" s="4">
        <v>658.33</v>
      </c>
    </row>
    <row r="607" spans="1:5" x14ac:dyDescent="0.25">
      <c r="A607" s="3">
        <v>45829</v>
      </c>
      <c r="B607" t="s">
        <v>4</v>
      </c>
      <c r="C607" t="s">
        <v>69</v>
      </c>
      <c r="D607" t="s">
        <v>29</v>
      </c>
      <c r="E607" s="4">
        <v>234.48</v>
      </c>
    </row>
    <row r="608" spans="1:5" x14ac:dyDescent="0.25">
      <c r="A608" s="3">
        <v>45829</v>
      </c>
      <c r="B608" t="s">
        <v>7</v>
      </c>
      <c r="C608" t="s">
        <v>54</v>
      </c>
      <c r="D608" t="s">
        <v>30</v>
      </c>
      <c r="E608" s="4">
        <v>430.9</v>
      </c>
    </row>
    <row r="609" spans="1:5" x14ac:dyDescent="0.25">
      <c r="A609" s="3">
        <v>45829</v>
      </c>
      <c r="B609" t="s">
        <v>9</v>
      </c>
      <c r="C609" t="s">
        <v>66</v>
      </c>
      <c r="D609" t="s">
        <v>29</v>
      </c>
      <c r="E609" s="4">
        <v>126.86</v>
      </c>
    </row>
    <row r="610" spans="1:5" x14ac:dyDescent="0.25">
      <c r="A610" s="3">
        <v>45829</v>
      </c>
      <c r="B610" t="s">
        <v>8</v>
      </c>
      <c r="C610" t="s">
        <v>52</v>
      </c>
      <c r="D610" t="s">
        <v>30</v>
      </c>
      <c r="E610" s="4">
        <v>689.47</v>
      </c>
    </row>
    <row r="611" spans="1:5" x14ac:dyDescent="0.25">
      <c r="A611" s="3">
        <v>45829</v>
      </c>
      <c r="B611" t="s">
        <v>24</v>
      </c>
      <c r="C611" t="s">
        <v>55</v>
      </c>
      <c r="D611" t="s">
        <v>28</v>
      </c>
      <c r="E611" s="4">
        <v>272.52</v>
      </c>
    </row>
    <row r="612" spans="1:5" x14ac:dyDescent="0.25">
      <c r="A612" s="3">
        <v>45830</v>
      </c>
      <c r="B612" t="s">
        <v>8</v>
      </c>
      <c r="C612" t="s">
        <v>52</v>
      </c>
      <c r="D612" t="s">
        <v>29</v>
      </c>
      <c r="E612" s="4">
        <v>66.89</v>
      </c>
    </row>
    <row r="613" spans="1:5" x14ac:dyDescent="0.25">
      <c r="A613" s="3">
        <v>45830</v>
      </c>
      <c r="B613" t="s">
        <v>18</v>
      </c>
      <c r="C613" t="s">
        <v>61</v>
      </c>
      <c r="D613" t="s">
        <v>28</v>
      </c>
      <c r="E613" s="4">
        <v>264.23</v>
      </c>
    </row>
    <row r="614" spans="1:5" x14ac:dyDescent="0.25">
      <c r="A614" s="3">
        <v>45830</v>
      </c>
      <c r="B614" t="s">
        <v>12</v>
      </c>
      <c r="C614" t="s">
        <v>68</v>
      </c>
      <c r="D614" t="s">
        <v>28</v>
      </c>
      <c r="E614" s="4">
        <v>51.67</v>
      </c>
    </row>
    <row r="615" spans="1:5" x14ac:dyDescent="0.25">
      <c r="A615" s="3">
        <v>45830</v>
      </c>
      <c r="B615" t="s">
        <v>7</v>
      </c>
      <c r="C615" t="s">
        <v>54</v>
      </c>
      <c r="D615" t="s">
        <v>28</v>
      </c>
      <c r="E615" s="4">
        <v>711.71</v>
      </c>
    </row>
    <row r="616" spans="1:5" x14ac:dyDescent="0.25">
      <c r="A616" s="3">
        <v>45831</v>
      </c>
      <c r="B616" t="s">
        <v>7</v>
      </c>
      <c r="C616" t="s">
        <v>54</v>
      </c>
      <c r="D616" t="s">
        <v>31</v>
      </c>
      <c r="E616" s="4">
        <v>787.04</v>
      </c>
    </row>
    <row r="617" spans="1:5" x14ac:dyDescent="0.25">
      <c r="A617" s="3">
        <v>45831</v>
      </c>
      <c r="B617" t="s">
        <v>11</v>
      </c>
      <c r="C617" t="s">
        <v>67</v>
      </c>
      <c r="D617" t="s">
        <v>28</v>
      </c>
      <c r="E617" s="4">
        <v>429.41</v>
      </c>
    </row>
    <row r="618" spans="1:5" x14ac:dyDescent="0.25">
      <c r="A618" s="3">
        <v>45832</v>
      </c>
      <c r="B618" t="s">
        <v>4</v>
      </c>
      <c r="C618" t="s">
        <v>69</v>
      </c>
      <c r="D618" t="s">
        <v>30</v>
      </c>
      <c r="E618" s="4">
        <v>118.4</v>
      </c>
    </row>
    <row r="619" spans="1:5" x14ac:dyDescent="0.25">
      <c r="A619" s="3">
        <v>45832</v>
      </c>
      <c r="B619" t="s">
        <v>22</v>
      </c>
      <c r="C619" t="s">
        <v>53</v>
      </c>
      <c r="D619" t="s">
        <v>30</v>
      </c>
      <c r="E619" s="4">
        <v>278.89999999999998</v>
      </c>
    </row>
    <row r="620" spans="1:5" x14ac:dyDescent="0.25">
      <c r="A620" s="3">
        <v>45832</v>
      </c>
      <c r="B620" t="s">
        <v>6</v>
      </c>
      <c r="C620" t="s">
        <v>59</v>
      </c>
      <c r="D620" t="s">
        <v>29</v>
      </c>
      <c r="E620" s="4">
        <v>366.21</v>
      </c>
    </row>
    <row r="621" spans="1:5" x14ac:dyDescent="0.25">
      <c r="A621" s="3">
        <v>45832</v>
      </c>
      <c r="B621" t="s">
        <v>22</v>
      </c>
      <c r="C621" t="s">
        <v>53</v>
      </c>
      <c r="D621" t="s">
        <v>30</v>
      </c>
      <c r="E621" s="4">
        <v>259.66000000000003</v>
      </c>
    </row>
    <row r="622" spans="1:5" x14ac:dyDescent="0.25">
      <c r="A622" s="3">
        <v>45832</v>
      </c>
      <c r="B622" t="s">
        <v>19</v>
      </c>
      <c r="C622" t="s">
        <v>64</v>
      </c>
      <c r="D622" t="s">
        <v>30</v>
      </c>
      <c r="E622" s="4">
        <v>24.72</v>
      </c>
    </row>
    <row r="623" spans="1:5" x14ac:dyDescent="0.25">
      <c r="A623" s="3">
        <v>45833</v>
      </c>
      <c r="B623" t="s">
        <v>16</v>
      </c>
      <c r="C623" t="s">
        <v>60</v>
      </c>
      <c r="D623" t="s">
        <v>30</v>
      </c>
      <c r="E623" s="4">
        <v>53.7</v>
      </c>
    </row>
    <row r="624" spans="1:5" x14ac:dyDescent="0.25">
      <c r="A624" s="3">
        <v>45833</v>
      </c>
      <c r="B624" t="s">
        <v>5</v>
      </c>
      <c r="C624" t="s">
        <v>57</v>
      </c>
      <c r="D624" t="s">
        <v>30</v>
      </c>
      <c r="E624" s="4">
        <v>1824.08</v>
      </c>
    </row>
    <row r="625" spans="1:5" x14ac:dyDescent="0.25">
      <c r="A625" s="3">
        <v>45833</v>
      </c>
      <c r="B625" t="s">
        <v>18</v>
      </c>
      <c r="C625" t="s">
        <v>61</v>
      </c>
      <c r="D625" t="s">
        <v>30</v>
      </c>
      <c r="E625" s="4">
        <v>298.55</v>
      </c>
    </row>
    <row r="626" spans="1:5" x14ac:dyDescent="0.25">
      <c r="A626" s="3">
        <v>45833</v>
      </c>
      <c r="B626" t="s">
        <v>17</v>
      </c>
      <c r="C626" t="s">
        <v>71</v>
      </c>
      <c r="D626" t="s">
        <v>30</v>
      </c>
      <c r="E626" s="4">
        <v>28.54</v>
      </c>
    </row>
    <row r="627" spans="1:5" x14ac:dyDescent="0.25">
      <c r="A627" s="3">
        <v>45834</v>
      </c>
      <c r="B627" t="s">
        <v>18</v>
      </c>
      <c r="C627" t="s">
        <v>61</v>
      </c>
      <c r="D627" t="s">
        <v>30</v>
      </c>
      <c r="E627" s="4">
        <v>194.97</v>
      </c>
    </row>
    <row r="628" spans="1:5" x14ac:dyDescent="0.25">
      <c r="A628" s="3">
        <v>45834</v>
      </c>
      <c r="B628" t="s">
        <v>7</v>
      </c>
      <c r="C628" t="s">
        <v>54</v>
      </c>
      <c r="D628" t="s">
        <v>30</v>
      </c>
      <c r="E628" s="4">
        <v>1173.79</v>
      </c>
    </row>
    <row r="629" spans="1:5" x14ac:dyDescent="0.25">
      <c r="A629" s="3">
        <v>45834</v>
      </c>
      <c r="B629" t="s">
        <v>19</v>
      </c>
      <c r="C629" t="s">
        <v>64</v>
      </c>
      <c r="D629" t="s">
        <v>31</v>
      </c>
      <c r="E629" s="4">
        <v>218.62</v>
      </c>
    </row>
    <row r="630" spans="1:5" x14ac:dyDescent="0.25">
      <c r="A630" s="3">
        <v>45834</v>
      </c>
      <c r="B630" t="s">
        <v>17</v>
      </c>
      <c r="C630" t="s">
        <v>71</v>
      </c>
      <c r="D630" t="s">
        <v>31</v>
      </c>
      <c r="E630" s="4">
        <v>196.48</v>
      </c>
    </row>
    <row r="631" spans="1:5" x14ac:dyDescent="0.25">
      <c r="A631" s="3">
        <v>45835</v>
      </c>
      <c r="B631" t="s">
        <v>13</v>
      </c>
      <c r="C631" t="s">
        <v>70</v>
      </c>
      <c r="D631" t="s">
        <v>30</v>
      </c>
      <c r="E631" s="4">
        <v>290.92</v>
      </c>
    </row>
    <row r="632" spans="1:5" x14ac:dyDescent="0.25">
      <c r="A632" s="3">
        <v>45835</v>
      </c>
      <c r="B632" t="s">
        <v>9</v>
      </c>
      <c r="C632" t="s">
        <v>66</v>
      </c>
      <c r="D632" t="s">
        <v>28</v>
      </c>
      <c r="E632" s="4">
        <v>89.97</v>
      </c>
    </row>
    <row r="633" spans="1:5" x14ac:dyDescent="0.25">
      <c r="A633" s="3">
        <v>45835</v>
      </c>
      <c r="B633" t="s">
        <v>11</v>
      </c>
      <c r="C633" t="s">
        <v>67</v>
      </c>
      <c r="D633" t="s">
        <v>31</v>
      </c>
      <c r="E633" s="4">
        <v>63.3</v>
      </c>
    </row>
    <row r="634" spans="1:5" x14ac:dyDescent="0.25">
      <c r="A634" s="3">
        <v>45835</v>
      </c>
      <c r="B634" t="s">
        <v>22</v>
      </c>
      <c r="C634" t="s">
        <v>53</v>
      </c>
      <c r="D634" t="s">
        <v>30</v>
      </c>
      <c r="E634" s="4">
        <v>238.63</v>
      </c>
    </row>
    <row r="635" spans="1:5" x14ac:dyDescent="0.25">
      <c r="A635" s="3">
        <v>45835</v>
      </c>
      <c r="B635" t="s">
        <v>6</v>
      </c>
      <c r="C635" t="s">
        <v>59</v>
      </c>
      <c r="D635" t="s">
        <v>29</v>
      </c>
      <c r="E635" s="4">
        <v>436.4</v>
      </c>
    </row>
    <row r="636" spans="1:5" x14ac:dyDescent="0.25">
      <c r="A636" s="3">
        <v>45836</v>
      </c>
      <c r="B636" t="s">
        <v>24</v>
      </c>
      <c r="C636" t="s">
        <v>55</v>
      </c>
      <c r="D636" t="s">
        <v>31</v>
      </c>
      <c r="E636" s="4">
        <v>153.65</v>
      </c>
    </row>
    <row r="637" spans="1:5" x14ac:dyDescent="0.25">
      <c r="A637" s="3">
        <v>45836</v>
      </c>
      <c r="B637" t="s">
        <v>12</v>
      </c>
      <c r="C637" t="s">
        <v>68</v>
      </c>
      <c r="D637" t="s">
        <v>28</v>
      </c>
      <c r="E637" s="4">
        <v>89.31</v>
      </c>
    </row>
    <row r="638" spans="1:5" x14ac:dyDescent="0.25">
      <c r="A638" s="3">
        <v>45837</v>
      </c>
      <c r="B638" t="s">
        <v>18</v>
      </c>
      <c r="C638" t="s">
        <v>61</v>
      </c>
      <c r="D638" t="s">
        <v>29</v>
      </c>
      <c r="E638" s="4">
        <v>167.51</v>
      </c>
    </row>
    <row r="639" spans="1:5" x14ac:dyDescent="0.25">
      <c r="A639" s="3">
        <v>45837</v>
      </c>
      <c r="B639" t="s">
        <v>21</v>
      </c>
      <c r="C639" t="s">
        <v>62</v>
      </c>
      <c r="D639" t="s">
        <v>28</v>
      </c>
      <c r="E639" s="4">
        <v>236.32</v>
      </c>
    </row>
    <row r="640" spans="1:5" x14ac:dyDescent="0.25">
      <c r="A640" s="3">
        <v>45837</v>
      </c>
      <c r="B640" t="s">
        <v>19</v>
      </c>
      <c r="C640" t="s">
        <v>64</v>
      </c>
      <c r="D640" t="s">
        <v>28</v>
      </c>
      <c r="E640" s="4">
        <v>142.31</v>
      </c>
    </row>
    <row r="641" spans="1:5" x14ac:dyDescent="0.25">
      <c r="A641" s="3">
        <v>45838</v>
      </c>
      <c r="B641" t="s">
        <v>8</v>
      </c>
      <c r="C641" t="s">
        <v>52</v>
      </c>
      <c r="D641" t="s">
        <v>30</v>
      </c>
      <c r="E641" s="4">
        <v>817.04</v>
      </c>
    </row>
    <row r="642" spans="1:5" x14ac:dyDescent="0.25">
      <c r="A642" s="3">
        <v>45838</v>
      </c>
      <c r="B642" t="s">
        <v>8</v>
      </c>
      <c r="C642" t="s">
        <v>52</v>
      </c>
      <c r="D642" t="s">
        <v>30</v>
      </c>
      <c r="E642" s="4">
        <v>796.63</v>
      </c>
    </row>
    <row r="643" spans="1:5" x14ac:dyDescent="0.25">
      <c r="A643" s="3">
        <v>45838</v>
      </c>
      <c r="B643" t="s">
        <v>17</v>
      </c>
      <c r="C643" t="s">
        <v>71</v>
      </c>
      <c r="D643" t="s">
        <v>28</v>
      </c>
      <c r="E643" s="4">
        <v>100.82</v>
      </c>
    </row>
    <row r="644" spans="1:5" x14ac:dyDescent="0.25">
      <c r="A644" s="3">
        <v>45839</v>
      </c>
      <c r="B644" t="s">
        <v>13</v>
      </c>
      <c r="C644" t="s">
        <v>70</v>
      </c>
      <c r="D644" t="s">
        <v>28</v>
      </c>
      <c r="E644" s="4">
        <v>176.45</v>
      </c>
    </row>
    <row r="645" spans="1:5" x14ac:dyDescent="0.25">
      <c r="A645" s="3">
        <v>45839</v>
      </c>
      <c r="B645" t="s">
        <v>4</v>
      </c>
      <c r="C645" t="s">
        <v>69</v>
      </c>
      <c r="D645" t="s">
        <v>31</v>
      </c>
      <c r="E645" s="4">
        <v>259.58</v>
      </c>
    </row>
    <row r="646" spans="1:5" x14ac:dyDescent="0.25">
      <c r="A646" s="3">
        <v>45839</v>
      </c>
      <c r="B646" t="s">
        <v>6</v>
      </c>
      <c r="C646" t="s">
        <v>59</v>
      </c>
      <c r="D646" t="s">
        <v>31</v>
      </c>
      <c r="E646" s="4">
        <v>366.39</v>
      </c>
    </row>
    <row r="647" spans="1:5" x14ac:dyDescent="0.25">
      <c r="A647" s="3">
        <v>45839</v>
      </c>
      <c r="B647" t="s">
        <v>5</v>
      </c>
      <c r="C647" t="s">
        <v>57</v>
      </c>
      <c r="D647" t="s">
        <v>29</v>
      </c>
      <c r="E647" s="4">
        <v>1992.92</v>
      </c>
    </row>
    <row r="648" spans="1:5" x14ac:dyDescent="0.25">
      <c r="A648" s="3">
        <v>45840</v>
      </c>
      <c r="B648" t="s">
        <v>6</v>
      </c>
      <c r="C648" t="s">
        <v>59</v>
      </c>
      <c r="D648" t="s">
        <v>28</v>
      </c>
      <c r="E648" s="4">
        <v>384.77</v>
      </c>
    </row>
    <row r="649" spans="1:5" x14ac:dyDescent="0.25">
      <c r="A649" s="3">
        <v>45840</v>
      </c>
      <c r="B649" t="s">
        <v>16</v>
      </c>
      <c r="C649" t="s">
        <v>60</v>
      </c>
      <c r="D649" t="s">
        <v>31</v>
      </c>
      <c r="E649" s="4">
        <v>471.01</v>
      </c>
    </row>
    <row r="650" spans="1:5" x14ac:dyDescent="0.25">
      <c r="A650" s="3">
        <v>45840</v>
      </c>
      <c r="B650" t="s">
        <v>16</v>
      </c>
      <c r="C650" t="s">
        <v>60</v>
      </c>
      <c r="D650" t="s">
        <v>29</v>
      </c>
      <c r="E650" s="4">
        <v>266.52</v>
      </c>
    </row>
    <row r="651" spans="1:5" x14ac:dyDescent="0.25">
      <c r="A651" s="3">
        <v>45841</v>
      </c>
      <c r="B651" t="s">
        <v>16</v>
      </c>
      <c r="C651" t="s">
        <v>60</v>
      </c>
      <c r="D651" t="s">
        <v>29</v>
      </c>
      <c r="E651" s="4">
        <v>66.84</v>
      </c>
    </row>
    <row r="652" spans="1:5" x14ac:dyDescent="0.25">
      <c r="A652" s="3">
        <v>45841</v>
      </c>
      <c r="B652" t="s">
        <v>23</v>
      </c>
      <c r="C652" t="s">
        <v>63</v>
      </c>
      <c r="D652" t="s">
        <v>28</v>
      </c>
      <c r="E652" s="4">
        <v>399.67</v>
      </c>
    </row>
    <row r="653" spans="1:5" x14ac:dyDescent="0.25">
      <c r="A653" s="3">
        <v>45841</v>
      </c>
      <c r="B653" t="s">
        <v>22</v>
      </c>
      <c r="C653" t="s">
        <v>53</v>
      </c>
      <c r="D653" t="s">
        <v>31</v>
      </c>
      <c r="E653" s="4">
        <v>72.739999999999995</v>
      </c>
    </row>
    <row r="654" spans="1:5" x14ac:dyDescent="0.25">
      <c r="A654" s="3">
        <v>45842</v>
      </c>
      <c r="B654" t="s">
        <v>24</v>
      </c>
      <c r="C654" t="s">
        <v>55</v>
      </c>
      <c r="D654" t="s">
        <v>28</v>
      </c>
      <c r="E654" s="4">
        <v>74.38</v>
      </c>
    </row>
    <row r="655" spans="1:5" x14ac:dyDescent="0.25">
      <c r="A655" s="3">
        <v>45842</v>
      </c>
      <c r="B655" t="s">
        <v>13</v>
      </c>
      <c r="C655" t="s">
        <v>70</v>
      </c>
      <c r="D655" t="s">
        <v>30</v>
      </c>
      <c r="E655" s="4">
        <v>171.52</v>
      </c>
    </row>
    <row r="656" spans="1:5" x14ac:dyDescent="0.25">
      <c r="A656" s="3">
        <v>45842</v>
      </c>
      <c r="B656" t="s">
        <v>5</v>
      </c>
      <c r="C656" t="s">
        <v>57</v>
      </c>
      <c r="D656" t="s">
        <v>29</v>
      </c>
      <c r="E656" s="4">
        <v>1855.9</v>
      </c>
    </row>
    <row r="657" spans="1:5" x14ac:dyDescent="0.25">
      <c r="A657" s="3">
        <v>45843</v>
      </c>
      <c r="B657" t="s">
        <v>8</v>
      </c>
      <c r="C657" t="s">
        <v>52</v>
      </c>
      <c r="D657" t="s">
        <v>31</v>
      </c>
      <c r="E657" s="4">
        <v>652.02</v>
      </c>
    </row>
    <row r="658" spans="1:5" x14ac:dyDescent="0.25">
      <c r="A658" s="3">
        <v>45843</v>
      </c>
      <c r="B658" t="s">
        <v>4</v>
      </c>
      <c r="C658" t="s">
        <v>69</v>
      </c>
      <c r="D658" t="s">
        <v>30</v>
      </c>
      <c r="E658" s="4">
        <v>108.19</v>
      </c>
    </row>
    <row r="659" spans="1:5" x14ac:dyDescent="0.25">
      <c r="A659" s="3">
        <v>45843</v>
      </c>
      <c r="B659" t="s">
        <v>24</v>
      </c>
      <c r="C659" t="s">
        <v>55</v>
      </c>
      <c r="D659" t="s">
        <v>30</v>
      </c>
      <c r="E659" s="4">
        <v>156.25</v>
      </c>
    </row>
    <row r="660" spans="1:5" x14ac:dyDescent="0.25">
      <c r="A660" s="3">
        <v>45843</v>
      </c>
      <c r="B660" t="s">
        <v>20</v>
      </c>
      <c r="C660" t="s">
        <v>72</v>
      </c>
      <c r="D660" t="s">
        <v>29</v>
      </c>
      <c r="E660" s="4">
        <v>129.22999999999999</v>
      </c>
    </row>
    <row r="661" spans="1:5" x14ac:dyDescent="0.25">
      <c r="A661" s="3">
        <v>45844</v>
      </c>
      <c r="B661" t="s">
        <v>4</v>
      </c>
      <c r="C661" t="s">
        <v>69</v>
      </c>
      <c r="D661" t="s">
        <v>29</v>
      </c>
      <c r="E661" s="4">
        <v>480.22</v>
      </c>
    </row>
    <row r="662" spans="1:5" x14ac:dyDescent="0.25">
      <c r="A662" s="3">
        <v>45844</v>
      </c>
      <c r="B662" t="s">
        <v>4</v>
      </c>
      <c r="C662" t="s">
        <v>69</v>
      </c>
      <c r="D662" t="s">
        <v>29</v>
      </c>
      <c r="E662" s="4">
        <v>331.34</v>
      </c>
    </row>
    <row r="663" spans="1:5" x14ac:dyDescent="0.25">
      <c r="A663" s="3">
        <v>45844</v>
      </c>
      <c r="B663" t="s">
        <v>14</v>
      </c>
      <c r="C663" t="s">
        <v>65</v>
      </c>
      <c r="D663" t="s">
        <v>28</v>
      </c>
      <c r="E663" s="4">
        <v>463.28</v>
      </c>
    </row>
    <row r="664" spans="1:5" x14ac:dyDescent="0.25">
      <c r="A664" s="3">
        <v>45844</v>
      </c>
      <c r="B664" t="s">
        <v>5</v>
      </c>
      <c r="C664" t="s">
        <v>57</v>
      </c>
      <c r="D664" t="s">
        <v>31</v>
      </c>
      <c r="E664" s="4">
        <v>1874.56</v>
      </c>
    </row>
    <row r="665" spans="1:5" x14ac:dyDescent="0.25">
      <c r="A665" s="3">
        <v>45845</v>
      </c>
      <c r="B665" t="s">
        <v>22</v>
      </c>
      <c r="C665" t="s">
        <v>53</v>
      </c>
      <c r="D665" t="s">
        <v>28</v>
      </c>
      <c r="E665" s="4">
        <v>68.430000000000007</v>
      </c>
    </row>
    <row r="666" spans="1:5" x14ac:dyDescent="0.25">
      <c r="A666" s="3">
        <v>45845</v>
      </c>
      <c r="B666" t="s">
        <v>11</v>
      </c>
      <c r="C666" t="s">
        <v>67</v>
      </c>
      <c r="D666" t="s">
        <v>30</v>
      </c>
      <c r="E666" s="4">
        <v>265.43</v>
      </c>
    </row>
    <row r="667" spans="1:5" x14ac:dyDescent="0.25">
      <c r="A667" s="3">
        <v>45845</v>
      </c>
      <c r="B667" t="s">
        <v>7</v>
      </c>
      <c r="C667" t="s">
        <v>54</v>
      </c>
      <c r="D667" t="s">
        <v>28</v>
      </c>
      <c r="E667" s="4">
        <v>300.22000000000003</v>
      </c>
    </row>
    <row r="668" spans="1:5" x14ac:dyDescent="0.25">
      <c r="A668" s="3">
        <v>45845</v>
      </c>
      <c r="B668" t="s">
        <v>18</v>
      </c>
      <c r="C668" t="s">
        <v>61</v>
      </c>
      <c r="D668" t="s">
        <v>30</v>
      </c>
      <c r="E668" s="4">
        <v>235.91</v>
      </c>
    </row>
    <row r="669" spans="1:5" x14ac:dyDescent="0.25">
      <c r="A669" s="3">
        <v>45846</v>
      </c>
      <c r="B669" t="s">
        <v>9</v>
      </c>
      <c r="C669" t="s">
        <v>66</v>
      </c>
      <c r="D669" t="s">
        <v>29</v>
      </c>
      <c r="E669" s="4">
        <v>18.61</v>
      </c>
    </row>
    <row r="670" spans="1:5" x14ac:dyDescent="0.25">
      <c r="A670" s="3">
        <v>45846</v>
      </c>
      <c r="B670" t="s">
        <v>16</v>
      </c>
      <c r="C670" t="s">
        <v>60</v>
      </c>
      <c r="D670" t="s">
        <v>28</v>
      </c>
      <c r="E670" s="4">
        <v>459.55</v>
      </c>
    </row>
    <row r="671" spans="1:5" x14ac:dyDescent="0.25">
      <c r="A671" s="3">
        <v>45846</v>
      </c>
      <c r="B671" t="s">
        <v>7</v>
      </c>
      <c r="C671" t="s">
        <v>54</v>
      </c>
      <c r="D671" t="s">
        <v>30</v>
      </c>
      <c r="E671" s="4">
        <v>565.29999999999995</v>
      </c>
    </row>
    <row r="672" spans="1:5" x14ac:dyDescent="0.25">
      <c r="A672" s="3">
        <v>45847</v>
      </c>
      <c r="B672" t="s">
        <v>13</v>
      </c>
      <c r="C672" t="s">
        <v>70</v>
      </c>
      <c r="D672" t="s">
        <v>28</v>
      </c>
      <c r="E672" s="4">
        <v>281.87</v>
      </c>
    </row>
    <row r="673" spans="1:5" x14ac:dyDescent="0.25">
      <c r="A673" s="3">
        <v>45847</v>
      </c>
      <c r="B673" t="s">
        <v>22</v>
      </c>
      <c r="C673" t="s">
        <v>53</v>
      </c>
      <c r="D673" t="s">
        <v>31</v>
      </c>
      <c r="E673" s="4">
        <v>232.57</v>
      </c>
    </row>
    <row r="674" spans="1:5" x14ac:dyDescent="0.25">
      <c r="A674" s="3">
        <v>45847</v>
      </c>
      <c r="B674" t="s">
        <v>13</v>
      </c>
      <c r="C674" t="s">
        <v>70</v>
      </c>
      <c r="D674" t="s">
        <v>31</v>
      </c>
      <c r="E674" s="4">
        <v>113.36</v>
      </c>
    </row>
    <row r="675" spans="1:5" x14ac:dyDescent="0.25">
      <c r="A675" s="3">
        <v>45847</v>
      </c>
      <c r="B675" t="s">
        <v>11</v>
      </c>
      <c r="C675" t="s">
        <v>67</v>
      </c>
      <c r="D675" t="s">
        <v>29</v>
      </c>
      <c r="E675" s="4">
        <v>199.24</v>
      </c>
    </row>
    <row r="676" spans="1:5" x14ac:dyDescent="0.25">
      <c r="A676" s="3">
        <v>45848</v>
      </c>
      <c r="B676" t="s">
        <v>11</v>
      </c>
      <c r="C676" t="s">
        <v>67</v>
      </c>
      <c r="D676" t="s">
        <v>29</v>
      </c>
      <c r="E676" s="4">
        <v>393.23</v>
      </c>
    </row>
    <row r="677" spans="1:5" x14ac:dyDescent="0.25">
      <c r="A677" s="3">
        <v>45848</v>
      </c>
      <c r="B677" t="s">
        <v>22</v>
      </c>
      <c r="C677" t="s">
        <v>53</v>
      </c>
      <c r="D677" t="s">
        <v>28</v>
      </c>
      <c r="E677" s="4">
        <v>102.76</v>
      </c>
    </row>
    <row r="678" spans="1:5" x14ac:dyDescent="0.25">
      <c r="A678" s="3">
        <v>45848</v>
      </c>
      <c r="B678" t="s">
        <v>21</v>
      </c>
      <c r="C678" t="s">
        <v>62</v>
      </c>
      <c r="D678" t="s">
        <v>28</v>
      </c>
      <c r="E678" s="4">
        <v>226.12</v>
      </c>
    </row>
    <row r="679" spans="1:5" x14ac:dyDescent="0.25">
      <c r="A679" s="3">
        <v>45849</v>
      </c>
      <c r="B679" t="s">
        <v>4</v>
      </c>
      <c r="C679" t="s">
        <v>69</v>
      </c>
      <c r="D679" t="s">
        <v>31</v>
      </c>
      <c r="E679" s="4">
        <v>455.47</v>
      </c>
    </row>
    <row r="680" spans="1:5" x14ac:dyDescent="0.25">
      <c r="A680" s="3">
        <v>45849</v>
      </c>
      <c r="B680" t="s">
        <v>22</v>
      </c>
      <c r="C680" t="s">
        <v>53</v>
      </c>
      <c r="D680" t="s">
        <v>29</v>
      </c>
      <c r="E680" s="4">
        <v>97.13</v>
      </c>
    </row>
    <row r="681" spans="1:5" x14ac:dyDescent="0.25">
      <c r="A681" s="3">
        <v>45849</v>
      </c>
      <c r="B681" t="s">
        <v>18</v>
      </c>
      <c r="C681" t="s">
        <v>61</v>
      </c>
      <c r="D681" t="s">
        <v>28</v>
      </c>
      <c r="E681" s="4">
        <v>297.92</v>
      </c>
    </row>
    <row r="682" spans="1:5" x14ac:dyDescent="0.25">
      <c r="A682" s="3">
        <v>45850</v>
      </c>
      <c r="B682" t="s">
        <v>4</v>
      </c>
      <c r="C682" t="s">
        <v>69</v>
      </c>
      <c r="D682" t="s">
        <v>31</v>
      </c>
      <c r="E682" s="4">
        <v>245.97</v>
      </c>
    </row>
    <row r="683" spans="1:5" x14ac:dyDescent="0.25">
      <c r="A683" s="3">
        <v>45850</v>
      </c>
      <c r="B683" t="s">
        <v>19</v>
      </c>
      <c r="C683" t="s">
        <v>64</v>
      </c>
      <c r="D683" t="s">
        <v>28</v>
      </c>
      <c r="E683" s="4">
        <v>33.090000000000003</v>
      </c>
    </row>
    <row r="684" spans="1:5" x14ac:dyDescent="0.25">
      <c r="A684" s="3">
        <v>45850</v>
      </c>
      <c r="B684" t="s">
        <v>6</v>
      </c>
      <c r="C684" t="s">
        <v>59</v>
      </c>
      <c r="D684" t="s">
        <v>31</v>
      </c>
      <c r="E684" s="4">
        <v>310.16000000000003</v>
      </c>
    </row>
    <row r="685" spans="1:5" x14ac:dyDescent="0.25">
      <c r="A685" s="3">
        <v>45851</v>
      </c>
      <c r="B685" t="s">
        <v>21</v>
      </c>
      <c r="C685" t="s">
        <v>62</v>
      </c>
      <c r="D685" t="s">
        <v>30</v>
      </c>
      <c r="E685" s="4">
        <v>292.05</v>
      </c>
    </row>
    <row r="686" spans="1:5" x14ac:dyDescent="0.25">
      <c r="A686" s="3">
        <v>45851</v>
      </c>
      <c r="B686" t="s">
        <v>23</v>
      </c>
      <c r="C686" t="s">
        <v>63</v>
      </c>
      <c r="D686" t="s">
        <v>31</v>
      </c>
      <c r="E686" s="4">
        <v>317.13</v>
      </c>
    </row>
    <row r="687" spans="1:5" x14ac:dyDescent="0.25">
      <c r="A687" s="3">
        <v>45851</v>
      </c>
      <c r="B687" t="s">
        <v>23</v>
      </c>
      <c r="C687" t="s">
        <v>63</v>
      </c>
      <c r="D687" t="s">
        <v>28</v>
      </c>
      <c r="E687" s="4">
        <v>473.5</v>
      </c>
    </row>
    <row r="688" spans="1:5" x14ac:dyDescent="0.25">
      <c r="A688" s="3">
        <v>45851</v>
      </c>
      <c r="B688" t="s">
        <v>15</v>
      </c>
      <c r="C688" t="s">
        <v>58</v>
      </c>
      <c r="D688" t="s">
        <v>30</v>
      </c>
      <c r="E688" s="4">
        <v>431.64</v>
      </c>
    </row>
    <row r="689" spans="1:5" x14ac:dyDescent="0.25">
      <c r="A689" s="3">
        <v>45852</v>
      </c>
      <c r="B689" t="s">
        <v>14</v>
      </c>
      <c r="C689" t="s">
        <v>65</v>
      </c>
      <c r="D689" t="s">
        <v>28</v>
      </c>
      <c r="E689" s="4">
        <v>467.04</v>
      </c>
    </row>
    <row r="690" spans="1:5" x14ac:dyDescent="0.25">
      <c r="A690" s="3">
        <v>45852</v>
      </c>
      <c r="B690" t="s">
        <v>23</v>
      </c>
      <c r="C690" t="s">
        <v>63</v>
      </c>
      <c r="D690" t="s">
        <v>30</v>
      </c>
      <c r="E690" s="4">
        <v>457.31</v>
      </c>
    </row>
    <row r="691" spans="1:5" x14ac:dyDescent="0.25">
      <c r="A691" s="3">
        <v>45852</v>
      </c>
      <c r="B691" t="s">
        <v>19</v>
      </c>
      <c r="C691" t="s">
        <v>64</v>
      </c>
      <c r="D691" t="s">
        <v>31</v>
      </c>
      <c r="E691" s="4">
        <v>216.98</v>
      </c>
    </row>
    <row r="692" spans="1:5" x14ac:dyDescent="0.25">
      <c r="A692" s="3">
        <v>45852</v>
      </c>
      <c r="B692" t="s">
        <v>4</v>
      </c>
      <c r="C692" t="s">
        <v>69</v>
      </c>
      <c r="D692" t="s">
        <v>28</v>
      </c>
      <c r="E692" s="4">
        <v>250.22</v>
      </c>
    </row>
    <row r="693" spans="1:5" x14ac:dyDescent="0.25">
      <c r="A693" s="3">
        <v>45852</v>
      </c>
      <c r="B693" t="s">
        <v>18</v>
      </c>
      <c r="C693" t="s">
        <v>61</v>
      </c>
      <c r="D693" t="s">
        <v>31</v>
      </c>
      <c r="E693" s="4">
        <v>187.37</v>
      </c>
    </row>
    <row r="694" spans="1:5" x14ac:dyDescent="0.25">
      <c r="A694" s="3">
        <v>45853</v>
      </c>
      <c r="B694" t="s">
        <v>15</v>
      </c>
      <c r="C694" t="s">
        <v>58</v>
      </c>
      <c r="D694" t="s">
        <v>31</v>
      </c>
      <c r="E694" s="4">
        <v>310.31</v>
      </c>
    </row>
    <row r="695" spans="1:5" x14ac:dyDescent="0.25">
      <c r="A695" s="3">
        <v>45853</v>
      </c>
      <c r="B695" t="s">
        <v>21</v>
      </c>
      <c r="C695" t="s">
        <v>62</v>
      </c>
      <c r="D695" t="s">
        <v>28</v>
      </c>
      <c r="E695" s="4">
        <v>231.38</v>
      </c>
    </row>
    <row r="696" spans="1:5" x14ac:dyDescent="0.25">
      <c r="A696" s="3">
        <v>45854</v>
      </c>
      <c r="B696" t="s">
        <v>23</v>
      </c>
      <c r="C696" t="s">
        <v>63</v>
      </c>
      <c r="D696" t="s">
        <v>31</v>
      </c>
      <c r="E696" s="4">
        <v>455.27</v>
      </c>
    </row>
    <row r="697" spans="1:5" x14ac:dyDescent="0.25">
      <c r="A697" s="3">
        <v>45854</v>
      </c>
      <c r="B697" t="s">
        <v>7</v>
      </c>
      <c r="C697" t="s">
        <v>54</v>
      </c>
      <c r="D697" t="s">
        <v>30</v>
      </c>
      <c r="E697" s="4">
        <v>1013.37</v>
      </c>
    </row>
    <row r="698" spans="1:5" x14ac:dyDescent="0.25">
      <c r="A698" s="3">
        <v>45854</v>
      </c>
      <c r="B698" t="s">
        <v>19</v>
      </c>
      <c r="C698" t="s">
        <v>64</v>
      </c>
      <c r="D698" t="s">
        <v>30</v>
      </c>
      <c r="E698" s="4">
        <v>256.31</v>
      </c>
    </row>
    <row r="699" spans="1:5" x14ac:dyDescent="0.25">
      <c r="A699" s="3">
        <v>45854</v>
      </c>
      <c r="B699" t="s">
        <v>19</v>
      </c>
      <c r="C699" t="s">
        <v>64</v>
      </c>
      <c r="D699" t="s">
        <v>29</v>
      </c>
      <c r="E699" s="4">
        <v>102.82</v>
      </c>
    </row>
    <row r="700" spans="1:5" x14ac:dyDescent="0.25">
      <c r="A700" s="3">
        <v>45855</v>
      </c>
      <c r="B700" t="s">
        <v>7</v>
      </c>
      <c r="C700" t="s">
        <v>54</v>
      </c>
      <c r="D700" t="s">
        <v>31</v>
      </c>
      <c r="E700" s="4">
        <v>858.84</v>
      </c>
    </row>
    <row r="701" spans="1:5" x14ac:dyDescent="0.25">
      <c r="A701" s="3">
        <v>45855</v>
      </c>
      <c r="B701" t="s">
        <v>22</v>
      </c>
      <c r="C701" t="s">
        <v>53</v>
      </c>
      <c r="D701" t="s">
        <v>31</v>
      </c>
      <c r="E701" s="4">
        <v>243.76</v>
      </c>
    </row>
    <row r="702" spans="1:5" x14ac:dyDescent="0.25">
      <c r="A702" s="3">
        <v>45855</v>
      </c>
      <c r="B702" t="s">
        <v>10</v>
      </c>
      <c r="C702" t="s">
        <v>56</v>
      </c>
      <c r="D702" t="s">
        <v>29</v>
      </c>
      <c r="E702" s="4">
        <v>224.96</v>
      </c>
    </row>
    <row r="703" spans="1:5" x14ac:dyDescent="0.25">
      <c r="A703" s="3">
        <v>45856</v>
      </c>
      <c r="B703" t="s">
        <v>19</v>
      </c>
      <c r="C703" t="s">
        <v>64</v>
      </c>
      <c r="D703" t="s">
        <v>30</v>
      </c>
      <c r="E703" s="4">
        <v>42.76</v>
      </c>
    </row>
    <row r="704" spans="1:5" x14ac:dyDescent="0.25">
      <c r="A704" s="3">
        <v>45856</v>
      </c>
      <c r="B704" t="s">
        <v>23</v>
      </c>
      <c r="C704" t="s">
        <v>63</v>
      </c>
      <c r="D704" t="s">
        <v>31</v>
      </c>
      <c r="E704" s="4">
        <v>243.71</v>
      </c>
    </row>
    <row r="705" spans="1:5" x14ac:dyDescent="0.25">
      <c r="A705" s="3">
        <v>45856</v>
      </c>
      <c r="B705" t="s">
        <v>8</v>
      </c>
      <c r="C705" t="s">
        <v>52</v>
      </c>
      <c r="D705" t="s">
        <v>30</v>
      </c>
      <c r="E705" s="4">
        <v>874.68</v>
      </c>
    </row>
    <row r="706" spans="1:5" x14ac:dyDescent="0.25">
      <c r="A706" s="3">
        <v>45856</v>
      </c>
      <c r="B706" t="s">
        <v>5</v>
      </c>
      <c r="C706" t="s">
        <v>57</v>
      </c>
      <c r="D706" t="s">
        <v>31</v>
      </c>
      <c r="E706" s="4">
        <v>2166.81</v>
      </c>
    </row>
    <row r="707" spans="1:5" x14ac:dyDescent="0.25">
      <c r="A707" s="3">
        <v>45856</v>
      </c>
      <c r="B707" t="s">
        <v>12</v>
      </c>
      <c r="C707" t="s">
        <v>68</v>
      </c>
      <c r="D707" t="s">
        <v>30</v>
      </c>
      <c r="E707" s="4">
        <v>91.57</v>
      </c>
    </row>
    <row r="708" spans="1:5" x14ac:dyDescent="0.25">
      <c r="A708" s="3">
        <v>45857</v>
      </c>
      <c r="B708" t="s">
        <v>5</v>
      </c>
      <c r="C708" t="s">
        <v>57</v>
      </c>
      <c r="D708" t="s">
        <v>29</v>
      </c>
      <c r="E708" s="4">
        <v>1654.84</v>
      </c>
    </row>
    <row r="709" spans="1:5" x14ac:dyDescent="0.25">
      <c r="A709" s="3">
        <v>45857</v>
      </c>
      <c r="B709" t="s">
        <v>15</v>
      </c>
      <c r="C709" t="s">
        <v>58</v>
      </c>
      <c r="D709" t="s">
        <v>30</v>
      </c>
      <c r="E709" s="4">
        <v>106.72</v>
      </c>
    </row>
    <row r="710" spans="1:5" x14ac:dyDescent="0.25">
      <c r="A710" s="3">
        <v>45857</v>
      </c>
      <c r="B710" t="s">
        <v>9</v>
      </c>
      <c r="C710" t="s">
        <v>66</v>
      </c>
      <c r="D710" t="s">
        <v>30</v>
      </c>
      <c r="E710" s="4">
        <v>52.2</v>
      </c>
    </row>
    <row r="711" spans="1:5" x14ac:dyDescent="0.25">
      <c r="A711" s="3">
        <v>45857</v>
      </c>
      <c r="B711" t="s">
        <v>4</v>
      </c>
      <c r="C711" t="s">
        <v>69</v>
      </c>
      <c r="D711" t="s">
        <v>30</v>
      </c>
      <c r="E711" s="4">
        <v>34.08</v>
      </c>
    </row>
    <row r="712" spans="1:5" x14ac:dyDescent="0.25">
      <c r="A712" s="3">
        <v>45858</v>
      </c>
      <c r="B712" t="s">
        <v>8</v>
      </c>
      <c r="C712" t="s">
        <v>52</v>
      </c>
      <c r="D712" t="s">
        <v>31</v>
      </c>
      <c r="E712" s="4">
        <v>534.89</v>
      </c>
    </row>
    <row r="713" spans="1:5" x14ac:dyDescent="0.25">
      <c r="A713" s="3">
        <v>45858</v>
      </c>
      <c r="B713" t="s">
        <v>15</v>
      </c>
      <c r="C713" t="s">
        <v>58</v>
      </c>
      <c r="D713" t="s">
        <v>30</v>
      </c>
      <c r="E713" s="4">
        <v>187.71</v>
      </c>
    </row>
    <row r="714" spans="1:5" x14ac:dyDescent="0.25">
      <c r="A714" s="3">
        <v>45859</v>
      </c>
      <c r="B714" t="s">
        <v>9</v>
      </c>
      <c r="C714" t="s">
        <v>66</v>
      </c>
      <c r="D714" t="s">
        <v>31</v>
      </c>
      <c r="E714" s="4">
        <v>177.39</v>
      </c>
    </row>
    <row r="715" spans="1:5" x14ac:dyDescent="0.25">
      <c r="A715" s="3">
        <v>45859</v>
      </c>
      <c r="B715" t="s">
        <v>8</v>
      </c>
      <c r="C715" t="s">
        <v>52</v>
      </c>
      <c r="D715" t="s">
        <v>28</v>
      </c>
      <c r="E715" s="4">
        <v>481.24</v>
      </c>
    </row>
    <row r="716" spans="1:5" x14ac:dyDescent="0.25">
      <c r="A716" s="3">
        <v>45859</v>
      </c>
      <c r="B716" t="s">
        <v>22</v>
      </c>
      <c r="C716" t="s">
        <v>53</v>
      </c>
      <c r="D716" t="s">
        <v>28</v>
      </c>
      <c r="E716" s="4">
        <v>106.12</v>
      </c>
    </row>
    <row r="717" spans="1:5" x14ac:dyDescent="0.25">
      <c r="A717" s="3">
        <v>45859</v>
      </c>
      <c r="B717" t="s">
        <v>16</v>
      </c>
      <c r="C717" t="s">
        <v>60</v>
      </c>
      <c r="D717" t="s">
        <v>28</v>
      </c>
      <c r="E717" s="4">
        <v>134.49</v>
      </c>
    </row>
    <row r="718" spans="1:5" x14ac:dyDescent="0.25">
      <c r="A718" s="3">
        <v>45860</v>
      </c>
      <c r="B718" t="s">
        <v>19</v>
      </c>
      <c r="C718" t="s">
        <v>64</v>
      </c>
      <c r="D718" t="s">
        <v>30</v>
      </c>
      <c r="E718" s="4">
        <v>294.31</v>
      </c>
    </row>
    <row r="719" spans="1:5" x14ac:dyDescent="0.25">
      <c r="A719" s="3">
        <v>45860</v>
      </c>
      <c r="B719" t="s">
        <v>4</v>
      </c>
      <c r="C719" t="s">
        <v>69</v>
      </c>
      <c r="D719" t="s">
        <v>30</v>
      </c>
      <c r="E719" s="4">
        <v>50.31</v>
      </c>
    </row>
    <row r="720" spans="1:5" x14ac:dyDescent="0.25">
      <c r="A720" s="3">
        <v>45860</v>
      </c>
      <c r="B720" t="s">
        <v>7</v>
      </c>
      <c r="C720" t="s">
        <v>54</v>
      </c>
      <c r="D720" t="s">
        <v>29</v>
      </c>
      <c r="E720" s="4">
        <v>474.43</v>
      </c>
    </row>
    <row r="721" spans="1:5" x14ac:dyDescent="0.25">
      <c r="A721" s="3">
        <v>45861</v>
      </c>
      <c r="B721" t="s">
        <v>8</v>
      </c>
      <c r="C721" t="s">
        <v>52</v>
      </c>
      <c r="D721" t="s">
        <v>28</v>
      </c>
      <c r="E721" s="4">
        <v>824.75</v>
      </c>
    </row>
    <row r="722" spans="1:5" x14ac:dyDescent="0.25">
      <c r="A722" s="3">
        <v>45861</v>
      </c>
      <c r="B722" t="s">
        <v>19</v>
      </c>
      <c r="C722" t="s">
        <v>64</v>
      </c>
      <c r="D722" t="s">
        <v>31</v>
      </c>
      <c r="E722" s="4">
        <v>249.45</v>
      </c>
    </row>
    <row r="723" spans="1:5" x14ac:dyDescent="0.25">
      <c r="A723" s="3">
        <v>45861</v>
      </c>
      <c r="B723" t="s">
        <v>15</v>
      </c>
      <c r="C723" t="s">
        <v>58</v>
      </c>
      <c r="D723" t="s">
        <v>30</v>
      </c>
      <c r="E723" s="4">
        <v>396.43</v>
      </c>
    </row>
    <row r="724" spans="1:5" x14ac:dyDescent="0.25">
      <c r="A724" s="3">
        <v>45862</v>
      </c>
      <c r="B724" t="s">
        <v>12</v>
      </c>
      <c r="C724" t="s">
        <v>68</v>
      </c>
      <c r="D724" t="s">
        <v>29</v>
      </c>
      <c r="E724" s="4">
        <v>82.9</v>
      </c>
    </row>
    <row r="725" spans="1:5" x14ac:dyDescent="0.25">
      <c r="A725" s="3">
        <v>45862</v>
      </c>
      <c r="B725" t="s">
        <v>8</v>
      </c>
      <c r="C725" t="s">
        <v>52</v>
      </c>
      <c r="D725" t="s">
        <v>29</v>
      </c>
      <c r="E725" s="4">
        <v>227.38</v>
      </c>
    </row>
    <row r="726" spans="1:5" x14ac:dyDescent="0.25">
      <c r="A726" s="3">
        <v>45862</v>
      </c>
      <c r="B726" t="s">
        <v>4</v>
      </c>
      <c r="C726" t="s">
        <v>69</v>
      </c>
      <c r="D726" t="s">
        <v>30</v>
      </c>
      <c r="E726" s="4">
        <v>470.57</v>
      </c>
    </row>
    <row r="727" spans="1:5" x14ac:dyDescent="0.25">
      <c r="A727" s="3">
        <v>45862</v>
      </c>
      <c r="B727" t="s">
        <v>5</v>
      </c>
      <c r="C727" t="s">
        <v>57</v>
      </c>
      <c r="D727" t="s">
        <v>28</v>
      </c>
      <c r="E727" s="4">
        <v>2339.63</v>
      </c>
    </row>
    <row r="728" spans="1:5" x14ac:dyDescent="0.25">
      <c r="A728" s="3">
        <v>45863</v>
      </c>
      <c r="B728" t="s">
        <v>8</v>
      </c>
      <c r="C728" t="s">
        <v>52</v>
      </c>
      <c r="D728" t="s">
        <v>31</v>
      </c>
      <c r="E728" s="4">
        <v>396.42</v>
      </c>
    </row>
    <row r="729" spans="1:5" x14ac:dyDescent="0.25">
      <c r="A729" s="3">
        <v>45863</v>
      </c>
      <c r="B729" t="s">
        <v>5</v>
      </c>
      <c r="C729" t="s">
        <v>57</v>
      </c>
      <c r="D729" t="s">
        <v>28</v>
      </c>
      <c r="E729" s="4">
        <v>1653.85</v>
      </c>
    </row>
    <row r="730" spans="1:5" x14ac:dyDescent="0.25">
      <c r="A730" s="3">
        <v>45863</v>
      </c>
      <c r="B730" t="s">
        <v>15</v>
      </c>
      <c r="C730" t="s">
        <v>58</v>
      </c>
      <c r="D730" t="s">
        <v>28</v>
      </c>
      <c r="E730" s="4">
        <v>307.68</v>
      </c>
    </row>
    <row r="731" spans="1:5" x14ac:dyDescent="0.25">
      <c r="A731" s="3">
        <v>45863</v>
      </c>
      <c r="B731" t="s">
        <v>23</v>
      </c>
      <c r="C731" t="s">
        <v>63</v>
      </c>
      <c r="D731" t="s">
        <v>30</v>
      </c>
      <c r="E731" s="4">
        <v>490.99</v>
      </c>
    </row>
    <row r="732" spans="1:5" x14ac:dyDescent="0.25">
      <c r="A732" s="3">
        <v>45864</v>
      </c>
      <c r="B732" t="s">
        <v>8</v>
      </c>
      <c r="C732" t="s">
        <v>52</v>
      </c>
      <c r="D732" t="s">
        <v>29</v>
      </c>
      <c r="E732" s="4">
        <v>173.19</v>
      </c>
    </row>
    <row r="733" spans="1:5" x14ac:dyDescent="0.25">
      <c r="A733" s="3">
        <v>45864</v>
      </c>
      <c r="B733" t="s">
        <v>20</v>
      </c>
      <c r="C733" t="s">
        <v>72</v>
      </c>
      <c r="D733" t="s">
        <v>31</v>
      </c>
      <c r="E733" s="4">
        <v>91.47</v>
      </c>
    </row>
    <row r="734" spans="1:5" x14ac:dyDescent="0.25">
      <c r="A734" s="3">
        <v>45864</v>
      </c>
      <c r="B734" t="s">
        <v>6</v>
      </c>
      <c r="C734" t="s">
        <v>59</v>
      </c>
      <c r="D734" t="s">
        <v>28</v>
      </c>
      <c r="E734" s="4">
        <v>203.54</v>
      </c>
    </row>
    <row r="735" spans="1:5" x14ac:dyDescent="0.25">
      <c r="A735" s="3">
        <v>45865</v>
      </c>
      <c r="B735" t="s">
        <v>15</v>
      </c>
      <c r="C735" t="s">
        <v>58</v>
      </c>
      <c r="D735" t="s">
        <v>28</v>
      </c>
      <c r="E735" s="4">
        <v>286.66000000000003</v>
      </c>
    </row>
    <row r="736" spans="1:5" x14ac:dyDescent="0.25">
      <c r="A736" s="3">
        <v>45865</v>
      </c>
      <c r="B736" t="s">
        <v>19</v>
      </c>
      <c r="C736" t="s">
        <v>64</v>
      </c>
      <c r="D736" t="s">
        <v>31</v>
      </c>
      <c r="E736" s="4">
        <v>299.60000000000002</v>
      </c>
    </row>
    <row r="737" spans="1:5" x14ac:dyDescent="0.25">
      <c r="A737" s="3">
        <v>45865</v>
      </c>
      <c r="B737" t="s">
        <v>15</v>
      </c>
      <c r="C737" t="s">
        <v>58</v>
      </c>
      <c r="D737" t="s">
        <v>28</v>
      </c>
      <c r="E737" s="4">
        <v>154.38999999999999</v>
      </c>
    </row>
    <row r="738" spans="1:5" x14ac:dyDescent="0.25">
      <c r="A738" s="3">
        <v>45866</v>
      </c>
      <c r="B738" t="s">
        <v>7</v>
      </c>
      <c r="C738" t="s">
        <v>54</v>
      </c>
      <c r="D738" t="s">
        <v>31</v>
      </c>
      <c r="E738" s="4">
        <v>964.93</v>
      </c>
    </row>
    <row r="739" spans="1:5" x14ac:dyDescent="0.25">
      <c r="A739" s="3">
        <v>45866</v>
      </c>
      <c r="B739" t="s">
        <v>22</v>
      </c>
      <c r="C739" t="s">
        <v>53</v>
      </c>
      <c r="D739" t="s">
        <v>28</v>
      </c>
      <c r="E739" s="4">
        <v>213.67</v>
      </c>
    </row>
    <row r="740" spans="1:5" x14ac:dyDescent="0.25">
      <c r="A740" s="3">
        <v>45866</v>
      </c>
      <c r="B740" t="s">
        <v>12</v>
      </c>
      <c r="C740" t="s">
        <v>68</v>
      </c>
      <c r="D740" t="s">
        <v>29</v>
      </c>
      <c r="E740" s="4">
        <v>52.01</v>
      </c>
    </row>
    <row r="741" spans="1:5" x14ac:dyDescent="0.25">
      <c r="A741" s="3">
        <v>45866</v>
      </c>
      <c r="B741" t="s">
        <v>6</v>
      </c>
      <c r="C741" t="s">
        <v>59</v>
      </c>
      <c r="D741" t="s">
        <v>31</v>
      </c>
      <c r="E741" s="4">
        <v>173.57</v>
      </c>
    </row>
    <row r="742" spans="1:5" x14ac:dyDescent="0.25">
      <c r="A742" s="3">
        <v>45866</v>
      </c>
      <c r="B742" t="s">
        <v>12</v>
      </c>
      <c r="C742" t="s">
        <v>68</v>
      </c>
      <c r="D742" t="s">
        <v>28</v>
      </c>
      <c r="E742" s="4">
        <v>58.85</v>
      </c>
    </row>
    <row r="743" spans="1:5" x14ac:dyDescent="0.25">
      <c r="A743" s="3">
        <v>45867</v>
      </c>
      <c r="B743" t="s">
        <v>4</v>
      </c>
      <c r="C743" t="s">
        <v>69</v>
      </c>
      <c r="D743" t="s">
        <v>31</v>
      </c>
      <c r="E743" s="4">
        <v>93.77</v>
      </c>
    </row>
    <row r="744" spans="1:5" x14ac:dyDescent="0.25">
      <c r="A744" s="3">
        <v>45867</v>
      </c>
      <c r="B744" t="s">
        <v>7</v>
      </c>
      <c r="C744" t="s">
        <v>54</v>
      </c>
      <c r="D744" t="s">
        <v>29</v>
      </c>
      <c r="E744" s="4">
        <v>541.25</v>
      </c>
    </row>
    <row r="745" spans="1:5" x14ac:dyDescent="0.25">
      <c r="A745" s="3">
        <v>45867</v>
      </c>
      <c r="B745" t="s">
        <v>6</v>
      </c>
      <c r="C745" t="s">
        <v>59</v>
      </c>
      <c r="D745" t="s">
        <v>28</v>
      </c>
      <c r="E745" s="4">
        <v>350.35</v>
      </c>
    </row>
    <row r="746" spans="1:5" x14ac:dyDescent="0.25">
      <c r="A746" s="3">
        <v>45867</v>
      </c>
      <c r="B746" t="s">
        <v>6</v>
      </c>
      <c r="C746" t="s">
        <v>59</v>
      </c>
      <c r="D746" t="s">
        <v>31</v>
      </c>
      <c r="E746" s="4">
        <v>296.02999999999997</v>
      </c>
    </row>
    <row r="747" spans="1:5" x14ac:dyDescent="0.25">
      <c r="A747" s="3">
        <v>45868</v>
      </c>
      <c r="B747" t="s">
        <v>17</v>
      </c>
      <c r="C747" t="s">
        <v>71</v>
      </c>
      <c r="D747" t="s">
        <v>31</v>
      </c>
      <c r="E747" s="4">
        <v>25.35</v>
      </c>
    </row>
    <row r="748" spans="1:5" x14ac:dyDescent="0.25">
      <c r="A748" s="3">
        <v>45868</v>
      </c>
      <c r="B748" t="s">
        <v>24</v>
      </c>
      <c r="C748" t="s">
        <v>55</v>
      </c>
      <c r="D748" t="s">
        <v>29</v>
      </c>
      <c r="E748" s="4">
        <v>145.44</v>
      </c>
    </row>
    <row r="749" spans="1:5" x14ac:dyDescent="0.25">
      <c r="A749" s="3">
        <v>45868</v>
      </c>
      <c r="B749" t="s">
        <v>17</v>
      </c>
      <c r="C749" t="s">
        <v>71</v>
      </c>
      <c r="D749" t="s">
        <v>30</v>
      </c>
      <c r="E749" s="4">
        <v>199.73</v>
      </c>
    </row>
    <row r="750" spans="1:5" x14ac:dyDescent="0.25">
      <c r="A750" s="3">
        <v>45868</v>
      </c>
      <c r="B750" t="s">
        <v>14</v>
      </c>
      <c r="C750" t="s">
        <v>65</v>
      </c>
      <c r="D750" t="s">
        <v>30</v>
      </c>
      <c r="E750" s="4">
        <v>480.38</v>
      </c>
    </row>
    <row r="751" spans="1:5" x14ac:dyDescent="0.25">
      <c r="A751" s="3">
        <v>45868</v>
      </c>
      <c r="B751" t="s">
        <v>8</v>
      </c>
      <c r="C751" t="s">
        <v>52</v>
      </c>
      <c r="D751" t="s">
        <v>29</v>
      </c>
      <c r="E751" s="4">
        <v>149.74</v>
      </c>
    </row>
    <row r="752" spans="1:5" x14ac:dyDescent="0.25">
      <c r="A752" s="3">
        <v>45869</v>
      </c>
      <c r="B752" t="s">
        <v>18</v>
      </c>
      <c r="C752" t="s">
        <v>61</v>
      </c>
      <c r="D752" t="s">
        <v>31</v>
      </c>
      <c r="E752" s="4">
        <v>278.66000000000003</v>
      </c>
    </row>
    <row r="753" spans="1:5" x14ac:dyDescent="0.25">
      <c r="A753" s="3">
        <v>45869</v>
      </c>
      <c r="B753" t="s">
        <v>4</v>
      </c>
      <c r="C753" t="s">
        <v>69</v>
      </c>
      <c r="D753" t="s">
        <v>31</v>
      </c>
      <c r="E753" s="4">
        <v>159.27000000000001</v>
      </c>
    </row>
    <row r="754" spans="1:5" x14ac:dyDescent="0.25">
      <c r="A754" s="3">
        <v>45870</v>
      </c>
      <c r="B754" t="s">
        <v>5</v>
      </c>
      <c r="C754" t="s">
        <v>57</v>
      </c>
      <c r="D754" t="s">
        <v>31</v>
      </c>
      <c r="E754" s="4">
        <v>1720.79</v>
      </c>
    </row>
    <row r="755" spans="1:5" x14ac:dyDescent="0.25">
      <c r="A755" s="3">
        <v>45870</v>
      </c>
      <c r="B755" t="s">
        <v>4</v>
      </c>
      <c r="C755" t="s">
        <v>69</v>
      </c>
      <c r="D755" t="s">
        <v>31</v>
      </c>
      <c r="E755" s="4">
        <v>416.11</v>
      </c>
    </row>
    <row r="756" spans="1:5" x14ac:dyDescent="0.25">
      <c r="A756" s="3">
        <v>45870</v>
      </c>
      <c r="B756" t="s">
        <v>5</v>
      </c>
      <c r="C756" t="s">
        <v>57</v>
      </c>
      <c r="D756" t="s">
        <v>31</v>
      </c>
      <c r="E756" s="4">
        <v>2792.01</v>
      </c>
    </row>
    <row r="757" spans="1:5" x14ac:dyDescent="0.25">
      <c r="A757" s="3">
        <v>45870</v>
      </c>
      <c r="B757" t="s">
        <v>20</v>
      </c>
      <c r="C757" t="s">
        <v>72</v>
      </c>
      <c r="D757" t="s">
        <v>31</v>
      </c>
      <c r="E757" s="4">
        <v>24.58</v>
      </c>
    </row>
    <row r="758" spans="1:5" x14ac:dyDescent="0.25">
      <c r="A758" s="3">
        <v>45870</v>
      </c>
      <c r="B758" t="s">
        <v>24</v>
      </c>
      <c r="C758" t="s">
        <v>55</v>
      </c>
      <c r="D758" t="s">
        <v>31</v>
      </c>
      <c r="E758" s="4">
        <v>139.13999999999999</v>
      </c>
    </row>
    <row r="759" spans="1:5" x14ac:dyDescent="0.25">
      <c r="A759" s="3">
        <v>45871</v>
      </c>
      <c r="B759" t="s">
        <v>7</v>
      </c>
      <c r="C759" t="s">
        <v>54</v>
      </c>
      <c r="D759" t="s">
        <v>29</v>
      </c>
      <c r="E759" s="4">
        <v>817.85</v>
      </c>
    </row>
    <row r="760" spans="1:5" x14ac:dyDescent="0.25">
      <c r="A760" s="3">
        <v>45871</v>
      </c>
      <c r="B760" t="s">
        <v>5</v>
      </c>
      <c r="C760" t="s">
        <v>57</v>
      </c>
      <c r="D760" t="s">
        <v>29</v>
      </c>
      <c r="E760" s="4">
        <v>1687.76</v>
      </c>
    </row>
    <row r="761" spans="1:5" x14ac:dyDescent="0.25">
      <c r="A761" s="3">
        <v>45872</v>
      </c>
      <c r="B761" t="s">
        <v>8</v>
      </c>
      <c r="C761" t="s">
        <v>52</v>
      </c>
      <c r="D761" t="s">
        <v>31</v>
      </c>
      <c r="E761" s="4">
        <v>581.96</v>
      </c>
    </row>
    <row r="762" spans="1:5" x14ac:dyDescent="0.25">
      <c r="A762" s="3">
        <v>45872</v>
      </c>
      <c r="B762" t="s">
        <v>14</v>
      </c>
      <c r="C762" t="s">
        <v>65</v>
      </c>
      <c r="D762" t="s">
        <v>30</v>
      </c>
      <c r="E762" s="4">
        <v>636.26</v>
      </c>
    </row>
    <row r="763" spans="1:5" x14ac:dyDescent="0.25">
      <c r="A763" s="3">
        <v>45872</v>
      </c>
      <c r="B763" t="s">
        <v>8</v>
      </c>
      <c r="C763" t="s">
        <v>52</v>
      </c>
      <c r="D763" t="s">
        <v>31</v>
      </c>
      <c r="E763" s="4">
        <v>782.99</v>
      </c>
    </row>
    <row r="764" spans="1:5" x14ac:dyDescent="0.25">
      <c r="A764" s="3">
        <v>45872</v>
      </c>
      <c r="B764" t="s">
        <v>19</v>
      </c>
      <c r="C764" t="s">
        <v>64</v>
      </c>
      <c r="D764" t="s">
        <v>29</v>
      </c>
      <c r="E764" s="4">
        <v>104.23</v>
      </c>
    </row>
    <row r="765" spans="1:5" x14ac:dyDescent="0.25">
      <c r="A765" s="3">
        <v>45873</v>
      </c>
      <c r="B765" t="s">
        <v>8</v>
      </c>
      <c r="C765" t="s">
        <v>52</v>
      </c>
      <c r="D765" t="s">
        <v>29</v>
      </c>
      <c r="E765" s="4">
        <v>987.22</v>
      </c>
    </row>
    <row r="766" spans="1:5" x14ac:dyDescent="0.25">
      <c r="A766" s="3">
        <v>45873</v>
      </c>
      <c r="B766" t="s">
        <v>12</v>
      </c>
      <c r="C766" t="s">
        <v>68</v>
      </c>
      <c r="D766" t="s">
        <v>29</v>
      </c>
      <c r="E766" s="4">
        <v>112.54</v>
      </c>
    </row>
    <row r="767" spans="1:5" x14ac:dyDescent="0.25">
      <c r="A767" s="3">
        <v>45874</v>
      </c>
      <c r="B767" t="s">
        <v>6</v>
      </c>
      <c r="C767" t="s">
        <v>59</v>
      </c>
      <c r="D767" t="s">
        <v>30</v>
      </c>
      <c r="E767" s="4">
        <v>202.38</v>
      </c>
    </row>
    <row r="768" spans="1:5" x14ac:dyDescent="0.25">
      <c r="A768" s="3">
        <v>45874</v>
      </c>
      <c r="B768" t="s">
        <v>4</v>
      </c>
      <c r="C768" t="s">
        <v>69</v>
      </c>
      <c r="D768" t="s">
        <v>29</v>
      </c>
      <c r="E768" s="4">
        <v>33.82</v>
      </c>
    </row>
    <row r="769" spans="1:5" x14ac:dyDescent="0.25">
      <c r="A769" s="3">
        <v>45874</v>
      </c>
      <c r="B769" t="s">
        <v>6</v>
      </c>
      <c r="C769" t="s">
        <v>59</v>
      </c>
      <c r="D769" t="s">
        <v>30</v>
      </c>
      <c r="E769" s="4">
        <v>387.82</v>
      </c>
    </row>
    <row r="770" spans="1:5" x14ac:dyDescent="0.25">
      <c r="A770" s="3">
        <v>45875</v>
      </c>
      <c r="B770" t="s">
        <v>8</v>
      </c>
      <c r="C770" t="s">
        <v>52</v>
      </c>
      <c r="D770" t="s">
        <v>28</v>
      </c>
      <c r="E770" s="4">
        <v>185.61</v>
      </c>
    </row>
    <row r="771" spans="1:5" x14ac:dyDescent="0.25">
      <c r="A771" s="3">
        <v>45875</v>
      </c>
      <c r="B771" t="s">
        <v>15</v>
      </c>
      <c r="C771" t="s">
        <v>58</v>
      </c>
      <c r="D771" t="s">
        <v>31</v>
      </c>
      <c r="E771" s="4">
        <v>99.47</v>
      </c>
    </row>
    <row r="772" spans="1:5" x14ac:dyDescent="0.25">
      <c r="A772" s="3">
        <v>45876</v>
      </c>
      <c r="B772" t="s">
        <v>6</v>
      </c>
      <c r="C772" t="s">
        <v>59</v>
      </c>
      <c r="D772" t="s">
        <v>31</v>
      </c>
      <c r="E772" s="4">
        <v>314.64999999999998</v>
      </c>
    </row>
    <row r="773" spans="1:5" x14ac:dyDescent="0.25">
      <c r="A773" s="3">
        <v>45876</v>
      </c>
      <c r="B773" t="s">
        <v>15</v>
      </c>
      <c r="C773" t="s">
        <v>58</v>
      </c>
      <c r="D773" t="s">
        <v>31</v>
      </c>
      <c r="E773" s="4">
        <v>278.86</v>
      </c>
    </row>
    <row r="774" spans="1:5" x14ac:dyDescent="0.25">
      <c r="A774" s="3">
        <v>45877</v>
      </c>
      <c r="B774" t="s">
        <v>8</v>
      </c>
      <c r="C774" t="s">
        <v>52</v>
      </c>
      <c r="D774" t="s">
        <v>28</v>
      </c>
      <c r="E774" s="4">
        <v>602.53</v>
      </c>
    </row>
    <row r="775" spans="1:5" x14ac:dyDescent="0.25">
      <c r="A775" s="3">
        <v>45877</v>
      </c>
      <c r="B775" t="s">
        <v>18</v>
      </c>
      <c r="C775" t="s">
        <v>61</v>
      </c>
      <c r="D775" t="s">
        <v>28</v>
      </c>
      <c r="E775" s="4">
        <v>284.69</v>
      </c>
    </row>
    <row r="776" spans="1:5" x14ac:dyDescent="0.25">
      <c r="A776" s="3">
        <v>45877</v>
      </c>
      <c r="B776" t="s">
        <v>18</v>
      </c>
      <c r="C776" t="s">
        <v>61</v>
      </c>
      <c r="D776" t="s">
        <v>30</v>
      </c>
      <c r="E776" s="4">
        <v>192.35</v>
      </c>
    </row>
    <row r="777" spans="1:5" x14ac:dyDescent="0.25">
      <c r="A777" s="3">
        <v>45877</v>
      </c>
      <c r="B777" t="s">
        <v>16</v>
      </c>
      <c r="C777" t="s">
        <v>60</v>
      </c>
      <c r="D777" t="s">
        <v>31</v>
      </c>
      <c r="E777" s="4">
        <v>371.88</v>
      </c>
    </row>
    <row r="778" spans="1:5" x14ac:dyDescent="0.25">
      <c r="A778" s="3">
        <v>45878</v>
      </c>
      <c r="B778" t="s">
        <v>17</v>
      </c>
      <c r="C778" t="s">
        <v>71</v>
      </c>
      <c r="D778" t="s">
        <v>28</v>
      </c>
      <c r="E778" s="4">
        <v>61.94</v>
      </c>
    </row>
    <row r="779" spans="1:5" x14ac:dyDescent="0.25">
      <c r="A779" s="3">
        <v>45878</v>
      </c>
      <c r="B779" t="s">
        <v>7</v>
      </c>
      <c r="C779" t="s">
        <v>54</v>
      </c>
      <c r="D779" t="s">
        <v>28</v>
      </c>
      <c r="E779" s="4">
        <v>403.24</v>
      </c>
    </row>
    <row r="780" spans="1:5" x14ac:dyDescent="0.25">
      <c r="A780" s="3">
        <v>45878</v>
      </c>
      <c r="B780" t="s">
        <v>15</v>
      </c>
      <c r="C780" t="s">
        <v>58</v>
      </c>
      <c r="D780" t="s">
        <v>28</v>
      </c>
      <c r="E780" s="4">
        <v>237.56</v>
      </c>
    </row>
    <row r="781" spans="1:5" x14ac:dyDescent="0.25">
      <c r="A781" s="3">
        <v>45878</v>
      </c>
      <c r="B781" t="s">
        <v>5</v>
      </c>
      <c r="C781" t="s">
        <v>57</v>
      </c>
      <c r="D781" t="s">
        <v>29</v>
      </c>
      <c r="E781" s="4">
        <v>1855.48</v>
      </c>
    </row>
    <row r="782" spans="1:5" x14ac:dyDescent="0.25">
      <c r="A782" s="3">
        <v>45878</v>
      </c>
      <c r="B782" t="s">
        <v>6</v>
      </c>
      <c r="C782" t="s">
        <v>59</v>
      </c>
      <c r="D782" t="s">
        <v>28</v>
      </c>
      <c r="E782" s="4">
        <v>143.55000000000001</v>
      </c>
    </row>
    <row r="783" spans="1:5" x14ac:dyDescent="0.25">
      <c r="A783" s="3">
        <v>45879</v>
      </c>
      <c r="B783" t="s">
        <v>9</v>
      </c>
      <c r="C783" t="s">
        <v>66</v>
      </c>
      <c r="D783" t="s">
        <v>30</v>
      </c>
      <c r="E783" s="4">
        <v>157</v>
      </c>
    </row>
    <row r="784" spans="1:5" x14ac:dyDescent="0.25">
      <c r="A784" s="3">
        <v>45879</v>
      </c>
      <c r="B784" t="s">
        <v>5</v>
      </c>
      <c r="C784" t="s">
        <v>57</v>
      </c>
      <c r="D784" t="s">
        <v>28</v>
      </c>
      <c r="E784" s="4">
        <v>2071.0500000000002</v>
      </c>
    </row>
    <row r="785" spans="1:5" x14ac:dyDescent="0.25">
      <c r="A785" s="3">
        <v>45879</v>
      </c>
      <c r="B785" t="s">
        <v>8</v>
      </c>
      <c r="C785" t="s">
        <v>52</v>
      </c>
      <c r="D785" t="s">
        <v>31</v>
      </c>
      <c r="E785" s="4">
        <v>522.29999999999995</v>
      </c>
    </row>
    <row r="786" spans="1:5" x14ac:dyDescent="0.25">
      <c r="A786" s="3">
        <v>45879</v>
      </c>
      <c r="B786" t="s">
        <v>5</v>
      </c>
      <c r="C786" t="s">
        <v>57</v>
      </c>
      <c r="D786" t="s">
        <v>29</v>
      </c>
      <c r="E786" s="4">
        <v>2102.87</v>
      </c>
    </row>
    <row r="787" spans="1:5" x14ac:dyDescent="0.25">
      <c r="A787" s="3">
        <v>45879</v>
      </c>
      <c r="B787" t="s">
        <v>6</v>
      </c>
      <c r="C787" t="s">
        <v>59</v>
      </c>
      <c r="D787" t="s">
        <v>31</v>
      </c>
      <c r="E787" s="4">
        <v>305.23</v>
      </c>
    </row>
    <row r="788" spans="1:5" x14ac:dyDescent="0.25">
      <c r="A788" s="3">
        <v>45880</v>
      </c>
      <c r="B788" t="s">
        <v>11</v>
      </c>
      <c r="C788" t="s">
        <v>67</v>
      </c>
      <c r="D788" t="s">
        <v>30</v>
      </c>
      <c r="E788" s="4">
        <v>95.33</v>
      </c>
    </row>
    <row r="789" spans="1:5" x14ac:dyDescent="0.25">
      <c r="A789" s="3">
        <v>45880</v>
      </c>
      <c r="B789" t="s">
        <v>9</v>
      </c>
      <c r="C789" t="s">
        <v>66</v>
      </c>
      <c r="D789" t="s">
        <v>30</v>
      </c>
      <c r="E789" s="4">
        <v>39.83</v>
      </c>
    </row>
    <row r="790" spans="1:5" x14ac:dyDescent="0.25">
      <c r="A790" s="3">
        <v>45880</v>
      </c>
      <c r="B790" t="s">
        <v>10</v>
      </c>
      <c r="C790" t="s">
        <v>56</v>
      </c>
      <c r="D790" t="s">
        <v>31</v>
      </c>
      <c r="E790" s="4">
        <v>210.2</v>
      </c>
    </row>
    <row r="791" spans="1:5" x14ac:dyDescent="0.25">
      <c r="A791" s="3">
        <v>45880</v>
      </c>
      <c r="B791" t="s">
        <v>18</v>
      </c>
      <c r="C791" t="s">
        <v>61</v>
      </c>
      <c r="D791" t="s">
        <v>29</v>
      </c>
      <c r="E791" s="4">
        <v>201.75</v>
      </c>
    </row>
    <row r="792" spans="1:5" x14ac:dyDescent="0.25">
      <c r="A792" s="3">
        <v>45881</v>
      </c>
      <c r="B792" t="s">
        <v>5</v>
      </c>
      <c r="C792" t="s">
        <v>57</v>
      </c>
      <c r="D792" t="s">
        <v>29</v>
      </c>
      <c r="E792" s="4">
        <v>1693.76</v>
      </c>
    </row>
    <row r="793" spans="1:5" x14ac:dyDescent="0.25">
      <c r="A793" s="3">
        <v>45881</v>
      </c>
      <c r="B793" t="s">
        <v>22</v>
      </c>
      <c r="C793" t="s">
        <v>53</v>
      </c>
      <c r="D793" t="s">
        <v>30</v>
      </c>
      <c r="E793" s="4">
        <v>129.97</v>
      </c>
    </row>
    <row r="794" spans="1:5" x14ac:dyDescent="0.25">
      <c r="A794" s="3">
        <v>45881</v>
      </c>
      <c r="B794" t="s">
        <v>19</v>
      </c>
      <c r="C794" t="s">
        <v>64</v>
      </c>
      <c r="D794" t="s">
        <v>31</v>
      </c>
      <c r="E794" s="4">
        <v>163.58000000000001</v>
      </c>
    </row>
    <row r="795" spans="1:5" x14ac:dyDescent="0.25">
      <c r="A795" s="3">
        <v>45882</v>
      </c>
      <c r="B795" t="s">
        <v>8</v>
      </c>
      <c r="C795" t="s">
        <v>52</v>
      </c>
      <c r="D795" t="s">
        <v>31</v>
      </c>
      <c r="E795" s="4">
        <v>776.54</v>
      </c>
    </row>
    <row r="796" spans="1:5" x14ac:dyDescent="0.25">
      <c r="A796" s="3">
        <v>45882</v>
      </c>
      <c r="B796" t="s">
        <v>22</v>
      </c>
      <c r="C796" t="s">
        <v>53</v>
      </c>
      <c r="D796" t="s">
        <v>29</v>
      </c>
      <c r="E796" s="4">
        <v>250.89</v>
      </c>
    </row>
    <row r="797" spans="1:5" x14ac:dyDescent="0.25">
      <c r="A797" s="3">
        <v>45882</v>
      </c>
      <c r="B797" t="s">
        <v>9</v>
      </c>
      <c r="C797" t="s">
        <v>66</v>
      </c>
      <c r="D797" t="s">
        <v>30</v>
      </c>
      <c r="E797" s="4">
        <v>145.13</v>
      </c>
    </row>
    <row r="798" spans="1:5" x14ac:dyDescent="0.25">
      <c r="A798" s="3">
        <v>45882</v>
      </c>
      <c r="B798" t="s">
        <v>4</v>
      </c>
      <c r="C798" t="s">
        <v>69</v>
      </c>
      <c r="D798" t="s">
        <v>31</v>
      </c>
      <c r="E798" s="4">
        <v>221.33</v>
      </c>
    </row>
    <row r="799" spans="1:5" x14ac:dyDescent="0.25">
      <c r="A799" s="3">
        <v>45883</v>
      </c>
      <c r="B799" t="s">
        <v>24</v>
      </c>
      <c r="C799" t="s">
        <v>55</v>
      </c>
      <c r="D799" t="s">
        <v>28</v>
      </c>
      <c r="E799" s="4">
        <v>205.09</v>
      </c>
    </row>
    <row r="800" spans="1:5" x14ac:dyDescent="0.25">
      <c r="A800" s="3">
        <v>45883</v>
      </c>
      <c r="B800" t="s">
        <v>6</v>
      </c>
      <c r="C800" t="s">
        <v>59</v>
      </c>
      <c r="D800" t="s">
        <v>30</v>
      </c>
      <c r="E800" s="4">
        <v>482.32</v>
      </c>
    </row>
    <row r="801" spans="1:5" x14ac:dyDescent="0.25">
      <c r="A801" s="3">
        <v>45883</v>
      </c>
      <c r="B801" t="s">
        <v>20</v>
      </c>
      <c r="C801" t="s">
        <v>72</v>
      </c>
      <c r="D801" t="s">
        <v>28</v>
      </c>
      <c r="E801" s="4">
        <v>63.93</v>
      </c>
    </row>
    <row r="802" spans="1:5" x14ac:dyDescent="0.25">
      <c r="A802" s="3">
        <v>45883</v>
      </c>
      <c r="B802" t="s">
        <v>15</v>
      </c>
      <c r="C802" t="s">
        <v>58</v>
      </c>
      <c r="D802" t="s">
        <v>30</v>
      </c>
      <c r="E802" s="4">
        <v>52.2</v>
      </c>
    </row>
    <row r="803" spans="1:5" x14ac:dyDescent="0.25">
      <c r="A803" s="3">
        <v>45883</v>
      </c>
      <c r="B803" t="s">
        <v>21</v>
      </c>
      <c r="C803" t="s">
        <v>62</v>
      </c>
      <c r="D803" t="s">
        <v>31</v>
      </c>
      <c r="E803" s="4">
        <v>82.42</v>
      </c>
    </row>
    <row r="804" spans="1:5" x14ac:dyDescent="0.25">
      <c r="A804" s="3">
        <v>45884</v>
      </c>
      <c r="B804" t="s">
        <v>6</v>
      </c>
      <c r="C804" t="s">
        <v>59</v>
      </c>
      <c r="D804" t="s">
        <v>29</v>
      </c>
      <c r="E804" s="4">
        <v>72.41</v>
      </c>
    </row>
    <row r="805" spans="1:5" x14ac:dyDescent="0.25">
      <c r="A805" s="3">
        <v>45884</v>
      </c>
      <c r="B805" t="s">
        <v>9</v>
      </c>
      <c r="C805" t="s">
        <v>66</v>
      </c>
      <c r="D805" t="s">
        <v>29</v>
      </c>
      <c r="E805" s="4">
        <v>29.75</v>
      </c>
    </row>
    <row r="806" spans="1:5" x14ac:dyDescent="0.25">
      <c r="A806" s="3">
        <v>45884</v>
      </c>
      <c r="B806" t="s">
        <v>21</v>
      </c>
      <c r="C806" t="s">
        <v>62</v>
      </c>
      <c r="D806" t="s">
        <v>30</v>
      </c>
      <c r="E806" s="4">
        <v>198.68</v>
      </c>
    </row>
    <row r="807" spans="1:5" x14ac:dyDescent="0.25">
      <c r="A807" s="3">
        <v>45885</v>
      </c>
      <c r="B807" t="s">
        <v>20</v>
      </c>
      <c r="C807" t="s">
        <v>72</v>
      </c>
      <c r="D807" t="s">
        <v>29</v>
      </c>
      <c r="E807" s="4">
        <v>148.4</v>
      </c>
    </row>
    <row r="808" spans="1:5" x14ac:dyDescent="0.25">
      <c r="A808" s="3">
        <v>45885</v>
      </c>
      <c r="B808" t="s">
        <v>4</v>
      </c>
      <c r="C808" t="s">
        <v>69</v>
      </c>
      <c r="D808" t="s">
        <v>29</v>
      </c>
      <c r="E808" s="4">
        <v>191.25</v>
      </c>
    </row>
    <row r="809" spans="1:5" x14ac:dyDescent="0.25">
      <c r="A809" s="3">
        <v>45885</v>
      </c>
      <c r="B809" t="s">
        <v>11</v>
      </c>
      <c r="C809" t="s">
        <v>67</v>
      </c>
      <c r="D809" t="s">
        <v>30</v>
      </c>
      <c r="E809" s="4">
        <v>58.26</v>
      </c>
    </row>
    <row r="810" spans="1:5" x14ac:dyDescent="0.25">
      <c r="A810" s="3">
        <v>45885</v>
      </c>
      <c r="B810" t="s">
        <v>21</v>
      </c>
      <c r="C810" t="s">
        <v>62</v>
      </c>
      <c r="D810" t="s">
        <v>29</v>
      </c>
      <c r="E810" s="4">
        <v>206.17</v>
      </c>
    </row>
    <row r="811" spans="1:5" x14ac:dyDescent="0.25">
      <c r="A811" s="3">
        <v>45885</v>
      </c>
      <c r="B811" t="s">
        <v>12</v>
      </c>
      <c r="C811" t="s">
        <v>68</v>
      </c>
      <c r="D811" t="s">
        <v>31</v>
      </c>
      <c r="E811" s="4">
        <v>120.19</v>
      </c>
    </row>
    <row r="812" spans="1:5" x14ac:dyDescent="0.25">
      <c r="A812" s="3">
        <v>45886</v>
      </c>
      <c r="B812" t="s">
        <v>17</v>
      </c>
      <c r="C812" t="s">
        <v>71</v>
      </c>
      <c r="D812" t="s">
        <v>29</v>
      </c>
      <c r="E812" s="4">
        <v>20.28</v>
      </c>
    </row>
    <row r="813" spans="1:5" x14ac:dyDescent="0.25">
      <c r="A813" s="3">
        <v>45886</v>
      </c>
      <c r="B813" t="s">
        <v>6</v>
      </c>
      <c r="C813" t="s">
        <v>59</v>
      </c>
      <c r="D813" t="s">
        <v>28</v>
      </c>
      <c r="E813" s="4">
        <v>484.78</v>
      </c>
    </row>
    <row r="814" spans="1:5" x14ac:dyDescent="0.25">
      <c r="A814" s="3">
        <v>45886</v>
      </c>
      <c r="B814" t="s">
        <v>7</v>
      </c>
      <c r="C814" t="s">
        <v>54</v>
      </c>
      <c r="D814" t="s">
        <v>28</v>
      </c>
      <c r="E814" s="4">
        <v>840.96</v>
      </c>
    </row>
    <row r="815" spans="1:5" x14ac:dyDescent="0.25">
      <c r="A815" s="3">
        <v>45886</v>
      </c>
      <c r="B815" t="s">
        <v>17</v>
      </c>
      <c r="C815" t="s">
        <v>71</v>
      </c>
      <c r="D815" t="s">
        <v>29</v>
      </c>
      <c r="E815" s="4">
        <v>36.08</v>
      </c>
    </row>
    <row r="816" spans="1:5" x14ac:dyDescent="0.25">
      <c r="A816" s="3">
        <v>45886</v>
      </c>
      <c r="B816" t="s">
        <v>9</v>
      </c>
      <c r="C816" t="s">
        <v>66</v>
      </c>
      <c r="D816" t="s">
        <v>28</v>
      </c>
      <c r="E816" s="4">
        <v>190.72</v>
      </c>
    </row>
    <row r="817" spans="1:5" x14ac:dyDescent="0.25">
      <c r="A817" s="3">
        <v>45887</v>
      </c>
      <c r="B817" t="s">
        <v>14</v>
      </c>
      <c r="C817" t="s">
        <v>65</v>
      </c>
      <c r="D817" t="s">
        <v>29</v>
      </c>
      <c r="E817" s="4">
        <v>628.54999999999995</v>
      </c>
    </row>
    <row r="818" spans="1:5" x14ac:dyDescent="0.25">
      <c r="A818" s="3">
        <v>45887</v>
      </c>
      <c r="B818" t="s">
        <v>7</v>
      </c>
      <c r="C818" t="s">
        <v>54</v>
      </c>
      <c r="D818" t="s">
        <v>28</v>
      </c>
      <c r="E818" s="4">
        <v>385.11</v>
      </c>
    </row>
    <row r="819" spans="1:5" x14ac:dyDescent="0.25">
      <c r="A819" s="3">
        <v>45887</v>
      </c>
      <c r="B819" t="s">
        <v>6</v>
      </c>
      <c r="C819" t="s">
        <v>59</v>
      </c>
      <c r="D819" t="s">
        <v>31</v>
      </c>
      <c r="E819" s="4">
        <v>204.99</v>
      </c>
    </row>
    <row r="820" spans="1:5" x14ac:dyDescent="0.25">
      <c r="A820" s="3">
        <v>45887</v>
      </c>
      <c r="B820" t="s">
        <v>23</v>
      </c>
      <c r="C820" t="s">
        <v>63</v>
      </c>
      <c r="D820" t="s">
        <v>31</v>
      </c>
      <c r="E820" s="4">
        <v>65.72</v>
      </c>
    </row>
    <row r="821" spans="1:5" x14ac:dyDescent="0.25">
      <c r="A821" s="3">
        <v>45888</v>
      </c>
      <c r="B821" t="s">
        <v>16</v>
      </c>
      <c r="C821" t="s">
        <v>60</v>
      </c>
      <c r="D821" t="s">
        <v>29</v>
      </c>
      <c r="E821" s="4">
        <v>411.79</v>
      </c>
    </row>
    <row r="822" spans="1:5" x14ac:dyDescent="0.25">
      <c r="A822" s="3">
        <v>45888</v>
      </c>
      <c r="B822" t="s">
        <v>4</v>
      </c>
      <c r="C822" t="s">
        <v>69</v>
      </c>
      <c r="D822" t="s">
        <v>30</v>
      </c>
      <c r="E822" s="4">
        <v>337.96</v>
      </c>
    </row>
    <row r="823" spans="1:5" x14ac:dyDescent="0.25">
      <c r="A823" s="3">
        <v>45889</v>
      </c>
      <c r="B823" t="s">
        <v>11</v>
      </c>
      <c r="C823" t="s">
        <v>67</v>
      </c>
      <c r="D823" t="s">
        <v>29</v>
      </c>
      <c r="E823" s="4">
        <v>371.32</v>
      </c>
    </row>
    <row r="824" spans="1:5" x14ac:dyDescent="0.25">
      <c r="A824" s="3">
        <v>45889</v>
      </c>
      <c r="B824" t="s">
        <v>14</v>
      </c>
      <c r="C824" t="s">
        <v>65</v>
      </c>
      <c r="D824" t="s">
        <v>28</v>
      </c>
      <c r="E824" s="4">
        <v>378.68</v>
      </c>
    </row>
    <row r="825" spans="1:5" x14ac:dyDescent="0.25">
      <c r="A825" s="3">
        <v>45890</v>
      </c>
      <c r="B825" t="s">
        <v>16</v>
      </c>
      <c r="C825" t="s">
        <v>60</v>
      </c>
      <c r="D825" t="s">
        <v>29</v>
      </c>
      <c r="E825" s="4">
        <v>479.67</v>
      </c>
    </row>
    <row r="826" spans="1:5" x14ac:dyDescent="0.25">
      <c r="A826" s="3">
        <v>45890</v>
      </c>
      <c r="B826" t="s">
        <v>10</v>
      </c>
      <c r="C826" t="s">
        <v>56</v>
      </c>
      <c r="D826" t="s">
        <v>28</v>
      </c>
      <c r="E826" s="4">
        <v>119.16</v>
      </c>
    </row>
    <row r="827" spans="1:5" x14ac:dyDescent="0.25">
      <c r="A827" s="3">
        <v>45890</v>
      </c>
      <c r="B827" t="s">
        <v>18</v>
      </c>
      <c r="C827" t="s">
        <v>61</v>
      </c>
      <c r="D827" t="s">
        <v>30</v>
      </c>
      <c r="E827" s="4">
        <v>277.70999999999998</v>
      </c>
    </row>
    <row r="828" spans="1:5" x14ac:dyDescent="0.25">
      <c r="A828" s="3">
        <v>45890</v>
      </c>
      <c r="B828" t="s">
        <v>14</v>
      </c>
      <c r="C828" t="s">
        <v>65</v>
      </c>
      <c r="D828" t="s">
        <v>31</v>
      </c>
      <c r="E828" s="4">
        <v>697.74</v>
      </c>
    </row>
    <row r="829" spans="1:5" x14ac:dyDescent="0.25">
      <c r="A829" s="3">
        <v>45890</v>
      </c>
      <c r="B829" t="s">
        <v>7</v>
      </c>
      <c r="C829" t="s">
        <v>54</v>
      </c>
      <c r="D829" t="s">
        <v>29</v>
      </c>
      <c r="E829" s="4">
        <v>1157.53</v>
      </c>
    </row>
    <row r="830" spans="1:5" x14ac:dyDescent="0.25">
      <c r="A830" s="3">
        <v>45891</v>
      </c>
      <c r="B830" t="s">
        <v>14</v>
      </c>
      <c r="C830" t="s">
        <v>65</v>
      </c>
      <c r="D830" t="s">
        <v>28</v>
      </c>
      <c r="E830" s="4">
        <v>694.4</v>
      </c>
    </row>
    <row r="831" spans="1:5" x14ac:dyDescent="0.25">
      <c r="A831" s="3">
        <v>45891</v>
      </c>
      <c r="B831" t="s">
        <v>14</v>
      </c>
      <c r="C831" t="s">
        <v>65</v>
      </c>
      <c r="D831" t="s">
        <v>28</v>
      </c>
      <c r="E831" s="4">
        <v>794.98</v>
      </c>
    </row>
    <row r="832" spans="1:5" x14ac:dyDescent="0.25">
      <c r="A832" s="3">
        <v>45891</v>
      </c>
      <c r="B832" t="s">
        <v>4</v>
      </c>
      <c r="C832" t="s">
        <v>69</v>
      </c>
      <c r="D832" t="s">
        <v>31</v>
      </c>
      <c r="E832" s="4">
        <v>1.88</v>
      </c>
    </row>
    <row r="833" spans="1:5" x14ac:dyDescent="0.25">
      <c r="A833" s="3">
        <v>45891</v>
      </c>
      <c r="B833" t="s">
        <v>11</v>
      </c>
      <c r="C833" t="s">
        <v>67</v>
      </c>
      <c r="D833" t="s">
        <v>30</v>
      </c>
      <c r="E833" s="4">
        <v>189.37</v>
      </c>
    </row>
    <row r="834" spans="1:5" x14ac:dyDescent="0.25">
      <c r="A834" s="3">
        <v>45892</v>
      </c>
      <c r="B834" t="s">
        <v>12</v>
      </c>
      <c r="C834" t="s">
        <v>68</v>
      </c>
      <c r="D834" t="s">
        <v>31</v>
      </c>
      <c r="E834" s="4">
        <v>108.41</v>
      </c>
    </row>
    <row r="835" spans="1:5" x14ac:dyDescent="0.25">
      <c r="A835" s="3">
        <v>45892</v>
      </c>
      <c r="B835" t="s">
        <v>5</v>
      </c>
      <c r="C835" t="s">
        <v>57</v>
      </c>
      <c r="D835" t="s">
        <v>31</v>
      </c>
      <c r="E835" s="4">
        <v>2022.8</v>
      </c>
    </row>
    <row r="836" spans="1:5" x14ac:dyDescent="0.25">
      <c r="A836" s="3">
        <v>45892</v>
      </c>
      <c r="B836" t="s">
        <v>16</v>
      </c>
      <c r="C836" t="s">
        <v>60</v>
      </c>
      <c r="D836" t="s">
        <v>31</v>
      </c>
      <c r="E836" s="4">
        <v>274.66000000000003</v>
      </c>
    </row>
    <row r="837" spans="1:5" x14ac:dyDescent="0.25">
      <c r="A837" s="3">
        <v>45893</v>
      </c>
      <c r="B837" t="s">
        <v>9</v>
      </c>
      <c r="C837" t="s">
        <v>66</v>
      </c>
      <c r="D837" t="s">
        <v>29</v>
      </c>
      <c r="E837" s="4">
        <v>198.34</v>
      </c>
    </row>
    <row r="838" spans="1:5" x14ac:dyDescent="0.25">
      <c r="A838" s="3">
        <v>45893</v>
      </c>
      <c r="B838" t="s">
        <v>14</v>
      </c>
      <c r="C838" t="s">
        <v>65</v>
      </c>
      <c r="D838" t="s">
        <v>28</v>
      </c>
      <c r="E838" s="4">
        <v>593.21</v>
      </c>
    </row>
    <row r="839" spans="1:5" x14ac:dyDescent="0.25">
      <c r="A839" s="3">
        <v>45893</v>
      </c>
      <c r="B839" t="s">
        <v>14</v>
      </c>
      <c r="C839" t="s">
        <v>65</v>
      </c>
      <c r="D839" t="s">
        <v>28</v>
      </c>
      <c r="E839" s="4">
        <v>436.76</v>
      </c>
    </row>
    <row r="840" spans="1:5" x14ac:dyDescent="0.25">
      <c r="A840" s="3">
        <v>45893</v>
      </c>
      <c r="B840" t="s">
        <v>6</v>
      </c>
      <c r="C840" t="s">
        <v>59</v>
      </c>
      <c r="D840" t="s">
        <v>31</v>
      </c>
      <c r="E840" s="4">
        <v>246.33</v>
      </c>
    </row>
    <row r="841" spans="1:5" x14ac:dyDescent="0.25">
      <c r="A841" s="3">
        <v>45894</v>
      </c>
      <c r="B841" t="s">
        <v>7</v>
      </c>
      <c r="C841" t="s">
        <v>54</v>
      </c>
      <c r="D841" t="s">
        <v>28</v>
      </c>
      <c r="E841" s="4">
        <v>994.26</v>
      </c>
    </row>
    <row r="842" spans="1:5" x14ac:dyDescent="0.25">
      <c r="A842" s="3">
        <v>45894</v>
      </c>
      <c r="B842" t="s">
        <v>21</v>
      </c>
      <c r="C842" t="s">
        <v>62</v>
      </c>
      <c r="D842" t="s">
        <v>28</v>
      </c>
      <c r="E842" s="4">
        <v>203.34</v>
      </c>
    </row>
    <row r="843" spans="1:5" x14ac:dyDescent="0.25">
      <c r="A843" s="3">
        <v>45894</v>
      </c>
      <c r="B843" t="s">
        <v>17</v>
      </c>
      <c r="C843" t="s">
        <v>71</v>
      </c>
      <c r="D843" t="s">
        <v>28</v>
      </c>
      <c r="E843" s="4">
        <v>136.18</v>
      </c>
    </row>
    <row r="844" spans="1:5" x14ac:dyDescent="0.25">
      <c r="A844" s="3">
        <v>45895</v>
      </c>
      <c r="B844" t="s">
        <v>12</v>
      </c>
      <c r="C844" t="s">
        <v>68</v>
      </c>
      <c r="D844" t="s">
        <v>30</v>
      </c>
      <c r="E844" s="4">
        <v>97.45</v>
      </c>
    </row>
    <row r="845" spans="1:5" x14ac:dyDescent="0.25">
      <c r="A845" s="3">
        <v>45895</v>
      </c>
      <c r="B845" t="s">
        <v>16</v>
      </c>
      <c r="C845" t="s">
        <v>60</v>
      </c>
      <c r="D845" t="s">
        <v>31</v>
      </c>
      <c r="E845" s="4">
        <v>258.66000000000003</v>
      </c>
    </row>
    <row r="846" spans="1:5" x14ac:dyDescent="0.25">
      <c r="A846" s="3">
        <v>45895</v>
      </c>
      <c r="B846" t="s">
        <v>18</v>
      </c>
      <c r="C846" t="s">
        <v>61</v>
      </c>
      <c r="D846" t="s">
        <v>31</v>
      </c>
      <c r="E846" s="4">
        <v>266.68</v>
      </c>
    </row>
    <row r="847" spans="1:5" x14ac:dyDescent="0.25">
      <c r="A847" s="3">
        <v>45895</v>
      </c>
      <c r="B847" t="s">
        <v>5</v>
      </c>
      <c r="C847" t="s">
        <v>57</v>
      </c>
      <c r="D847" t="s">
        <v>29</v>
      </c>
      <c r="E847" s="4">
        <v>2931.88</v>
      </c>
    </row>
    <row r="848" spans="1:5" x14ac:dyDescent="0.25">
      <c r="A848" s="3">
        <v>45895</v>
      </c>
      <c r="B848" t="s">
        <v>20</v>
      </c>
      <c r="C848" t="s">
        <v>72</v>
      </c>
      <c r="D848" t="s">
        <v>29</v>
      </c>
      <c r="E848" s="4">
        <v>104.13</v>
      </c>
    </row>
    <row r="849" spans="1:5" x14ac:dyDescent="0.25">
      <c r="A849" s="3">
        <v>45896</v>
      </c>
      <c r="B849" t="s">
        <v>20</v>
      </c>
      <c r="C849" t="s">
        <v>72</v>
      </c>
      <c r="D849" t="s">
        <v>31</v>
      </c>
      <c r="E849" s="4">
        <v>199.36</v>
      </c>
    </row>
    <row r="850" spans="1:5" x14ac:dyDescent="0.25">
      <c r="A850" s="3">
        <v>45896</v>
      </c>
      <c r="B850" t="s">
        <v>6</v>
      </c>
      <c r="C850" t="s">
        <v>59</v>
      </c>
      <c r="D850" t="s">
        <v>28</v>
      </c>
      <c r="E850" s="4">
        <v>249.87</v>
      </c>
    </row>
    <row r="851" spans="1:5" x14ac:dyDescent="0.25">
      <c r="A851" s="3">
        <v>45896</v>
      </c>
      <c r="B851" t="s">
        <v>24</v>
      </c>
      <c r="C851" t="s">
        <v>55</v>
      </c>
      <c r="D851" t="s">
        <v>31</v>
      </c>
      <c r="E851" s="4">
        <v>243.34</v>
      </c>
    </row>
    <row r="852" spans="1:5" x14ac:dyDescent="0.25">
      <c r="A852" s="3">
        <v>45896</v>
      </c>
      <c r="B852" t="s">
        <v>7</v>
      </c>
      <c r="C852" t="s">
        <v>54</v>
      </c>
      <c r="D852" t="s">
        <v>30</v>
      </c>
      <c r="E852" s="4">
        <v>1096.1400000000001</v>
      </c>
    </row>
    <row r="853" spans="1:5" x14ac:dyDescent="0.25">
      <c r="A853" s="3">
        <v>45896</v>
      </c>
      <c r="B853" t="s">
        <v>14</v>
      </c>
      <c r="C853" t="s">
        <v>65</v>
      </c>
      <c r="D853" t="s">
        <v>29</v>
      </c>
      <c r="E853" s="4">
        <v>751.85</v>
      </c>
    </row>
    <row r="854" spans="1:5" x14ac:dyDescent="0.25">
      <c r="A854" s="3">
        <v>45897</v>
      </c>
      <c r="B854" t="s">
        <v>11</v>
      </c>
      <c r="C854" t="s">
        <v>67</v>
      </c>
      <c r="D854" t="s">
        <v>29</v>
      </c>
      <c r="E854" s="4">
        <v>167.88</v>
      </c>
    </row>
    <row r="855" spans="1:5" x14ac:dyDescent="0.25">
      <c r="A855" s="3">
        <v>45897</v>
      </c>
      <c r="B855" t="s">
        <v>21</v>
      </c>
      <c r="C855" t="s">
        <v>62</v>
      </c>
      <c r="D855" t="s">
        <v>29</v>
      </c>
      <c r="E855" s="4">
        <v>72.349999999999994</v>
      </c>
    </row>
    <row r="856" spans="1:5" x14ac:dyDescent="0.25">
      <c r="A856" s="3">
        <v>45897</v>
      </c>
      <c r="B856" t="s">
        <v>7</v>
      </c>
      <c r="C856" t="s">
        <v>54</v>
      </c>
      <c r="D856" t="s">
        <v>29</v>
      </c>
      <c r="E856" s="4">
        <v>752.5</v>
      </c>
    </row>
    <row r="857" spans="1:5" x14ac:dyDescent="0.25">
      <c r="A857" s="3">
        <v>45897</v>
      </c>
      <c r="B857" t="s">
        <v>24</v>
      </c>
      <c r="C857" t="s">
        <v>55</v>
      </c>
      <c r="D857" t="s">
        <v>31</v>
      </c>
      <c r="E857" s="4">
        <v>231.27</v>
      </c>
    </row>
    <row r="858" spans="1:5" x14ac:dyDescent="0.25">
      <c r="A858" s="3">
        <v>45897</v>
      </c>
      <c r="B858" t="s">
        <v>6</v>
      </c>
      <c r="C858" t="s">
        <v>59</v>
      </c>
      <c r="D858" t="s">
        <v>28</v>
      </c>
      <c r="E858" s="4">
        <v>251.33</v>
      </c>
    </row>
    <row r="859" spans="1:5" x14ac:dyDescent="0.25">
      <c r="A859" s="3">
        <v>45898</v>
      </c>
      <c r="B859" t="s">
        <v>5</v>
      </c>
      <c r="C859" t="s">
        <v>57</v>
      </c>
      <c r="D859" t="s">
        <v>29</v>
      </c>
      <c r="E859" s="4">
        <v>2878.3</v>
      </c>
    </row>
    <row r="860" spans="1:5" x14ac:dyDescent="0.25">
      <c r="A860" s="3">
        <v>45898</v>
      </c>
      <c r="B860" t="s">
        <v>14</v>
      </c>
      <c r="C860" t="s">
        <v>65</v>
      </c>
      <c r="D860" t="s">
        <v>30</v>
      </c>
      <c r="E860" s="4">
        <v>709.7</v>
      </c>
    </row>
    <row r="861" spans="1:5" x14ac:dyDescent="0.25">
      <c r="A861" s="3">
        <v>45898</v>
      </c>
      <c r="B861" t="s">
        <v>13</v>
      </c>
      <c r="C861" t="s">
        <v>70</v>
      </c>
      <c r="D861" t="s">
        <v>29</v>
      </c>
      <c r="E861" s="4">
        <v>123.6</v>
      </c>
    </row>
    <row r="862" spans="1:5" x14ac:dyDescent="0.25">
      <c r="A862" s="3">
        <v>45898</v>
      </c>
      <c r="B862" t="s">
        <v>22</v>
      </c>
      <c r="C862" t="s">
        <v>53</v>
      </c>
      <c r="D862" t="s">
        <v>31</v>
      </c>
      <c r="E862" s="4">
        <v>93.06</v>
      </c>
    </row>
    <row r="863" spans="1:5" x14ac:dyDescent="0.25">
      <c r="A863" s="3">
        <v>45899</v>
      </c>
      <c r="B863" t="s">
        <v>8</v>
      </c>
      <c r="C863" t="s">
        <v>52</v>
      </c>
      <c r="D863" t="s">
        <v>29</v>
      </c>
      <c r="E863" s="4">
        <v>613.94000000000005</v>
      </c>
    </row>
    <row r="864" spans="1:5" x14ac:dyDescent="0.25">
      <c r="A864" s="3">
        <v>45899</v>
      </c>
      <c r="B864" t="s">
        <v>6</v>
      </c>
      <c r="C864" t="s">
        <v>59</v>
      </c>
      <c r="D864" t="s">
        <v>31</v>
      </c>
      <c r="E864" s="4">
        <v>222.62</v>
      </c>
    </row>
    <row r="865" spans="1:5" x14ac:dyDescent="0.25">
      <c r="A865" s="3">
        <v>45899</v>
      </c>
      <c r="B865" t="s">
        <v>8</v>
      </c>
      <c r="C865" t="s">
        <v>52</v>
      </c>
      <c r="D865" t="s">
        <v>28</v>
      </c>
      <c r="E865" s="4">
        <v>563.84</v>
      </c>
    </row>
    <row r="866" spans="1:5" x14ac:dyDescent="0.25">
      <c r="A866" s="3">
        <v>45899</v>
      </c>
      <c r="B866" t="s">
        <v>5</v>
      </c>
      <c r="C866" t="s">
        <v>57</v>
      </c>
      <c r="D866" t="s">
        <v>31</v>
      </c>
      <c r="E866" s="4">
        <v>2958.77</v>
      </c>
    </row>
    <row r="867" spans="1:5" x14ac:dyDescent="0.25">
      <c r="A867" s="3">
        <v>45899</v>
      </c>
      <c r="B867" t="s">
        <v>20</v>
      </c>
      <c r="C867" t="s">
        <v>72</v>
      </c>
      <c r="D867" t="s">
        <v>30</v>
      </c>
      <c r="E867" s="4">
        <v>195.74</v>
      </c>
    </row>
    <row r="868" spans="1:5" x14ac:dyDescent="0.25">
      <c r="A868" s="3">
        <v>45900</v>
      </c>
      <c r="B868" t="s">
        <v>7</v>
      </c>
      <c r="C868" t="s">
        <v>54</v>
      </c>
      <c r="D868" t="s">
        <v>28</v>
      </c>
      <c r="E868" s="4">
        <v>449.06</v>
      </c>
    </row>
    <row r="869" spans="1:5" x14ac:dyDescent="0.25">
      <c r="A869" s="3">
        <v>45900</v>
      </c>
      <c r="B869" t="s">
        <v>18</v>
      </c>
      <c r="C869" t="s">
        <v>61</v>
      </c>
      <c r="D869" t="s">
        <v>29</v>
      </c>
      <c r="E869" s="4">
        <v>249.13</v>
      </c>
    </row>
    <row r="870" spans="1:5" x14ac:dyDescent="0.25">
      <c r="A870" s="3">
        <v>45900</v>
      </c>
      <c r="B870" t="s">
        <v>7</v>
      </c>
      <c r="C870" t="s">
        <v>54</v>
      </c>
      <c r="D870" t="s">
        <v>29</v>
      </c>
      <c r="E870" s="4">
        <v>466.99</v>
      </c>
    </row>
    <row r="871" spans="1:5" x14ac:dyDescent="0.25">
      <c r="A871" s="3">
        <v>45900</v>
      </c>
      <c r="B871" t="s">
        <v>6</v>
      </c>
      <c r="C871" t="s">
        <v>59</v>
      </c>
      <c r="D871" t="s">
        <v>31</v>
      </c>
      <c r="E871" s="4">
        <v>110.36</v>
      </c>
    </row>
    <row r="872" spans="1:5" x14ac:dyDescent="0.25">
      <c r="A872" s="3">
        <v>45900</v>
      </c>
      <c r="B872" t="s">
        <v>21</v>
      </c>
      <c r="C872" t="s">
        <v>62</v>
      </c>
      <c r="D872" t="s">
        <v>30</v>
      </c>
      <c r="E872" s="4">
        <v>244.82</v>
      </c>
    </row>
    <row r="873" spans="1:5" x14ac:dyDescent="0.25">
      <c r="A873" s="3">
        <v>45901</v>
      </c>
      <c r="B873" t="s">
        <v>8</v>
      </c>
      <c r="C873" t="s">
        <v>52</v>
      </c>
      <c r="D873" t="s">
        <v>31</v>
      </c>
      <c r="E873" s="4">
        <v>847.15</v>
      </c>
    </row>
    <row r="874" spans="1:5" x14ac:dyDescent="0.25">
      <c r="A874" s="3">
        <v>45901</v>
      </c>
      <c r="B874" t="s">
        <v>5</v>
      </c>
      <c r="C874" t="s">
        <v>57</v>
      </c>
      <c r="D874" t="s">
        <v>31</v>
      </c>
      <c r="E874" s="4">
        <v>2220.84</v>
      </c>
    </row>
    <row r="875" spans="1:5" x14ac:dyDescent="0.25">
      <c r="A875" s="3">
        <v>45902</v>
      </c>
      <c r="B875" t="s">
        <v>7</v>
      </c>
      <c r="C875" t="s">
        <v>54</v>
      </c>
      <c r="D875" t="s">
        <v>28</v>
      </c>
      <c r="E875" s="4">
        <v>892.42</v>
      </c>
    </row>
    <row r="876" spans="1:5" x14ac:dyDescent="0.25">
      <c r="A876" s="3">
        <v>45902</v>
      </c>
      <c r="B876" t="s">
        <v>14</v>
      </c>
      <c r="C876" t="s">
        <v>65</v>
      </c>
      <c r="D876" t="s">
        <v>31</v>
      </c>
      <c r="E876" s="4">
        <v>523.58000000000004</v>
      </c>
    </row>
    <row r="877" spans="1:5" x14ac:dyDescent="0.25">
      <c r="A877" s="3">
        <v>45903</v>
      </c>
      <c r="B877" t="s">
        <v>18</v>
      </c>
      <c r="C877" t="s">
        <v>61</v>
      </c>
      <c r="D877" t="s">
        <v>31</v>
      </c>
      <c r="E877" s="4">
        <v>291.57</v>
      </c>
    </row>
    <row r="878" spans="1:5" x14ac:dyDescent="0.25">
      <c r="A878" s="3">
        <v>45903</v>
      </c>
      <c r="B878" t="s">
        <v>8</v>
      </c>
      <c r="C878" t="s">
        <v>52</v>
      </c>
      <c r="D878" t="s">
        <v>28</v>
      </c>
      <c r="E878" s="4">
        <v>777.07</v>
      </c>
    </row>
    <row r="879" spans="1:5" x14ac:dyDescent="0.25">
      <c r="A879" s="3">
        <v>45903</v>
      </c>
      <c r="B879" t="s">
        <v>15</v>
      </c>
      <c r="C879" t="s">
        <v>58</v>
      </c>
      <c r="D879" t="s">
        <v>29</v>
      </c>
      <c r="E879" s="4">
        <v>434.26</v>
      </c>
    </row>
    <row r="880" spans="1:5" x14ac:dyDescent="0.25">
      <c r="A880" s="3">
        <v>45903</v>
      </c>
      <c r="B880" t="s">
        <v>4</v>
      </c>
      <c r="C880" t="s">
        <v>69</v>
      </c>
      <c r="D880" t="s">
        <v>29</v>
      </c>
      <c r="E880" s="4">
        <v>215.03</v>
      </c>
    </row>
    <row r="881" spans="1:5" x14ac:dyDescent="0.25">
      <c r="A881" s="3">
        <v>45903</v>
      </c>
      <c r="B881" t="s">
        <v>23</v>
      </c>
      <c r="C881" t="s">
        <v>63</v>
      </c>
      <c r="D881" t="s">
        <v>31</v>
      </c>
      <c r="E881" s="4">
        <v>275.05</v>
      </c>
    </row>
    <row r="882" spans="1:5" x14ac:dyDescent="0.25">
      <c r="A882" s="3">
        <v>45904</v>
      </c>
      <c r="B882" t="s">
        <v>24</v>
      </c>
      <c r="C882" t="s">
        <v>55</v>
      </c>
      <c r="D882" t="s">
        <v>31</v>
      </c>
      <c r="E882" s="4">
        <v>261.18</v>
      </c>
    </row>
    <row r="883" spans="1:5" x14ac:dyDescent="0.25">
      <c r="A883" s="3">
        <v>45904</v>
      </c>
      <c r="B883" t="s">
        <v>8</v>
      </c>
      <c r="C883" t="s">
        <v>52</v>
      </c>
      <c r="D883" t="s">
        <v>28</v>
      </c>
      <c r="E883" s="4">
        <v>575.84</v>
      </c>
    </row>
    <row r="884" spans="1:5" x14ac:dyDescent="0.25">
      <c r="A884" s="3">
        <v>45904</v>
      </c>
      <c r="B884" t="s">
        <v>4</v>
      </c>
      <c r="C884" t="s">
        <v>69</v>
      </c>
      <c r="D884" t="s">
        <v>30</v>
      </c>
      <c r="E884" s="4">
        <v>167.68</v>
      </c>
    </row>
    <row r="885" spans="1:5" x14ac:dyDescent="0.25">
      <c r="A885" s="3">
        <v>45905</v>
      </c>
      <c r="B885" t="s">
        <v>7</v>
      </c>
      <c r="C885" t="s">
        <v>54</v>
      </c>
      <c r="D885" t="s">
        <v>28</v>
      </c>
      <c r="E885" s="4">
        <v>537.38</v>
      </c>
    </row>
    <row r="886" spans="1:5" x14ac:dyDescent="0.25">
      <c r="A886" s="3">
        <v>45905</v>
      </c>
      <c r="B886" t="s">
        <v>18</v>
      </c>
      <c r="C886" t="s">
        <v>61</v>
      </c>
      <c r="D886" t="s">
        <v>31</v>
      </c>
      <c r="E886" s="4">
        <v>204.96</v>
      </c>
    </row>
    <row r="887" spans="1:5" x14ac:dyDescent="0.25">
      <c r="A887" s="3">
        <v>45905</v>
      </c>
      <c r="B887" t="s">
        <v>8</v>
      </c>
      <c r="C887" t="s">
        <v>52</v>
      </c>
      <c r="D887" t="s">
        <v>29</v>
      </c>
      <c r="E887" s="4">
        <v>676.53</v>
      </c>
    </row>
    <row r="888" spans="1:5" x14ac:dyDescent="0.25">
      <c r="A888" s="3">
        <v>45905</v>
      </c>
      <c r="B888" t="s">
        <v>14</v>
      </c>
      <c r="C888" t="s">
        <v>65</v>
      </c>
      <c r="D888" t="s">
        <v>31</v>
      </c>
      <c r="E888" s="4">
        <v>644.13</v>
      </c>
    </row>
    <row r="889" spans="1:5" x14ac:dyDescent="0.25">
      <c r="A889" s="3">
        <v>45905</v>
      </c>
      <c r="B889" t="s">
        <v>13</v>
      </c>
      <c r="C889" t="s">
        <v>70</v>
      </c>
      <c r="D889" t="s">
        <v>30</v>
      </c>
      <c r="E889" s="4">
        <v>250.66</v>
      </c>
    </row>
    <row r="890" spans="1:5" x14ac:dyDescent="0.25">
      <c r="A890" s="3">
        <v>45906</v>
      </c>
      <c r="B890" t="s">
        <v>4</v>
      </c>
      <c r="C890" t="s">
        <v>69</v>
      </c>
      <c r="D890" t="s">
        <v>29</v>
      </c>
      <c r="E890" s="4">
        <v>464.83</v>
      </c>
    </row>
    <row r="891" spans="1:5" x14ac:dyDescent="0.25">
      <c r="A891" s="3">
        <v>45906</v>
      </c>
      <c r="B891" t="s">
        <v>19</v>
      </c>
      <c r="C891" t="s">
        <v>64</v>
      </c>
      <c r="D891" t="s">
        <v>30</v>
      </c>
      <c r="E891" s="4">
        <v>283.39</v>
      </c>
    </row>
    <row r="892" spans="1:5" x14ac:dyDescent="0.25">
      <c r="A892" s="3">
        <v>45906</v>
      </c>
      <c r="B892" t="s">
        <v>5</v>
      </c>
      <c r="C892" t="s">
        <v>57</v>
      </c>
      <c r="D892" t="s">
        <v>30</v>
      </c>
      <c r="E892" s="4">
        <v>2585.87</v>
      </c>
    </row>
    <row r="893" spans="1:5" x14ac:dyDescent="0.25">
      <c r="A893" s="3">
        <v>45907</v>
      </c>
      <c r="B893" t="s">
        <v>16</v>
      </c>
      <c r="C893" t="s">
        <v>60</v>
      </c>
      <c r="D893" t="s">
        <v>29</v>
      </c>
      <c r="E893" s="4">
        <v>197.95</v>
      </c>
    </row>
    <row r="894" spans="1:5" x14ac:dyDescent="0.25">
      <c r="A894" s="3">
        <v>45907</v>
      </c>
      <c r="B894" t="s">
        <v>8</v>
      </c>
      <c r="C894" t="s">
        <v>52</v>
      </c>
      <c r="D894" t="s">
        <v>30</v>
      </c>
      <c r="E894" s="4">
        <v>517.53</v>
      </c>
    </row>
    <row r="895" spans="1:5" x14ac:dyDescent="0.25">
      <c r="A895" s="3">
        <v>45907</v>
      </c>
      <c r="B895" t="s">
        <v>8</v>
      </c>
      <c r="C895" t="s">
        <v>52</v>
      </c>
      <c r="D895" t="s">
        <v>30</v>
      </c>
      <c r="E895" s="4">
        <v>886.64</v>
      </c>
    </row>
    <row r="896" spans="1:5" x14ac:dyDescent="0.25">
      <c r="A896" s="3">
        <v>45907</v>
      </c>
      <c r="B896" t="s">
        <v>21</v>
      </c>
      <c r="C896" t="s">
        <v>62</v>
      </c>
      <c r="D896" t="s">
        <v>31</v>
      </c>
      <c r="E896" s="4">
        <v>51.95</v>
      </c>
    </row>
    <row r="897" spans="1:5" x14ac:dyDescent="0.25">
      <c r="A897" s="3">
        <v>45907</v>
      </c>
      <c r="B897" t="s">
        <v>11</v>
      </c>
      <c r="C897" t="s">
        <v>67</v>
      </c>
      <c r="D897" t="s">
        <v>30</v>
      </c>
      <c r="E897" s="4">
        <v>139.74</v>
      </c>
    </row>
    <row r="898" spans="1:5" x14ac:dyDescent="0.25">
      <c r="A898" s="3">
        <v>45908</v>
      </c>
      <c r="B898" t="s">
        <v>14</v>
      </c>
      <c r="C898" t="s">
        <v>65</v>
      </c>
      <c r="D898" t="s">
        <v>28</v>
      </c>
      <c r="E898" s="4">
        <v>683.58</v>
      </c>
    </row>
    <row r="899" spans="1:5" x14ac:dyDescent="0.25">
      <c r="A899" s="3">
        <v>45908</v>
      </c>
      <c r="B899" t="s">
        <v>6</v>
      </c>
      <c r="C899" t="s">
        <v>59</v>
      </c>
      <c r="D899" t="s">
        <v>31</v>
      </c>
      <c r="E899" s="4">
        <v>211.14</v>
      </c>
    </row>
    <row r="900" spans="1:5" x14ac:dyDescent="0.25">
      <c r="A900" s="3">
        <v>45909</v>
      </c>
      <c r="B900" t="s">
        <v>18</v>
      </c>
      <c r="C900" t="s">
        <v>61</v>
      </c>
      <c r="D900" t="s">
        <v>29</v>
      </c>
      <c r="E900" s="4">
        <v>237.51</v>
      </c>
    </row>
    <row r="901" spans="1:5" x14ac:dyDescent="0.25">
      <c r="A901" s="3">
        <v>45909</v>
      </c>
      <c r="B901" t="s">
        <v>24</v>
      </c>
      <c r="C901" t="s">
        <v>55</v>
      </c>
      <c r="D901" t="s">
        <v>29</v>
      </c>
      <c r="E901" s="4">
        <v>276.83</v>
      </c>
    </row>
    <row r="902" spans="1:5" x14ac:dyDescent="0.25">
      <c r="A902" s="3">
        <v>45909</v>
      </c>
      <c r="B902" t="s">
        <v>19</v>
      </c>
      <c r="C902" t="s">
        <v>64</v>
      </c>
      <c r="D902" t="s">
        <v>31</v>
      </c>
      <c r="E902" s="4">
        <v>166.65</v>
      </c>
    </row>
    <row r="903" spans="1:5" x14ac:dyDescent="0.25">
      <c r="A903" s="3">
        <v>45909</v>
      </c>
      <c r="B903" t="s">
        <v>12</v>
      </c>
      <c r="C903" t="s">
        <v>68</v>
      </c>
      <c r="D903" t="s">
        <v>31</v>
      </c>
      <c r="E903" s="4">
        <v>149.06</v>
      </c>
    </row>
    <row r="904" spans="1:5" x14ac:dyDescent="0.25">
      <c r="A904" s="3">
        <v>45909</v>
      </c>
      <c r="B904" t="s">
        <v>13</v>
      </c>
      <c r="C904" t="s">
        <v>70</v>
      </c>
      <c r="D904" t="s">
        <v>30</v>
      </c>
      <c r="E904" s="4">
        <v>209.28</v>
      </c>
    </row>
    <row r="905" spans="1:5" x14ac:dyDescent="0.25">
      <c r="A905" s="3">
        <v>45910</v>
      </c>
      <c r="B905" t="s">
        <v>19</v>
      </c>
      <c r="C905" t="s">
        <v>64</v>
      </c>
      <c r="D905" t="s">
        <v>29</v>
      </c>
      <c r="E905" s="4">
        <v>182.8</v>
      </c>
    </row>
    <row r="906" spans="1:5" x14ac:dyDescent="0.25">
      <c r="A906" s="3">
        <v>45910</v>
      </c>
      <c r="B906" t="s">
        <v>21</v>
      </c>
      <c r="C906" t="s">
        <v>62</v>
      </c>
      <c r="D906" t="s">
        <v>28</v>
      </c>
      <c r="E906" s="4">
        <v>181.16</v>
      </c>
    </row>
    <row r="907" spans="1:5" x14ac:dyDescent="0.25">
      <c r="A907" s="3">
        <v>45910</v>
      </c>
      <c r="B907" t="s">
        <v>6</v>
      </c>
      <c r="C907" t="s">
        <v>59</v>
      </c>
      <c r="D907" t="s">
        <v>31</v>
      </c>
      <c r="E907" s="4">
        <v>179.27</v>
      </c>
    </row>
    <row r="908" spans="1:5" x14ac:dyDescent="0.25">
      <c r="A908" s="3">
        <v>45910</v>
      </c>
      <c r="B908" t="s">
        <v>8</v>
      </c>
      <c r="C908" t="s">
        <v>52</v>
      </c>
      <c r="D908" t="s">
        <v>28</v>
      </c>
      <c r="E908" s="4">
        <v>356.02</v>
      </c>
    </row>
    <row r="909" spans="1:5" x14ac:dyDescent="0.25">
      <c r="A909" s="3">
        <v>45910</v>
      </c>
      <c r="B909" t="s">
        <v>12</v>
      </c>
      <c r="C909" t="s">
        <v>68</v>
      </c>
      <c r="D909" t="s">
        <v>30</v>
      </c>
      <c r="E909" s="4">
        <v>60.7</v>
      </c>
    </row>
    <row r="910" spans="1:5" x14ac:dyDescent="0.25">
      <c r="A910" s="3">
        <v>45911</v>
      </c>
      <c r="B910" t="s">
        <v>24</v>
      </c>
      <c r="C910" t="s">
        <v>55</v>
      </c>
      <c r="D910" t="s">
        <v>31</v>
      </c>
      <c r="E910" s="4">
        <v>258.57</v>
      </c>
    </row>
    <row r="911" spans="1:5" x14ac:dyDescent="0.25">
      <c r="A911" s="3">
        <v>45911</v>
      </c>
      <c r="B911" t="s">
        <v>12</v>
      </c>
      <c r="C911" t="s">
        <v>68</v>
      </c>
      <c r="D911" t="s">
        <v>30</v>
      </c>
      <c r="E911" s="4">
        <v>113.16</v>
      </c>
    </row>
    <row r="912" spans="1:5" x14ac:dyDescent="0.25">
      <c r="A912" s="3">
        <v>45912</v>
      </c>
      <c r="B912" t="s">
        <v>6</v>
      </c>
      <c r="C912" t="s">
        <v>59</v>
      </c>
      <c r="D912" t="s">
        <v>29</v>
      </c>
      <c r="E912" s="4">
        <v>211.77</v>
      </c>
    </row>
    <row r="913" spans="1:5" x14ac:dyDescent="0.25">
      <c r="A913" s="3">
        <v>45912</v>
      </c>
      <c r="B913" t="s">
        <v>4</v>
      </c>
      <c r="C913" t="s">
        <v>69</v>
      </c>
      <c r="D913" t="s">
        <v>31</v>
      </c>
      <c r="E913" s="4">
        <v>45.22</v>
      </c>
    </row>
    <row r="914" spans="1:5" x14ac:dyDescent="0.25">
      <c r="A914" s="3">
        <v>45913</v>
      </c>
      <c r="B914" t="s">
        <v>20</v>
      </c>
      <c r="C914" t="s">
        <v>72</v>
      </c>
      <c r="D914" t="s">
        <v>28</v>
      </c>
      <c r="E914" s="4">
        <v>33.619999999999997</v>
      </c>
    </row>
    <row r="915" spans="1:5" x14ac:dyDescent="0.25">
      <c r="A915" s="3">
        <v>45913</v>
      </c>
      <c r="B915" t="s">
        <v>19</v>
      </c>
      <c r="C915" t="s">
        <v>64</v>
      </c>
      <c r="D915" t="s">
        <v>30</v>
      </c>
      <c r="E915" s="4">
        <v>47.76</v>
      </c>
    </row>
    <row r="916" spans="1:5" x14ac:dyDescent="0.25">
      <c r="A916" s="3">
        <v>45913</v>
      </c>
      <c r="B916" t="s">
        <v>8</v>
      </c>
      <c r="C916" t="s">
        <v>52</v>
      </c>
      <c r="D916" t="s">
        <v>28</v>
      </c>
      <c r="E916" s="4">
        <v>338.28</v>
      </c>
    </row>
    <row r="917" spans="1:5" x14ac:dyDescent="0.25">
      <c r="A917" s="3">
        <v>45914</v>
      </c>
      <c r="B917" t="s">
        <v>15</v>
      </c>
      <c r="C917" t="s">
        <v>58</v>
      </c>
      <c r="D917" t="s">
        <v>28</v>
      </c>
      <c r="E917" s="4">
        <v>160.88999999999999</v>
      </c>
    </row>
    <row r="918" spans="1:5" x14ac:dyDescent="0.25">
      <c r="A918" s="3">
        <v>45914</v>
      </c>
      <c r="B918" t="s">
        <v>4</v>
      </c>
      <c r="C918" t="s">
        <v>69</v>
      </c>
      <c r="D918" t="s">
        <v>31</v>
      </c>
      <c r="E918" s="4">
        <v>32.17</v>
      </c>
    </row>
    <row r="919" spans="1:5" x14ac:dyDescent="0.25">
      <c r="A919" s="3">
        <v>45914</v>
      </c>
      <c r="B919" t="s">
        <v>19</v>
      </c>
      <c r="C919" t="s">
        <v>64</v>
      </c>
      <c r="D919" t="s">
        <v>28</v>
      </c>
      <c r="E919" s="4">
        <v>278.61</v>
      </c>
    </row>
    <row r="920" spans="1:5" x14ac:dyDescent="0.25">
      <c r="A920" s="3">
        <v>45914</v>
      </c>
      <c r="B920" t="s">
        <v>15</v>
      </c>
      <c r="C920" t="s">
        <v>58</v>
      </c>
      <c r="D920" t="s">
        <v>30</v>
      </c>
      <c r="E920" s="4">
        <v>95.89</v>
      </c>
    </row>
    <row r="921" spans="1:5" x14ac:dyDescent="0.25">
      <c r="A921" s="3">
        <v>45914</v>
      </c>
      <c r="B921" t="s">
        <v>6</v>
      </c>
      <c r="C921" t="s">
        <v>59</v>
      </c>
      <c r="D921" t="s">
        <v>31</v>
      </c>
      <c r="E921" s="4">
        <v>80.989999999999995</v>
      </c>
    </row>
    <row r="922" spans="1:5" x14ac:dyDescent="0.25">
      <c r="A922" s="3">
        <v>45915</v>
      </c>
      <c r="B922" t="s">
        <v>8</v>
      </c>
      <c r="C922" t="s">
        <v>52</v>
      </c>
      <c r="D922" t="s">
        <v>31</v>
      </c>
      <c r="E922" s="4">
        <v>173.06</v>
      </c>
    </row>
    <row r="923" spans="1:5" x14ac:dyDescent="0.25">
      <c r="A923" s="3">
        <v>45915</v>
      </c>
      <c r="B923" t="s">
        <v>9</v>
      </c>
      <c r="C923" t="s">
        <v>66</v>
      </c>
      <c r="D923" t="s">
        <v>31</v>
      </c>
      <c r="E923" s="4">
        <v>63.82</v>
      </c>
    </row>
    <row r="924" spans="1:5" x14ac:dyDescent="0.25">
      <c r="A924" s="3">
        <v>45915</v>
      </c>
      <c r="B924" t="s">
        <v>6</v>
      </c>
      <c r="C924" t="s">
        <v>59</v>
      </c>
      <c r="D924" t="s">
        <v>28</v>
      </c>
      <c r="E924" s="4">
        <v>366.52</v>
      </c>
    </row>
    <row r="925" spans="1:5" x14ac:dyDescent="0.25">
      <c r="A925" s="3">
        <v>45915</v>
      </c>
      <c r="B925" t="s">
        <v>22</v>
      </c>
      <c r="C925" t="s">
        <v>53</v>
      </c>
      <c r="D925" t="s">
        <v>31</v>
      </c>
      <c r="E925" s="4">
        <v>279.77</v>
      </c>
    </row>
    <row r="926" spans="1:5" x14ac:dyDescent="0.25">
      <c r="A926" s="3">
        <v>45916</v>
      </c>
      <c r="B926" t="s">
        <v>18</v>
      </c>
      <c r="C926" t="s">
        <v>61</v>
      </c>
      <c r="D926" t="s">
        <v>30</v>
      </c>
      <c r="E926" s="4">
        <v>141.74</v>
      </c>
    </row>
    <row r="927" spans="1:5" x14ac:dyDescent="0.25">
      <c r="A927" s="3">
        <v>45916</v>
      </c>
      <c r="B927" t="s">
        <v>8</v>
      </c>
      <c r="C927" t="s">
        <v>52</v>
      </c>
      <c r="D927" t="s">
        <v>30</v>
      </c>
      <c r="E927" s="4">
        <v>170.39</v>
      </c>
    </row>
    <row r="928" spans="1:5" x14ac:dyDescent="0.25">
      <c r="A928" s="3">
        <v>45916</v>
      </c>
      <c r="B928" t="s">
        <v>20</v>
      </c>
      <c r="C928" t="s">
        <v>72</v>
      </c>
      <c r="D928" t="s">
        <v>28</v>
      </c>
      <c r="E928" s="4">
        <v>46.13</v>
      </c>
    </row>
    <row r="929" spans="1:5" x14ac:dyDescent="0.25">
      <c r="A929" s="3">
        <v>45917</v>
      </c>
      <c r="B929" t="s">
        <v>17</v>
      </c>
      <c r="C929" t="s">
        <v>71</v>
      </c>
      <c r="D929" t="s">
        <v>30</v>
      </c>
      <c r="E929" s="4">
        <v>151.13999999999999</v>
      </c>
    </row>
    <row r="930" spans="1:5" x14ac:dyDescent="0.25">
      <c r="A930" s="3">
        <v>45917</v>
      </c>
      <c r="B930" t="s">
        <v>4</v>
      </c>
      <c r="C930" t="s">
        <v>69</v>
      </c>
      <c r="D930" t="s">
        <v>28</v>
      </c>
      <c r="E930" s="4">
        <v>112.6</v>
      </c>
    </row>
    <row r="931" spans="1:5" x14ac:dyDescent="0.25">
      <c r="A931" s="3">
        <v>45917</v>
      </c>
      <c r="B931" t="s">
        <v>23</v>
      </c>
      <c r="C931" t="s">
        <v>63</v>
      </c>
      <c r="D931" t="s">
        <v>30</v>
      </c>
      <c r="E931" s="4">
        <v>467.8</v>
      </c>
    </row>
    <row r="932" spans="1:5" x14ac:dyDescent="0.25">
      <c r="A932" s="3">
        <v>45917</v>
      </c>
      <c r="B932" t="s">
        <v>7</v>
      </c>
      <c r="C932" t="s">
        <v>54</v>
      </c>
      <c r="D932" t="s">
        <v>30</v>
      </c>
      <c r="E932" s="4">
        <v>1090.3499999999999</v>
      </c>
    </row>
    <row r="933" spans="1:5" x14ac:dyDescent="0.25">
      <c r="A933" s="3">
        <v>45917</v>
      </c>
      <c r="B933" t="s">
        <v>8</v>
      </c>
      <c r="C933" t="s">
        <v>52</v>
      </c>
      <c r="D933" t="s">
        <v>28</v>
      </c>
      <c r="E933" s="4">
        <v>367.13</v>
      </c>
    </row>
    <row r="934" spans="1:5" x14ac:dyDescent="0.25">
      <c r="A934" s="3">
        <v>45918</v>
      </c>
      <c r="B934" t="s">
        <v>5</v>
      </c>
      <c r="C934" t="s">
        <v>57</v>
      </c>
      <c r="D934" t="s">
        <v>31</v>
      </c>
      <c r="E934" s="4">
        <v>1814.92</v>
      </c>
    </row>
    <row r="935" spans="1:5" x14ac:dyDescent="0.25">
      <c r="A935" s="3">
        <v>45918</v>
      </c>
      <c r="B935" t="s">
        <v>10</v>
      </c>
      <c r="C935" t="s">
        <v>56</v>
      </c>
      <c r="D935" t="s">
        <v>29</v>
      </c>
      <c r="E935" s="4">
        <v>422.34</v>
      </c>
    </row>
    <row r="936" spans="1:5" x14ac:dyDescent="0.25">
      <c r="A936" s="3">
        <v>45918</v>
      </c>
      <c r="B936" t="s">
        <v>5</v>
      </c>
      <c r="C936" t="s">
        <v>57</v>
      </c>
      <c r="D936" t="s">
        <v>28</v>
      </c>
      <c r="E936" s="4">
        <v>2574.41</v>
      </c>
    </row>
    <row r="937" spans="1:5" x14ac:dyDescent="0.25">
      <c r="A937" s="3">
        <v>45918</v>
      </c>
      <c r="B937" t="s">
        <v>20</v>
      </c>
      <c r="C937" t="s">
        <v>72</v>
      </c>
      <c r="D937" t="s">
        <v>28</v>
      </c>
      <c r="E937" s="4">
        <v>129.69</v>
      </c>
    </row>
    <row r="938" spans="1:5" x14ac:dyDescent="0.25">
      <c r="A938" s="3">
        <v>45918</v>
      </c>
      <c r="B938" t="s">
        <v>8</v>
      </c>
      <c r="C938" t="s">
        <v>52</v>
      </c>
      <c r="D938" t="s">
        <v>30</v>
      </c>
      <c r="E938" s="4">
        <v>944.45</v>
      </c>
    </row>
    <row r="939" spans="1:5" x14ac:dyDescent="0.25">
      <c r="A939" s="3">
        <v>45919</v>
      </c>
      <c r="B939" t="s">
        <v>18</v>
      </c>
      <c r="C939" t="s">
        <v>61</v>
      </c>
      <c r="D939" t="s">
        <v>28</v>
      </c>
      <c r="E939" s="4">
        <v>151.72</v>
      </c>
    </row>
    <row r="940" spans="1:5" x14ac:dyDescent="0.25">
      <c r="A940" s="3">
        <v>45919</v>
      </c>
      <c r="B940" t="s">
        <v>23</v>
      </c>
      <c r="C940" t="s">
        <v>63</v>
      </c>
      <c r="D940" t="s">
        <v>28</v>
      </c>
      <c r="E940" s="4">
        <v>400.88</v>
      </c>
    </row>
    <row r="941" spans="1:5" x14ac:dyDescent="0.25">
      <c r="A941" s="3">
        <v>45919</v>
      </c>
      <c r="B941" t="s">
        <v>19</v>
      </c>
      <c r="C941" t="s">
        <v>64</v>
      </c>
      <c r="D941" t="s">
        <v>29</v>
      </c>
      <c r="E941" s="4">
        <v>84.34</v>
      </c>
    </row>
    <row r="942" spans="1:5" x14ac:dyDescent="0.25">
      <c r="A942" s="3">
        <v>45920</v>
      </c>
      <c r="B942" t="s">
        <v>18</v>
      </c>
      <c r="C942" t="s">
        <v>61</v>
      </c>
      <c r="D942" t="s">
        <v>30</v>
      </c>
      <c r="E942" s="4">
        <v>51.75</v>
      </c>
    </row>
    <row r="943" spans="1:5" x14ac:dyDescent="0.25">
      <c r="A943" s="3">
        <v>45920</v>
      </c>
      <c r="B943" t="s">
        <v>5</v>
      </c>
      <c r="C943" t="s">
        <v>57</v>
      </c>
      <c r="D943" t="s">
        <v>30</v>
      </c>
      <c r="E943" s="4">
        <v>2534.11</v>
      </c>
    </row>
    <row r="944" spans="1:5" x14ac:dyDescent="0.25">
      <c r="A944" s="3">
        <v>45920</v>
      </c>
      <c r="B944" t="s">
        <v>16</v>
      </c>
      <c r="C944" t="s">
        <v>60</v>
      </c>
      <c r="D944" t="s">
        <v>30</v>
      </c>
      <c r="E944" s="4">
        <v>137.34</v>
      </c>
    </row>
    <row r="945" spans="1:5" x14ac:dyDescent="0.25">
      <c r="A945" s="3">
        <v>45920</v>
      </c>
      <c r="B945" t="s">
        <v>16</v>
      </c>
      <c r="C945" t="s">
        <v>60</v>
      </c>
      <c r="D945" t="s">
        <v>29</v>
      </c>
      <c r="E945" s="4">
        <v>453.46</v>
      </c>
    </row>
    <row r="946" spans="1:5" x14ac:dyDescent="0.25">
      <c r="A946" s="3">
        <v>45920</v>
      </c>
      <c r="B946" t="s">
        <v>11</v>
      </c>
      <c r="C946" t="s">
        <v>67</v>
      </c>
      <c r="D946" t="s">
        <v>29</v>
      </c>
      <c r="E946" s="4">
        <v>277.35000000000002</v>
      </c>
    </row>
    <row r="947" spans="1:5" x14ac:dyDescent="0.25">
      <c r="A947" s="3">
        <v>45921</v>
      </c>
      <c r="B947" t="s">
        <v>6</v>
      </c>
      <c r="C947" t="s">
        <v>59</v>
      </c>
      <c r="D947" t="s">
        <v>31</v>
      </c>
      <c r="E947" s="4">
        <v>168.95</v>
      </c>
    </row>
    <row r="948" spans="1:5" x14ac:dyDescent="0.25">
      <c r="A948" s="3">
        <v>45921</v>
      </c>
      <c r="B948" t="s">
        <v>8</v>
      </c>
      <c r="C948" t="s">
        <v>52</v>
      </c>
      <c r="D948" t="s">
        <v>31</v>
      </c>
      <c r="E948" s="4">
        <v>210.53</v>
      </c>
    </row>
    <row r="949" spans="1:5" x14ac:dyDescent="0.25">
      <c r="A949" s="3">
        <v>45921</v>
      </c>
      <c r="B949" t="s">
        <v>16</v>
      </c>
      <c r="C949" t="s">
        <v>60</v>
      </c>
      <c r="D949" t="s">
        <v>29</v>
      </c>
      <c r="E949" s="4">
        <v>150.93</v>
      </c>
    </row>
    <row r="950" spans="1:5" x14ac:dyDescent="0.25">
      <c r="A950" s="3">
        <v>45921</v>
      </c>
      <c r="B950" t="s">
        <v>12</v>
      </c>
      <c r="C950" t="s">
        <v>68</v>
      </c>
      <c r="D950" t="s">
        <v>31</v>
      </c>
      <c r="E950" s="4">
        <v>50.77</v>
      </c>
    </row>
    <row r="951" spans="1:5" x14ac:dyDescent="0.25">
      <c r="A951" s="3">
        <v>45921</v>
      </c>
      <c r="B951" t="s">
        <v>20</v>
      </c>
      <c r="C951" t="s">
        <v>72</v>
      </c>
      <c r="D951" t="s">
        <v>29</v>
      </c>
      <c r="E951" s="4">
        <v>68.12</v>
      </c>
    </row>
    <row r="952" spans="1:5" x14ac:dyDescent="0.25">
      <c r="A952" s="3">
        <v>45922</v>
      </c>
      <c r="B952" t="s">
        <v>18</v>
      </c>
      <c r="C952" t="s">
        <v>61</v>
      </c>
      <c r="D952" t="s">
        <v>30</v>
      </c>
      <c r="E952" s="4">
        <v>103.26</v>
      </c>
    </row>
    <row r="953" spans="1:5" x14ac:dyDescent="0.25">
      <c r="A953" s="3">
        <v>45922</v>
      </c>
      <c r="B953" t="s">
        <v>10</v>
      </c>
      <c r="C953" t="s">
        <v>56</v>
      </c>
      <c r="D953" t="s">
        <v>29</v>
      </c>
      <c r="E953" s="4">
        <v>64.64</v>
      </c>
    </row>
    <row r="954" spans="1:5" x14ac:dyDescent="0.25">
      <c r="A954" s="3">
        <v>45922</v>
      </c>
      <c r="B954" t="s">
        <v>7</v>
      </c>
      <c r="C954" t="s">
        <v>54</v>
      </c>
      <c r="D954" t="s">
        <v>31</v>
      </c>
      <c r="E954" s="4">
        <v>723.85</v>
      </c>
    </row>
    <row r="955" spans="1:5" x14ac:dyDescent="0.25">
      <c r="A955" s="3">
        <v>45922</v>
      </c>
      <c r="B955" t="s">
        <v>9</v>
      </c>
      <c r="C955" t="s">
        <v>66</v>
      </c>
      <c r="D955" t="s">
        <v>28</v>
      </c>
      <c r="E955" s="4">
        <v>109.27</v>
      </c>
    </row>
    <row r="956" spans="1:5" x14ac:dyDescent="0.25">
      <c r="A956" s="3">
        <v>45923</v>
      </c>
      <c r="B956" t="s">
        <v>6</v>
      </c>
      <c r="C956" t="s">
        <v>59</v>
      </c>
      <c r="D956" t="s">
        <v>29</v>
      </c>
      <c r="E956" s="4">
        <v>233.25</v>
      </c>
    </row>
    <row r="957" spans="1:5" x14ac:dyDescent="0.25">
      <c r="A957" s="3">
        <v>45923</v>
      </c>
      <c r="B957" t="s">
        <v>19</v>
      </c>
      <c r="C957" t="s">
        <v>64</v>
      </c>
      <c r="D957" t="s">
        <v>30</v>
      </c>
      <c r="E957" s="4">
        <v>226.61</v>
      </c>
    </row>
    <row r="958" spans="1:5" x14ac:dyDescent="0.25">
      <c r="A958" s="3">
        <v>45924</v>
      </c>
      <c r="B958" t="s">
        <v>16</v>
      </c>
      <c r="C958" t="s">
        <v>60</v>
      </c>
      <c r="D958" t="s">
        <v>28</v>
      </c>
      <c r="E958" s="4">
        <v>259.94</v>
      </c>
    </row>
    <row r="959" spans="1:5" x14ac:dyDescent="0.25">
      <c r="A959" s="3">
        <v>45924</v>
      </c>
      <c r="B959" t="s">
        <v>16</v>
      </c>
      <c r="C959" t="s">
        <v>60</v>
      </c>
      <c r="D959" t="s">
        <v>28</v>
      </c>
      <c r="E959" s="4">
        <v>277.82</v>
      </c>
    </row>
    <row r="960" spans="1:5" x14ac:dyDescent="0.25">
      <c r="A960" s="3">
        <v>45924</v>
      </c>
      <c r="B960" t="s">
        <v>12</v>
      </c>
      <c r="C960" t="s">
        <v>68</v>
      </c>
      <c r="D960" t="s">
        <v>31</v>
      </c>
      <c r="E960" s="4">
        <v>138.19</v>
      </c>
    </row>
    <row r="961" spans="1:5" x14ac:dyDescent="0.25">
      <c r="A961" s="3">
        <v>45925</v>
      </c>
      <c r="B961" t="s">
        <v>13</v>
      </c>
      <c r="C961" t="s">
        <v>70</v>
      </c>
      <c r="D961" t="s">
        <v>28</v>
      </c>
      <c r="E961" s="4">
        <v>253.73</v>
      </c>
    </row>
    <row r="962" spans="1:5" x14ac:dyDescent="0.25">
      <c r="A962" s="3">
        <v>45925</v>
      </c>
      <c r="B962" t="s">
        <v>10</v>
      </c>
      <c r="C962" t="s">
        <v>56</v>
      </c>
      <c r="D962" t="s">
        <v>28</v>
      </c>
      <c r="E962" s="4">
        <v>305.61</v>
      </c>
    </row>
    <row r="963" spans="1:5" x14ac:dyDescent="0.25">
      <c r="A963" s="3">
        <v>45925</v>
      </c>
      <c r="B963" t="s">
        <v>18</v>
      </c>
      <c r="C963" t="s">
        <v>61</v>
      </c>
      <c r="D963" t="s">
        <v>29</v>
      </c>
      <c r="E963" s="4">
        <v>70.64</v>
      </c>
    </row>
    <row r="964" spans="1:5" x14ac:dyDescent="0.25">
      <c r="A964" s="3">
        <v>45925</v>
      </c>
      <c r="B964" t="s">
        <v>4</v>
      </c>
      <c r="C964" t="s">
        <v>69</v>
      </c>
      <c r="D964" t="s">
        <v>30</v>
      </c>
      <c r="E964" s="4">
        <v>5.36</v>
      </c>
    </row>
    <row r="965" spans="1:5" x14ac:dyDescent="0.25">
      <c r="A965" s="3">
        <v>45926</v>
      </c>
      <c r="B965" t="s">
        <v>18</v>
      </c>
      <c r="C965" t="s">
        <v>61</v>
      </c>
      <c r="D965" t="s">
        <v>28</v>
      </c>
      <c r="E965" s="4">
        <v>266</v>
      </c>
    </row>
    <row r="966" spans="1:5" x14ac:dyDescent="0.25">
      <c r="A966" s="3">
        <v>45926</v>
      </c>
      <c r="B966" t="s">
        <v>24</v>
      </c>
      <c r="C966" t="s">
        <v>55</v>
      </c>
      <c r="D966" t="s">
        <v>31</v>
      </c>
      <c r="E966" s="4">
        <v>124.21</v>
      </c>
    </row>
    <row r="967" spans="1:5" x14ac:dyDescent="0.25">
      <c r="A967" s="3">
        <v>45926</v>
      </c>
      <c r="B967" t="s">
        <v>19</v>
      </c>
      <c r="C967" t="s">
        <v>64</v>
      </c>
      <c r="D967" t="s">
        <v>31</v>
      </c>
      <c r="E967" s="4">
        <v>249.66</v>
      </c>
    </row>
    <row r="968" spans="1:5" x14ac:dyDescent="0.25">
      <c r="A968" s="3">
        <v>45926</v>
      </c>
      <c r="B968" t="s">
        <v>17</v>
      </c>
      <c r="C968" t="s">
        <v>71</v>
      </c>
      <c r="D968" t="s">
        <v>30</v>
      </c>
      <c r="E968" s="4">
        <v>123.08</v>
      </c>
    </row>
    <row r="969" spans="1:5" x14ac:dyDescent="0.25">
      <c r="A969" s="3">
        <v>45927</v>
      </c>
      <c r="B969" t="s">
        <v>7</v>
      </c>
      <c r="C969" t="s">
        <v>54</v>
      </c>
      <c r="D969" t="s">
        <v>28</v>
      </c>
      <c r="E969" s="4">
        <v>1168.56</v>
      </c>
    </row>
    <row r="970" spans="1:5" x14ac:dyDescent="0.25">
      <c r="A970" s="3">
        <v>45927</v>
      </c>
      <c r="B970" t="s">
        <v>17</v>
      </c>
      <c r="C970" t="s">
        <v>71</v>
      </c>
      <c r="D970" t="s">
        <v>30</v>
      </c>
      <c r="E970" s="4">
        <v>35.18</v>
      </c>
    </row>
    <row r="971" spans="1:5" x14ac:dyDescent="0.25">
      <c r="A971" s="3">
        <v>45927</v>
      </c>
      <c r="B971" t="s">
        <v>8</v>
      </c>
      <c r="C971" t="s">
        <v>52</v>
      </c>
      <c r="D971" t="s">
        <v>31</v>
      </c>
      <c r="E971" s="4">
        <v>200.89</v>
      </c>
    </row>
    <row r="972" spans="1:5" x14ac:dyDescent="0.25">
      <c r="A972" s="3">
        <v>45927</v>
      </c>
      <c r="B972" t="s">
        <v>19</v>
      </c>
      <c r="C972" t="s">
        <v>64</v>
      </c>
      <c r="D972" t="s">
        <v>28</v>
      </c>
      <c r="E972" s="4">
        <v>142.41999999999999</v>
      </c>
    </row>
    <row r="973" spans="1:5" x14ac:dyDescent="0.25">
      <c r="A973" s="3">
        <v>45928</v>
      </c>
      <c r="B973" t="s">
        <v>6</v>
      </c>
      <c r="C973" t="s">
        <v>59</v>
      </c>
      <c r="D973" t="s">
        <v>31</v>
      </c>
      <c r="E973" s="4">
        <v>479.68</v>
      </c>
    </row>
    <row r="974" spans="1:5" x14ac:dyDescent="0.25">
      <c r="A974" s="3">
        <v>45928</v>
      </c>
      <c r="B974" t="s">
        <v>14</v>
      </c>
      <c r="C974" t="s">
        <v>65</v>
      </c>
      <c r="D974" t="s">
        <v>29</v>
      </c>
      <c r="E974" s="4">
        <v>435.33</v>
      </c>
    </row>
    <row r="975" spans="1:5" x14ac:dyDescent="0.25">
      <c r="A975" s="3">
        <v>45928</v>
      </c>
      <c r="B975" t="s">
        <v>21</v>
      </c>
      <c r="C975" t="s">
        <v>62</v>
      </c>
      <c r="D975" t="s">
        <v>30</v>
      </c>
      <c r="E975" s="4">
        <v>285.97000000000003</v>
      </c>
    </row>
    <row r="976" spans="1:5" x14ac:dyDescent="0.25">
      <c r="A976" s="3">
        <v>45929</v>
      </c>
      <c r="B976" t="s">
        <v>5</v>
      </c>
      <c r="C976" t="s">
        <v>57</v>
      </c>
      <c r="D976" t="s">
        <v>29</v>
      </c>
      <c r="E976" s="4">
        <v>1821.13</v>
      </c>
    </row>
    <row r="977" spans="1:5" x14ac:dyDescent="0.25">
      <c r="A977" s="3">
        <v>45929</v>
      </c>
      <c r="B977" t="s">
        <v>4</v>
      </c>
      <c r="C977" t="s">
        <v>69</v>
      </c>
      <c r="D977" t="s">
        <v>30</v>
      </c>
      <c r="E977" s="4">
        <v>98.38</v>
      </c>
    </row>
    <row r="978" spans="1:5" x14ac:dyDescent="0.25">
      <c r="A978" s="3">
        <v>45929</v>
      </c>
      <c r="B978" t="s">
        <v>9</v>
      </c>
      <c r="C978" t="s">
        <v>66</v>
      </c>
      <c r="D978" t="s">
        <v>30</v>
      </c>
      <c r="E978" s="4">
        <v>194.78</v>
      </c>
    </row>
    <row r="979" spans="1:5" x14ac:dyDescent="0.25">
      <c r="A979" s="3">
        <v>45929</v>
      </c>
      <c r="B979" t="s">
        <v>16</v>
      </c>
      <c r="C979" t="s">
        <v>60</v>
      </c>
      <c r="D979" t="s">
        <v>29</v>
      </c>
      <c r="E979" s="4">
        <v>283.7</v>
      </c>
    </row>
    <row r="980" spans="1:5" x14ac:dyDescent="0.25">
      <c r="A980" s="3">
        <v>45930</v>
      </c>
      <c r="B980" t="s">
        <v>15</v>
      </c>
      <c r="C980" t="s">
        <v>58</v>
      </c>
      <c r="D980" t="s">
        <v>31</v>
      </c>
      <c r="E980" s="4">
        <v>418.95</v>
      </c>
    </row>
    <row r="981" spans="1:5" x14ac:dyDescent="0.25">
      <c r="A981" s="3">
        <v>45930</v>
      </c>
      <c r="B981" t="s">
        <v>5</v>
      </c>
      <c r="C981" t="s">
        <v>57</v>
      </c>
      <c r="D981" t="s">
        <v>30</v>
      </c>
      <c r="E981" s="4">
        <v>1897.35</v>
      </c>
    </row>
    <row r="982" spans="1:5" x14ac:dyDescent="0.25">
      <c r="A982" s="3">
        <v>45931</v>
      </c>
      <c r="B982" t="s">
        <v>8</v>
      </c>
      <c r="C982" t="s">
        <v>52</v>
      </c>
      <c r="D982" t="s">
        <v>31</v>
      </c>
      <c r="E982" s="4">
        <v>401.69</v>
      </c>
    </row>
    <row r="983" spans="1:5" x14ac:dyDescent="0.25">
      <c r="A983" s="3">
        <v>45931</v>
      </c>
      <c r="B983" t="s">
        <v>8</v>
      </c>
      <c r="C983" t="s">
        <v>52</v>
      </c>
      <c r="D983" t="s">
        <v>28</v>
      </c>
      <c r="E983" s="4">
        <v>140.65</v>
      </c>
    </row>
    <row r="984" spans="1:5" x14ac:dyDescent="0.25">
      <c r="A984" s="3">
        <v>45932</v>
      </c>
      <c r="B984" t="s">
        <v>6</v>
      </c>
      <c r="C984" t="s">
        <v>59</v>
      </c>
      <c r="D984" t="s">
        <v>31</v>
      </c>
      <c r="E984" s="4">
        <v>238.09</v>
      </c>
    </row>
    <row r="985" spans="1:5" x14ac:dyDescent="0.25">
      <c r="A985" s="3">
        <v>45932</v>
      </c>
      <c r="B985" t="s">
        <v>10</v>
      </c>
      <c r="C985" t="s">
        <v>56</v>
      </c>
      <c r="D985" t="s">
        <v>31</v>
      </c>
      <c r="E985" s="4">
        <v>297.69</v>
      </c>
    </row>
    <row r="986" spans="1:5" x14ac:dyDescent="0.25">
      <c r="A986" s="3">
        <v>45932</v>
      </c>
      <c r="B986" t="s">
        <v>7</v>
      </c>
      <c r="C986" t="s">
        <v>54</v>
      </c>
      <c r="D986" t="s">
        <v>28</v>
      </c>
      <c r="E986" s="4">
        <v>999.71</v>
      </c>
    </row>
    <row r="987" spans="1:5" x14ac:dyDescent="0.25">
      <c r="A987" s="3">
        <v>45932</v>
      </c>
      <c r="B987" t="s">
        <v>6</v>
      </c>
      <c r="C987" t="s">
        <v>59</v>
      </c>
      <c r="D987" t="s">
        <v>31</v>
      </c>
      <c r="E987" s="4">
        <v>467.32</v>
      </c>
    </row>
    <row r="988" spans="1:5" x14ac:dyDescent="0.25">
      <c r="A988" s="3">
        <v>45933</v>
      </c>
      <c r="B988" t="s">
        <v>24</v>
      </c>
      <c r="C988" t="s">
        <v>55</v>
      </c>
      <c r="D988" t="s">
        <v>29</v>
      </c>
      <c r="E988" s="4">
        <v>279.49</v>
      </c>
    </row>
    <row r="989" spans="1:5" x14ac:dyDescent="0.25">
      <c r="A989" s="3">
        <v>45933</v>
      </c>
      <c r="B989" t="s">
        <v>4</v>
      </c>
      <c r="C989" t="s">
        <v>69</v>
      </c>
      <c r="D989" t="s">
        <v>31</v>
      </c>
      <c r="E989" s="4">
        <v>428.59</v>
      </c>
    </row>
    <row r="990" spans="1:5" x14ac:dyDescent="0.25">
      <c r="A990" s="3">
        <v>45933</v>
      </c>
      <c r="B990" t="s">
        <v>4</v>
      </c>
      <c r="C990" t="s">
        <v>69</v>
      </c>
      <c r="D990" t="s">
        <v>29</v>
      </c>
      <c r="E990" s="4">
        <v>247.21</v>
      </c>
    </row>
    <row r="991" spans="1:5" x14ac:dyDescent="0.25">
      <c r="A991" s="3">
        <v>45933</v>
      </c>
      <c r="B991" t="s">
        <v>8</v>
      </c>
      <c r="C991" t="s">
        <v>52</v>
      </c>
      <c r="D991" t="s">
        <v>30</v>
      </c>
      <c r="E991" s="4">
        <v>750.26</v>
      </c>
    </row>
    <row r="992" spans="1:5" x14ac:dyDescent="0.25">
      <c r="A992" s="3">
        <v>45934</v>
      </c>
      <c r="B992" t="s">
        <v>14</v>
      </c>
      <c r="C992" t="s">
        <v>65</v>
      </c>
      <c r="D992" t="s">
        <v>31</v>
      </c>
      <c r="E992" s="4">
        <v>361.23</v>
      </c>
    </row>
    <row r="993" spans="1:5" x14ac:dyDescent="0.25">
      <c r="A993" s="3">
        <v>45934</v>
      </c>
      <c r="B993" t="s">
        <v>17</v>
      </c>
      <c r="C993" t="s">
        <v>71</v>
      </c>
      <c r="D993" t="s">
        <v>30</v>
      </c>
      <c r="E993" s="4">
        <v>38.950000000000003</v>
      </c>
    </row>
    <row r="994" spans="1:5" x14ac:dyDescent="0.25">
      <c r="A994" s="3">
        <v>45934</v>
      </c>
      <c r="B994" t="s">
        <v>14</v>
      </c>
      <c r="C994" t="s">
        <v>65</v>
      </c>
      <c r="D994" t="s">
        <v>30</v>
      </c>
      <c r="E994" s="4">
        <v>594.91999999999996</v>
      </c>
    </row>
    <row r="995" spans="1:5" x14ac:dyDescent="0.25">
      <c r="A995" s="3">
        <v>45935</v>
      </c>
      <c r="B995" t="s">
        <v>11</v>
      </c>
      <c r="C995" t="s">
        <v>67</v>
      </c>
      <c r="D995" t="s">
        <v>31</v>
      </c>
      <c r="E995" s="4">
        <v>125.19</v>
      </c>
    </row>
    <row r="996" spans="1:5" x14ac:dyDescent="0.25">
      <c r="A996" s="3">
        <v>45935</v>
      </c>
      <c r="B996" t="s">
        <v>5</v>
      </c>
      <c r="C996" t="s">
        <v>57</v>
      </c>
      <c r="D996" t="s">
        <v>29</v>
      </c>
      <c r="E996" s="4">
        <v>2250.81</v>
      </c>
    </row>
    <row r="997" spans="1:5" x14ac:dyDescent="0.25">
      <c r="A997" s="3">
        <v>45935</v>
      </c>
      <c r="B997" t="s">
        <v>8</v>
      </c>
      <c r="C997" t="s">
        <v>52</v>
      </c>
      <c r="D997" t="s">
        <v>31</v>
      </c>
      <c r="E997" s="4">
        <v>982.13</v>
      </c>
    </row>
    <row r="998" spans="1:5" x14ac:dyDescent="0.25">
      <c r="A998" s="3">
        <v>45935</v>
      </c>
      <c r="B998" t="s">
        <v>7</v>
      </c>
      <c r="C998" t="s">
        <v>54</v>
      </c>
      <c r="D998" t="s">
        <v>31</v>
      </c>
      <c r="E998" s="4">
        <v>436.85</v>
      </c>
    </row>
    <row r="999" spans="1:5" x14ac:dyDescent="0.25">
      <c r="A999" s="3">
        <v>45935</v>
      </c>
      <c r="B999" t="s">
        <v>8</v>
      </c>
      <c r="C999" t="s">
        <v>52</v>
      </c>
      <c r="D999" t="s">
        <v>28</v>
      </c>
      <c r="E999" s="4">
        <v>672.73</v>
      </c>
    </row>
    <row r="1000" spans="1:5" x14ac:dyDescent="0.25">
      <c r="A1000" s="3">
        <v>45936</v>
      </c>
      <c r="B1000" t="s">
        <v>12</v>
      </c>
      <c r="C1000" t="s">
        <v>68</v>
      </c>
      <c r="D1000" t="s">
        <v>30</v>
      </c>
      <c r="E1000" s="4">
        <v>62.07</v>
      </c>
    </row>
    <row r="1001" spans="1:5" x14ac:dyDescent="0.25">
      <c r="A1001" s="3">
        <v>45936</v>
      </c>
      <c r="B1001" t="s">
        <v>6</v>
      </c>
      <c r="C1001" t="s">
        <v>59</v>
      </c>
      <c r="D1001" t="s">
        <v>31</v>
      </c>
      <c r="E1001" s="4">
        <v>126.19</v>
      </c>
    </row>
    <row r="1002" spans="1:5" x14ac:dyDescent="0.25">
      <c r="A1002" s="3">
        <v>45936</v>
      </c>
      <c r="B1002" t="s">
        <v>24</v>
      </c>
      <c r="C1002" t="s">
        <v>55</v>
      </c>
      <c r="D1002" t="s">
        <v>29</v>
      </c>
      <c r="E1002" s="4">
        <v>149.31</v>
      </c>
    </row>
    <row r="1003" spans="1:5" x14ac:dyDescent="0.25">
      <c r="A1003" s="3">
        <v>45936</v>
      </c>
      <c r="B1003" t="s">
        <v>16</v>
      </c>
      <c r="C1003" t="s">
        <v>60</v>
      </c>
      <c r="D1003" t="s">
        <v>28</v>
      </c>
      <c r="E1003" s="4">
        <v>383.81</v>
      </c>
    </row>
    <row r="1004" spans="1:5" x14ac:dyDescent="0.25">
      <c r="A1004" s="3">
        <v>45936</v>
      </c>
      <c r="B1004" t="s">
        <v>13</v>
      </c>
      <c r="C1004" t="s">
        <v>70</v>
      </c>
      <c r="D1004" t="s">
        <v>30</v>
      </c>
      <c r="E1004" s="4">
        <v>145.79</v>
      </c>
    </row>
    <row r="1005" spans="1:5" x14ac:dyDescent="0.25">
      <c r="A1005" s="3">
        <v>45937</v>
      </c>
      <c r="B1005" t="s">
        <v>4</v>
      </c>
      <c r="C1005" t="s">
        <v>69</v>
      </c>
      <c r="D1005" t="s">
        <v>28</v>
      </c>
      <c r="E1005" s="4">
        <v>449.58</v>
      </c>
    </row>
    <row r="1006" spans="1:5" x14ac:dyDescent="0.25">
      <c r="A1006" s="3">
        <v>45937</v>
      </c>
      <c r="B1006" t="s">
        <v>6</v>
      </c>
      <c r="C1006" t="s">
        <v>59</v>
      </c>
      <c r="D1006" t="s">
        <v>28</v>
      </c>
      <c r="E1006" s="4">
        <v>125.8</v>
      </c>
    </row>
    <row r="1007" spans="1:5" x14ac:dyDescent="0.25">
      <c r="A1007" s="3">
        <v>45937</v>
      </c>
      <c r="B1007" t="s">
        <v>8</v>
      </c>
      <c r="C1007" t="s">
        <v>52</v>
      </c>
      <c r="D1007" t="s">
        <v>29</v>
      </c>
      <c r="E1007" s="4">
        <v>975.46</v>
      </c>
    </row>
    <row r="1008" spans="1:5" x14ac:dyDescent="0.25">
      <c r="A1008" s="3">
        <v>45937</v>
      </c>
      <c r="B1008" t="s">
        <v>21</v>
      </c>
      <c r="C1008" t="s">
        <v>62</v>
      </c>
      <c r="D1008" t="s">
        <v>30</v>
      </c>
      <c r="E1008" s="4">
        <v>81.14</v>
      </c>
    </row>
    <row r="1009" spans="1:5" x14ac:dyDescent="0.25">
      <c r="A1009" s="3">
        <v>45937</v>
      </c>
      <c r="B1009" t="s">
        <v>8</v>
      </c>
      <c r="C1009" t="s">
        <v>52</v>
      </c>
      <c r="D1009" t="s">
        <v>31</v>
      </c>
      <c r="E1009" s="4">
        <v>974.41</v>
      </c>
    </row>
    <row r="1010" spans="1:5" x14ac:dyDescent="0.25">
      <c r="A1010" s="3">
        <v>45938</v>
      </c>
      <c r="B1010" t="s">
        <v>13</v>
      </c>
      <c r="C1010" t="s">
        <v>70</v>
      </c>
      <c r="D1010" t="s">
        <v>28</v>
      </c>
      <c r="E1010" s="4">
        <v>91.22</v>
      </c>
    </row>
    <row r="1011" spans="1:5" x14ac:dyDescent="0.25">
      <c r="A1011" s="3">
        <v>45938</v>
      </c>
      <c r="B1011" t="s">
        <v>4</v>
      </c>
      <c r="C1011" t="s">
        <v>69</v>
      </c>
      <c r="D1011" t="s">
        <v>28</v>
      </c>
      <c r="E1011" s="4">
        <v>466.41</v>
      </c>
    </row>
    <row r="1012" spans="1:5" x14ac:dyDescent="0.25">
      <c r="A1012" s="3">
        <v>45938</v>
      </c>
      <c r="B1012" t="s">
        <v>15</v>
      </c>
      <c r="C1012" t="s">
        <v>58</v>
      </c>
      <c r="D1012" t="s">
        <v>29</v>
      </c>
      <c r="E1012" s="4">
        <v>351.06</v>
      </c>
    </row>
    <row r="1013" spans="1:5" x14ac:dyDescent="0.25">
      <c r="A1013" s="3">
        <v>45938</v>
      </c>
      <c r="B1013" t="s">
        <v>8</v>
      </c>
      <c r="C1013" t="s">
        <v>52</v>
      </c>
      <c r="D1013" t="s">
        <v>30</v>
      </c>
      <c r="E1013" s="4">
        <v>476.43</v>
      </c>
    </row>
    <row r="1014" spans="1:5" x14ac:dyDescent="0.25">
      <c r="A1014" s="3">
        <v>45939</v>
      </c>
      <c r="B1014" t="s">
        <v>8</v>
      </c>
      <c r="C1014" t="s">
        <v>52</v>
      </c>
      <c r="D1014" t="s">
        <v>28</v>
      </c>
      <c r="E1014" s="4">
        <v>973.61</v>
      </c>
    </row>
    <row r="1015" spans="1:5" x14ac:dyDescent="0.25">
      <c r="A1015" s="3">
        <v>45939</v>
      </c>
      <c r="B1015" t="s">
        <v>13</v>
      </c>
      <c r="C1015" t="s">
        <v>70</v>
      </c>
      <c r="D1015" t="s">
        <v>31</v>
      </c>
      <c r="E1015" s="4">
        <v>267.27</v>
      </c>
    </row>
    <row r="1016" spans="1:5" x14ac:dyDescent="0.25">
      <c r="A1016" s="3">
        <v>45939</v>
      </c>
      <c r="B1016" t="s">
        <v>7</v>
      </c>
      <c r="C1016" t="s">
        <v>54</v>
      </c>
      <c r="D1016" t="s">
        <v>30</v>
      </c>
      <c r="E1016" s="4">
        <v>915.73</v>
      </c>
    </row>
    <row r="1017" spans="1:5" x14ac:dyDescent="0.25">
      <c r="A1017" s="3">
        <v>45939</v>
      </c>
      <c r="B1017" t="s">
        <v>17</v>
      </c>
      <c r="C1017" t="s">
        <v>71</v>
      </c>
      <c r="D1017" t="s">
        <v>28</v>
      </c>
      <c r="E1017" s="4">
        <v>162.63999999999999</v>
      </c>
    </row>
    <row r="1018" spans="1:5" x14ac:dyDescent="0.25">
      <c r="A1018" s="3">
        <v>45939</v>
      </c>
      <c r="B1018" t="s">
        <v>5</v>
      </c>
      <c r="C1018" t="s">
        <v>57</v>
      </c>
      <c r="D1018" t="s">
        <v>31</v>
      </c>
      <c r="E1018" s="4">
        <v>2296.15</v>
      </c>
    </row>
    <row r="1019" spans="1:5" x14ac:dyDescent="0.25">
      <c r="A1019" s="3">
        <v>45940</v>
      </c>
      <c r="B1019" t="s">
        <v>14</v>
      </c>
      <c r="C1019" t="s">
        <v>65</v>
      </c>
      <c r="D1019" t="s">
        <v>31</v>
      </c>
      <c r="E1019" s="4">
        <v>497.77</v>
      </c>
    </row>
    <row r="1020" spans="1:5" x14ac:dyDescent="0.25">
      <c r="A1020" s="3">
        <v>45940</v>
      </c>
      <c r="B1020" t="s">
        <v>15</v>
      </c>
      <c r="C1020" t="s">
        <v>58</v>
      </c>
      <c r="D1020" t="s">
        <v>31</v>
      </c>
      <c r="E1020" s="4">
        <v>318.24</v>
      </c>
    </row>
    <row r="1021" spans="1:5" x14ac:dyDescent="0.25">
      <c r="A1021" s="3">
        <v>45940</v>
      </c>
      <c r="B1021" t="s">
        <v>12</v>
      </c>
      <c r="C1021" t="s">
        <v>68</v>
      </c>
      <c r="D1021" t="s">
        <v>29</v>
      </c>
      <c r="E1021" s="4">
        <v>65.92</v>
      </c>
    </row>
    <row r="1022" spans="1:5" x14ac:dyDescent="0.25">
      <c r="A1022" s="3">
        <v>45941</v>
      </c>
      <c r="B1022" t="s">
        <v>23</v>
      </c>
      <c r="C1022" t="s">
        <v>63</v>
      </c>
      <c r="D1022" t="s">
        <v>29</v>
      </c>
      <c r="E1022" s="4">
        <v>339.37</v>
      </c>
    </row>
    <row r="1023" spans="1:5" x14ac:dyDescent="0.25">
      <c r="A1023" s="3">
        <v>45941</v>
      </c>
      <c r="B1023" t="s">
        <v>4</v>
      </c>
      <c r="C1023" t="s">
        <v>69</v>
      </c>
      <c r="D1023" t="s">
        <v>31</v>
      </c>
      <c r="E1023" s="4">
        <v>202.85</v>
      </c>
    </row>
    <row r="1024" spans="1:5" x14ac:dyDescent="0.25">
      <c r="A1024" s="3">
        <v>45941</v>
      </c>
      <c r="B1024" t="s">
        <v>5</v>
      </c>
      <c r="C1024" t="s">
        <v>57</v>
      </c>
      <c r="D1024" t="s">
        <v>31</v>
      </c>
      <c r="E1024" s="4">
        <v>2043.1</v>
      </c>
    </row>
    <row r="1025" spans="1:5" x14ac:dyDescent="0.25">
      <c r="A1025" s="3">
        <v>45942</v>
      </c>
      <c r="B1025" t="s">
        <v>11</v>
      </c>
      <c r="C1025" t="s">
        <v>67</v>
      </c>
      <c r="D1025" t="s">
        <v>30</v>
      </c>
      <c r="E1025" s="4">
        <v>383.8</v>
      </c>
    </row>
    <row r="1026" spans="1:5" x14ac:dyDescent="0.25">
      <c r="A1026" s="3">
        <v>45942</v>
      </c>
      <c r="B1026" t="s">
        <v>8</v>
      </c>
      <c r="C1026" t="s">
        <v>52</v>
      </c>
      <c r="D1026" t="s">
        <v>29</v>
      </c>
      <c r="E1026" s="4">
        <v>863.23</v>
      </c>
    </row>
    <row r="1027" spans="1:5" x14ac:dyDescent="0.25">
      <c r="A1027" s="3">
        <v>45942</v>
      </c>
      <c r="B1027" t="s">
        <v>5</v>
      </c>
      <c r="C1027" t="s">
        <v>57</v>
      </c>
      <c r="D1027" t="s">
        <v>28</v>
      </c>
      <c r="E1027" s="4">
        <v>2428.19</v>
      </c>
    </row>
    <row r="1028" spans="1:5" x14ac:dyDescent="0.25">
      <c r="A1028" s="3">
        <v>45943</v>
      </c>
      <c r="B1028" t="s">
        <v>20</v>
      </c>
      <c r="C1028" t="s">
        <v>72</v>
      </c>
      <c r="D1028" t="s">
        <v>31</v>
      </c>
      <c r="E1028" s="4">
        <v>93.53</v>
      </c>
    </row>
    <row r="1029" spans="1:5" x14ac:dyDescent="0.25">
      <c r="A1029" s="3">
        <v>45943</v>
      </c>
      <c r="B1029" t="s">
        <v>16</v>
      </c>
      <c r="C1029" t="s">
        <v>60</v>
      </c>
      <c r="D1029" t="s">
        <v>29</v>
      </c>
      <c r="E1029" s="4">
        <v>428.42</v>
      </c>
    </row>
    <row r="1030" spans="1:5" x14ac:dyDescent="0.25">
      <c r="A1030" s="3">
        <v>45943</v>
      </c>
      <c r="B1030" t="s">
        <v>24</v>
      </c>
      <c r="C1030" t="s">
        <v>55</v>
      </c>
      <c r="D1030" t="s">
        <v>31</v>
      </c>
      <c r="E1030" s="4">
        <v>175.72</v>
      </c>
    </row>
    <row r="1031" spans="1:5" x14ac:dyDescent="0.25">
      <c r="A1031" s="3">
        <v>45943</v>
      </c>
      <c r="B1031" t="s">
        <v>4</v>
      </c>
      <c r="C1031" t="s">
        <v>69</v>
      </c>
      <c r="D1031" t="s">
        <v>31</v>
      </c>
      <c r="E1031" s="4">
        <v>337.58</v>
      </c>
    </row>
    <row r="1032" spans="1:5" x14ac:dyDescent="0.25">
      <c r="A1032" s="3">
        <v>45944</v>
      </c>
      <c r="B1032" t="s">
        <v>13</v>
      </c>
      <c r="C1032" t="s">
        <v>70</v>
      </c>
      <c r="D1032" t="s">
        <v>30</v>
      </c>
      <c r="E1032" s="4">
        <v>95.05</v>
      </c>
    </row>
    <row r="1033" spans="1:5" x14ac:dyDescent="0.25">
      <c r="A1033" s="3">
        <v>45944</v>
      </c>
      <c r="B1033" t="s">
        <v>16</v>
      </c>
      <c r="C1033" t="s">
        <v>60</v>
      </c>
      <c r="D1033" t="s">
        <v>28</v>
      </c>
      <c r="E1033" s="4">
        <v>224.13</v>
      </c>
    </row>
    <row r="1034" spans="1:5" x14ac:dyDescent="0.25">
      <c r="A1034" s="3">
        <v>45944</v>
      </c>
      <c r="B1034" t="s">
        <v>21</v>
      </c>
      <c r="C1034" t="s">
        <v>62</v>
      </c>
      <c r="D1034" t="s">
        <v>31</v>
      </c>
      <c r="E1034" s="4">
        <v>118.4</v>
      </c>
    </row>
    <row r="1035" spans="1:5" x14ac:dyDescent="0.25">
      <c r="A1035" s="3">
        <v>45944</v>
      </c>
      <c r="B1035" t="s">
        <v>18</v>
      </c>
      <c r="C1035" t="s">
        <v>61</v>
      </c>
      <c r="D1035" t="s">
        <v>28</v>
      </c>
      <c r="E1035" s="4">
        <v>156.32</v>
      </c>
    </row>
    <row r="1036" spans="1:5" x14ac:dyDescent="0.25">
      <c r="A1036" s="3">
        <v>45944</v>
      </c>
      <c r="B1036" t="s">
        <v>18</v>
      </c>
      <c r="C1036" t="s">
        <v>61</v>
      </c>
      <c r="D1036" t="s">
        <v>31</v>
      </c>
      <c r="E1036" s="4">
        <v>142.69999999999999</v>
      </c>
    </row>
    <row r="1037" spans="1:5" x14ac:dyDescent="0.25">
      <c r="A1037" s="3">
        <v>45945</v>
      </c>
      <c r="B1037" t="s">
        <v>8</v>
      </c>
      <c r="C1037" t="s">
        <v>52</v>
      </c>
      <c r="D1037" t="s">
        <v>28</v>
      </c>
      <c r="E1037" s="4">
        <v>711.33</v>
      </c>
    </row>
    <row r="1038" spans="1:5" x14ac:dyDescent="0.25">
      <c r="A1038" s="3">
        <v>45945</v>
      </c>
      <c r="B1038" t="s">
        <v>5</v>
      </c>
      <c r="C1038" t="s">
        <v>57</v>
      </c>
      <c r="D1038" t="s">
        <v>29</v>
      </c>
      <c r="E1038" s="4">
        <v>1576.64</v>
      </c>
    </row>
    <row r="1039" spans="1:5" x14ac:dyDescent="0.25">
      <c r="A1039" s="3">
        <v>45945</v>
      </c>
      <c r="B1039" t="s">
        <v>5</v>
      </c>
      <c r="C1039" t="s">
        <v>57</v>
      </c>
      <c r="D1039" t="s">
        <v>30</v>
      </c>
      <c r="E1039" s="4">
        <v>2011.82</v>
      </c>
    </row>
    <row r="1040" spans="1:5" x14ac:dyDescent="0.25">
      <c r="A1040" s="3">
        <v>45945</v>
      </c>
      <c r="B1040" t="s">
        <v>5</v>
      </c>
      <c r="C1040" t="s">
        <v>57</v>
      </c>
      <c r="D1040" t="s">
        <v>29</v>
      </c>
      <c r="E1040" s="4">
        <v>2834.35</v>
      </c>
    </row>
    <row r="1041" spans="1:5" x14ac:dyDescent="0.25">
      <c r="A1041" s="3">
        <v>45945</v>
      </c>
      <c r="B1041" t="s">
        <v>4</v>
      </c>
      <c r="C1041" t="s">
        <v>69</v>
      </c>
      <c r="D1041" t="s">
        <v>30</v>
      </c>
      <c r="E1041" s="4">
        <v>349.98</v>
      </c>
    </row>
    <row r="1042" spans="1:5" x14ac:dyDescent="0.25">
      <c r="A1042" s="3">
        <v>45946</v>
      </c>
      <c r="B1042" t="s">
        <v>18</v>
      </c>
      <c r="C1042" t="s">
        <v>61</v>
      </c>
      <c r="D1042" t="s">
        <v>28</v>
      </c>
      <c r="E1042" s="4">
        <v>263.99</v>
      </c>
    </row>
    <row r="1043" spans="1:5" x14ac:dyDescent="0.25">
      <c r="A1043" s="3">
        <v>45946</v>
      </c>
      <c r="B1043" t="s">
        <v>17</v>
      </c>
      <c r="C1043" t="s">
        <v>71</v>
      </c>
      <c r="D1043" t="s">
        <v>30</v>
      </c>
      <c r="E1043" s="4">
        <v>134.57</v>
      </c>
    </row>
    <row r="1044" spans="1:5" x14ac:dyDescent="0.25">
      <c r="A1044" s="3">
        <v>45946</v>
      </c>
      <c r="B1044" t="s">
        <v>20</v>
      </c>
      <c r="C1044" t="s">
        <v>72</v>
      </c>
      <c r="D1044" t="s">
        <v>29</v>
      </c>
      <c r="E1044" s="4">
        <v>186.35</v>
      </c>
    </row>
    <row r="1045" spans="1:5" x14ac:dyDescent="0.25">
      <c r="A1045" s="3">
        <v>45946</v>
      </c>
      <c r="B1045" t="s">
        <v>6</v>
      </c>
      <c r="C1045" t="s">
        <v>59</v>
      </c>
      <c r="D1045" t="s">
        <v>28</v>
      </c>
      <c r="E1045" s="4">
        <v>202.84</v>
      </c>
    </row>
    <row r="1046" spans="1:5" x14ac:dyDescent="0.25">
      <c r="A1046" s="3">
        <v>45946</v>
      </c>
      <c r="B1046" t="s">
        <v>15</v>
      </c>
      <c r="C1046" t="s">
        <v>58</v>
      </c>
      <c r="D1046" t="s">
        <v>29</v>
      </c>
      <c r="E1046" s="4">
        <v>171.27</v>
      </c>
    </row>
    <row r="1047" spans="1:5" x14ac:dyDescent="0.25">
      <c r="A1047" s="3">
        <v>45947</v>
      </c>
      <c r="B1047" t="s">
        <v>5</v>
      </c>
      <c r="C1047" t="s">
        <v>57</v>
      </c>
      <c r="D1047" t="s">
        <v>31</v>
      </c>
      <c r="E1047" s="4">
        <v>1986.82</v>
      </c>
    </row>
    <row r="1048" spans="1:5" x14ac:dyDescent="0.25">
      <c r="A1048" s="3">
        <v>45947</v>
      </c>
      <c r="B1048" t="s">
        <v>11</v>
      </c>
      <c r="C1048" t="s">
        <v>67</v>
      </c>
      <c r="D1048" t="s">
        <v>31</v>
      </c>
      <c r="E1048" s="4">
        <v>169.54</v>
      </c>
    </row>
    <row r="1049" spans="1:5" x14ac:dyDescent="0.25">
      <c r="A1049" s="3">
        <v>45947</v>
      </c>
      <c r="B1049" t="s">
        <v>4</v>
      </c>
      <c r="C1049" t="s">
        <v>69</v>
      </c>
      <c r="D1049" t="s">
        <v>30</v>
      </c>
      <c r="E1049" s="4">
        <v>63.65</v>
      </c>
    </row>
    <row r="1050" spans="1:5" x14ac:dyDescent="0.25">
      <c r="A1050" s="3">
        <v>45947</v>
      </c>
      <c r="B1050" t="s">
        <v>10</v>
      </c>
      <c r="C1050" t="s">
        <v>56</v>
      </c>
      <c r="D1050" t="s">
        <v>29</v>
      </c>
      <c r="E1050" s="4">
        <v>205.57</v>
      </c>
    </row>
    <row r="1051" spans="1:5" x14ac:dyDescent="0.25">
      <c r="A1051" s="3">
        <v>45947</v>
      </c>
      <c r="B1051" t="s">
        <v>23</v>
      </c>
      <c r="C1051" t="s">
        <v>63</v>
      </c>
      <c r="D1051" t="s">
        <v>31</v>
      </c>
      <c r="E1051" s="4">
        <v>135.85</v>
      </c>
    </row>
    <row r="1052" spans="1:5" x14ac:dyDescent="0.25">
      <c r="A1052" s="3">
        <v>45948</v>
      </c>
      <c r="B1052" t="s">
        <v>13</v>
      </c>
      <c r="C1052" t="s">
        <v>70</v>
      </c>
      <c r="D1052" t="s">
        <v>31</v>
      </c>
      <c r="E1052" s="4">
        <v>139.38</v>
      </c>
    </row>
    <row r="1053" spans="1:5" x14ac:dyDescent="0.25">
      <c r="A1053" s="3">
        <v>45948</v>
      </c>
      <c r="B1053" t="s">
        <v>13</v>
      </c>
      <c r="C1053" t="s">
        <v>70</v>
      </c>
      <c r="D1053" t="s">
        <v>29</v>
      </c>
      <c r="E1053" s="4">
        <v>233.03</v>
      </c>
    </row>
    <row r="1054" spans="1:5" x14ac:dyDescent="0.25">
      <c r="A1054" s="3">
        <v>45949</v>
      </c>
      <c r="B1054" t="s">
        <v>6</v>
      </c>
      <c r="C1054" t="s">
        <v>59</v>
      </c>
      <c r="D1054" t="s">
        <v>30</v>
      </c>
      <c r="E1054" s="4">
        <v>354.81</v>
      </c>
    </row>
    <row r="1055" spans="1:5" x14ac:dyDescent="0.25">
      <c r="A1055" s="3">
        <v>45949</v>
      </c>
      <c r="B1055" t="s">
        <v>5</v>
      </c>
      <c r="C1055" t="s">
        <v>57</v>
      </c>
      <c r="D1055" t="s">
        <v>30</v>
      </c>
      <c r="E1055" s="4">
        <v>2933.18</v>
      </c>
    </row>
    <row r="1056" spans="1:5" x14ac:dyDescent="0.25">
      <c r="A1056" s="3">
        <v>45949</v>
      </c>
      <c r="B1056" t="s">
        <v>5</v>
      </c>
      <c r="C1056" t="s">
        <v>57</v>
      </c>
      <c r="D1056" t="s">
        <v>28</v>
      </c>
      <c r="E1056" s="4">
        <v>2696.28</v>
      </c>
    </row>
    <row r="1057" spans="1:5" x14ac:dyDescent="0.25">
      <c r="A1057" s="3">
        <v>45949</v>
      </c>
      <c r="B1057" t="s">
        <v>6</v>
      </c>
      <c r="C1057" t="s">
        <v>59</v>
      </c>
      <c r="D1057" t="s">
        <v>30</v>
      </c>
      <c r="E1057" s="4">
        <v>341.85</v>
      </c>
    </row>
    <row r="1058" spans="1:5" x14ac:dyDescent="0.25">
      <c r="A1058" s="3">
        <v>45950</v>
      </c>
      <c r="B1058" t="s">
        <v>10</v>
      </c>
      <c r="C1058" t="s">
        <v>56</v>
      </c>
      <c r="D1058" t="s">
        <v>29</v>
      </c>
      <c r="E1058" s="4">
        <v>56.98</v>
      </c>
    </row>
    <row r="1059" spans="1:5" x14ac:dyDescent="0.25">
      <c r="A1059" s="3">
        <v>45950</v>
      </c>
      <c r="B1059" t="s">
        <v>17</v>
      </c>
      <c r="C1059" t="s">
        <v>71</v>
      </c>
      <c r="D1059" t="s">
        <v>28</v>
      </c>
      <c r="E1059" s="4">
        <v>40.61</v>
      </c>
    </row>
    <row r="1060" spans="1:5" x14ac:dyDescent="0.25">
      <c r="A1060" s="3">
        <v>45950</v>
      </c>
      <c r="B1060" t="s">
        <v>6</v>
      </c>
      <c r="C1060" t="s">
        <v>59</v>
      </c>
      <c r="D1060" t="s">
        <v>31</v>
      </c>
      <c r="E1060" s="4">
        <v>446.25</v>
      </c>
    </row>
    <row r="1061" spans="1:5" x14ac:dyDescent="0.25">
      <c r="A1061" s="3">
        <v>45950</v>
      </c>
      <c r="B1061" t="s">
        <v>23</v>
      </c>
      <c r="C1061" t="s">
        <v>63</v>
      </c>
      <c r="D1061" t="s">
        <v>30</v>
      </c>
      <c r="E1061" s="4">
        <v>350.65</v>
      </c>
    </row>
    <row r="1062" spans="1:5" x14ac:dyDescent="0.25">
      <c r="A1062" s="3">
        <v>45950</v>
      </c>
      <c r="B1062" t="s">
        <v>24</v>
      </c>
      <c r="C1062" t="s">
        <v>55</v>
      </c>
      <c r="D1062" t="s">
        <v>30</v>
      </c>
      <c r="E1062" s="4">
        <v>81.87</v>
      </c>
    </row>
    <row r="1063" spans="1:5" x14ac:dyDescent="0.25">
      <c r="A1063" s="3">
        <v>45951</v>
      </c>
      <c r="B1063" t="s">
        <v>22</v>
      </c>
      <c r="C1063" t="s">
        <v>53</v>
      </c>
      <c r="D1063" t="s">
        <v>30</v>
      </c>
      <c r="E1063" s="4">
        <v>210.66</v>
      </c>
    </row>
    <row r="1064" spans="1:5" x14ac:dyDescent="0.25">
      <c r="A1064" s="3">
        <v>45951</v>
      </c>
      <c r="B1064" t="s">
        <v>8</v>
      </c>
      <c r="C1064" t="s">
        <v>52</v>
      </c>
      <c r="D1064" t="s">
        <v>29</v>
      </c>
      <c r="E1064" s="4">
        <v>799.52</v>
      </c>
    </row>
    <row r="1065" spans="1:5" x14ac:dyDescent="0.25">
      <c r="A1065" s="3">
        <v>45951</v>
      </c>
      <c r="B1065" t="s">
        <v>22</v>
      </c>
      <c r="C1065" t="s">
        <v>53</v>
      </c>
      <c r="D1065" t="s">
        <v>28</v>
      </c>
      <c r="E1065" s="4">
        <v>142.19</v>
      </c>
    </row>
    <row r="1066" spans="1:5" x14ac:dyDescent="0.25">
      <c r="A1066" s="3">
        <v>45951</v>
      </c>
      <c r="B1066" t="s">
        <v>7</v>
      </c>
      <c r="C1066" t="s">
        <v>54</v>
      </c>
      <c r="D1066" t="s">
        <v>30</v>
      </c>
      <c r="E1066" s="4">
        <v>1186.97</v>
      </c>
    </row>
    <row r="1067" spans="1:5" x14ac:dyDescent="0.25">
      <c r="A1067" s="3">
        <v>45952</v>
      </c>
      <c r="B1067" t="s">
        <v>11</v>
      </c>
      <c r="C1067" t="s">
        <v>67</v>
      </c>
      <c r="D1067" t="s">
        <v>30</v>
      </c>
      <c r="E1067" s="4">
        <v>88.41</v>
      </c>
    </row>
    <row r="1068" spans="1:5" x14ac:dyDescent="0.25">
      <c r="A1068" s="3">
        <v>45952</v>
      </c>
      <c r="B1068" t="s">
        <v>10</v>
      </c>
      <c r="C1068" t="s">
        <v>56</v>
      </c>
      <c r="D1068" t="s">
        <v>31</v>
      </c>
      <c r="E1068" s="4">
        <v>104.97</v>
      </c>
    </row>
    <row r="1069" spans="1:5" x14ac:dyDescent="0.25">
      <c r="A1069" s="3">
        <v>45953</v>
      </c>
      <c r="B1069" t="s">
        <v>8</v>
      </c>
      <c r="C1069" t="s">
        <v>52</v>
      </c>
      <c r="D1069" t="s">
        <v>31</v>
      </c>
      <c r="E1069" s="4">
        <v>881.42</v>
      </c>
    </row>
    <row r="1070" spans="1:5" x14ac:dyDescent="0.25">
      <c r="A1070" s="3">
        <v>45953</v>
      </c>
      <c r="B1070" t="s">
        <v>7</v>
      </c>
      <c r="C1070" t="s">
        <v>54</v>
      </c>
      <c r="D1070" t="s">
        <v>30</v>
      </c>
      <c r="E1070" s="4">
        <v>743.52</v>
      </c>
    </row>
    <row r="1071" spans="1:5" x14ac:dyDescent="0.25">
      <c r="A1071" s="3">
        <v>45954</v>
      </c>
      <c r="B1071" t="s">
        <v>6</v>
      </c>
      <c r="C1071" t="s">
        <v>59</v>
      </c>
      <c r="D1071" t="s">
        <v>28</v>
      </c>
      <c r="E1071" s="4">
        <v>204.32</v>
      </c>
    </row>
    <row r="1072" spans="1:5" x14ac:dyDescent="0.25">
      <c r="A1072" s="3">
        <v>45954</v>
      </c>
      <c r="B1072" t="s">
        <v>6</v>
      </c>
      <c r="C1072" t="s">
        <v>59</v>
      </c>
      <c r="D1072" t="s">
        <v>28</v>
      </c>
      <c r="E1072" s="4">
        <v>454.97</v>
      </c>
    </row>
    <row r="1073" spans="1:5" x14ac:dyDescent="0.25">
      <c r="A1073" s="3">
        <v>45954</v>
      </c>
      <c r="B1073" t="s">
        <v>7</v>
      </c>
      <c r="C1073" t="s">
        <v>54</v>
      </c>
      <c r="D1073" t="s">
        <v>31</v>
      </c>
      <c r="E1073" s="4">
        <v>1089.31</v>
      </c>
    </row>
    <row r="1074" spans="1:5" x14ac:dyDescent="0.25">
      <c r="A1074" s="3">
        <v>45954</v>
      </c>
      <c r="B1074" t="s">
        <v>22</v>
      </c>
      <c r="C1074" t="s">
        <v>53</v>
      </c>
      <c r="D1074" t="s">
        <v>28</v>
      </c>
      <c r="E1074" s="4">
        <v>82.87</v>
      </c>
    </row>
    <row r="1075" spans="1:5" x14ac:dyDescent="0.25">
      <c r="A1075" s="3">
        <v>45955</v>
      </c>
      <c r="B1075" t="s">
        <v>9</v>
      </c>
      <c r="C1075" t="s">
        <v>66</v>
      </c>
      <c r="D1075" t="s">
        <v>29</v>
      </c>
      <c r="E1075" s="4">
        <v>173.93</v>
      </c>
    </row>
    <row r="1076" spans="1:5" x14ac:dyDescent="0.25">
      <c r="A1076" s="3">
        <v>45955</v>
      </c>
      <c r="B1076" t="s">
        <v>7</v>
      </c>
      <c r="C1076" t="s">
        <v>54</v>
      </c>
      <c r="D1076" t="s">
        <v>29</v>
      </c>
      <c r="E1076" s="4">
        <v>1031.8599999999999</v>
      </c>
    </row>
    <row r="1077" spans="1:5" x14ac:dyDescent="0.25">
      <c r="A1077" s="3">
        <v>45955</v>
      </c>
      <c r="B1077" t="s">
        <v>9</v>
      </c>
      <c r="C1077" t="s">
        <v>66</v>
      </c>
      <c r="D1077" t="s">
        <v>28</v>
      </c>
      <c r="E1077" s="4">
        <v>83.77</v>
      </c>
    </row>
    <row r="1078" spans="1:5" x14ac:dyDescent="0.25">
      <c r="A1078" s="3">
        <v>45956</v>
      </c>
      <c r="B1078" t="s">
        <v>11</v>
      </c>
      <c r="C1078" t="s">
        <v>67</v>
      </c>
      <c r="D1078" t="s">
        <v>31</v>
      </c>
      <c r="E1078" s="4">
        <v>238.9</v>
      </c>
    </row>
    <row r="1079" spans="1:5" x14ac:dyDescent="0.25">
      <c r="A1079" s="3">
        <v>45956</v>
      </c>
      <c r="B1079" t="s">
        <v>17</v>
      </c>
      <c r="C1079" t="s">
        <v>71</v>
      </c>
      <c r="D1079" t="s">
        <v>28</v>
      </c>
      <c r="E1079" s="4">
        <v>137.02000000000001</v>
      </c>
    </row>
    <row r="1080" spans="1:5" x14ac:dyDescent="0.25">
      <c r="A1080" s="3">
        <v>45956</v>
      </c>
      <c r="B1080" t="s">
        <v>5</v>
      </c>
      <c r="C1080" t="s">
        <v>57</v>
      </c>
      <c r="D1080" t="s">
        <v>31</v>
      </c>
      <c r="E1080" s="4">
        <v>2449.33</v>
      </c>
    </row>
    <row r="1081" spans="1:5" x14ac:dyDescent="0.25">
      <c r="A1081" s="3">
        <v>45956</v>
      </c>
      <c r="B1081" t="s">
        <v>9</v>
      </c>
      <c r="C1081" t="s">
        <v>66</v>
      </c>
      <c r="D1081" t="s">
        <v>29</v>
      </c>
      <c r="E1081" s="4">
        <v>42.32</v>
      </c>
    </row>
    <row r="1082" spans="1:5" x14ac:dyDescent="0.25">
      <c r="A1082" s="3">
        <v>45956</v>
      </c>
      <c r="B1082" t="s">
        <v>15</v>
      </c>
      <c r="C1082" t="s">
        <v>58</v>
      </c>
      <c r="D1082" t="s">
        <v>29</v>
      </c>
      <c r="E1082" s="4">
        <v>228.74</v>
      </c>
    </row>
    <row r="1083" spans="1:5" x14ac:dyDescent="0.25">
      <c r="A1083" s="3">
        <v>45957</v>
      </c>
      <c r="B1083" t="s">
        <v>6</v>
      </c>
      <c r="C1083" t="s">
        <v>59</v>
      </c>
      <c r="D1083" t="s">
        <v>29</v>
      </c>
      <c r="E1083" s="4">
        <v>479.94</v>
      </c>
    </row>
    <row r="1084" spans="1:5" x14ac:dyDescent="0.25">
      <c r="A1084" s="3">
        <v>45957</v>
      </c>
      <c r="B1084" t="s">
        <v>19</v>
      </c>
      <c r="C1084" t="s">
        <v>64</v>
      </c>
      <c r="D1084" t="s">
        <v>29</v>
      </c>
      <c r="E1084" s="4">
        <v>289.77999999999997</v>
      </c>
    </row>
    <row r="1085" spans="1:5" x14ac:dyDescent="0.25">
      <c r="A1085" s="3">
        <v>45957</v>
      </c>
      <c r="B1085" t="s">
        <v>6</v>
      </c>
      <c r="C1085" t="s">
        <v>59</v>
      </c>
      <c r="D1085" t="s">
        <v>29</v>
      </c>
      <c r="E1085" s="4">
        <v>73.290000000000006</v>
      </c>
    </row>
    <row r="1086" spans="1:5" x14ac:dyDescent="0.25">
      <c r="A1086" s="3">
        <v>45957</v>
      </c>
      <c r="B1086" t="s">
        <v>20</v>
      </c>
      <c r="C1086" t="s">
        <v>72</v>
      </c>
      <c r="D1086" t="s">
        <v>28</v>
      </c>
      <c r="E1086" s="4">
        <v>60.34</v>
      </c>
    </row>
    <row r="1087" spans="1:5" x14ac:dyDescent="0.25">
      <c r="A1087" s="3">
        <v>45958</v>
      </c>
      <c r="B1087" t="s">
        <v>18</v>
      </c>
      <c r="C1087" t="s">
        <v>61</v>
      </c>
      <c r="D1087" t="s">
        <v>28</v>
      </c>
      <c r="E1087" s="4">
        <v>93.98</v>
      </c>
    </row>
    <row r="1088" spans="1:5" x14ac:dyDescent="0.25">
      <c r="A1088" s="3">
        <v>45958</v>
      </c>
      <c r="B1088" t="s">
        <v>24</v>
      </c>
      <c r="C1088" t="s">
        <v>55</v>
      </c>
      <c r="D1088" t="s">
        <v>29</v>
      </c>
      <c r="E1088" s="4">
        <v>122.42</v>
      </c>
    </row>
    <row r="1089" spans="1:5" x14ac:dyDescent="0.25">
      <c r="A1089" s="3">
        <v>45958</v>
      </c>
      <c r="B1089" t="s">
        <v>4</v>
      </c>
      <c r="C1089" t="s">
        <v>69</v>
      </c>
      <c r="D1089" t="s">
        <v>31</v>
      </c>
      <c r="E1089" s="4">
        <v>437.11</v>
      </c>
    </row>
    <row r="1090" spans="1:5" x14ac:dyDescent="0.25">
      <c r="A1090" s="3">
        <v>45958</v>
      </c>
      <c r="B1090" t="s">
        <v>17</v>
      </c>
      <c r="C1090" t="s">
        <v>71</v>
      </c>
      <c r="D1090" t="s">
        <v>31</v>
      </c>
      <c r="E1090" s="4">
        <v>43.02</v>
      </c>
    </row>
    <row r="1091" spans="1:5" x14ac:dyDescent="0.25">
      <c r="A1091" s="3">
        <v>45959</v>
      </c>
      <c r="B1091" t="s">
        <v>11</v>
      </c>
      <c r="C1091" t="s">
        <v>67</v>
      </c>
      <c r="D1091" t="s">
        <v>31</v>
      </c>
      <c r="E1091" s="4">
        <v>352.18</v>
      </c>
    </row>
    <row r="1092" spans="1:5" x14ac:dyDescent="0.25">
      <c r="A1092" s="3">
        <v>45959</v>
      </c>
      <c r="B1092" t="s">
        <v>13</v>
      </c>
      <c r="C1092" t="s">
        <v>70</v>
      </c>
      <c r="D1092" t="s">
        <v>28</v>
      </c>
      <c r="E1092" s="4">
        <v>75.319999999999993</v>
      </c>
    </row>
    <row r="1093" spans="1:5" x14ac:dyDescent="0.25">
      <c r="A1093" s="3">
        <v>45959</v>
      </c>
      <c r="B1093" t="s">
        <v>18</v>
      </c>
      <c r="C1093" t="s">
        <v>61</v>
      </c>
      <c r="D1093" t="s">
        <v>31</v>
      </c>
      <c r="E1093" s="4">
        <v>110.72</v>
      </c>
    </row>
    <row r="1094" spans="1:5" x14ac:dyDescent="0.25">
      <c r="A1094" s="3">
        <v>45959</v>
      </c>
      <c r="B1094" t="s">
        <v>5</v>
      </c>
      <c r="C1094" t="s">
        <v>57</v>
      </c>
      <c r="D1094" t="s">
        <v>31</v>
      </c>
      <c r="E1094" s="4">
        <v>2490.5</v>
      </c>
    </row>
    <row r="1095" spans="1:5" x14ac:dyDescent="0.25">
      <c r="A1095" s="3">
        <v>45960</v>
      </c>
      <c r="B1095" t="s">
        <v>14</v>
      </c>
      <c r="C1095" t="s">
        <v>65</v>
      </c>
      <c r="D1095" t="s">
        <v>28</v>
      </c>
      <c r="E1095" s="4">
        <v>615.52</v>
      </c>
    </row>
    <row r="1096" spans="1:5" x14ac:dyDescent="0.25">
      <c r="A1096" s="3">
        <v>45960</v>
      </c>
      <c r="B1096" t="s">
        <v>16</v>
      </c>
      <c r="C1096" t="s">
        <v>60</v>
      </c>
      <c r="D1096" t="s">
        <v>30</v>
      </c>
      <c r="E1096" s="4">
        <v>147.79</v>
      </c>
    </row>
    <row r="1097" spans="1:5" x14ac:dyDescent="0.25">
      <c r="A1097" s="3">
        <v>45960</v>
      </c>
      <c r="B1097" t="s">
        <v>6</v>
      </c>
      <c r="C1097" t="s">
        <v>59</v>
      </c>
      <c r="D1097" t="s">
        <v>28</v>
      </c>
      <c r="E1097" s="4">
        <v>279.67</v>
      </c>
    </row>
    <row r="1098" spans="1:5" x14ac:dyDescent="0.25">
      <c r="A1098" s="3">
        <v>45961</v>
      </c>
      <c r="B1098" t="s">
        <v>9</v>
      </c>
      <c r="C1098" t="s">
        <v>66</v>
      </c>
      <c r="D1098" t="s">
        <v>28</v>
      </c>
      <c r="E1098" s="4">
        <v>31.98</v>
      </c>
    </row>
    <row r="1099" spans="1:5" x14ac:dyDescent="0.25">
      <c r="A1099" s="3">
        <v>45961</v>
      </c>
      <c r="B1099" t="s">
        <v>23</v>
      </c>
      <c r="C1099" t="s">
        <v>63</v>
      </c>
      <c r="D1099" t="s">
        <v>30</v>
      </c>
      <c r="E1099" s="4">
        <v>324.13</v>
      </c>
    </row>
    <row r="1100" spans="1:5" x14ac:dyDescent="0.25">
      <c r="A1100" s="3">
        <v>45962</v>
      </c>
      <c r="B1100" t="s">
        <v>4</v>
      </c>
      <c r="C1100" t="s">
        <v>69</v>
      </c>
      <c r="D1100" t="s">
        <v>29</v>
      </c>
      <c r="E1100" s="4">
        <v>402.65</v>
      </c>
    </row>
    <row r="1101" spans="1:5" x14ac:dyDescent="0.25">
      <c r="A1101" s="3">
        <v>45962</v>
      </c>
      <c r="B1101" t="s">
        <v>23</v>
      </c>
      <c r="C1101" t="s">
        <v>63</v>
      </c>
      <c r="D1101" t="s">
        <v>29</v>
      </c>
      <c r="E1101" s="4">
        <v>352.76</v>
      </c>
    </row>
    <row r="1102" spans="1:5" x14ac:dyDescent="0.25">
      <c r="A1102" s="3">
        <v>45962</v>
      </c>
      <c r="B1102" t="s">
        <v>22</v>
      </c>
      <c r="C1102" t="s">
        <v>53</v>
      </c>
      <c r="D1102" t="s">
        <v>30</v>
      </c>
      <c r="E1102" s="4">
        <v>149.53</v>
      </c>
    </row>
    <row r="1103" spans="1:5" x14ac:dyDescent="0.25">
      <c r="A1103" s="3">
        <v>45962</v>
      </c>
      <c r="B1103" t="s">
        <v>10</v>
      </c>
      <c r="C1103" t="s">
        <v>56</v>
      </c>
      <c r="D1103" t="s">
        <v>29</v>
      </c>
      <c r="E1103" s="4">
        <v>484.2</v>
      </c>
    </row>
    <row r="1104" spans="1:5" x14ac:dyDescent="0.25">
      <c r="A1104" s="3">
        <v>45963</v>
      </c>
      <c r="B1104" t="s">
        <v>24</v>
      </c>
      <c r="C1104" t="s">
        <v>55</v>
      </c>
      <c r="D1104" t="s">
        <v>29</v>
      </c>
      <c r="E1104" s="4">
        <v>227.75</v>
      </c>
    </row>
    <row r="1105" spans="1:5" x14ac:dyDescent="0.25">
      <c r="A1105" s="3">
        <v>45963</v>
      </c>
      <c r="B1105" t="s">
        <v>6</v>
      </c>
      <c r="C1105" t="s">
        <v>59</v>
      </c>
      <c r="D1105" t="s">
        <v>29</v>
      </c>
      <c r="E1105" s="4">
        <v>494.68</v>
      </c>
    </row>
    <row r="1106" spans="1:5" x14ac:dyDescent="0.25">
      <c r="A1106" s="3">
        <v>45964</v>
      </c>
      <c r="B1106" t="s">
        <v>14</v>
      </c>
      <c r="C1106" t="s">
        <v>65</v>
      </c>
      <c r="D1106" t="s">
        <v>30</v>
      </c>
      <c r="E1106" s="4">
        <v>546.67999999999995</v>
      </c>
    </row>
    <row r="1107" spans="1:5" x14ac:dyDescent="0.25">
      <c r="A1107" s="3">
        <v>45964</v>
      </c>
      <c r="B1107" t="s">
        <v>5</v>
      </c>
      <c r="C1107" t="s">
        <v>57</v>
      </c>
      <c r="D1107" t="s">
        <v>31</v>
      </c>
      <c r="E1107" s="4">
        <v>2104.5500000000002</v>
      </c>
    </row>
    <row r="1108" spans="1:5" x14ac:dyDescent="0.25">
      <c r="A1108" s="3">
        <v>45965</v>
      </c>
      <c r="B1108" t="s">
        <v>5</v>
      </c>
      <c r="C1108" t="s">
        <v>57</v>
      </c>
      <c r="D1108" t="s">
        <v>28</v>
      </c>
      <c r="E1108" s="4">
        <v>2928.71</v>
      </c>
    </row>
    <row r="1109" spans="1:5" x14ac:dyDescent="0.25">
      <c r="A1109" s="3">
        <v>45965</v>
      </c>
      <c r="B1109" t="s">
        <v>10</v>
      </c>
      <c r="C1109" t="s">
        <v>56</v>
      </c>
      <c r="D1109" t="s">
        <v>30</v>
      </c>
      <c r="E1109" s="4">
        <v>424.56</v>
      </c>
    </row>
    <row r="1110" spans="1:5" x14ac:dyDescent="0.25">
      <c r="A1110" s="3">
        <v>45965</v>
      </c>
      <c r="B1110" t="s">
        <v>16</v>
      </c>
      <c r="C1110" t="s">
        <v>60</v>
      </c>
      <c r="D1110" t="s">
        <v>30</v>
      </c>
      <c r="E1110" s="4">
        <v>432.1</v>
      </c>
    </row>
    <row r="1111" spans="1:5" x14ac:dyDescent="0.25">
      <c r="A1111" s="3">
        <v>45965</v>
      </c>
      <c r="B1111" t="s">
        <v>4</v>
      </c>
      <c r="C1111" t="s">
        <v>69</v>
      </c>
      <c r="D1111" t="s">
        <v>31</v>
      </c>
      <c r="E1111" s="4">
        <v>53.25</v>
      </c>
    </row>
    <row r="1112" spans="1:5" x14ac:dyDescent="0.25">
      <c r="A1112" s="3">
        <v>45966</v>
      </c>
      <c r="B1112" t="s">
        <v>4</v>
      </c>
      <c r="C1112" t="s">
        <v>69</v>
      </c>
      <c r="D1112" t="s">
        <v>28</v>
      </c>
      <c r="E1112" s="4">
        <v>19.38</v>
      </c>
    </row>
    <row r="1113" spans="1:5" x14ac:dyDescent="0.25">
      <c r="A1113" s="3">
        <v>45966</v>
      </c>
      <c r="B1113" t="s">
        <v>7</v>
      </c>
      <c r="C1113" t="s">
        <v>54</v>
      </c>
      <c r="D1113" t="s">
        <v>28</v>
      </c>
      <c r="E1113" s="4">
        <v>1128.93</v>
      </c>
    </row>
    <row r="1114" spans="1:5" x14ac:dyDescent="0.25">
      <c r="A1114" s="3">
        <v>45966</v>
      </c>
      <c r="B1114" t="s">
        <v>6</v>
      </c>
      <c r="C1114" t="s">
        <v>59</v>
      </c>
      <c r="D1114" t="s">
        <v>30</v>
      </c>
      <c r="E1114" s="4">
        <v>477.14</v>
      </c>
    </row>
    <row r="1115" spans="1:5" x14ac:dyDescent="0.25">
      <c r="A1115" s="3">
        <v>45966</v>
      </c>
      <c r="B1115" t="s">
        <v>24</v>
      </c>
      <c r="C1115" t="s">
        <v>55</v>
      </c>
      <c r="D1115" t="s">
        <v>30</v>
      </c>
      <c r="E1115" s="4">
        <v>123.34</v>
      </c>
    </row>
    <row r="1116" spans="1:5" x14ac:dyDescent="0.25">
      <c r="A1116" s="3">
        <v>45967</v>
      </c>
      <c r="B1116" t="s">
        <v>7</v>
      </c>
      <c r="C1116" t="s">
        <v>54</v>
      </c>
      <c r="D1116" t="s">
        <v>28</v>
      </c>
      <c r="E1116" s="4">
        <v>343.28</v>
      </c>
    </row>
    <row r="1117" spans="1:5" x14ac:dyDescent="0.25">
      <c r="A1117" s="3">
        <v>45967</v>
      </c>
      <c r="B1117" t="s">
        <v>7</v>
      </c>
      <c r="C1117" t="s">
        <v>54</v>
      </c>
      <c r="D1117" t="s">
        <v>29</v>
      </c>
      <c r="E1117" s="4">
        <v>325.13</v>
      </c>
    </row>
    <row r="1118" spans="1:5" x14ac:dyDescent="0.25">
      <c r="A1118" s="3">
        <v>45968</v>
      </c>
      <c r="B1118" t="s">
        <v>24</v>
      </c>
      <c r="C1118" t="s">
        <v>55</v>
      </c>
      <c r="D1118" t="s">
        <v>28</v>
      </c>
      <c r="E1118" s="4">
        <v>190.86</v>
      </c>
    </row>
    <row r="1119" spans="1:5" x14ac:dyDescent="0.25">
      <c r="A1119" s="3">
        <v>45968</v>
      </c>
      <c r="B1119" t="s">
        <v>20</v>
      </c>
      <c r="C1119" t="s">
        <v>72</v>
      </c>
      <c r="D1119" t="s">
        <v>30</v>
      </c>
      <c r="E1119" s="4">
        <v>52.36</v>
      </c>
    </row>
    <row r="1120" spans="1:5" x14ac:dyDescent="0.25">
      <c r="A1120" s="3">
        <v>45968</v>
      </c>
      <c r="B1120" t="s">
        <v>24</v>
      </c>
      <c r="C1120" t="s">
        <v>55</v>
      </c>
      <c r="D1120" t="s">
        <v>29</v>
      </c>
      <c r="E1120" s="4">
        <v>132.35</v>
      </c>
    </row>
    <row r="1121" spans="1:5" x14ac:dyDescent="0.25">
      <c r="A1121" s="3">
        <v>45969</v>
      </c>
      <c r="B1121" t="s">
        <v>21</v>
      </c>
      <c r="C1121" t="s">
        <v>62</v>
      </c>
      <c r="D1121" t="s">
        <v>31</v>
      </c>
      <c r="E1121" s="4">
        <v>197.51</v>
      </c>
    </row>
    <row r="1122" spans="1:5" x14ac:dyDescent="0.25">
      <c r="A1122" s="3">
        <v>45969</v>
      </c>
      <c r="B1122" t="s">
        <v>18</v>
      </c>
      <c r="C1122" t="s">
        <v>61</v>
      </c>
      <c r="D1122" t="s">
        <v>30</v>
      </c>
      <c r="E1122" s="4">
        <v>247.25</v>
      </c>
    </row>
    <row r="1123" spans="1:5" x14ac:dyDescent="0.25">
      <c r="A1123" s="3">
        <v>45969</v>
      </c>
      <c r="B1123" t="s">
        <v>10</v>
      </c>
      <c r="C1123" t="s">
        <v>56</v>
      </c>
      <c r="D1123" t="s">
        <v>29</v>
      </c>
      <c r="E1123" s="4">
        <v>100.6</v>
      </c>
    </row>
    <row r="1124" spans="1:5" x14ac:dyDescent="0.25">
      <c r="A1124" s="3">
        <v>45969</v>
      </c>
      <c r="B1124" t="s">
        <v>8</v>
      </c>
      <c r="C1124" t="s">
        <v>52</v>
      </c>
      <c r="D1124" t="s">
        <v>31</v>
      </c>
      <c r="E1124" s="4">
        <v>642.91999999999996</v>
      </c>
    </row>
    <row r="1125" spans="1:5" x14ac:dyDescent="0.25">
      <c r="A1125" s="3">
        <v>45969</v>
      </c>
      <c r="B1125" t="s">
        <v>13</v>
      </c>
      <c r="C1125" t="s">
        <v>70</v>
      </c>
      <c r="D1125" t="s">
        <v>30</v>
      </c>
      <c r="E1125" s="4">
        <v>258.99</v>
      </c>
    </row>
    <row r="1126" spans="1:5" x14ac:dyDescent="0.25">
      <c r="A1126" s="3">
        <v>45970</v>
      </c>
      <c r="B1126" t="s">
        <v>5</v>
      </c>
      <c r="C1126" t="s">
        <v>57</v>
      </c>
      <c r="D1126" t="s">
        <v>28</v>
      </c>
      <c r="E1126" s="4">
        <v>2137.7600000000002</v>
      </c>
    </row>
    <row r="1127" spans="1:5" x14ac:dyDescent="0.25">
      <c r="A1127" s="3">
        <v>45970</v>
      </c>
      <c r="B1127" t="s">
        <v>10</v>
      </c>
      <c r="C1127" t="s">
        <v>56</v>
      </c>
      <c r="D1127" t="s">
        <v>30</v>
      </c>
      <c r="E1127" s="4">
        <v>314.01</v>
      </c>
    </row>
    <row r="1128" spans="1:5" x14ac:dyDescent="0.25">
      <c r="A1128" s="3">
        <v>45970</v>
      </c>
      <c r="B1128" t="s">
        <v>10</v>
      </c>
      <c r="C1128" t="s">
        <v>56</v>
      </c>
      <c r="D1128" t="s">
        <v>31</v>
      </c>
      <c r="E1128" s="4">
        <v>243.12</v>
      </c>
    </row>
    <row r="1129" spans="1:5" x14ac:dyDescent="0.25">
      <c r="A1129" s="3">
        <v>45971</v>
      </c>
      <c r="B1129" t="s">
        <v>10</v>
      </c>
      <c r="C1129" t="s">
        <v>56</v>
      </c>
      <c r="D1129" t="s">
        <v>31</v>
      </c>
      <c r="E1129" s="4">
        <v>236.92</v>
      </c>
    </row>
    <row r="1130" spans="1:5" x14ac:dyDescent="0.25">
      <c r="A1130" s="3">
        <v>45971</v>
      </c>
      <c r="B1130" t="s">
        <v>4</v>
      </c>
      <c r="C1130" t="s">
        <v>69</v>
      </c>
      <c r="D1130" t="s">
        <v>29</v>
      </c>
      <c r="E1130" s="4">
        <v>443.41</v>
      </c>
    </row>
    <row r="1131" spans="1:5" x14ac:dyDescent="0.25">
      <c r="A1131" s="3">
        <v>45971</v>
      </c>
      <c r="B1131" t="s">
        <v>15</v>
      </c>
      <c r="C1131" t="s">
        <v>58</v>
      </c>
      <c r="D1131" t="s">
        <v>29</v>
      </c>
      <c r="E1131" s="4">
        <v>311.76</v>
      </c>
    </row>
    <row r="1132" spans="1:5" x14ac:dyDescent="0.25">
      <c r="A1132" s="3">
        <v>45971</v>
      </c>
      <c r="B1132" t="s">
        <v>5</v>
      </c>
      <c r="C1132" t="s">
        <v>57</v>
      </c>
      <c r="D1132" t="s">
        <v>30</v>
      </c>
      <c r="E1132" s="4">
        <v>2611.37</v>
      </c>
    </row>
    <row r="1133" spans="1:5" x14ac:dyDescent="0.25">
      <c r="A1133" s="3">
        <v>45972</v>
      </c>
      <c r="B1133" t="s">
        <v>6</v>
      </c>
      <c r="C1133" t="s">
        <v>59</v>
      </c>
      <c r="D1133" t="s">
        <v>30</v>
      </c>
      <c r="E1133" s="4">
        <v>351.86</v>
      </c>
    </row>
    <row r="1134" spans="1:5" x14ac:dyDescent="0.25">
      <c r="A1134" s="3">
        <v>45972</v>
      </c>
      <c r="B1134" t="s">
        <v>10</v>
      </c>
      <c r="C1134" t="s">
        <v>56</v>
      </c>
      <c r="D1134" t="s">
        <v>31</v>
      </c>
      <c r="E1134" s="4">
        <v>275.43</v>
      </c>
    </row>
    <row r="1135" spans="1:5" x14ac:dyDescent="0.25">
      <c r="A1135" s="3">
        <v>45972</v>
      </c>
      <c r="B1135" t="s">
        <v>4</v>
      </c>
      <c r="C1135" t="s">
        <v>69</v>
      </c>
      <c r="D1135" t="s">
        <v>28</v>
      </c>
      <c r="E1135" s="4">
        <v>351.31</v>
      </c>
    </row>
    <row r="1136" spans="1:5" x14ac:dyDescent="0.25">
      <c r="A1136" s="3">
        <v>45973</v>
      </c>
      <c r="B1136" t="s">
        <v>14</v>
      </c>
      <c r="C1136" t="s">
        <v>65</v>
      </c>
      <c r="D1136" t="s">
        <v>31</v>
      </c>
      <c r="E1136" s="4">
        <v>616.21</v>
      </c>
    </row>
    <row r="1137" spans="1:5" x14ac:dyDescent="0.25">
      <c r="A1137" s="3">
        <v>45973</v>
      </c>
      <c r="B1137" t="s">
        <v>6</v>
      </c>
      <c r="C1137" t="s">
        <v>59</v>
      </c>
      <c r="D1137" t="s">
        <v>31</v>
      </c>
      <c r="E1137" s="4">
        <v>71.5</v>
      </c>
    </row>
    <row r="1138" spans="1:5" x14ac:dyDescent="0.25">
      <c r="A1138" s="3">
        <v>45973</v>
      </c>
      <c r="B1138" t="s">
        <v>24</v>
      </c>
      <c r="C1138" t="s">
        <v>55</v>
      </c>
      <c r="D1138" t="s">
        <v>29</v>
      </c>
      <c r="E1138" s="4">
        <v>90.13</v>
      </c>
    </row>
    <row r="1139" spans="1:5" x14ac:dyDescent="0.25">
      <c r="A1139" s="3">
        <v>45973</v>
      </c>
      <c r="B1139" t="s">
        <v>6</v>
      </c>
      <c r="C1139" t="s">
        <v>59</v>
      </c>
      <c r="D1139" t="s">
        <v>28</v>
      </c>
      <c r="E1139" s="4">
        <v>282.27</v>
      </c>
    </row>
    <row r="1140" spans="1:5" x14ac:dyDescent="0.25">
      <c r="A1140" s="3">
        <v>45974</v>
      </c>
      <c r="B1140" t="s">
        <v>6</v>
      </c>
      <c r="C1140" t="s">
        <v>59</v>
      </c>
      <c r="D1140" t="s">
        <v>31</v>
      </c>
      <c r="E1140" s="4">
        <v>330.45</v>
      </c>
    </row>
    <row r="1141" spans="1:5" x14ac:dyDescent="0.25">
      <c r="A1141" s="3">
        <v>45974</v>
      </c>
      <c r="B1141" t="s">
        <v>5</v>
      </c>
      <c r="C1141" t="s">
        <v>57</v>
      </c>
      <c r="D1141" t="s">
        <v>31</v>
      </c>
      <c r="E1141" s="4">
        <v>2240.9899999999998</v>
      </c>
    </row>
    <row r="1142" spans="1:5" x14ac:dyDescent="0.25">
      <c r="A1142" s="3">
        <v>45974</v>
      </c>
      <c r="B1142" t="s">
        <v>16</v>
      </c>
      <c r="C1142" t="s">
        <v>60</v>
      </c>
      <c r="D1142" t="s">
        <v>29</v>
      </c>
      <c r="E1142" s="4">
        <v>416.31</v>
      </c>
    </row>
    <row r="1143" spans="1:5" x14ac:dyDescent="0.25">
      <c r="A1143" s="3">
        <v>45974</v>
      </c>
      <c r="B1143" t="s">
        <v>10</v>
      </c>
      <c r="C1143" t="s">
        <v>56</v>
      </c>
      <c r="D1143" t="s">
        <v>28</v>
      </c>
      <c r="E1143" s="4">
        <v>305.04000000000002</v>
      </c>
    </row>
    <row r="1144" spans="1:5" x14ac:dyDescent="0.25">
      <c r="A1144" s="3">
        <v>45974</v>
      </c>
      <c r="B1144" t="s">
        <v>8</v>
      </c>
      <c r="C1144" t="s">
        <v>52</v>
      </c>
      <c r="D1144" t="s">
        <v>29</v>
      </c>
      <c r="E1144" s="4">
        <v>79.14</v>
      </c>
    </row>
    <row r="1145" spans="1:5" x14ac:dyDescent="0.25">
      <c r="A1145" s="3">
        <v>45975</v>
      </c>
      <c r="B1145" t="s">
        <v>4</v>
      </c>
      <c r="C1145" t="s">
        <v>69</v>
      </c>
      <c r="D1145" t="s">
        <v>29</v>
      </c>
      <c r="E1145" s="4">
        <v>226.33</v>
      </c>
    </row>
    <row r="1146" spans="1:5" x14ac:dyDescent="0.25">
      <c r="A1146" s="3">
        <v>45975</v>
      </c>
      <c r="B1146" t="s">
        <v>8</v>
      </c>
      <c r="C1146" t="s">
        <v>52</v>
      </c>
      <c r="D1146" t="s">
        <v>30</v>
      </c>
      <c r="E1146" s="4">
        <v>428.74</v>
      </c>
    </row>
    <row r="1147" spans="1:5" x14ac:dyDescent="0.25">
      <c r="A1147" s="3">
        <v>45975</v>
      </c>
      <c r="B1147" t="s">
        <v>6</v>
      </c>
      <c r="C1147" t="s">
        <v>59</v>
      </c>
      <c r="D1147" t="s">
        <v>30</v>
      </c>
      <c r="E1147" s="4">
        <v>237.59</v>
      </c>
    </row>
    <row r="1148" spans="1:5" x14ac:dyDescent="0.25">
      <c r="A1148" s="3">
        <v>45976</v>
      </c>
      <c r="B1148" t="s">
        <v>19</v>
      </c>
      <c r="C1148" t="s">
        <v>64</v>
      </c>
      <c r="D1148" t="s">
        <v>30</v>
      </c>
      <c r="E1148" s="4">
        <v>69.88</v>
      </c>
    </row>
    <row r="1149" spans="1:5" x14ac:dyDescent="0.25">
      <c r="A1149" s="3">
        <v>45976</v>
      </c>
      <c r="B1149" t="s">
        <v>8</v>
      </c>
      <c r="C1149" t="s">
        <v>52</v>
      </c>
      <c r="D1149" t="s">
        <v>29</v>
      </c>
      <c r="E1149" s="4">
        <v>194.21</v>
      </c>
    </row>
    <row r="1150" spans="1:5" x14ac:dyDescent="0.25">
      <c r="A1150" s="3">
        <v>45976</v>
      </c>
      <c r="B1150" t="s">
        <v>8</v>
      </c>
      <c r="C1150" t="s">
        <v>52</v>
      </c>
      <c r="D1150" t="s">
        <v>30</v>
      </c>
      <c r="E1150" s="4">
        <v>909.24</v>
      </c>
    </row>
    <row r="1151" spans="1:5" x14ac:dyDescent="0.25">
      <c r="A1151" s="3">
        <v>45976</v>
      </c>
      <c r="B1151" t="s">
        <v>5</v>
      </c>
      <c r="C1151" t="s">
        <v>57</v>
      </c>
      <c r="D1151" t="s">
        <v>29</v>
      </c>
      <c r="E1151" s="4">
        <v>2488.7600000000002</v>
      </c>
    </row>
    <row r="1152" spans="1:5" x14ac:dyDescent="0.25">
      <c r="A1152" s="3">
        <v>45976</v>
      </c>
      <c r="B1152" t="s">
        <v>8</v>
      </c>
      <c r="C1152" t="s">
        <v>52</v>
      </c>
      <c r="D1152" t="s">
        <v>30</v>
      </c>
      <c r="E1152" s="4">
        <v>315.16000000000003</v>
      </c>
    </row>
    <row r="1153" spans="1:5" x14ac:dyDescent="0.25">
      <c r="A1153" s="3">
        <v>45977</v>
      </c>
      <c r="B1153" t="s">
        <v>5</v>
      </c>
      <c r="C1153" t="s">
        <v>57</v>
      </c>
      <c r="D1153" t="s">
        <v>29</v>
      </c>
      <c r="E1153" s="4">
        <v>2801.39</v>
      </c>
    </row>
    <row r="1154" spans="1:5" x14ac:dyDescent="0.25">
      <c r="A1154" s="3">
        <v>45977</v>
      </c>
      <c r="B1154" t="s">
        <v>11</v>
      </c>
      <c r="C1154" t="s">
        <v>67</v>
      </c>
      <c r="D1154" t="s">
        <v>30</v>
      </c>
      <c r="E1154" s="4">
        <v>428.22</v>
      </c>
    </row>
    <row r="1155" spans="1:5" x14ac:dyDescent="0.25">
      <c r="A1155" s="3">
        <v>45977</v>
      </c>
      <c r="B1155" t="s">
        <v>11</v>
      </c>
      <c r="C1155" t="s">
        <v>67</v>
      </c>
      <c r="D1155" t="s">
        <v>28</v>
      </c>
      <c r="E1155" s="4">
        <v>309.22000000000003</v>
      </c>
    </row>
    <row r="1156" spans="1:5" x14ac:dyDescent="0.25">
      <c r="A1156" s="3">
        <v>45977</v>
      </c>
      <c r="B1156" t="s">
        <v>20</v>
      </c>
      <c r="C1156" t="s">
        <v>72</v>
      </c>
      <c r="D1156" t="s">
        <v>31</v>
      </c>
      <c r="E1156" s="4">
        <v>55.53</v>
      </c>
    </row>
    <row r="1157" spans="1:5" x14ac:dyDescent="0.25">
      <c r="A1157" s="3">
        <v>45977</v>
      </c>
      <c r="B1157" t="s">
        <v>14</v>
      </c>
      <c r="C1157" t="s">
        <v>65</v>
      </c>
      <c r="D1157" t="s">
        <v>31</v>
      </c>
      <c r="E1157" s="4">
        <v>621.5</v>
      </c>
    </row>
    <row r="1158" spans="1:5" x14ac:dyDescent="0.25">
      <c r="A1158" s="3">
        <v>45978</v>
      </c>
      <c r="B1158" t="s">
        <v>8</v>
      </c>
      <c r="C1158" t="s">
        <v>52</v>
      </c>
      <c r="D1158" t="s">
        <v>29</v>
      </c>
      <c r="E1158" s="4">
        <v>324.73</v>
      </c>
    </row>
    <row r="1159" spans="1:5" x14ac:dyDescent="0.25">
      <c r="A1159" s="3">
        <v>45978</v>
      </c>
      <c r="B1159" t="s">
        <v>15</v>
      </c>
      <c r="C1159" t="s">
        <v>58</v>
      </c>
      <c r="D1159" t="s">
        <v>29</v>
      </c>
      <c r="E1159" s="4">
        <v>196.26</v>
      </c>
    </row>
    <row r="1160" spans="1:5" x14ac:dyDescent="0.25">
      <c r="A1160" s="3">
        <v>45979</v>
      </c>
      <c r="B1160" t="s">
        <v>4</v>
      </c>
      <c r="C1160" t="s">
        <v>69</v>
      </c>
      <c r="D1160" t="s">
        <v>31</v>
      </c>
      <c r="E1160" s="4">
        <v>320.73</v>
      </c>
    </row>
    <row r="1161" spans="1:5" x14ac:dyDescent="0.25">
      <c r="A1161" s="3">
        <v>45979</v>
      </c>
      <c r="B1161" t="s">
        <v>16</v>
      </c>
      <c r="C1161" t="s">
        <v>60</v>
      </c>
      <c r="D1161" t="s">
        <v>28</v>
      </c>
      <c r="E1161" s="4">
        <v>182.32</v>
      </c>
    </row>
    <row r="1162" spans="1:5" x14ac:dyDescent="0.25">
      <c r="A1162" s="3">
        <v>45979</v>
      </c>
      <c r="B1162" t="s">
        <v>19</v>
      </c>
      <c r="C1162" t="s">
        <v>64</v>
      </c>
      <c r="D1162" t="s">
        <v>31</v>
      </c>
      <c r="E1162" s="4">
        <v>144.1</v>
      </c>
    </row>
    <row r="1163" spans="1:5" x14ac:dyDescent="0.25">
      <c r="A1163" s="3">
        <v>45979</v>
      </c>
      <c r="B1163" t="s">
        <v>23</v>
      </c>
      <c r="C1163" t="s">
        <v>63</v>
      </c>
      <c r="D1163" t="s">
        <v>29</v>
      </c>
      <c r="E1163" s="4">
        <v>302.89999999999998</v>
      </c>
    </row>
    <row r="1164" spans="1:5" x14ac:dyDescent="0.25">
      <c r="A1164" s="3">
        <v>45980</v>
      </c>
      <c r="B1164" t="s">
        <v>14</v>
      </c>
      <c r="C1164" t="s">
        <v>65</v>
      </c>
      <c r="D1164" t="s">
        <v>31</v>
      </c>
      <c r="E1164" s="4">
        <v>491.73</v>
      </c>
    </row>
    <row r="1165" spans="1:5" x14ac:dyDescent="0.25">
      <c r="A1165" s="3">
        <v>45980</v>
      </c>
      <c r="B1165" t="s">
        <v>4</v>
      </c>
      <c r="C1165" t="s">
        <v>69</v>
      </c>
      <c r="D1165" t="s">
        <v>31</v>
      </c>
      <c r="E1165" s="4">
        <v>313.39</v>
      </c>
    </row>
    <row r="1166" spans="1:5" x14ac:dyDescent="0.25">
      <c r="A1166" s="3">
        <v>45980</v>
      </c>
      <c r="B1166" t="s">
        <v>19</v>
      </c>
      <c r="C1166" t="s">
        <v>64</v>
      </c>
      <c r="D1166" t="s">
        <v>29</v>
      </c>
      <c r="E1166" s="4">
        <v>86.33</v>
      </c>
    </row>
    <row r="1167" spans="1:5" x14ac:dyDescent="0.25">
      <c r="A1167" s="3">
        <v>45981</v>
      </c>
      <c r="B1167" t="s">
        <v>8</v>
      </c>
      <c r="C1167" t="s">
        <v>52</v>
      </c>
      <c r="D1167" t="s">
        <v>29</v>
      </c>
      <c r="E1167" s="4">
        <v>806.1</v>
      </c>
    </row>
    <row r="1168" spans="1:5" x14ac:dyDescent="0.25">
      <c r="A1168" s="3">
        <v>45981</v>
      </c>
      <c r="B1168" t="s">
        <v>6</v>
      </c>
      <c r="C1168" t="s">
        <v>59</v>
      </c>
      <c r="D1168" t="s">
        <v>30</v>
      </c>
      <c r="E1168" s="4">
        <v>99.39</v>
      </c>
    </row>
    <row r="1169" spans="1:5" x14ac:dyDescent="0.25">
      <c r="A1169" s="3">
        <v>45982</v>
      </c>
      <c r="B1169" t="s">
        <v>10</v>
      </c>
      <c r="C1169" t="s">
        <v>56</v>
      </c>
      <c r="D1169" t="s">
        <v>30</v>
      </c>
      <c r="E1169" s="4">
        <v>239.35</v>
      </c>
    </row>
    <row r="1170" spans="1:5" x14ac:dyDescent="0.25">
      <c r="A1170" s="3">
        <v>45982</v>
      </c>
      <c r="B1170" t="s">
        <v>24</v>
      </c>
      <c r="C1170" t="s">
        <v>55</v>
      </c>
      <c r="D1170" t="s">
        <v>28</v>
      </c>
      <c r="E1170" s="4">
        <v>186.89</v>
      </c>
    </row>
    <row r="1171" spans="1:5" x14ac:dyDescent="0.25">
      <c r="A1171" s="3">
        <v>45983</v>
      </c>
      <c r="B1171" t="s">
        <v>8</v>
      </c>
      <c r="C1171" t="s">
        <v>52</v>
      </c>
      <c r="D1171" t="s">
        <v>28</v>
      </c>
      <c r="E1171" s="4">
        <v>466.87</v>
      </c>
    </row>
    <row r="1172" spans="1:5" x14ac:dyDescent="0.25">
      <c r="A1172" s="3">
        <v>45983</v>
      </c>
      <c r="B1172" t="s">
        <v>21</v>
      </c>
      <c r="C1172" t="s">
        <v>62</v>
      </c>
      <c r="D1172" t="s">
        <v>31</v>
      </c>
      <c r="E1172" s="4">
        <v>87.22</v>
      </c>
    </row>
    <row r="1173" spans="1:5" x14ac:dyDescent="0.25">
      <c r="A1173" s="3">
        <v>45984</v>
      </c>
      <c r="B1173" t="s">
        <v>19</v>
      </c>
      <c r="C1173" t="s">
        <v>64</v>
      </c>
      <c r="D1173" t="s">
        <v>28</v>
      </c>
      <c r="E1173" s="4">
        <v>66.83</v>
      </c>
    </row>
    <row r="1174" spans="1:5" x14ac:dyDescent="0.25">
      <c r="A1174" s="3">
        <v>45984</v>
      </c>
      <c r="B1174" t="s">
        <v>14</v>
      </c>
      <c r="C1174" t="s">
        <v>65</v>
      </c>
      <c r="D1174" t="s">
        <v>29</v>
      </c>
      <c r="E1174" s="4">
        <v>378.29</v>
      </c>
    </row>
    <row r="1175" spans="1:5" x14ac:dyDescent="0.25">
      <c r="A1175" s="3">
        <v>45985</v>
      </c>
      <c r="B1175" t="s">
        <v>7</v>
      </c>
      <c r="C1175" t="s">
        <v>54</v>
      </c>
      <c r="D1175" t="s">
        <v>29</v>
      </c>
      <c r="E1175" s="4">
        <v>1064.0999999999999</v>
      </c>
    </row>
    <row r="1176" spans="1:5" x14ac:dyDescent="0.25">
      <c r="A1176" s="3">
        <v>45985</v>
      </c>
      <c r="B1176" t="s">
        <v>14</v>
      </c>
      <c r="C1176" t="s">
        <v>65</v>
      </c>
      <c r="D1176" t="s">
        <v>29</v>
      </c>
      <c r="E1176" s="4">
        <v>576.75</v>
      </c>
    </row>
    <row r="1177" spans="1:5" x14ac:dyDescent="0.25">
      <c r="A1177" s="3">
        <v>45985</v>
      </c>
      <c r="B1177" t="s">
        <v>13</v>
      </c>
      <c r="C1177" t="s">
        <v>70</v>
      </c>
      <c r="D1177" t="s">
        <v>29</v>
      </c>
      <c r="E1177" s="4">
        <v>161.9</v>
      </c>
    </row>
    <row r="1178" spans="1:5" x14ac:dyDescent="0.25">
      <c r="A1178" s="3">
        <v>45986</v>
      </c>
      <c r="B1178" t="s">
        <v>15</v>
      </c>
      <c r="C1178" t="s">
        <v>58</v>
      </c>
      <c r="D1178" t="s">
        <v>28</v>
      </c>
      <c r="E1178" s="4">
        <v>89.91</v>
      </c>
    </row>
    <row r="1179" spans="1:5" x14ac:dyDescent="0.25">
      <c r="A1179" s="3">
        <v>45986</v>
      </c>
      <c r="B1179" t="s">
        <v>5</v>
      </c>
      <c r="C1179" t="s">
        <v>57</v>
      </c>
      <c r="D1179" t="s">
        <v>28</v>
      </c>
      <c r="E1179" s="4">
        <v>2471.46</v>
      </c>
    </row>
    <row r="1180" spans="1:5" x14ac:dyDescent="0.25">
      <c r="A1180" s="3">
        <v>45986</v>
      </c>
      <c r="B1180" t="s">
        <v>7</v>
      </c>
      <c r="C1180" t="s">
        <v>54</v>
      </c>
      <c r="D1180" t="s">
        <v>29</v>
      </c>
      <c r="E1180" s="4">
        <v>929.05</v>
      </c>
    </row>
    <row r="1181" spans="1:5" x14ac:dyDescent="0.25">
      <c r="A1181" s="3">
        <v>45986</v>
      </c>
      <c r="B1181" t="s">
        <v>4</v>
      </c>
      <c r="C1181" t="s">
        <v>69</v>
      </c>
      <c r="D1181" t="s">
        <v>30</v>
      </c>
      <c r="E1181" s="4">
        <v>318.67</v>
      </c>
    </row>
    <row r="1182" spans="1:5" x14ac:dyDescent="0.25">
      <c r="A1182" s="3">
        <v>45986</v>
      </c>
      <c r="B1182" t="s">
        <v>9</v>
      </c>
      <c r="C1182" t="s">
        <v>66</v>
      </c>
      <c r="D1182" t="s">
        <v>31</v>
      </c>
      <c r="E1182" s="4">
        <v>0.84</v>
      </c>
    </row>
    <row r="1183" spans="1:5" x14ac:dyDescent="0.25">
      <c r="A1183" s="3">
        <v>45987</v>
      </c>
      <c r="B1183" t="s">
        <v>20</v>
      </c>
      <c r="C1183" t="s">
        <v>72</v>
      </c>
      <c r="D1183" t="s">
        <v>28</v>
      </c>
      <c r="E1183" s="4">
        <v>125.35</v>
      </c>
    </row>
    <row r="1184" spans="1:5" x14ac:dyDescent="0.25">
      <c r="A1184" s="3">
        <v>45987</v>
      </c>
      <c r="B1184" t="s">
        <v>19</v>
      </c>
      <c r="C1184" t="s">
        <v>64</v>
      </c>
      <c r="D1184" t="s">
        <v>29</v>
      </c>
      <c r="E1184" s="4">
        <v>162.11000000000001</v>
      </c>
    </row>
    <row r="1185" spans="1:5" x14ac:dyDescent="0.25">
      <c r="A1185" s="3">
        <v>45987</v>
      </c>
      <c r="B1185" t="s">
        <v>5</v>
      </c>
      <c r="C1185" t="s">
        <v>57</v>
      </c>
      <c r="D1185" t="s">
        <v>29</v>
      </c>
      <c r="E1185" s="4">
        <v>2826.13</v>
      </c>
    </row>
    <row r="1186" spans="1:5" x14ac:dyDescent="0.25">
      <c r="A1186" s="3">
        <v>45987</v>
      </c>
      <c r="B1186" t="s">
        <v>22</v>
      </c>
      <c r="C1186" t="s">
        <v>53</v>
      </c>
      <c r="D1186" t="s">
        <v>28</v>
      </c>
      <c r="E1186" s="4">
        <v>182.28</v>
      </c>
    </row>
    <row r="1187" spans="1:5" x14ac:dyDescent="0.25">
      <c r="A1187" s="3">
        <v>45987</v>
      </c>
      <c r="B1187" t="s">
        <v>7</v>
      </c>
      <c r="C1187" t="s">
        <v>54</v>
      </c>
      <c r="D1187" t="s">
        <v>29</v>
      </c>
      <c r="E1187" s="4">
        <v>984.74</v>
      </c>
    </row>
    <row r="1188" spans="1:5" x14ac:dyDescent="0.25">
      <c r="A1188" s="3">
        <v>45988</v>
      </c>
      <c r="B1188" t="s">
        <v>15</v>
      </c>
      <c r="C1188" t="s">
        <v>58</v>
      </c>
      <c r="D1188" t="s">
        <v>29</v>
      </c>
      <c r="E1188" s="4">
        <v>269.48</v>
      </c>
    </row>
    <row r="1189" spans="1:5" x14ac:dyDescent="0.25">
      <c r="A1189" s="3">
        <v>45988</v>
      </c>
      <c r="B1189" t="s">
        <v>15</v>
      </c>
      <c r="C1189" t="s">
        <v>58</v>
      </c>
      <c r="D1189" t="s">
        <v>29</v>
      </c>
      <c r="E1189" s="4">
        <v>355.24</v>
      </c>
    </row>
    <row r="1190" spans="1:5" x14ac:dyDescent="0.25">
      <c r="A1190" s="3">
        <v>45988</v>
      </c>
      <c r="B1190" t="s">
        <v>18</v>
      </c>
      <c r="C1190" t="s">
        <v>61</v>
      </c>
      <c r="D1190" t="s">
        <v>28</v>
      </c>
      <c r="E1190" s="4">
        <v>173.66</v>
      </c>
    </row>
    <row r="1191" spans="1:5" x14ac:dyDescent="0.25">
      <c r="A1191" s="3">
        <v>45988</v>
      </c>
      <c r="B1191" t="s">
        <v>16</v>
      </c>
      <c r="C1191" t="s">
        <v>60</v>
      </c>
      <c r="D1191" t="s">
        <v>30</v>
      </c>
      <c r="E1191" s="4">
        <v>146.16999999999999</v>
      </c>
    </row>
    <row r="1192" spans="1:5" x14ac:dyDescent="0.25">
      <c r="A1192" s="3">
        <v>45988</v>
      </c>
      <c r="B1192" t="s">
        <v>14</v>
      </c>
      <c r="C1192" t="s">
        <v>65</v>
      </c>
      <c r="D1192" t="s">
        <v>31</v>
      </c>
      <c r="E1192" s="4">
        <v>720.38</v>
      </c>
    </row>
    <row r="1193" spans="1:5" x14ac:dyDescent="0.25">
      <c r="A1193" s="3">
        <v>45989</v>
      </c>
      <c r="B1193" t="s">
        <v>9</v>
      </c>
      <c r="C1193" t="s">
        <v>66</v>
      </c>
      <c r="D1193" t="s">
        <v>29</v>
      </c>
      <c r="E1193" s="4">
        <v>23.78</v>
      </c>
    </row>
    <row r="1194" spans="1:5" x14ac:dyDescent="0.25">
      <c r="A1194" s="3">
        <v>45989</v>
      </c>
      <c r="B1194" t="s">
        <v>15</v>
      </c>
      <c r="C1194" t="s">
        <v>58</v>
      </c>
      <c r="D1194" t="s">
        <v>29</v>
      </c>
      <c r="E1194" s="4">
        <v>462.53</v>
      </c>
    </row>
    <row r="1195" spans="1:5" x14ac:dyDescent="0.25">
      <c r="A1195" s="3">
        <v>45990</v>
      </c>
      <c r="B1195" t="s">
        <v>19</v>
      </c>
      <c r="C1195" t="s">
        <v>64</v>
      </c>
      <c r="D1195" t="s">
        <v>30</v>
      </c>
      <c r="E1195" s="4">
        <v>145.24</v>
      </c>
    </row>
    <row r="1196" spans="1:5" x14ac:dyDescent="0.25">
      <c r="A1196" s="3">
        <v>45990</v>
      </c>
      <c r="B1196" t="s">
        <v>11</v>
      </c>
      <c r="C1196" t="s">
        <v>67</v>
      </c>
      <c r="D1196" t="s">
        <v>31</v>
      </c>
      <c r="E1196" s="4">
        <v>409.72</v>
      </c>
    </row>
    <row r="1197" spans="1:5" x14ac:dyDescent="0.25">
      <c r="A1197" s="3">
        <v>45990</v>
      </c>
      <c r="B1197" t="s">
        <v>22</v>
      </c>
      <c r="C1197" t="s">
        <v>53</v>
      </c>
      <c r="D1197" t="s">
        <v>30</v>
      </c>
      <c r="E1197" s="4">
        <v>78.709999999999994</v>
      </c>
    </row>
    <row r="1198" spans="1:5" x14ac:dyDescent="0.25">
      <c r="A1198" s="3">
        <v>45990</v>
      </c>
      <c r="B1198" t="s">
        <v>5</v>
      </c>
      <c r="C1198" t="s">
        <v>57</v>
      </c>
      <c r="D1198" t="s">
        <v>28</v>
      </c>
      <c r="E1198" s="4">
        <v>2314.16</v>
      </c>
    </row>
    <row r="1199" spans="1:5" x14ac:dyDescent="0.25">
      <c r="A1199" s="3">
        <v>45990</v>
      </c>
      <c r="B1199" t="s">
        <v>6</v>
      </c>
      <c r="C1199" t="s">
        <v>59</v>
      </c>
      <c r="D1199" t="s">
        <v>30</v>
      </c>
      <c r="E1199" s="4">
        <v>330.12</v>
      </c>
    </row>
    <row r="1200" spans="1:5" x14ac:dyDescent="0.25">
      <c r="A1200" s="3">
        <v>45991</v>
      </c>
      <c r="B1200" t="s">
        <v>13</v>
      </c>
      <c r="C1200" t="s">
        <v>70</v>
      </c>
      <c r="D1200" t="s">
        <v>28</v>
      </c>
      <c r="E1200" s="4">
        <v>114.13</v>
      </c>
    </row>
    <row r="1201" spans="1:5" x14ac:dyDescent="0.25">
      <c r="A1201" s="3">
        <v>45991</v>
      </c>
      <c r="B1201" t="s">
        <v>5</v>
      </c>
      <c r="C1201" t="s">
        <v>57</v>
      </c>
      <c r="D1201" t="s">
        <v>30</v>
      </c>
      <c r="E1201" s="4">
        <v>2454.1999999999998</v>
      </c>
    </row>
    <row r="1202" spans="1:5" x14ac:dyDescent="0.25">
      <c r="A1202" s="3">
        <v>45992</v>
      </c>
      <c r="B1202" t="s">
        <v>22</v>
      </c>
      <c r="C1202" t="s">
        <v>53</v>
      </c>
      <c r="D1202" t="s">
        <v>31</v>
      </c>
      <c r="E1202" s="4">
        <v>279.23</v>
      </c>
    </row>
    <row r="1203" spans="1:5" x14ac:dyDescent="0.25">
      <c r="A1203" s="3">
        <v>45992</v>
      </c>
      <c r="B1203" t="s">
        <v>17</v>
      </c>
      <c r="C1203" t="s">
        <v>71</v>
      </c>
      <c r="D1203" t="s">
        <v>30</v>
      </c>
      <c r="E1203" s="4">
        <v>108.02</v>
      </c>
    </row>
    <row r="1204" spans="1:5" x14ac:dyDescent="0.25">
      <c r="A1204" s="3">
        <v>45992</v>
      </c>
      <c r="B1204" t="s">
        <v>20</v>
      </c>
      <c r="C1204" t="s">
        <v>72</v>
      </c>
      <c r="D1204" t="s">
        <v>28</v>
      </c>
      <c r="E1204" s="4">
        <v>117.76</v>
      </c>
    </row>
    <row r="1205" spans="1:5" x14ac:dyDescent="0.25">
      <c r="A1205" s="3">
        <v>45992</v>
      </c>
      <c r="B1205" t="s">
        <v>15</v>
      </c>
      <c r="C1205" t="s">
        <v>58</v>
      </c>
      <c r="D1205" t="s">
        <v>29</v>
      </c>
      <c r="E1205" s="4">
        <v>365.27</v>
      </c>
    </row>
    <row r="1206" spans="1:5" x14ac:dyDescent="0.25">
      <c r="A1206" s="3">
        <v>45992</v>
      </c>
      <c r="B1206" t="s">
        <v>7</v>
      </c>
      <c r="C1206" t="s">
        <v>54</v>
      </c>
      <c r="D1206" t="s">
        <v>31</v>
      </c>
      <c r="E1206" s="4">
        <v>308.2</v>
      </c>
    </row>
    <row r="1207" spans="1:5" x14ac:dyDescent="0.25">
      <c r="A1207" s="3">
        <v>45993</v>
      </c>
      <c r="B1207" t="s">
        <v>5</v>
      </c>
      <c r="C1207" t="s">
        <v>57</v>
      </c>
      <c r="D1207" t="s">
        <v>28</v>
      </c>
      <c r="E1207" s="4">
        <v>2399.0100000000002</v>
      </c>
    </row>
    <row r="1208" spans="1:5" x14ac:dyDescent="0.25">
      <c r="A1208" s="3">
        <v>45993</v>
      </c>
      <c r="B1208" t="s">
        <v>24</v>
      </c>
      <c r="C1208" t="s">
        <v>55</v>
      </c>
      <c r="D1208" t="s">
        <v>28</v>
      </c>
      <c r="E1208" s="4">
        <v>117.25</v>
      </c>
    </row>
    <row r="1209" spans="1:5" x14ac:dyDescent="0.25">
      <c r="A1209" s="3">
        <v>45993</v>
      </c>
      <c r="B1209" t="s">
        <v>8</v>
      </c>
      <c r="C1209" t="s">
        <v>52</v>
      </c>
      <c r="D1209" t="s">
        <v>30</v>
      </c>
      <c r="E1209" s="4">
        <v>68.08</v>
      </c>
    </row>
    <row r="1210" spans="1:5" x14ac:dyDescent="0.25">
      <c r="A1210" s="3">
        <v>45993</v>
      </c>
      <c r="B1210" t="s">
        <v>13</v>
      </c>
      <c r="C1210" t="s">
        <v>70</v>
      </c>
      <c r="D1210" t="s">
        <v>29</v>
      </c>
      <c r="E1210" s="4">
        <v>204.68</v>
      </c>
    </row>
    <row r="1211" spans="1:5" x14ac:dyDescent="0.25">
      <c r="A1211" s="3">
        <v>45994</v>
      </c>
      <c r="B1211" t="s">
        <v>4</v>
      </c>
      <c r="C1211" t="s">
        <v>69</v>
      </c>
      <c r="D1211" t="s">
        <v>29</v>
      </c>
      <c r="E1211" s="4">
        <v>297.12</v>
      </c>
    </row>
    <row r="1212" spans="1:5" x14ac:dyDescent="0.25">
      <c r="A1212" s="3">
        <v>45994</v>
      </c>
      <c r="B1212" t="s">
        <v>9</v>
      </c>
      <c r="C1212" t="s">
        <v>66</v>
      </c>
      <c r="D1212" t="s">
        <v>31</v>
      </c>
      <c r="E1212" s="4">
        <v>124.27</v>
      </c>
    </row>
    <row r="1213" spans="1:5" x14ac:dyDescent="0.25">
      <c r="A1213" s="3">
        <v>45994</v>
      </c>
      <c r="B1213" t="s">
        <v>23</v>
      </c>
      <c r="C1213" t="s">
        <v>63</v>
      </c>
      <c r="D1213" t="s">
        <v>30</v>
      </c>
      <c r="E1213" s="4">
        <v>193.05</v>
      </c>
    </row>
    <row r="1214" spans="1:5" x14ac:dyDescent="0.25">
      <c r="A1214" s="3">
        <v>45994</v>
      </c>
      <c r="B1214" t="s">
        <v>19</v>
      </c>
      <c r="C1214" t="s">
        <v>64</v>
      </c>
      <c r="D1214" t="s">
        <v>31</v>
      </c>
      <c r="E1214" s="4">
        <v>81.099999999999994</v>
      </c>
    </row>
    <row r="1215" spans="1:5" x14ac:dyDescent="0.25">
      <c r="A1215" s="3">
        <v>45995</v>
      </c>
      <c r="B1215" t="s">
        <v>5</v>
      </c>
      <c r="C1215" t="s">
        <v>57</v>
      </c>
      <c r="D1215" t="s">
        <v>31</v>
      </c>
      <c r="E1215" s="4">
        <v>2957.47</v>
      </c>
    </row>
    <row r="1216" spans="1:5" x14ac:dyDescent="0.25">
      <c r="A1216" s="3">
        <v>45995</v>
      </c>
      <c r="B1216" t="s">
        <v>6</v>
      </c>
      <c r="C1216" t="s">
        <v>59</v>
      </c>
      <c r="D1216" t="s">
        <v>31</v>
      </c>
      <c r="E1216" s="4">
        <v>228.12</v>
      </c>
    </row>
    <row r="1217" spans="1:5" x14ac:dyDescent="0.25">
      <c r="A1217" s="3">
        <v>45995</v>
      </c>
      <c r="B1217" t="s">
        <v>12</v>
      </c>
      <c r="C1217" t="s">
        <v>68</v>
      </c>
      <c r="D1217" t="s">
        <v>29</v>
      </c>
      <c r="E1217" s="4">
        <v>115.83</v>
      </c>
    </row>
    <row r="1218" spans="1:5" x14ac:dyDescent="0.25">
      <c r="A1218" s="3">
        <v>45995</v>
      </c>
      <c r="B1218" t="s">
        <v>5</v>
      </c>
      <c r="C1218" t="s">
        <v>57</v>
      </c>
      <c r="D1218" t="s">
        <v>29</v>
      </c>
      <c r="E1218" s="4">
        <v>2117.66</v>
      </c>
    </row>
    <row r="1219" spans="1:5" x14ac:dyDescent="0.25">
      <c r="A1219" s="3">
        <v>45995</v>
      </c>
      <c r="B1219" t="s">
        <v>8</v>
      </c>
      <c r="C1219" t="s">
        <v>52</v>
      </c>
      <c r="D1219" t="s">
        <v>30</v>
      </c>
      <c r="E1219" s="4">
        <v>738.62</v>
      </c>
    </row>
    <row r="1220" spans="1:5" x14ac:dyDescent="0.25">
      <c r="A1220" s="3">
        <v>45996</v>
      </c>
      <c r="B1220" t="s">
        <v>18</v>
      </c>
      <c r="C1220" t="s">
        <v>61</v>
      </c>
      <c r="D1220" t="s">
        <v>28</v>
      </c>
      <c r="E1220" s="4">
        <v>280.27999999999997</v>
      </c>
    </row>
    <row r="1221" spans="1:5" x14ac:dyDescent="0.25">
      <c r="A1221" s="3">
        <v>45996</v>
      </c>
      <c r="B1221" t="s">
        <v>9</v>
      </c>
      <c r="C1221" t="s">
        <v>66</v>
      </c>
      <c r="D1221" t="s">
        <v>30</v>
      </c>
      <c r="E1221" s="4">
        <v>122.21</v>
      </c>
    </row>
    <row r="1222" spans="1:5" x14ac:dyDescent="0.25">
      <c r="A1222" s="3">
        <v>45997</v>
      </c>
      <c r="B1222" t="s">
        <v>8</v>
      </c>
      <c r="C1222" t="s">
        <v>52</v>
      </c>
      <c r="D1222" t="s">
        <v>29</v>
      </c>
      <c r="E1222" s="4">
        <v>270.17</v>
      </c>
    </row>
    <row r="1223" spans="1:5" x14ac:dyDescent="0.25">
      <c r="A1223" s="3">
        <v>45997</v>
      </c>
      <c r="B1223" t="s">
        <v>23</v>
      </c>
      <c r="C1223" t="s">
        <v>63</v>
      </c>
      <c r="D1223" t="s">
        <v>30</v>
      </c>
      <c r="E1223" s="4">
        <v>437.11</v>
      </c>
    </row>
    <row r="1224" spans="1:5" x14ac:dyDescent="0.25">
      <c r="A1224" s="3">
        <v>45997</v>
      </c>
      <c r="B1224" t="s">
        <v>8</v>
      </c>
      <c r="C1224" t="s">
        <v>52</v>
      </c>
      <c r="D1224" t="s">
        <v>30</v>
      </c>
      <c r="E1224" s="4">
        <v>881.99</v>
      </c>
    </row>
    <row r="1225" spans="1:5" x14ac:dyDescent="0.25">
      <c r="A1225" s="3">
        <v>45997</v>
      </c>
      <c r="B1225" t="s">
        <v>5</v>
      </c>
      <c r="C1225" t="s">
        <v>57</v>
      </c>
      <c r="D1225" t="s">
        <v>29</v>
      </c>
      <c r="E1225" s="4">
        <v>2125.4299999999998</v>
      </c>
    </row>
    <row r="1226" spans="1:5" x14ac:dyDescent="0.25">
      <c r="A1226" s="3">
        <v>45997</v>
      </c>
      <c r="B1226" t="s">
        <v>7</v>
      </c>
      <c r="C1226" t="s">
        <v>54</v>
      </c>
      <c r="D1226" t="s">
        <v>30</v>
      </c>
      <c r="E1226" s="4">
        <v>314.31</v>
      </c>
    </row>
    <row r="1227" spans="1:5" x14ac:dyDescent="0.25">
      <c r="A1227" s="3">
        <v>45998</v>
      </c>
      <c r="B1227" t="s">
        <v>8</v>
      </c>
      <c r="C1227" t="s">
        <v>52</v>
      </c>
      <c r="D1227" t="s">
        <v>31</v>
      </c>
      <c r="E1227" s="4">
        <v>514.77</v>
      </c>
    </row>
    <row r="1228" spans="1:5" x14ac:dyDescent="0.25">
      <c r="A1228" s="3">
        <v>45998</v>
      </c>
      <c r="B1228" t="s">
        <v>11</v>
      </c>
      <c r="C1228" t="s">
        <v>67</v>
      </c>
      <c r="D1228" t="s">
        <v>30</v>
      </c>
      <c r="E1228" s="4">
        <v>186.97</v>
      </c>
    </row>
    <row r="1229" spans="1:5" x14ac:dyDescent="0.25">
      <c r="A1229" s="3">
        <v>45999</v>
      </c>
      <c r="B1229" t="s">
        <v>4</v>
      </c>
      <c r="C1229" t="s">
        <v>69</v>
      </c>
      <c r="D1229" t="s">
        <v>28</v>
      </c>
      <c r="E1229" s="4">
        <v>173.33</v>
      </c>
    </row>
    <row r="1230" spans="1:5" x14ac:dyDescent="0.25">
      <c r="A1230" s="3">
        <v>45999</v>
      </c>
      <c r="B1230" t="s">
        <v>22</v>
      </c>
      <c r="C1230" t="s">
        <v>53</v>
      </c>
      <c r="D1230" t="s">
        <v>30</v>
      </c>
      <c r="E1230" s="4">
        <v>85.07</v>
      </c>
    </row>
    <row r="1231" spans="1:5" x14ac:dyDescent="0.25">
      <c r="A1231" s="3">
        <v>46000</v>
      </c>
      <c r="B1231" t="s">
        <v>15</v>
      </c>
      <c r="C1231" t="s">
        <v>58</v>
      </c>
      <c r="D1231" t="s">
        <v>29</v>
      </c>
      <c r="E1231" s="4">
        <v>149.30000000000001</v>
      </c>
    </row>
    <row r="1232" spans="1:5" x14ac:dyDescent="0.25">
      <c r="A1232" s="3">
        <v>46000</v>
      </c>
      <c r="B1232" t="s">
        <v>7</v>
      </c>
      <c r="C1232" t="s">
        <v>54</v>
      </c>
      <c r="D1232" t="s">
        <v>31</v>
      </c>
      <c r="E1232" s="4">
        <v>769.34</v>
      </c>
    </row>
    <row r="1233" spans="1:5" x14ac:dyDescent="0.25">
      <c r="A1233" s="3">
        <v>46001</v>
      </c>
      <c r="B1233" t="s">
        <v>14</v>
      </c>
      <c r="C1233" t="s">
        <v>65</v>
      </c>
      <c r="D1233" t="s">
        <v>29</v>
      </c>
      <c r="E1233" s="4">
        <v>628.94000000000005</v>
      </c>
    </row>
    <row r="1234" spans="1:5" x14ac:dyDescent="0.25">
      <c r="A1234" s="3">
        <v>46001</v>
      </c>
      <c r="B1234" t="s">
        <v>22</v>
      </c>
      <c r="C1234" t="s">
        <v>53</v>
      </c>
      <c r="D1234" t="s">
        <v>28</v>
      </c>
      <c r="E1234" s="4">
        <v>286.45999999999998</v>
      </c>
    </row>
    <row r="1235" spans="1:5" x14ac:dyDescent="0.25">
      <c r="A1235" s="3">
        <v>46002</v>
      </c>
      <c r="B1235" t="s">
        <v>18</v>
      </c>
      <c r="C1235" t="s">
        <v>61</v>
      </c>
      <c r="D1235" t="s">
        <v>30</v>
      </c>
      <c r="E1235" s="4">
        <v>97.41</v>
      </c>
    </row>
    <row r="1236" spans="1:5" x14ac:dyDescent="0.25">
      <c r="A1236" s="3">
        <v>46002</v>
      </c>
      <c r="B1236" t="s">
        <v>22</v>
      </c>
      <c r="C1236" t="s">
        <v>53</v>
      </c>
      <c r="D1236" t="s">
        <v>31</v>
      </c>
      <c r="E1236" s="4">
        <v>240.01</v>
      </c>
    </row>
    <row r="1237" spans="1:5" x14ac:dyDescent="0.25">
      <c r="A1237" s="3">
        <v>46002</v>
      </c>
      <c r="B1237" t="s">
        <v>7</v>
      </c>
      <c r="C1237" t="s">
        <v>54</v>
      </c>
      <c r="D1237" t="s">
        <v>30</v>
      </c>
      <c r="E1237" s="4">
        <v>1100.8599999999999</v>
      </c>
    </row>
    <row r="1238" spans="1:5" x14ac:dyDescent="0.25">
      <c r="A1238" s="3">
        <v>46002</v>
      </c>
      <c r="B1238" t="s">
        <v>8</v>
      </c>
      <c r="C1238" t="s">
        <v>52</v>
      </c>
      <c r="D1238" t="s">
        <v>31</v>
      </c>
      <c r="E1238" s="4">
        <v>438.59</v>
      </c>
    </row>
    <row r="1239" spans="1:5" x14ac:dyDescent="0.25">
      <c r="A1239" s="3">
        <v>46003</v>
      </c>
      <c r="B1239" t="s">
        <v>23</v>
      </c>
      <c r="C1239" t="s">
        <v>63</v>
      </c>
      <c r="D1239" t="s">
        <v>31</v>
      </c>
      <c r="E1239" s="4">
        <v>136.68</v>
      </c>
    </row>
    <row r="1240" spans="1:5" x14ac:dyDescent="0.25">
      <c r="A1240" s="3">
        <v>46003</v>
      </c>
      <c r="B1240" t="s">
        <v>16</v>
      </c>
      <c r="C1240" t="s">
        <v>60</v>
      </c>
      <c r="D1240" t="s">
        <v>31</v>
      </c>
      <c r="E1240" s="4">
        <v>468.46</v>
      </c>
    </row>
    <row r="1241" spans="1:5" x14ac:dyDescent="0.25">
      <c r="A1241" s="3">
        <v>46004</v>
      </c>
      <c r="B1241" t="s">
        <v>4</v>
      </c>
      <c r="C1241" t="s">
        <v>69</v>
      </c>
      <c r="D1241" t="s">
        <v>28</v>
      </c>
      <c r="E1241" s="4">
        <v>54.2</v>
      </c>
    </row>
    <row r="1242" spans="1:5" x14ac:dyDescent="0.25">
      <c r="A1242" s="3">
        <v>46004</v>
      </c>
      <c r="B1242" t="s">
        <v>16</v>
      </c>
      <c r="C1242" t="s">
        <v>60</v>
      </c>
      <c r="D1242" t="s">
        <v>29</v>
      </c>
      <c r="E1242" s="4">
        <v>108.16</v>
      </c>
    </row>
    <row r="1243" spans="1:5" x14ac:dyDescent="0.25">
      <c r="A1243" s="3">
        <v>46004</v>
      </c>
      <c r="B1243" t="s">
        <v>18</v>
      </c>
      <c r="C1243" t="s">
        <v>61</v>
      </c>
      <c r="D1243" t="s">
        <v>31</v>
      </c>
      <c r="E1243" s="4">
        <v>123.66</v>
      </c>
    </row>
    <row r="1244" spans="1:5" x14ac:dyDescent="0.25">
      <c r="A1244" s="3">
        <v>46004</v>
      </c>
      <c r="B1244" t="s">
        <v>20</v>
      </c>
      <c r="C1244" t="s">
        <v>72</v>
      </c>
      <c r="D1244" t="s">
        <v>31</v>
      </c>
      <c r="E1244" s="4">
        <v>32.479999999999997</v>
      </c>
    </row>
    <row r="1245" spans="1:5" x14ac:dyDescent="0.25">
      <c r="A1245" s="3">
        <v>46005</v>
      </c>
      <c r="B1245" t="s">
        <v>5</v>
      </c>
      <c r="C1245" t="s">
        <v>57</v>
      </c>
      <c r="D1245" t="s">
        <v>30</v>
      </c>
      <c r="E1245" s="4">
        <v>1517.32</v>
      </c>
    </row>
    <row r="1246" spans="1:5" x14ac:dyDescent="0.25">
      <c r="A1246" s="3">
        <v>46005</v>
      </c>
      <c r="B1246" t="s">
        <v>6</v>
      </c>
      <c r="C1246" t="s">
        <v>59</v>
      </c>
      <c r="D1246" t="s">
        <v>30</v>
      </c>
      <c r="E1246" s="4">
        <v>187.29</v>
      </c>
    </row>
    <row r="1247" spans="1:5" x14ac:dyDescent="0.25">
      <c r="A1247" s="3">
        <v>46005</v>
      </c>
      <c r="B1247" t="s">
        <v>24</v>
      </c>
      <c r="C1247" t="s">
        <v>55</v>
      </c>
      <c r="D1247" t="s">
        <v>30</v>
      </c>
      <c r="E1247" s="4">
        <v>181.99</v>
      </c>
    </row>
    <row r="1248" spans="1:5" x14ac:dyDescent="0.25">
      <c r="A1248" s="3">
        <v>46005</v>
      </c>
      <c r="B1248" t="s">
        <v>12</v>
      </c>
      <c r="C1248" t="s">
        <v>68</v>
      </c>
      <c r="D1248" t="s">
        <v>30</v>
      </c>
      <c r="E1248" s="4">
        <v>90.38</v>
      </c>
    </row>
    <row r="1249" spans="1:5" x14ac:dyDescent="0.25">
      <c r="A1249" s="3">
        <v>46005</v>
      </c>
      <c r="B1249" t="s">
        <v>9</v>
      </c>
      <c r="C1249" t="s">
        <v>66</v>
      </c>
      <c r="D1249" t="s">
        <v>31</v>
      </c>
      <c r="E1249" s="4">
        <v>82.97</v>
      </c>
    </row>
    <row r="1250" spans="1:5" x14ac:dyDescent="0.25">
      <c r="A1250" s="3">
        <v>46006</v>
      </c>
      <c r="B1250" t="s">
        <v>17</v>
      </c>
      <c r="C1250" t="s">
        <v>71</v>
      </c>
      <c r="D1250" t="s">
        <v>28</v>
      </c>
      <c r="E1250" s="4">
        <v>91.17</v>
      </c>
    </row>
    <row r="1251" spans="1:5" x14ac:dyDescent="0.25">
      <c r="A1251" s="3">
        <v>46006</v>
      </c>
      <c r="B1251" t="s">
        <v>17</v>
      </c>
      <c r="C1251" t="s">
        <v>71</v>
      </c>
      <c r="D1251" t="s">
        <v>30</v>
      </c>
      <c r="E1251" s="4">
        <v>70.3</v>
      </c>
    </row>
    <row r="1252" spans="1:5" x14ac:dyDescent="0.25">
      <c r="A1252" s="3">
        <v>46006</v>
      </c>
      <c r="B1252" t="s">
        <v>8</v>
      </c>
      <c r="C1252" t="s">
        <v>52</v>
      </c>
      <c r="D1252" t="s">
        <v>31</v>
      </c>
      <c r="E1252" s="4">
        <v>218.95</v>
      </c>
    </row>
    <row r="1253" spans="1:5" x14ac:dyDescent="0.25">
      <c r="A1253" s="3">
        <v>46006</v>
      </c>
      <c r="B1253" t="s">
        <v>20</v>
      </c>
      <c r="C1253" t="s">
        <v>72</v>
      </c>
      <c r="D1253" t="s">
        <v>31</v>
      </c>
      <c r="E1253" s="4">
        <v>164.37</v>
      </c>
    </row>
    <row r="1254" spans="1:5" x14ac:dyDescent="0.25">
      <c r="A1254" s="3">
        <v>46006</v>
      </c>
      <c r="B1254" t="s">
        <v>19</v>
      </c>
      <c r="C1254" t="s">
        <v>64</v>
      </c>
      <c r="D1254" t="s">
        <v>31</v>
      </c>
      <c r="E1254" s="4">
        <v>271.66000000000003</v>
      </c>
    </row>
    <row r="1255" spans="1:5" x14ac:dyDescent="0.25">
      <c r="A1255" s="3">
        <v>46007</v>
      </c>
      <c r="B1255" t="s">
        <v>19</v>
      </c>
      <c r="C1255" t="s">
        <v>64</v>
      </c>
      <c r="D1255" t="s">
        <v>31</v>
      </c>
      <c r="E1255" s="4">
        <v>74.39</v>
      </c>
    </row>
    <row r="1256" spans="1:5" x14ac:dyDescent="0.25">
      <c r="A1256" s="3">
        <v>46007</v>
      </c>
      <c r="B1256" t="s">
        <v>21</v>
      </c>
      <c r="C1256" t="s">
        <v>62</v>
      </c>
      <c r="D1256" t="s">
        <v>29</v>
      </c>
      <c r="E1256" s="4">
        <v>221.32</v>
      </c>
    </row>
    <row r="1257" spans="1:5" x14ac:dyDescent="0.25">
      <c r="A1257" s="3">
        <v>46008</v>
      </c>
      <c r="B1257" t="s">
        <v>21</v>
      </c>
      <c r="C1257" t="s">
        <v>62</v>
      </c>
      <c r="D1257" t="s">
        <v>28</v>
      </c>
      <c r="E1257" s="4">
        <v>160.18</v>
      </c>
    </row>
    <row r="1258" spans="1:5" x14ac:dyDescent="0.25">
      <c r="A1258" s="3">
        <v>46008</v>
      </c>
      <c r="B1258" t="s">
        <v>23</v>
      </c>
      <c r="C1258" t="s">
        <v>63</v>
      </c>
      <c r="D1258" t="s">
        <v>31</v>
      </c>
      <c r="E1258" s="4">
        <v>186.87</v>
      </c>
    </row>
    <row r="1259" spans="1:5" x14ac:dyDescent="0.25">
      <c r="A1259" s="3">
        <v>46009</v>
      </c>
      <c r="B1259" t="s">
        <v>8</v>
      </c>
      <c r="C1259" t="s">
        <v>52</v>
      </c>
      <c r="D1259" t="s">
        <v>30</v>
      </c>
      <c r="E1259" s="4">
        <v>539.49</v>
      </c>
    </row>
    <row r="1260" spans="1:5" x14ac:dyDescent="0.25">
      <c r="A1260" s="3">
        <v>46009</v>
      </c>
      <c r="B1260" t="s">
        <v>5</v>
      </c>
      <c r="C1260" t="s">
        <v>57</v>
      </c>
      <c r="D1260" t="s">
        <v>29</v>
      </c>
      <c r="E1260" s="4">
        <v>2361.94</v>
      </c>
    </row>
    <row r="1261" spans="1:5" x14ac:dyDescent="0.25">
      <c r="A1261" s="3">
        <v>46009</v>
      </c>
      <c r="B1261" t="s">
        <v>13</v>
      </c>
      <c r="C1261" t="s">
        <v>70</v>
      </c>
      <c r="D1261" t="s">
        <v>30</v>
      </c>
      <c r="E1261" s="4">
        <v>152.84</v>
      </c>
    </row>
    <row r="1262" spans="1:5" x14ac:dyDescent="0.25">
      <c r="A1262" s="3">
        <v>46009</v>
      </c>
      <c r="B1262" t="s">
        <v>23</v>
      </c>
      <c r="C1262" t="s">
        <v>63</v>
      </c>
      <c r="D1262" t="s">
        <v>31</v>
      </c>
      <c r="E1262" s="4">
        <v>65.86</v>
      </c>
    </row>
    <row r="1263" spans="1:5" x14ac:dyDescent="0.25">
      <c r="A1263" s="3">
        <v>46010</v>
      </c>
      <c r="B1263" t="s">
        <v>7</v>
      </c>
      <c r="C1263" t="s">
        <v>54</v>
      </c>
      <c r="D1263" t="s">
        <v>28</v>
      </c>
      <c r="E1263" s="4">
        <v>408.7</v>
      </c>
    </row>
    <row r="1264" spans="1:5" x14ac:dyDescent="0.25">
      <c r="A1264" s="3">
        <v>46010</v>
      </c>
      <c r="B1264" t="s">
        <v>23</v>
      </c>
      <c r="C1264" t="s">
        <v>63</v>
      </c>
      <c r="D1264" t="s">
        <v>28</v>
      </c>
      <c r="E1264" s="4">
        <v>284.52</v>
      </c>
    </row>
    <row r="1265" spans="1:5" x14ac:dyDescent="0.25">
      <c r="A1265" s="3">
        <v>46010</v>
      </c>
      <c r="B1265" t="s">
        <v>23</v>
      </c>
      <c r="C1265" t="s">
        <v>63</v>
      </c>
      <c r="D1265" t="s">
        <v>31</v>
      </c>
      <c r="E1265" s="4">
        <v>86.55</v>
      </c>
    </row>
    <row r="1266" spans="1:5" x14ac:dyDescent="0.25">
      <c r="A1266" s="3">
        <v>46010</v>
      </c>
      <c r="B1266" t="s">
        <v>7</v>
      </c>
      <c r="C1266" t="s">
        <v>54</v>
      </c>
      <c r="D1266" t="s">
        <v>30</v>
      </c>
      <c r="E1266" s="4">
        <v>882.02</v>
      </c>
    </row>
    <row r="1267" spans="1:5" x14ac:dyDescent="0.25">
      <c r="A1267" s="3">
        <v>46011</v>
      </c>
      <c r="B1267" t="s">
        <v>24</v>
      </c>
      <c r="C1267" t="s">
        <v>55</v>
      </c>
      <c r="D1267" t="s">
        <v>28</v>
      </c>
      <c r="E1267" s="4">
        <v>100.53</v>
      </c>
    </row>
    <row r="1268" spans="1:5" x14ac:dyDescent="0.25">
      <c r="A1268" s="3">
        <v>46011</v>
      </c>
      <c r="B1268" t="s">
        <v>8</v>
      </c>
      <c r="C1268" t="s">
        <v>52</v>
      </c>
      <c r="D1268" t="s">
        <v>29</v>
      </c>
      <c r="E1268" s="4">
        <v>392.9</v>
      </c>
    </row>
    <row r="1269" spans="1:5" x14ac:dyDescent="0.25">
      <c r="A1269" s="3">
        <v>46011</v>
      </c>
      <c r="B1269" t="s">
        <v>21</v>
      </c>
      <c r="C1269" t="s">
        <v>62</v>
      </c>
      <c r="D1269" t="s">
        <v>31</v>
      </c>
      <c r="E1269" s="4">
        <v>286.7</v>
      </c>
    </row>
    <row r="1270" spans="1:5" x14ac:dyDescent="0.25">
      <c r="A1270" s="3">
        <v>46011</v>
      </c>
      <c r="B1270" t="s">
        <v>22</v>
      </c>
      <c r="C1270" t="s">
        <v>53</v>
      </c>
      <c r="D1270" t="s">
        <v>28</v>
      </c>
      <c r="E1270" s="4">
        <v>217.96</v>
      </c>
    </row>
    <row r="1271" spans="1:5" x14ac:dyDescent="0.25">
      <c r="A1271" s="3">
        <v>46011</v>
      </c>
      <c r="B1271" t="s">
        <v>15</v>
      </c>
      <c r="C1271" t="s">
        <v>58</v>
      </c>
      <c r="D1271" t="s">
        <v>30</v>
      </c>
      <c r="E1271" s="4">
        <v>290.82</v>
      </c>
    </row>
    <row r="1272" spans="1:5" x14ac:dyDescent="0.25">
      <c r="A1272" s="3">
        <v>46012</v>
      </c>
      <c r="B1272" t="s">
        <v>10</v>
      </c>
      <c r="C1272" t="s">
        <v>56</v>
      </c>
      <c r="D1272" t="s">
        <v>30</v>
      </c>
      <c r="E1272" s="4">
        <v>472.45</v>
      </c>
    </row>
    <row r="1273" spans="1:5" x14ac:dyDescent="0.25">
      <c r="A1273" s="3">
        <v>46012</v>
      </c>
      <c r="B1273" t="s">
        <v>6</v>
      </c>
      <c r="C1273" t="s">
        <v>59</v>
      </c>
      <c r="D1273" t="s">
        <v>31</v>
      </c>
      <c r="E1273" s="4">
        <v>158.46</v>
      </c>
    </row>
    <row r="1274" spans="1:5" x14ac:dyDescent="0.25">
      <c r="A1274" s="3">
        <v>46013</v>
      </c>
      <c r="B1274" t="s">
        <v>24</v>
      </c>
      <c r="C1274" t="s">
        <v>55</v>
      </c>
      <c r="D1274" t="s">
        <v>31</v>
      </c>
      <c r="E1274" s="4">
        <v>160.72999999999999</v>
      </c>
    </row>
    <row r="1275" spans="1:5" x14ac:dyDescent="0.25">
      <c r="A1275" s="3">
        <v>46013</v>
      </c>
      <c r="B1275" t="s">
        <v>4</v>
      </c>
      <c r="C1275" t="s">
        <v>69</v>
      </c>
      <c r="D1275" t="s">
        <v>28</v>
      </c>
      <c r="E1275" s="4">
        <v>43.16</v>
      </c>
    </row>
    <row r="1276" spans="1:5" x14ac:dyDescent="0.25">
      <c r="A1276" s="3">
        <v>46013</v>
      </c>
      <c r="B1276" t="s">
        <v>19</v>
      </c>
      <c r="C1276" t="s">
        <v>64</v>
      </c>
      <c r="D1276" t="s">
        <v>29</v>
      </c>
      <c r="E1276" s="4">
        <v>55.26</v>
      </c>
    </row>
    <row r="1277" spans="1:5" x14ac:dyDescent="0.25">
      <c r="A1277" s="3">
        <v>46013</v>
      </c>
      <c r="B1277" t="s">
        <v>6</v>
      </c>
      <c r="C1277" t="s">
        <v>59</v>
      </c>
      <c r="D1277" t="s">
        <v>31</v>
      </c>
      <c r="E1277" s="4">
        <v>170.91</v>
      </c>
    </row>
    <row r="1278" spans="1:5" x14ac:dyDescent="0.25">
      <c r="A1278" s="3">
        <v>46014</v>
      </c>
      <c r="B1278" t="s">
        <v>9</v>
      </c>
      <c r="C1278" t="s">
        <v>66</v>
      </c>
      <c r="D1278" t="s">
        <v>31</v>
      </c>
      <c r="E1278" s="4">
        <v>143.76</v>
      </c>
    </row>
    <row r="1279" spans="1:5" x14ac:dyDescent="0.25">
      <c r="A1279" s="3">
        <v>46014</v>
      </c>
      <c r="B1279" t="s">
        <v>6</v>
      </c>
      <c r="C1279" t="s">
        <v>59</v>
      </c>
      <c r="D1279" t="s">
        <v>28</v>
      </c>
      <c r="E1279" s="4">
        <v>430.43</v>
      </c>
    </row>
    <row r="1280" spans="1:5" x14ac:dyDescent="0.25">
      <c r="A1280" s="3">
        <v>46014</v>
      </c>
      <c r="B1280" t="s">
        <v>19</v>
      </c>
      <c r="C1280" t="s">
        <v>64</v>
      </c>
      <c r="D1280" t="s">
        <v>31</v>
      </c>
      <c r="E1280" s="4">
        <v>33.99</v>
      </c>
    </row>
    <row r="1281" spans="1:5" x14ac:dyDescent="0.25">
      <c r="A1281" s="3">
        <v>46014</v>
      </c>
      <c r="B1281" t="s">
        <v>4</v>
      </c>
      <c r="C1281" t="s">
        <v>69</v>
      </c>
      <c r="D1281" t="s">
        <v>31</v>
      </c>
      <c r="E1281" s="4">
        <v>393.21</v>
      </c>
    </row>
    <row r="1282" spans="1:5" x14ac:dyDescent="0.25">
      <c r="A1282" s="3">
        <v>46015</v>
      </c>
      <c r="B1282" t="s">
        <v>14</v>
      </c>
      <c r="C1282" t="s">
        <v>65</v>
      </c>
      <c r="D1282" t="s">
        <v>30</v>
      </c>
      <c r="E1282" s="4">
        <v>324.43</v>
      </c>
    </row>
    <row r="1283" spans="1:5" x14ac:dyDescent="0.25">
      <c r="A1283" s="3">
        <v>46015</v>
      </c>
      <c r="B1283" t="s">
        <v>23</v>
      </c>
      <c r="C1283" t="s">
        <v>63</v>
      </c>
      <c r="D1283" t="s">
        <v>29</v>
      </c>
      <c r="E1283" s="4">
        <v>338.35</v>
      </c>
    </row>
    <row r="1284" spans="1:5" x14ac:dyDescent="0.25">
      <c r="A1284" s="3">
        <v>46015</v>
      </c>
      <c r="B1284" t="s">
        <v>4</v>
      </c>
      <c r="C1284" t="s">
        <v>69</v>
      </c>
      <c r="D1284" t="s">
        <v>31</v>
      </c>
      <c r="E1284" s="4">
        <v>403.72</v>
      </c>
    </row>
    <row r="1285" spans="1:5" x14ac:dyDescent="0.25">
      <c r="A1285" s="3">
        <v>46015</v>
      </c>
      <c r="B1285" t="s">
        <v>15</v>
      </c>
      <c r="C1285" t="s">
        <v>58</v>
      </c>
      <c r="D1285" t="s">
        <v>29</v>
      </c>
      <c r="E1285" s="4">
        <v>398.08</v>
      </c>
    </row>
    <row r="1286" spans="1:5" x14ac:dyDescent="0.25">
      <c r="A1286" s="3">
        <v>46015</v>
      </c>
      <c r="B1286" t="s">
        <v>7</v>
      </c>
      <c r="C1286" t="s">
        <v>54</v>
      </c>
      <c r="D1286" t="s">
        <v>29</v>
      </c>
      <c r="E1286" s="4">
        <v>414.92</v>
      </c>
    </row>
    <row r="1287" spans="1:5" x14ac:dyDescent="0.25">
      <c r="A1287" s="3">
        <v>46016</v>
      </c>
      <c r="B1287" t="s">
        <v>8</v>
      </c>
      <c r="C1287" t="s">
        <v>52</v>
      </c>
      <c r="D1287" t="s">
        <v>29</v>
      </c>
      <c r="E1287" s="4">
        <v>653.46</v>
      </c>
    </row>
    <row r="1288" spans="1:5" x14ac:dyDescent="0.25">
      <c r="A1288" s="3">
        <v>46016</v>
      </c>
      <c r="B1288" t="s">
        <v>13</v>
      </c>
      <c r="C1288" t="s">
        <v>70</v>
      </c>
      <c r="D1288" t="s">
        <v>31</v>
      </c>
      <c r="E1288" s="4">
        <v>259.67</v>
      </c>
    </row>
    <row r="1289" spans="1:5" x14ac:dyDescent="0.25">
      <c r="A1289" s="3">
        <v>46017</v>
      </c>
      <c r="B1289" t="s">
        <v>11</v>
      </c>
      <c r="C1289" t="s">
        <v>67</v>
      </c>
      <c r="D1289" t="s">
        <v>28</v>
      </c>
      <c r="E1289" s="4">
        <v>435.35</v>
      </c>
    </row>
    <row r="1290" spans="1:5" x14ac:dyDescent="0.25">
      <c r="A1290" s="3">
        <v>46017</v>
      </c>
      <c r="B1290" t="s">
        <v>4</v>
      </c>
      <c r="C1290" t="s">
        <v>69</v>
      </c>
      <c r="D1290" t="s">
        <v>28</v>
      </c>
      <c r="E1290" s="4">
        <v>292.32</v>
      </c>
    </row>
    <row r="1291" spans="1:5" x14ac:dyDescent="0.25">
      <c r="A1291" s="3">
        <v>46018</v>
      </c>
      <c r="B1291" t="s">
        <v>24</v>
      </c>
      <c r="C1291" t="s">
        <v>55</v>
      </c>
      <c r="D1291" t="s">
        <v>30</v>
      </c>
      <c r="E1291" s="4">
        <v>225.38</v>
      </c>
    </row>
    <row r="1292" spans="1:5" x14ac:dyDescent="0.25">
      <c r="A1292" s="3">
        <v>46018</v>
      </c>
      <c r="B1292" t="s">
        <v>9</v>
      </c>
      <c r="C1292" t="s">
        <v>66</v>
      </c>
      <c r="D1292" t="s">
        <v>30</v>
      </c>
      <c r="E1292" s="4">
        <v>187.3</v>
      </c>
    </row>
    <row r="1293" spans="1:5" x14ac:dyDescent="0.25">
      <c r="A1293" s="3">
        <v>46019</v>
      </c>
      <c r="B1293" t="s">
        <v>5</v>
      </c>
      <c r="C1293" t="s">
        <v>57</v>
      </c>
      <c r="D1293" t="s">
        <v>29</v>
      </c>
      <c r="E1293" s="4">
        <v>2434.8000000000002</v>
      </c>
    </row>
    <row r="1294" spans="1:5" x14ac:dyDescent="0.25">
      <c r="A1294" s="3">
        <v>46019</v>
      </c>
      <c r="B1294" t="s">
        <v>4</v>
      </c>
      <c r="C1294" t="s">
        <v>69</v>
      </c>
      <c r="D1294" t="s">
        <v>30</v>
      </c>
      <c r="E1294" s="4">
        <v>86.89</v>
      </c>
    </row>
    <row r="1295" spans="1:5" x14ac:dyDescent="0.25">
      <c r="A1295" s="3">
        <v>46019</v>
      </c>
      <c r="B1295" t="s">
        <v>8</v>
      </c>
      <c r="C1295" t="s">
        <v>52</v>
      </c>
      <c r="D1295" t="s">
        <v>29</v>
      </c>
      <c r="E1295" s="4">
        <v>338.9</v>
      </c>
    </row>
    <row r="1296" spans="1:5" x14ac:dyDescent="0.25">
      <c r="A1296" s="3">
        <v>46020</v>
      </c>
      <c r="B1296" t="s">
        <v>18</v>
      </c>
      <c r="C1296" t="s">
        <v>61</v>
      </c>
      <c r="D1296" t="s">
        <v>28</v>
      </c>
      <c r="E1296" s="4">
        <v>203.76</v>
      </c>
    </row>
    <row r="1297" spans="1:5" x14ac:dyDescent="0.25">
      <c r="A1297" s="3">
        <v>46020</v>
      </c>
      <c r="B1297" t="s">
        <v>4</v>
      </c>
      <c r="C1297" t="s">
        <v>69</v>
      </c>
      <c r="D1297" t="s">
        <v>31</v>
      </c>
      <c r="E1297" s="4">
        <v>94</v>
      </c>
    </row>
    <row r="1298" spans="1:5" x14ac:dyDescent="0.25">
      <c r="A1298" s="3">
        <v>46020</v>
      </c>
      <c r="B1298" t="s">
        <v>12</v>
      </c>
      <c r="C1298" t="s">
        <v>68</v>
      </c>
      <c r="D1298" t="s">
        <v>28</v>
      </c>
      <c r="E1298" s="4">
        <v>148.69999999999999</v>
      </c>
    </row>
    <row r="1299" spans="1:5" x14ac:dyDescent="0.25">
      <c r="A1299" s="3">
        <v>46021</v>
      </c>
      <c r="B1299" t="s">
        <v>10</v>
      </c>
      <c r="C1299" t="s">
        <v>56</v>
      </c>
      <c r="D1299" t="s">
        <v>31</v>
      </c>
      <c r="E1299" s="4">
        <v>139.55000000000001</v>
      </c>
    </row>
    <row r="1300" spans="1:5" x14ac:dyDescent="0.25">
      <c r="A1300" s="3">
        <v>46021</v>
      </c>
      <c r="B1300" t="s">
        <v>21</v>
      </c>
      <c r="C1300" t="s">
        <v>62</v>
      </c>
      <c r="D1300" t="s">
        <v>30</v>
      </c>
      <c r="E1300" s="4">
        <v>168.36</v>
      </c>
    </row>
    <row r="1301" spans="1:5" x14ac:dyDescent="0.25">
      <c r="A1301" s="3">
        <v>46021</v>
      </c>
      <c r="B1301" t="s">
        <v>13</v>
      </c>
      <c r="C1301" t="s">
        <v>70</v>
      </c>
      <c r="D1301" t="s">
        <v>29</v>
      </c>
      <c r="E1301" s="4">
        <v>201.17</v>
      </c>
    </row>
    <row r="1302" spans="1:5" x14ac:dyDescent="0.25">
      <c r="A1302" s="3">
        <v>46022</v>
      </c>
      <c r="B1302" t="s">
        <v>5</v>
      </c>
      <c r="C1302" t="s">
        <v>57</v>
      </c>
      <c r="D1302" t="s">
        <v>31</v>
      </c>
      <c r="E1302" s="4">
        <v>2331.71</v>
      </c>
    </row>
    <row r="1303" spans="1:5" x14ac:dyDescent="0.25">
      <c r="A1303" s="3">
        <v>46022</v>
      </c>
      <c r="B1303" t="s">
        <v>6</v>
      </c>
      <c r="C1303" t="s">
        <v>59</v>
      </c>
      <c r="D1303" t="s">
        <v>28</v>
      </c>
      <c r="E1303" s="4">
        <v>265.95</v>
      </c>
    </row>
    <row r="1304" spans="1:5" x14ac:dyDescent="0.25">
      <c r="A1304" s="3">
        <v>46022</v>
      </c>
      <c r="B1304" t="s">
        <v>21</v>
      </c>
      <c r="C1304" t="s">
        <v>62</v>
      </c>
      <c r="D1304" t="s">
        <v>28</v>
      </c>
      <c r="E1304" s="4">
        <v>261.17</v>
      </c>
    </row>
    <row r="1305" spans="1:5" x14ac:dyDescent="0.25">
      <c r="A1305" s="3">
        <v>46022</v>
      </c>
      <c r="B1305" t="s">
        <v>13</v>
      </c>
      <c r="C1305" t="s">
        <v>70</v>
      </c>
      <c r="D1305" t="s">
        <v>30</v>
      </c>
      <c r="E1305" s="4">
        <v>197.02</v>
      </c>
    </row>
    <row r="1306" spans="1:5" x14ac:dyDescent="0.25">
      <c r="A1306" s="3">
        <v>46022</v>
      </c>
      <c r="B1306" t="s">
        <v>20</v>
      </c>
      <c r="C1306" t="s">
        <v>72</v>
      </c>
      <c r="D1306" t="s">
        <v>28</v>
      </c>
      <c r="E1306" s="4">
        <v>42.19</v>
      </c>
    </row>
  </sheetData>
  <dataValidations count="2">
    <dataValidation type="list" allowBlank="1" showInputMessage="1" showErrorMessage="1" sqref="B4:B1306" xr:uid="{004D2803-D411-40AA-8E0F-4CD7DE0B2B49}">
      <formula1>nomCat</formula1>
    </dataValidation>
    <dataValidation type="list" allowBlank="1" showInputMessage="1" showErrorMessage="1" sqref="D4:D1306" xr:uid="{7F5437FE-4A7B-4304-86CB-243E39174548}">
      <formula1>nomAlm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C67C-303E-4362-9639-89F305BEB43D}">
  <dimension ref="A1:P27"/>
  <sheetViews>
    <sheetView zoomScaleNormal="100" workbookViewId="0">
      <selection activeCell="B24" sqref="B24"/>
    </sheetView>
  </sheetViews>
  <sheetFormatPr baseColWidth="10" defaultRowHeight="15" x14ac:dyDescent="0.25"/>
  <cols>
    <col min="1" max="1" width="19.28515625" bestFit="1" customWidth="1"/>
    <col min="2" max="2" width="12.42578125" bestFit="1" customWidth="1"/>
    <col min="4" max="4" width="20.7109375" customWidth="1"/>
  </cols>
  <sheetData>
    <row r="1" spans="1:16" x14ac:dyDescent="0.25">
      <c r="A1" s="35" t="s">
        <v>37</v>
      </c>
      <c r="B1" s="35"/>
      <c r="D1" s="36" t="s">
        <v>39</v>
      </c>
      <c r="E1" s="2"/>
      <c r="F1" s="2"/>
      <c r="G1" s="2"/>
    </row>
    <row r="2" spans="1:16" ht="0.6" customHeight="1" x14ac:dyDescent="0.25"/>
    <row r="3" spans="1:16" x14ac:dyDescent="0.25">
      <c r="A3" s="37" t="s">
        <v>27</v>
      </c>
      <c r="B3" s="37" t="s">
        <v>38</v>
      </c>
      <c r="D3" s="9" t="str" cm="1">
        <f t="array" ref="D3:P19">_xlfn.LET(_xlpm.fec,tMov[Fecha],
_xlpm.cat,tMov[Categoria],
_xlpm.val,tMov[Valor],
_xlpm.sig,nomSigno,
_xlfn.PIVOTBY(_xlpm.cat,YEAR(_xlpm.fec)&amp;"-"&amp;TEXT(MONTH(_xlpm.fec),"00"),_xlpm.val,
_xleta.SUM,0,1,,0,,(_xlpm.sig&lt;0)*(_xlpm.cat&lt;&gt;"Egr. De ajuste")))</f>
        <v/>
      </c>
      <c r="E3" s="10" t="str">
        <v>2025-01</v>
      </c>
      <c r="F3" s="10" t="str">
        <v>2025-02</v>
      </c>
      <c r="G3" s="8" t="str">
        <v>2025-03</v>
      </c>
      <c r="H3" s="34" t="str">
        <v>2025-04</v>
      </c>
      <c r="I3" s="34" t="str">
        <v>2025-05</v>
      </c>
      <c r="J3" s="34" t="str">
        <v>2025-06</v>
      </c>
      <c r="K3" s="34" t="str">
        <v>2025-07</v>
      </c>
      <c r="L3" s="34" t="str">
        <v>2025-08</v>
      </c>
      <c r="M3" s="34" t="str">
        <v>2025-09</v>
      </c>
      <c r="N3" s="34" t="str">
        <v>2025-10</v>
      </c>
      <c r="O3" s="34" t="str">
        <v>2025-11</v>
      </c>
      <c r="P3" s="34" t="str">
        <v>2025-12</v>
      </c>
    </row>
    <row r="4" spans="1:16" x14ac:dyDescent="0.25">
      <c r="A4" t="str" cm="1">
        <f t="array" ref="A4:B8">_xlfn.LET(_xlpm.alm,tMov[Almacen],
   _xlpm.val,tMov[Valor],
   _xlpm.sig,nomSigno,_xlfn.GROUPBY(_xlpm.alm,_xlpm.val*_xlpm.sig,_xleta.SUM,0,1))</f>
        <v>BBVA</v>
      </c>
      <c r="B4" s="4">
        <v>53625.630000000026</v>
      </c>
      <c r="D4" s="11" t="str">
        <v>Despensa</v>
      </c>
      <c r="E4" s="13">
        <v>855.67</v>
      </c>
      <c r="F4" s="13">
        <v>620.55999999999995</v>
      </c>
      <c r="G4" s="4" t="str">
        <v/>
      </c>
      <c r="H4" s="4">
        <v>1086.8799999999999</v>
      </c>
      <c r="I4" s="4">
        <v>649.47</v>
      </c>
      <c r="J4" s="4">
        <v>1326.97</v>
      </c>
      <c r="K4" s="4">
        <v>376.07</v>
      </c>
      <c r="L4" s="4">
        <v>818.84</v>
      </c>
      <c r="M4" s="4">
        <v>920.79</v>
      </c>
      <c r="N4" s="4">
        <v>808.81</v>
      </c>
      <c r="O4" s="4">
        <v>951.32</v>
      </c>
      <c r="P4" s="4">
        <v>785.88</v>
      </c>
    </row>
    <row r="5" spans="1:16" x14ac:dyDescent="0.25">
      <c r="A5" t="str">
        <v>BCP</v>
      </c>
      <c r="B5" s="4">
        <v>72341.920000000027</v>
      </c>
      <c r="D5" s="11" t="str">
        <v>Educacion</v>
      </c>
      <c r="E5" s="13">
        <v>592.33000000000004</v>
      </c>
      <c r="F5" s="13">
        <v>1418.6399999999999</v>
      </c>
      <c r="G5" s="4">
        <v>1139.3900000000001</v>
      </c>
      <c r="H5" s="4" t="str">
        <v/>
      </c>
      <c r="I5" s="4">
        <v>1471.6599999999999</v>
      </c>
      <c r="J5" s="4">
        <v>502.03999999999996</v>
      </c>
      <c r="K5" s="4">
        <v>2837.58</v>
      </c>
      <c r="L5" s="4">
        <v>65.72</v>
      </c>
      <c r="M5" s="4">
        <v>1143.73</v>
      </c>
      <c r="N5" s="4">
        <v>1150</v>
      </c>
      <c r="O5" s="4">
        <v>655.66</v>
      </c>
      <c r="P5" s="4">
        <v>1728.9900000000002</v>
      </c>
    </row>
    <row r="6" spans="1:16" x14ac:dyDescent="0.25">
      <c r="A6" t="str">
        <v>Caja Fuerte</v>
      </c>
      <c r="B6" s="4">
        <v>46988.61</v>
      </c>
      <c r="D6" s="11" t="str">
        <v>Egr. De Alimentacion</v>
      </c>
      <c r="E6" s="13">
        <v>1340.3600000000001</v>
      </c>
      <c r="F6" s="13">
        <v>339.52</v>
      </c>
      <c r="G6" s="4">
        <v>961.99</v>
      </c>
      <c r="H6" s="4">
        <v>1028.72</v>
      </c>
      <c r="I6" s="4">
        <v>1426.84</v>
      </c>
      <c r="J6" s="4">
        <v>709.58999999999992</v>
      </c>
      <c r="K6" s="4">
        <v>224.96</v>
      </c>
      <c r="L6" s="4">
        <v>329.36</v>
      </c>
      <c r="M6" s="4">
        <v>792.58999999999992</v>
      </c>
      <c r="N6" s="4">
        <v>665.21</v>
      </c>
      <c r="O6" s="4">
        <v>2623.2299999999996</v>
      </c>
      <c r="P6" s="4">
        <v>612</v>
      </c>
    </row>
    <row r="7" spans="1:16" x14ac:dyDescent="0.25">
      <c r="A7" t="str">
        <v>Deposito &amp; Inversion</v>
      </c>
      <c r="B7" s="4">
        <v>74014.960000000006</v>
      </c>
      <c r="D7" s="11" t="str">
        <v>Egr. De compras</v>
      </c>
      <c r="E7" s="13">
        <v>1055.77</v>
      </c>
      <c r="F7" s="13">
        <v>1336.14</v>
      </c>
      <c r="G7" s="4">
        <v>1432.77</v>
      </c>
      <c r="H7" s="4">
        <v>1796.8700000000001</v>
      </c>
      <c r="I7" s="4">
        <v>884.51</v>
      </c>
      <c r="J7" s="4">
        <v>1336.21</v>
      </c>
      <c r="K7" s="4">
        <v>857.90000000000009</v>
      </c>
      <c r="L7" s="4">
        <v>882.16</v>
      </c>
      <c r="M7" s="4">
        <v>417.09000000000003</v>
      </c>
      <c r="N7" s="4">
        <v>1358.02</v>
      </c>
      <c r="O7" s="4">
        <v>1147.1600000000001</v>
      </c>
      <c r="P7" s="4">
        <v>622.32000000000005</v>
      </c>
    </row>
    <row r="8" spans="1:16" x14ac:dyDescent="0.25">
      <c r="A8" s="6" t="str">
        <v>Total</v>
      </c>
      <c r="B8" s="7">
        <v>246971.11999999979</v>
      </c>
      <c r="D8" s="11" t="str">
        <v>Egr. De polizas</v>
      </c>
      <c r="E8" s="13">
        <v>1075.96</v>
      </c>
      <c r="F8" s="13">
        <v>1269.26</v>
      </c>
      <c r="G8" s="4">
        <v>604.77</v>
      </c>
      <c r="H8" s="4">
        <v>446.92999999999995</v>
      </c>
      <c r="I8" s="4">
        <v>454.14</v>
      </c>
      <c r="J8" s="4">
        <v>405.83000000000004</v>
      </c>
      <c r="K8" s="4">
        <v>743.2</v>
      </c>
      <c r="L8" s="4">
        <v>123.6</v>
      </c>
      <c r="M8" s="4">
        <v>713.67</v>
      </c>
      <c r="N8" s="4">
        <v>1047.06</v>
      </c>
      <c r="O8" s="4">
        <v>535.02</v>
      </c>
      <c r="P8" s="4">
        <v>1015.38</v>
      </c>
    </row>
    <row r="9" spans="1:16" x14ac:dyDescent="0.25">
      <c r="D9" s="12" t="str">
        <v>Egr. De renta</v>
      </c>
      <c r="E9" s="13">
        <v>2926.63</v>
      </c>
      <c r="F9" s="13">
        <v>2892.36</v>
      </c>
      <c r="G9" s="4">
        <v>2699.09</v>
      </c>
      <c r="H9" s="4">
        <v>2256.4699999999998</v>
      </c>
      <c r="I9" s="4">
        <v>3377.19</v>
      </c>
      <c r="J9" s="4">
        <v>502.69</v>
      </c>
      <c r="K9" s="4">
        <v>1410.6999999999998</v>
      </c>
      <c r="L9" s="4">
        <v>6322.13</v>
      </c>
      <c r="M9" s="4">
        <v>2286.62</v>
      </c>
      <c r="N9" s="4">
        <v>2069.44</v>
      </c>
      <c r="O9" s="4">
        <v>3951.54</v>
      </c>
      <c r="P9" s="4">
        <v>953.37000000000012</v>
      </c>
    </row>
    <row r="10" spans="1:16" x14ac:dyDescent="0.25">
      <c r="D10" s="12" t="str">
        <v>Egr. De Salud</v>
      </c>
      <c r="E10" s="13">
        <v>1423.38</v>
      </c>
      <c r="F10" s="13">
        <v>675.34</v>
      </c>
      <c r="G10" s="4">
        <v>704.63999999999987</v>
      </c>
      <c r="H10" s="4">
        <v>1566.3300000000002</v>
      </c>
      <c r="I10" s="4">
        <v>832.69</v>
      </c>
      <c r="J10" s="4">
        <v>789.93000000000006</v>
      </c>
      <c r="K10" s="4">
        <v>2181.5400000000004</v>
      </c>
      <c r="L10" s="4">
        <v>668.09000000000015</v>
      </c>
      <c r="M10" s="4">
        <v>1109.99</v>
      </c>
      <c r="N10" s="4">
        <v>1069.31</v>
      </c>
      <c r="O10" s="4">
        <v>1685.18</v>
      </c>
      <c r="P10" s="4">
        <v>1203.4699999999998</v>
      </c>
    </row>
    <row r="11" spans="1:16" x14ac:dyDescent="0.25">
      <c r="D11" t="str">
        <v>Egr. Ser. publico</v>
      </c>
      <c r="E11" s="4">
        <v>390.39</v>
      </c>
      <c r="F11" s="4">
        <v>98.49</v>
      </c>
      <c r="G11" s="4">
        <v>683.48</v>
      </c>
      <c r="H11" s="4">
        <v>181.88</v>
      </c>
      <c r="I11" s="4">
        <v>310.52999999999997</v>
      </c>
      <c r="J11" s="4">
        <v>140.98000000000002</v>
      </c>
      <c r="K11" s="4">
        <v>285.33</v>
      </c>
      <c r="L11" s="4">
        <v>438.59</v>
      </c>
      <c r="M11" s="4">
        <v>511.87999999999994</v>
      </c>
      <c r="N11" s="4">
        <v>127.99000000000001</v>
      </c>
      <c r="O11" s="4" t="str">
        <v/>
      </c>
      <c r="P11" s="4">
        <v>354.90999999999997</v>
      </c>
    </row>
    <row r="12" spans="1:16" x14ac:dyDescent="0.25">
      <c r="D12" t="str">
        <v>Esparcimiento</v>
      </c>
      <c r="E12" s="4">
        <v>1427.4199999999998</v>
      </c>
      <c r="F12" s="4">
        <v>505.4</v>
      </c>
      <c r="G12" s="4">
        <v>856.66999999999985</v>
      </c>
      <c r="H12" s="4">
        <v>987.94</v>
      </c>
      <c r="I12" s="4">
        <v>1317.5900000000001</v>
      </c>
      <c r="J12" s="4">
        <v>1065.6000000000001</v>
      </c>
      <c r="K12" s="4">
        <v>1495.3200000000002</v>
      </c>
      <c r="L12" s="4">
        <v>267.81</v>
      </c>
      <c r="M12" s="4">
        <v>1662.24</v>
      </c>
      <c r="N12" s="4">
        <v>289.77999999999997</v>
      </c>
      <c r="O12" s="4">
        <v>674.49</v>
      </c>
      <c r="P12" s="4">
        <v>516.4</v>
      </c>
    </row>
    <row r="13" spans="1:16" x14ac:dyDescent="0.25">
      <c r="D13" t="str">
        <v>Impuestos</v>
      </c>
      <c r="E13" s="4">
        <v>775.27</v>
      </c>
      <c r="F13" s="4">
        <v>2066.02</v>
      </c>
      <c r="G13" s="4">
        <v>1938.27</v>
      </c>
      <c r="H13" s="4">
        <v>1396.72</v>
      </c>
      <c r="I13" s="4">
        <v>1360.67</v>
      </c>
      <c r="J13" s="4">
        <v>420.48999999999995</v>
      </c>
      <c r="K13" s="4">
        <v>1398.41</v>
      </c>
      <c r="L13" s="4">
        <v>1796.6600000000003</v>
      </c>
      <c r="M13" s="4">
        <v>1761.14</v>
      </c>
      <c r="N13" s="4">
        <v>1184.1500000000001</v>
      </c>
      <c r="O13" s="4">
        <v>1176.9000000000001</v>
      </c>
      <c r="P13" s="4">
        <v>576.62</v>
      </c>
    </row>
    <row r="14" spans="1:16" x14ac:dyDescent="0.25">
      <c r="D14" t="str">
        <v>Medicina</v>
      </c>
      <c r="E14" s="4">
        <v>183.12</v>
      </c>
      <c r="F14" s="4">
        <v>181.15</v>
      </c>
      <c r="G14" s="4">
        <v>496.05</v>
      </c>
      <c r="H14" s="4">
        <v>284.66000000000003</v>
      </c>
      <c r="I14" s="4">
        <v>552.82000000000005</v>
      </c>
      <c r="J14" s="4">
        <v>1471.5100000000002</v>
      </c>
      <c r="K14" s="4">
        <v>1137.18</v>
      </c>
      <c r="L14" s="4">
        <v>473.92</v>
      </c>
      <c r="M14" s="4">
        <v>279.77</v>
      </c>
      <c r="N14" s="4">
        <v>435.72</v>
      </c>
      <c r="O14" s="4">
        <v>410.52</v>
      </c>
      <c r="P14" s="4">
        <v>1108.73</v>
      </c>
    </row>
    <row r="15" spans="1:16" x14ac:dyDescent="0.25">
      <c r="D15" t="str">
        <v>Membresias</v>
      </c>
      <c r="E15" s="4">
        <v>366.84</v>
      </c>
      <c r="F15" s="4">
        <v>337.01</v>
      </c>
      <c r="G15" s="4">
        <v>338.05999999999995</v>
      </c>
      <c r="H15" s="4">
        <v>414.08000000000004</v>
      </c>
      <c r="I15" s="4">
        <v>490.64000000000004</v>
      </c>
      <c r="J15" s="4">
        <v>597.07999999999993</v>
      </c>
      <c r="K15" s="4">
        <v>225.07999999999998</v>
      </c>
      <c r="L15" s="4">
        <v>254.48000000000002</v>
      </c>
      <c r="M15" s="4">
        <v>309.39999999999998</v>
      </c>
      <c r="N15" s="4">
        <v>556.80999999999995</v>
      </c>
      <c r="O15" s="4" t="str">
        <v/>
      </c>
      <c r="P15" s="4">
        <v>269.49</v>
      </c>
    </row>
    <row r="16" spans="1:16" x14ac:dyDescent="0.25">
      <c r="D16" t="str">
        <v>Reparaciones</v>
      </c>
      <c r="E16" s="4">
        <v>1332.19</v>
      </c>
      <c r="F16" s="4">
        <v>619.1</v>
      </c>
      <c r="G16" s="4">
        <v>788.73</v>
      </c>
      <c r="H16" s="4">
        <v>651.87</v>
      </c>
      <c r="I16" s="4">
        <v>432.87</v>
      </c>
      <c r="J16" s="4">
        <v>1431.91</v>
      </c>
      <c r="K16" s="4">
        <v>999.86000000000013</v>
      </c>
      <c r="L16" s="4">
        <v>1472.31</v>
      </c>
      <c r="M16" s="4">
        <v>1519.15</v>
      </c>
      <c r="N16" s="4">
        <v>767.71</v>
      </c>
      <c r="O16" s="4">
        <v>420.90999999999997</v>
      </c>
      <c r="P16" s="4">
        <v>705.1099999999999</v>
      </c>
    </row>
    <row r="17" spans="4:16" x14ac:dyDescent="0.25">
      <c r="D17" t="str">
        <v>Transporte</v>
      </c>
      <c r="E17" s="4">
        <v>117.62</v>
      </c>
      <c r="F17" s="4">
        <v>273.27999999999997</v>
      </c>
      <c r="G17" s="4">
        <v>86.82</v>
      </c>
      <c r="H17" s="4">
        <v>194.43</v>
      </c>
      <c r="I17" s="4">
        <v>252.93</v>
      </c>
      <c r="J17" s="4">
        <v>49.66</v>
      </c>
      <c r="K17" s="4">
        <v>220.7</v>
      </c>
      <c r="L17" s="4">
        <v>736.14</v>
      </c>
      <c r="M17" s="4">
        <v>277.56</v>
      </c>
      <c r="N17" s="4">
        <v>340.22</v>
      </c>
      <c r="O17" s="4">
        <v>233.24</v>
      </c>
      <c r="P17" s="4">
        <v>356.8</v>
      </c>
    </row>
    <row r="18" spans="4:16" x14ac:dyDescent="0.25">
      <c r="D18" t="str">
        <v>Vestuario</v>
      </c>
      <c r="E18" s="4">
        <v>868.59000000000015</v>
      </c>
      <c r="F18" s="4">
        <v>471.83</v>
      </c>
      <c r="G18" s="4">
        <v>1485.8300000000002</v>
      </c>
      <c r="H18" s="4">
        <v>1449.45</v>
      </c>
      <c r="I18" s="4">
        <v>759.13</v>
      </c>
      <c r="J18" s="4">
        <v>1038.6299999999999</v>
      </c>
      <c r="K18" s="4">
        <v>749.55000000000007</v>
      </c>
      <c r="L18" s="4">
        <v>1007.78</v>
      </c>
      <c r="M18" s="4">
        <v>519.08000000000004</v>
      </c>
      <c r="N18" s="4">
        <v>199.54000000000002</v>
      </c>
      <c r="O18" s="4">
        <v>284.73</v>
      </c>
      <c r="P18" s="4">
        <v>1097.73</v>
      </c>
    </row>
    <row r="19" spans="4:16" x14ac:dyDescent="0.25">
      <c r="D19" t="str">
        <v>Total</v>
      </c>
      <c r="E19" s="4">
        <v>14731.539999999995</v>
      </c>
      <c r="F19" s="4">
        <v>13104.099999999991</v>
      </c>
      <c r="G19" s="4">
        <v>14216.559999999998</v>
      </c>
      <c r="H19" s="4">
        <v>13743.230000000003</v>
      </c>
      <c r="I19" s="4">
        <v>14573.679999999995</v>
      </c>
      <c r="J19" s="4">
        <v>11789.119999999997</v>
      </c>
      <c r="K19" s="4">
        <v>15143.379999999996</v>
      </c>
      <c r="L19" s="4">
        <v>15657.589999999998</v>
      </c>
      <c r="M19" s="4">
        <v>14224.699999999999</v>
      </c>
      <c r="N19" s="4">
        <v>12069.77</v>
      </c>
      <c r="O19" s="4">
        <v>14749.9</v>
      </c>
      <c r="P19" s="4">
        <v>11907.2</v>
      </c>
    </row>
    <row r="21" spans="4:16" x14ac:dyDescent="0.25">
      <c r="D21" s="36" t="s">
        <v>40</v>
      </c>
      <c r="E21" s="2"/>
      <c r="F21" s="2"/>
      <c r="G21" s="2"/>
    </row>
    <row r="22" spans="4:16" x14ac:dyDescent="0.25">
      <c r="D22" s="9" t="str" cm="1">
        <f t="array" ref="D22:P27">_xlfn.LET(_xlpm.fec,tMov[Fecha],
_xlpm.cat,tMov[Categoria],
_xlpm.val,tMov[Valor],
_xlpm.sig,nomSigno,
_xlfn.PIVOTBY(_xlpm.cat,YEAR(_xlpm.fec)&amp;"-"&amp;TEXT(MONTH(_xlpm.fec),"00"),_xlpm.val,
_xleta.SUM,0,1,,0,,(_xlpm.sig&gt;0)*(_xlpm.cat&lt;&gt;"Ing. De ajuste")))</f>
        <v/>
      </c>
      <c r="E22" s="10" t="str">
        <v>2025-01</v>
      </c>
      <c r="F22" s="10" t="str">
        <v>2025-02</v>
      </c>
      <c r="G22" s="34" t="str">
        <v>2025-03</v>
      </c>
      <c r="H22" s="34" t="str">
        <v>2025-04</v>
      </c>
      <c r="I22" s="34" t="str">
        <v>2025-05</v>
      </c>
      <c r="J22" s="34" t="str">
        <v>2025-06</v>
      </c>
      <c r="K22" s="34" t="str">
        <v>2025-07</v>
      </c>
      <c r="L22" s="34" t="str">
        <v>2025-08</v>
      </c>
      <c r="M22" s="34" t="str">
        <v>2025-09</v>
      </c>
      <c r="N22" s="34" t="str">
        <v>2025-10</v>
      </c>
      <c r="O22" s="34" t="str">
        <v>2025-11</v>
      </c>
      <c r="P22" s="34" t="str">
        <v>2025-12</v>
      </c>
    </row>
    <row r="23" spans="4:16" x14ac:dyDescent="0.25">
      <c r="D23" t="str">
        <v>Ing. Por arriendo</v>
      </c>
      <c r="E23" s="4">
        <v>5479.61</v>
      </c>
      <c r="F23" s="4">
        <v>4185.3200000000006</v>
      </c>
      <c r="G23" s="4">
        <v>6998.1600000000008</v>
      </c>
      <c r="H23" s="4">
        <v>7090.7499999999991</v>
      </c>
      <c r="I23" s="4">
        <v>6694.6</v>
      </c>
      <c r="J23" s="4">
        <v>8240.369999999999</v>
      </c>
      <c r="K23" s="4">
        <v>4718.34</v>
      </c>
      <c r="L23" s="4">
        <v>7363.6400000000012</v>
      </c>
      <c r="M23" s="4">
        <v>4412.5599999999995</v>
      </c>
      <c r="N23" s="4">
        <v>6403.95</v>
      </c>
      <c r="O23" s="4">
        <v>4775.2299999999996</v>
      </c>
      <c r="P23" s="4">
        <v>4198.3499999999995</v>
      </c>
    </row>
    <row r="24" spans="4:16" x14ac:dyDescent="0.25">
      <c r="D24" t="str">
        <v>Ing. Por asesoria</v>
      </c>
      <c r="E24" s="4">
        <v>2268.4499999999998</v>
      </c>
      <c r="F24" s="4">
        <v>2392.08</v>
      </c>
      <c r="G24" s="4">
        <v>2763.31</v>
      </c>
      <c r="H24" s="4">
        <v>2566.23</v>
      </c>
      <c r="I24" s="4">
        <v>1601.35</v>
      </c>
      <c r="J24" s="4">
        <v>1792.5099999999998</v>
      </c>
      <c r="K24" s="4">
        <v>2084.8099999999995</v>
      </c>
      <c r="L24" s="4">
        <v>3678.64</v>
      </c>
      <c r="M24" s="4">
        <v>1931.5700000000002</v>
      </c>
      <c r="N24" s="4">
        <v>3795.3399999999997</v>
      </c>
      <c r="O24" s="4">
        <v>2674.9999999999995</v>
      </c>
      <c r="P24" s="4">
        <v>1441.16</v>
      </c>
    </row>
    <row r="25" spans="4:16" x14ac:dyDescent="0.25">
      <c r="D25" t="str">
        <v>Ing. Por inversion</v>
      </c>
      <c r="E25" s="4">
        <v>7570.6799999999994</v>
      </c>
      <c r="F25" s="4">
        <v>5430.4600000000009</v>
      </c>
      <c r="G25" s="4">
        <v>3168.0199999999995</v>
      </c>
      <c r="H25" s="4">
        <v>4070.1500000000005</v>
      </c>
      <c r="I25" s="4">
        <v>1803.3300000000002</v>
      </c>
      <c r="J25" s="4">
        <v>5643.9900000000007</v>
      </c>
      <c r="K25" s="4">
        <v>4314.3099999999995</v>
      </c>
      <c r="L25" s="4">
        <v>5616.93</v>
      </c>
      <c r="M25" s="4">
        <v>7041.5100000000011</v>
      </c>
      <c r="N25" s="4">
        <v>9602.8700000000008</v>
      </c>
      <c r="O25" s="4">
        <v>4167.1099999999997</v>
      </c>
      <c r="P25" s="4">
        <v>5055.92</v>
      </c>
    </row>
    <row r="26" spans="4:16" x14ac:dyDescent="0.25">
      <c r="D26" t="str">
        <v>Ing. Por salario</v>
      </c>
      <c r="E26" s="4">
        <v>13946.710000000001</v>
      </c>
      <c r="F26" s="4">
        <v>12880.02</v>
      </c>
      <c r="G26" s="4">
        <v>12964.560000000001</v>
      </c>
      <c r="H26" s="4">
        <v>18590.699999999997</v>
      </c>
      <c r="I26" s="4">
        <v>21477.57</v>
      </c>
      <c r="J26" s="4">
        <v>19191.010000000002</v>
      </c>
      <c r="K26" s="4">
        <v>13538.51</v>
      </c>
      <c r="L26" s="4">
        <v>24715.469999999998</v>
      </c>
      <c r="M26" s="4">
        <v>15448.630000000003</v>
      </c>
      <c r="N26" s="4">
        <v>27997.17</v>
      </c>
      <c r="O26" s="4">
        <v>27379.48</v>
      </c>
      <c r="P26" s="4">
        <v>18245.34</v>
      </c>
    </row>
    <row r="27" spans="4:16" x14ac:dyDescent="0.25">
      <c r="D27" t="str">
        <v>Total</v>
      </c>
      <c r="E27" s="4">
        <v>29265.45</v>
      </c>
      <c r="F27" s="4">
        <v>24887.880000000005</v>
      </c>
      <c r="G27" s="4">
        <v>25894.05</v>
      </c>
      <c r="H27" s="4">
        <v>32317.829999999994</v>
      </c>
      <c r="I27" s="4">
        <v>31576.85</v>
      </c>
      <c r="J27" s="4">
        <v>34867.879999999997</v>
      </c>
      <c r="K27" s="4">
        <v>24655.969999999998</v>
      </c>
      <c r="L27" s="4">
        <v>41374.679999999993</v>
      </c>
      <c r="M27" s="4">
        <v>28834.27</v>
      </c>
      <c r="N27" s="4">
        <v>47799.329999999994</v>
      </c>
      <c r="O27" s="4">
        <v>38996.819999999985</v>
      </c>
      <c r="P27" s="4">
        <v>28940.770000000004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F51B-620E-4251-B355-A757F7F5959F}">
  <dimension ref="B6:U36"/>
  <sheetViews>
    <sheetView showGridLines="0" tabSelected="1" zoomScaleNormal="100" workbookViewId="0">
      <selection activeCell="C37" sqref="C37"/>
    </sheetView>
  </sheetViews>
  <sheetFormatPr baseColWidth="10" defaultRowHeight="15" x14ac:dyDescent="0.25"/>
  <cols>
    <col min="1" max="1" width="2" customWidth="1"/>
    <col min="4" max="4" width="2.7109375" customWidth="1"/>
    <col min="5" max="5" width="15.85546875" customWidth="1"/>
    <col min="6" max="6" width="12" bestFit="1" customWidth="1"/>
    <col min="8" max="8" width="13" customWidth="1"/>
    <col min="9" max="9" width="2.7109375" customWidth="1"/>
    <col min="10" max="10" width="5.7109375" customWidth="1"/>
    <col min="11" max="11" width="15.28515625" customWidth="1"/>
  </cols>
  <sheetData>
    <row r="6" spans="2:20" x14ac:dyDescent="0.25">
      <c r="B6" s="16" t="s">
        <v>43</v>
      </c>
      <c r="C6" s="15"/>
      <c r="E6" s="5" t="s">
        <v>47</v>
      </c>
    </row>
    <row r="7" spans="2:20" x14ac:dyDescent="0.25">
      <c r="B7" s="14" t="s">
        <v>41</v>
      </c>
      <c r="C7" s="14" t="s">
        <v>42</v>
      </c>
      <c r="E7" s="23" t="s">
        <v>34</v>
      </c>
      <c r="F7" s="24" t="s">
        <v>45</v>
      </c>
      <c r="G7" s="24" t="s">
        <v>38</v>
      </c>
      <c r="H7" s="25" t="s">
        <v>46</v>
      </c>
    </row>
    <row r="8" spans="2:20" x14ac:dyDescent="0.25">
      <c r="B8" s="17">
        <v>2025</v>
      </c>
      <c r="C8" s="17">
        <v>6</v>
      </c>
      <c r="E8" t="str" cm="1">
        <f t="array" ref="E8:H12">_xlfn.LET(_xlpm.repIng,_xlfn.ANCHORARRAY(Formulas!D22),
_xlpm.per,B8&amp;"-"&amp;TEXT(C8,"00"),
_xlpm.sec,_xlfn.SEQUENCE(,COLUMNS(_xlpm.repIng)),
_xlpm.pos,_xlfn.XLOOKUP(_xlpm.per,_xlfn.TAKE(_xlpm.repIng,1),_xlpm.sec,1),
_xlpm.cat,_xlfn.TAKE(_xlpm.repIng,,1),
_xlpm.pro,_xlfn.BYROW(IF(_xlpm.sec&lt;_xlpm.pos,_xlpm.repIng,""),_xleta.AVERAGE),
_xlpm.tot,_xlfn.CHOOSECOLS(_xlpm.repIng,_xlpm.pos),
_xlpm.var,(_xlpm.tot/_xlpm.pro)-1,
_xlpm.rep,_xlfn.HSTACK(_xlpm.cat,_xlpm.pro,_xlpm.tot,_xlpm.var),
IFERROR(_xlfn._xlws.FILTER(_xlpm.rep,(_xlpm.tot&lt;&gt;"")*(_xlfn.SEQUENCE(ROWS(_xlpm.tot))&lt;&gt;1)),0))</f>
        <v>Ing. Por arriendo</v>
      </c>
      <c r="F8" s="21">
        <v>6089.6880000000001</v>
      </c>
      <c r="G8" s="4">
        <v>8240.369999999999</v>
      </c>
      <c r="H8" s="26">
        <v>0.35316784702270443</v>
      </c>
      <c r="K8" t="str" cm="1">
        <f t="array" ref="K8:M11">_xlfn.DROP(_xlfn.ANCHORARRAY(E8),-1,-1)</f>
        <v>Ing. Por arriendo</v>
      </c>
      <c r="L8">
        <v>6089.6880000000001</v>
      </c>
      <c r="M8">
        <v>8240.369999999999</v>
      </c>
      <c r="R8" t="s">
        <v>49</v>
      </c>
      <c r="S8" s="4">
        <f>K13</f>
        <v>34867.879999999997</v>
      </c>
    </row>
    <row r="9" spans="2:20" x14ac:dyDescent="0.25">
      <c r="E9" t="str">
        <v>Ing. Por asesoria</v>
      </c>
      <c r="F9" s="21">
        <v>2318.2840000000001</v>
      </c>
      <c r="G9" s="4">
        <v>1792.5099999999998</v>
      </c>
      <c r="H9" s="26">
        <v>-0.22679447384358442</v>
      </c>
      <c r="K9" t="str">
        <v>Ing. Por asesoria</v>
      </c>
      <c r="L9">
        <v>2318.2840000000001</v>
      </c>
      <c r="M9">
        <v>1792.5099999999998</v>
      </c>
      <c r="R9" t="s">
        <v>50</v>
      </c>
      <c r="S9" s="4">
        <f>O21</f>
        <v>11789.119999999997</v>
      </c>
      <c r="T9" s="33">
        <f>S9/S8</f>
        <v>0.3381083105712191</v>
      </c>
    </row>
    <row r="10" spans="2:20" x14ac:dyDescent="0.25">
      <c r="E10" t="str">
        <v>Ing. Por inversion</v>
      </c>
      <c r="F10" s="21">
        <v>4408.5280000000002</v>
      </c>
      <c r="G10" s="4">
        <v>5643.9900000000007</v>
      </c>
      <c r="H10" s="26">
        <v>0.28024365502498805</v>
      </c>
      <c r="K10" t="str">
        <v>Ing. Por inversion</v>
      </c>
      <c r="L10">
        <v>4408.5280000000002</v>
      </c>
      <c r="M10">
        <v>5643.9900000000007</v>
      </c>
      <c r="R10" t="s">
        <v>51</v>
      </c>
      <c r="S10" s="4">
        <f>_xlfn.LET(_xlpm.dif,S8-S9,IF(_xlpm.dif&lt;0,0,_xlpm.dif))</f>
        <v>23078.760000000002</v>
      </c>
      <c r="T10" s="33">
        <f>S10/S8</f>
        <v>0.66189168942878096</v>
      </c>
    </row>
    <row r="11" spans="2:20" x14ac:dyDescent="0.25">
      <c r="E11" t="str">
        <v>Ing. Por salario</v>
      </c>
      <c r="F11" s="21">
        <v>15971.912</v>
      </c>
      <c r="G11" s="4">
        <v>19191.010000000002</v>
      </c>
      <c r="H11" s="26">
        <v>0.20154744153361226</v>
      </c>
      <c r="K11" t="str">
        <v>Ing. Por salario</v>
      </c>
      <c r="L11">
        <v>15971.912</v>
      </c>
      <c r="M11">
        <v>19191.010000000002</v>
      </c>
    </row>
    <row r="12" spans="2:20" x14ac:dyDescent="0.25">
      <c r="E12" t="str">
        <v>Total</v>
      </c>
      <c r="F12" s="21">
        <v>28788.412</v>
      </c>
      <c r="G12" s="4">
        <v>34867.879999999997</v>
      </c>
      <c r="H12" s="26">
        <v>0.21117760854610523</v>
      </c>
    </row>
    <row r="13" spans="2:20" x14ac:dyDescent="0.25">
      <c r="K13" s="32" cm="1">
        <f t="array" ref="K13">_xlfn.TAKE(_xlfn.CHOOSECOLS(_xlfn.ANCHORARRAY(E8),3),-1)</f>
        <v>34867.879999999997</v>
      </c>
    </row>
    <row r="14" spans="2:20" x14ac:dyDescent="0.25">
      <c r="E14" s="28" t="s">
        <v>48</v>
      </c>
      <c r="F14" s="29"/>
      <c r="G14" s="29"/>
      <c r="H14" s="29"/>
    </row>
    <row r="15" spans="2:20" x14ac:dyDescent="0.25">
      <c r="E15" s="30"/>
      <c r="F15" s="30"/>
      <c r="G15" s="30"/>
      <c r="H15" s="30"/>
    </row>
    <row r="16" spans="2:20" x14ac:dyDescent="0.25">
      <c r="E16" s="30"/>
      <c r="F16" s="30"/>
      <c r="G16" s="30"/>
      <c r="H16" s="30"/>
    </row>
    <row r="17" spans="5:21" x14ac:dyDescent="0.25">
      <c r="E17" s="30"/>
      <c r="F17" s="30"/>
      <c r="G17" s="30"/>
      <c r="H17" s="30"/>
    </row>
    <row r="18" spans="5:21" x14ac:dyDescent="0.25"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5:21" x14ac:dyDescent="0.25">
      <c r="E19" s="5" t="s">
        <v>44</v>
      </c>
    </row>
    <row r="20" spans="5:21" x14ac:dyDescent="0.25">
      <c r="E20" s="18" t="s">
        <v>34</v>
      </c>
      <c r="F20" s="19" t="s">
        <v>45</v>
      </c>
      <c r="G20" s="19" t="s">
        <v>38</v>
      </c>
      <c r="H20" s="20" t="s">
        <v>46</v>
      </c>
    </row>
    <row r="21" spans="5:21" x14ac:dyDescent="0.25">
      <c r="E21" t="str" cm="1">
        <f t="array" ref="E21:H36">_xlfn.LET(_xlpm.repEgr,_xlfn.ANCHORARRAY(Formulas!D3),
_xlpm.per,B8&amp;"-"&amp;TEXT(C8,"00"),
_xlpm.sec,_xlfn.SEQUENCE(,COLUMNS(_xlpm.repEgr)),
_xlpm.pos,_xlfn.XLOOKUP(_xlpm.per,_xlfn.TAKE(_xlpm.repEgr,1),_xlpm.sec,1),
_xlpm.cat,_xlfn.TAKE(_xlpm.repEgr,,1),
_xlpm.pro,_xlfn.BYROW(IF(_xlpm.sec&lt;_xlpm.pos,_xlpm.repEgr,""),_xleta.AVERAGE),
_xlpm.tot,_xlfn.CHOOSECOLS(_xlpm.repEgr,_xlpm.pos),
_xlpm.var,(_xlpm.tot/_xlpm.pro)-1,
_xlpm.rep,_xlfn.HSTACK(_xlpm.cat,_xlpm.pro,_xlpm.tot,_xlpm.var),
IFERROR(_xlfn._xlws.FILTER(_xlpm.rep,(_xlpm.tot&lt;&gt;"")*(_xlfn.SEQUENCE(ROWS(_xlpm.tot))&lt;&gt;1)),0))</f>
        <v>Despensa</v>
      </c>
      <c r="F21" s="21">
        <v>803.14499999999998</v>
      </c>
      <c r="G21" s="4">
        <v>1326.97</v>
      </c>
      <c r="H21" s="22">
        <v>0.65221722104974833</v>
      </c>
      <c r="K21" t="str" cm="1">
        <f t="array" ref="K21:M35">_xlfn.DROP(_xlfn.ANCHORARRAY(E21),-1,-1)</f>
        <v>Despensa</v>
      </c>
      <c r="L21">
        <v>803.14499999999998</v>
      </c>
      <c r="M21">
        <v>1326.97</v>
      </c>
      <c r="O21" s="31" cm="1">
        <f t="array" ref="O21">_xlfn.TAKE(_xlfn.CHOOSECOLS(_xlfn.ANCHORARRAY(E21),3),-1)</f>
        <v>11789.119999999997</v>
      </c>
    </row>
    <row r="22" spans="5:21" x14ac:dyDescent="0.25">
      <c r="E22" t="str">
        <v>Educacion</v>
      </c>
      <c r="F22" s="21">
        <v>1155.5049999999999</v>
      </c>
      <c r="G22" s="4">
        <v>502.03999999999996</v>
      </c>
      <c r="H22" s="22">
        <v>-0.56552329933665368</v>
      </c>
      <c r="K22" t="str">
        <v>Educacion</v>
      </c>
      <c r="L22">
        <v>1155.5049999999999</v>
      </c>
      <c r="M22">
        <v>502.03999999999996</v>
      </c>
    </row>
    <row r="23" spans="5:21" x14ac:dyDescent="0.25">
      <c r="E23" t="str">
        <v>Egr. De Alimentacion</v>
      </c>
      <c r="F23" s="21">
        <v>1019.4860000000001</v>
      </c>
      <c r="G23" s="4">
        <v>709.58999999999992</v>
      </c>
      <c r="H23" s="22">
        <v>-0.30397278628642288</v>
      </c>
      <c r="K23" t="str">
        <v>Egr. De Alimentacion</v>
      </c>
      <c r="L23">
        <v>1019.4860000000001</v>
      </c>
      <c r="M23">
        <v>709.58999999999992</v>
      </c>
    </row>
    <row r="24" spans="5:21" x14ac:dyDescent="0.25">
      <c r="E24" t="str">
        <v>Egr. De compras</v>
      </c>
      <c r="F24" s="21">
        <v>1301.212</v>
      </c>
      <c r="G24" s="4">
        <v>1336.21</v>
      </c>
      <c r="H24" s="22">
        <v>2.6896462682483691E-2</v>
      </c>
      <c r="K24" t="str">
        <v>Egr. De compras</v>
      </c>
      <c r="L24">
        <v>1301.212</v>
      </c>
      <c r="M24">
        <v>1336.21</v>
      </c>
    </row>
    <row r="25" spans="5:21" x14ac:dyDescent="0.25">
      <c r="E25" t="str">
        <v>Egr. De polizas</v>
      </c>
      <c r="F25" s="21">
        <v>770.21199999999999</v>
      </c>
      <c r="G25" s="4">
        <v>405.83000000000004</v>
      </c>
      <c r="H25" s="22">
        <v>-0.4730931224130499</v>
      </c>
      <c r="K25" t="str">
        <v>Egr. De polizas</v>
      </c>
      <c r="L25">
        <v>770.21199999999999</v>
      </c>
      <c r="M25">
        <v>405.83000000000004</v>
      </c>
    </row>
    <row r="26" spans="5:21" x14ac:dyDescent="0.25">
      <c r="E26" t="str">
        <v>Egr. De renta</v>
      </c>
      <c r="F26" s="21">
        <v>2830.348</v>
      </c>
      <c r="G26" s="4">
        <v>502.69</v>
      </c>
      <c r="H26" s="22">
        <v>-0.82239286476433282</v>
      </c>
      <c r="K26" t="str">
        <v>Egr. De renta</v>
      </c>
      <c r="L26">
        <v>2830.348</v>
      </c>
      <c r="M26">
        <v>502.69</v>
      </c>
    </row>
    <row r="27" spans="5:21" x14ac:dyDescent="0.25">
      <c r="E27" t="str">
        <v>Egr. De Salud</v>
      </c>
      <c r="F27" s="21">
        <v>1040.4760000000001</v>
      </c>
      <c r="G27" s="4">
        <v>789.93000000000006</v>
      </c>
      <c r="H27" s="22">
        <v>-0.24079940335000516</v>
      </c>
      <c r="K27" t="str">
        <v>Egr. De Salud</v>
      </c>
      <c r="L27">
        <v>1040.4760000000001</v>
      </c>
      <c r="M27">
        <v>789.93000000000006</v>
      </c>
    </row>
    <row r="28" spans="5:21" x14ac:dyDescent="0.25">
      <c r="E28" t="str">
        <v>Egr. Ser. publico</v>
      </c>
      <c r="F28" s="21">
        <v>332.95400000000006</v>
      </c>
      <c r="G28" s="4">
        <v>140.98000000000002</v>
      </c>
      <c r="H28" s="22">
        <v>-0.57657814593006851</v>
      </c>
      <c r="K28" t="str">
        <v>Egr. Ser. publico</v>
      </c>
      <c r="L28">
        <v>332.95400000000006</v>
      </c>
      <c r="M28">
        <v>140.98000000000002</v>
      </c>
    </row>
    <row r="29" spans="5:21" x14ac:dyDescent="0.25">
      <c r="E29" t="str">
        <v>Esparcimiento</v>
      </c>
      <c r="F29" s="21">
        <v>1019.0040000000001</v>
      </c>
      <c r="G29" s="4">
        <v>1065.6000000000001</v>
      </c>
      <c r="H29" s="22">
        <v>4.5727004015685857E-2</v>
      </c>
      <c r="K29" t="str">
        <v>Esparcimiento</v>
      </c>
      <c r="L29">
        <v>1019.0040000000001</v>
      </c>
      <c r="M29">
        <v>1065.6000000000001</v>
      </c>
    </row>
    <row r="30" spans="5:21" x14ac:dyDescent="0.25">
      <c r="E30" t="str">
        <v>Impuestos</v>
      </c>
      <c r="F30" s="21">
        <v>1507.3899999999999</v>
      </c>
      <c r="G30" s="4">
        <v>420.48999999999995</v>
      </c>
      <c r="H30" s="22">
        <v>-0.72104763863366483</v>
      </c>
      <c r="K30" t="str">
        <v>Impuestos</v>
      </c>
      <c r="L30">
        <v>1507.3899999999999</v>
      </c>
      <c r="M30">
        <v>420.48999999999995</v>
      </c>
    </row>
    <row r="31" spans="5:21" x14ac:dyDescent="0.25">
      <c r="E31" t="str">
        <v>Medicina</v>
      </c>
      <c r="F31" s="21">
        <v>339.56000000000006</v>
      </c>
      <c r="G31" s="4">
        <v>1471.5100000000002</v>
      </c>
      <c r="H31" s="22">
        <v>3.3335787489692539</v>
      </c>
      <c r="K31" t="str">
        <v>Medicina</v>
      </c>
      <c r="L31">
        <v>339.56000000000006</v>
      </c>
      <c r="M31">
        <v>1471.5100000000002</v>
      </c>
    </row>
    <row r="32" spans="5:21" x14ac:dyDescent="0.25">
      <c r="E32" t="str">
        <v>Membresias</v>
      </c>
      <c r="F32" s="21">
        <v>389.32599999999996</v>
      </c>
      <c r="G32" s="4">
        <v>597.07999999999993</v>
      </c>
      <c r="H32" s="22">
        <v>0.53362477717902213</v>
      </c>
      <c r="K32" t="str">
        <v>Membresias</v>
      </c>
      <c r="L32">
        <v>389.32599999999996</v>
      </c>
      <c r="M32">
        <v>597.07999999999993</v>
      </c>
    </row>
    <row r="33" spans="5:13" x14ac:dyDescent="0.25">
      <c r="E33" t="str">
        <v>Reparaciones</v>
      </c>
      <c r="F33" s="21">
        <v>764.952</v>
      </c>
      <c r="G33" s="4">
        <v>1431.91</v>
      </c>
      <c r="H33" s="22">
        <v>0.87189523002750513</v>
      </c>
      <c r="K33" t="str">
        <v>Reparaciones</v>
      </c>
      <c r="L33">
        <v>764.952</v>
      </c>
      <c r="M33">
        <v>1431.91</v>
      </c>
    </row>
    <row r="34" spans="5:13" x14ac:dyDescent="0.25">
      <c r="E34" t="str">
        <v>Transporte</v>
      </c>
      <c r="F34" s="21">
        <v>185.01599999999999</v>
      </c>
      <c r="G34" s="4">
        <v>49.66</v>
      </c>
      <c r="H34" s="22">
        <v>-0.73159078133783018</v>
      </c>
      <c r="K34" t="str">
        <v>Transporte</v>
      </c>
      <c r="L34">
        <v>185.01599999999999</v>
      </c>
      <c r="M34">
        <v>49.66</v>
      </c>
    </row>
    <row r="35" spans="5:13" x14ac:dyDescent="0.25">
      <c r="E35" t="str">
        <v>Vestuario</v>
      </c>
      <c r="F35" s="21">
        <v>1006.966</v>
      </c>
      <c r="G35" s="4">
        <v>1038.6299999999999</v>
      </c>
      <c r="H35" s="22">
        <v>3.1444954447319873E-2</v>
      </c>
      <c r="K35" t="str">
        <v>Vestuario</v>
      </c>
      <c r="L35">
        <v>1006.966</v>
      </c>
      <c r="M35">
        <v>1038.6299999999999</v>
      </c>
    </row>
    <row r="36" spans="5:13" x14ac:dyDescent="0.25">
      <c r="E36" t="str">
        <v>Total</v>
      </c>
      <c r="F36" s="21">
        <v>14073.821999999996</v>
      </c>
      <c r="G36" s="4">
        <v>11789.119999999997</v>
      </c>
      <c r="H36" s="22">
        <v>-0.16233699701474125</v>
      </c>
    </row>
  </sheetData>
  <mergeCells count="1">
    <mergeCell ref="E14:H17"/>
  </mergeCells>
  <conditionalFormatting sqref="E8:H12">
    <cfRule type="expression" dxfId="4" priority="3">
      <formula>$E8="Total"</formula>
    </cfRule>
  </conditionalFormatting>
  <conditionalFormatting sqref="E8:H12">
    <cfRule type="expression" dxfId="3" priority="2">
      <formula>$E8="Total"</formula>
    </cfRule>
  </conditionalFormatting>
  <conditionalFormatting sqref="E21:H36">
    <cfRule type="expression" dxfId="2" priority="4">
      <formula>$E21="Total"</formula>
    </cfRule>
  </conditionalFormatting>
  <conditionalFormatting sqref="H27:H32">
    <cfRule type="expression" dxfId="1" priority="1">
      <formula>$E27="Total"</formula>
    </cfRule>
  </conditionalFormatting>
  <dataValidations count="1">
    <dataValidation type="list" allowBlank="1" showInputMessage="1" showErrorMessage="1" error="Ingrese un numero correcto" promptTitle="Numero de mes" sqref="C8" xr:uid="{5CBE0E08-60F2-4E7B-8F02-E377F96A81CE}">
      <formula1>"1,2,3,4,5,6,7,8,9,10,11,12"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Tablas</vt:lpstr>
      <vt:lpstr>Movimientos</vt:lpstr>
      <vt:lpstr>Formulas</vt:lpstr>
      <vt:lpstr>Tablero</vt:lpstr>
      <vt:lpstr>nomAlm</vt:lpstr>
      <vt:lpstr>nomCat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Rojas</dc:creator>
  <cp:lastModifiedBy>Josue Rojas</cp:lastModifiedBy>
  <dcterms:created xsi:type="dcterms:W3CDTF">2025-10-18T12:52:35Z</dcterms:created>
  <dcterms:modified xsi:type="dcterms:W3CDTF">2025-10-19T05:45:46Z</dcterms:modified>
</cp:coreProperties>
</file>