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ayf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<sst xmlns="http://schemas.openxmlformats.org/spreadsheetml/2006/main" count="30" uniqueCount="27">
  <si>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T(Ms)</t>
  </si>
  <si>
    <t xml:space="preserve">T(ns)</t>
  </si>
  <si>
    <t xml:space="preserve">L</t>
  </si>
  <si>
    <t xml:space="preserve">delta_t</t>
  </si>
  <si>
    <t xml:space="preserve">A</t>
  </si>
  <si>
    <t xml:space="preserve">A_T</t>
  </si>
  <si>
    <t xml:space="preserve">A_T_A</t>
  </si>
  <si>
    <t xml:space="preserve">(A_T_A)^-1</t>
  </si>
  <si>
    <t xml:space="preserve">Q_delta</t>
  </si>
  <si>
    <t xml:space="preserve">a</t>
  </si>
  <si>
    <t xml:space="preserve">mikrosaniye(Ms)</t>
  </si>
  <si>
    <t xml:space="preserve">A_T_L</t>
  </si>
  <si>
    <t xml:space="preserve">x=</t>
  </si>
  <si>
    <t xml:space="preserve">b</t>
  </si>
  <si>
    <t xml:space="preserve">[ns/h]</t>
  </si>
  <si>
    <t xml:space="preserve">c</t>
  </si>
  <si>
    <t xml:space="preserve">[ns/h2 ]</t>
  </si>
  <si>
    <t xml:space="preserve">V_T</t>
  </si>
  <si>
    <t xml:space="preserve">V_T_V</t>
  </si>
  <si>
    <t xml:space="preserve">V = A* x - l</t>
  </si>
  <si>
    <t xml:space="preserve">f=n-u</t>
  </si>
  <si>
    <t xml:space="preserve">m0=</t>
  </si>
  <si>
    <t xml:space="preserve">[ns]</t>
  </si>
  <si>
    <t xml:space="preserve">(Qdelta)kk</t>
  </si>
  <si>
    <t xml:space="preserve">sigma(delta)</t>
  </si>
  <si>
    <t xml:space="preserve">_mak</t>
  </si>
  <si>
    <t xml:space="preserve">Tort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</si>
</sst>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558ED5"/>
        <bgColor rgb="FF80808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4.2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5.46"/>
    <col collapsed="false" customWidth="true" hidden="false" outlineLevel="0" max="4" min="4" style="0" width="15.46"/>
    <col collapsed="false" customWidth="true" hidden="false" outlineLevel="0" max="5" min="5" style="0" width="7.41"/>
    <col collapsed="false" customWidth="true" hidden="false" outlineLevel="0" max="8" min="8" style="0" width="2.68"/>
    <col collapsed="false" customWidth="true" hidden="false" outlineLevel="0" max="9" min="9" style="0" width="6.57"/>
    <col collapsed="false" customWidth="true" hidden="false" outlineLevel="0" max="10" min="10" style="0" width="9.91"/>
    <col collapsed="false" customWidth="true" hidden="false" outlineLevel="0" max="11" min="11" style="0" width="11.16"/>
    <col collapsed="false" customWidth="true" hidden="false" outlineLevel="0" max="12" min="12" style="0" width="23.23"/>
    <col collapsed="false" customWidth="true" hidden="false" outlineLevel="0" max="14" min="13" style="0" width="23.94"/>
    <col collapsed="false" customWidth="true" hidden="false" outlineLevel="0" max="15" min="15" style="0" width="23.23"/>
    <col collapsed="false" customWidth="true" hidden="false" outlineLevel="0" max="16" min="16" style="0" width="22.69"/>
    <col collapsed="false" customWidth="true" hidden="false" outlineLevel="0" max="17" min="17" style="0" width="23.23"/>
    <col collapsed="false" customWidth="true" hidden="false" outlineLevel="0" max="18" min="18" style="0" width="21.02"/>
    <col collapsed="false" customWidth="true" hidden="false" outlineLevel="0" max="19" min="19" style="0" width="22.13"/>
    <col collapsed="false" customWidth="true" hidden="false" outlineLevel="0" max="24" min="20" style="0" width="20.6"/>
    <col collapsed="false" customWidth="true" hidden="false" outlineLevel="0" max="35" min="25" style="0" width="19.91"/>
    <col collapsed="false" customWidth="true" hidden="false" outlineLevel="0" max="36" min="36" style="0" width="21.71"/>
    <col collapsed="false" customWidth="true" hidden="false" outlineLevel="0" max="43" min="37" style="0" width="20.6"/>
    <col collapsed="false" customWidth="true" hidden="false" outlineLevel="0" max="44" min="44" style="0" width="21.71"/>
    <col collapsed="false" customWidth="true" hidden="false" outlineLevel="0" max="45" min="45" style="0" width="20.6"/>
    <col collapsed="false" customWidth="true" hidden="false" outlineLevel="0" max="46" min="46" style="0" width="19.91"/>
    <col collapsed="false" customWidth="true" hidden="false" outlineLevel="0" max="51" min="47" style="0" width="20.6"/>
    <col collapsed="false" customWidth="true" hidden="false" outlineLevel="0" max="52" min="52" style="0" width="18.38"/>
    <col collapsed="false" customWidth="true" hidden="false" outlineLevel="0" max="57" min="53" style="0" width="20.6"/>
    <col collapsed="false" customWidth="true" hidden="false" outlineLevel="0" max="58" min="58" style="0" width="21.02"/>
    <col collapsed="false" customWidth="true" hidden="false" outlineLevel="0" max="60" min="59" style="0" width="19.91"/>
    <col collapsed="false" customWidth="true" hidden="false" outlineLevel="0" max="61" min="61" style="0" width="18.8"/>
    <col collapsed="false" customWidth="true" hidden="false" outlineLevel="0" max="66" min="62" style="0" width="19.91"/>
    <col collapsed="false" customWidth="true" hidden="false" outlineLevel="0" max="69" min="67" style="0" width="21.02"/>
    <col collapsed="false" customWidth="true" hidden="false" outlineLevel="0" max="79" min="70" style="0" width="19.91"/>
    <col collapsed="false" customWidth="true" hidden="false" outlineLevel="0" max="80" min="80" style="0" width="21.02"/>
    <col collapsed="false" customWidth="true" hidden="false" outlineLevel="0" max="81" min="81" style="0" width="19.91"/>
    <col collapsed="false" customWidth="true" hidden="false" outlineLevel="0" max="83" min="82" style="0" width="18.8"/>
    <col collapsed="false" customWidth="true" hidden="false" outlineLevel="0" max="86" min="84" style="0" width="19.91"/>
    <col collapsed="false" customWidth="true" hidden="false" outlineLevel="0" max="87" min="87" style="0" width="21.02"/>
    <col collapsed="false" customWidth="true" hidden="false" outlineLevel="0" max="88" min="88" style="0" width="21.71"/>
    <col collapsed="false" customWidth="true" hidden="false" outlineLevel="0" max="95" min="89" style="0" width="20.6"/>
    <col collapsed="false" customWidth="true" hidden="false" outlineLevel="0" max="96" min="96" style="0" width="21.71"/>
    <col collapsed="false" customWidth="true" hidden="false" outlineLevel="0" max="97" min="97" style="0" width="21.02"/>
    <col collapsed="false" customWidth="true" hidden="false" outlineLevel="0" max="98" min="98" style="0" width="19.91"/>
    <col collapsed="false" customWidth="true" hidden="false" outlineLevel="0" max="99" min="99" style="0" width="18.8"/>
    <col collapsed="false" customWidth="true" hidden="false" outlineLevel="0" max="100" min="100" style="0" width="19.91"/>
    <col collapsed="false" customWidth="true" hidden="false" outlineLevel="0" max="101" min="101" style="0" width="21.02"/>
    <col collapsed="false" customWidth="true" hidden="false" outlineLevel="0" max="102" min="102" style="0" width="20.6"/>
    <col collapsed="false" customWidth="true" hidden="false" outlineLevel="0" max="111" min="103" style="0" width="19.49"/>
    <col collapsed="false" customWidth="true" hidden="false" outlineLevel="0" max="112" min="112" style="0" width="18.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/>
      <c r="D1" s="1" t="s">
        <v>2</v>
      </c>
      <c r="E1" s="1" t="s">
        <v>3</v>
      </c>
      <c r="H1" s="3" t="s">
        <v>4</v>
      </c>
      <c r="I1" s="3"/>
      <c r="J1" s="3"/>
    </row>
    <row r="2" customFormat="false" ht="13.8" hidden="false" customHeight="false" outlineLevel="0" collapsed="false">
      <c r="A2" s="4" t="n">
        <v>113.589565</v>
      </c>
      <c r="B2" s="2" t="n">
        <f aca="false">A2*1000</f>
        <v>113589.565</v>
      </c>
      <c r="C2" s="2"/>
      <c r="D2" s="2" t="n">
        <f aca="false">B2</f>
        <v>113589.565</v>
      </c>
      <c r="E2" s="0" t="n">
        <v>0</v>
      </c>
      <c r="H2" s="5" t="n">
        <v>1</v>
      </c>
      <c r="I2" s="6" t="n">
        <f aca="false">E2</f>
        <v>0</v>
      </c>
      <c r="J2" s="7" t="n">
        <f aca="false">E2*E2</f>
        <v>0</v>
      </c>
      <c r="L2" s="0" t="n">
        <f aca="false" t="array" ref="L2:DD4">TRANSPOSE(H2:J98)</f>
        <v>1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1</v>
      </c>
      <c r="BX2" s="0" t="n">
        <v>1</v>
      </c>
      <c r="BY2" s="0" t="n">
        <v>1</v>
      </c>
      <c r="BZ2" s="0" t="n">
        <v>1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1</v>
      </c>
      <c r="CF2" s="0" t="n">
        <v>1</v>
      </c>
      <c r="CG2" s="0" t="n">
        <v>1</v>
      </c>
      <c r="CH2" s="0" t="n">
        <v>1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1</v>
      </c>
      <c r="CP2" s="0" t="n">
        <v>1</v>
      </c>
      <c r="CQ2" s="0" t="n">
        <v>1</v>
      </c>
      <c r="CR2" s="0" t="n">
        <v>1</v>
      </c>
      <c r="CS2" s="0" t="n">
        <v>1</v>
      </c>
      <c r="CT2" s="0" t="n">
        <v>1</v>
      </c>
      <c r="CU2" s="0" t="n">
        <v>1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</row>
    <row r="3" customFormat="false" ht="13.8" hidden="false" customHeight="false" outlineLevel="0" collapsed="false">
      <c r="A3" s="4" t="n">
        <v>113.591169</v>
      </c>
      <c r="B3" s="2" t="n">
        <f aca="false">A3*1000</f>
        <v>113591.169</v>
      </c>
      <c r="C3" s="2"/>
      <c r="D3" s="2" t="n">
        <f aca="false">B3</f>
        <v>113591.169</v>
      </c>
      <c r="E3" s="0" t="n">
        <v>0.25</v>
      </c>
      <c r="H3" s="5" t="n">
        <v>1</v>
      </c>
      <c r="I3" s="6" t="n">
        <f aca="false">E3</f>
        <v>0.25</v>
      </c>
      <c r="J3" s="7" t="n">
        <f aca="false">E3*E3</f>
        <v>0.0625</v>
      </c>
      <c r="K3" s="8" t="s">
        <v>5</v>
      </c>
      <c r="L3" s="0" t="n">
        <v>0</v>
      </c>
      <c r="M3" s="0" t="n">
        <v>0.25</v>
      </c>
      <c r="N3" s="0" t="n">
        <v>0.5</v>
      </c>
      <c r="O3" s="0" t="n">
        <v>0.75</v>
      </c>
      <c r="P3" s="0" t="n">
        <v>1</v>
      </c>
      <c r="Q3" s="0" t="n">
        <v>1.25</v>
      </c>
      <c r="R3" s="0" t="n">
        <v>1.5</v>
      </c>
      <c r="S3" s="0" t="n">
        <v>1.75</v>
      </c>
      <c r="T3" s="0" t="n">
        <v>2</v>
      </c>
      <c r="U3" s="0" t="n">
        <v>2.25</v>
      </c>
      <c r="V3" s="0" t="n">
        <v>2.5</v>
      </c>
      <c r="W3" s="0" t="n">
        <v>2.75</v>
      </c>
      <c r="X3" s="0" t="n">
        <v>3</v>
      </c>
      <c r="Y3" s="0" t="n">
        <v>3.25</v>
      </c>
      <c r="Z3" s="0" t="n">
        <v>3.5</v>
      </c>
      <c r="AA3" s="0" t="n">
        <v>3.75</v>
      </c>
      <c r="AB3" s="0" t="n">
        <v>4</v>
      </c>
      <c r="AC3" s="0" t="n">
        <v>4.25</v>
      </c>
      <c r="AD3" s="0" t="n">
        <v>4.5</v>
      </c>
      <c r="AE3" s="0" t="n">
        <v>4.75</v>
      </c>
      <c r="AF3" s="0" t="n">
        <v>5</v>
      </c>
      <c r="AG3" s="0" t="n">
        <v>5.25</v>
      </c>
      <c r="AH3" s="0" t="n">
        <v>5.5</v>
      </c>
      <c r="AI3" s="0" t="n">
        <v>5.75</v>
      </c>
      <c r="AJ3" s="0" t="n">
        <v>6</v>
      </c>
      <c r="AK3" s="0" t="n">
        <v>6.25</v>
      </c>
      <c r="AL3" s="0" t="n">
        <v>6.5</v>
      </c>
      <c r="AM3" s="0" t="n">
        <v>6.75</v>
      </c>
      <c r="AN3" s="0" t="n">
        <v>7</v>
      </c>
      <c r="AO3" s="0" t="n">
        <v>7.25</v>
      </c>
      <c r="AP3" s="0" t="n">
        <v>7.5</v>
      </c>
      <c r="AQ3" s="0" t="n">
        <v>7.75</v>
      </c>
      <c r="AR3" s="0" t="n">
        <v>8</v>
      </c>
      <c r="AS3" s="0" t="n">
        <v>8.25</v>
      </c>
      <c r="AT3" s="0" t="n">
        <v>8.5</v>
      </c>
      <c r="AU3" s="0" t="n">
        <v>8.75</v>
      </c>
      <c r="AV3" s="0" t="n">
        <v>9</v>
      </c>
      <c r="AW3" s="0" t="n">
        <v>9.25</v>
      </c>
      <c r="AX3" s="0" t="n">
        <v>9.5</v>
      </c>
      <c r="AY3" s="0" t="n">
        <v>9.75</v>
      </c>
      <c r="AZ3" s="0" t="n">
        <v>10</v>
      </c>
      <c r="BA3" s="0" t="n">
        <v>10.25</v>
      </c>
      <c r="BB3" s="0" t="n">
        <v>10.5</v>
      </c>
      <c r="BC3" s="0" t="n">
        <v>10.75</v>
      </c>
      <c r="BD3" s="0" t="n">
        <v>11</v>
      </c>
      <c r="BE3" s="0" t="n">
        <v>11.25</v>
      </c>
      <c r="BF3" s="0" t="n">
        <v>11.5</v>
      </c>
      <c r="BG3" s="0" t="n">
        <v>11.75</v>
      </c>
      <c r="BH3" s="0" t="n">
        <v>12</v>
      </c>
      <c r="BI3" s="0" t="n">
        <v>12.25</v>
      </c>
      <c r="BJ3" s="0" t="n">
        <v>12.5</v>
      </c>
      <c r="BK3" s="0" t="n">
        <v>12.75</v>
      </c>
      <c r="BL3" s="0" t="n">
        <v>13</v>
      </c>
      <c r="BM3" s="0" t="n">
        <v>13.25</v>
      </c>
      <c r="BN3" s="0" t="n">
        <v>13.5</v>
      </c>
      <c r="BO3" s="0" t="n">
        <v>13.75</v>
      </c>
      <c r="BP3" s="0" t="n">
        <v>14</v>
      </c>
      <c r="BQ3" s="0" t="n">
        <v>14.25</v>
      </c>
      <c r="BR3" s="0" t="n">
        <v>14.5</v>
      </c>
      <c r="BS3" s="0" t="n">
        <v>14.75</v>
      </c>
      <c r="BT3" s="0" t="n">
        <v>15</v>
      </c>
      <c r="BU3" s="0" t="n">
        <v>15.25</v>
      </c>
      <c r="BV3" s="0" t="n">
        <v>15.5</v>
      </c>
      <c r="BW3" s="0" t="n">
        <v>15.75</v>
      </c>
      <c r="BX3" s="0" t="n">
        <v>16</v>
      </c>
      <c r="BY3" s="0" t="n">
        <v>16.25</v>
      </c>
      <c r="BZ3" s="0" t="n">
        <v>16.5</v>
      </c>
      <c r="CA3" s="0" t="n">
        <v>16.75</v>
      </c>
      <c r="CB3" s="0" t="n">
        <v>17</v>
      </c>
      <c r="CC3" s="0" t="n">
        <v>17.25</v>
      </c>
      <c r="CD3" s="0" t="n">
        <v>17.5</v>
      </c>
      <c r="CE3" s="0" t="n">
        <v>17.75</v>
      </c>
      <c r="CF3" s="0" t="n">
        <v>18</v>
      </c>
      <c r="CG3" s="0" t="n">
        <v>18.25</v>
      </c>
      <c r="CH3" s="0" t="n">
        <v>18.5</v>
      </c>
      <c r="CI3" s="0" t="n">
        <v>18.75</v>
      </c>
      <c r="CJ3" s="0" t="n">
        <v>19</v>
      </c>
      <c r="CK3" s="0" t="n">
        <v>19.25</v>
      </c>
      <c r="CL3" s="0" t="n">
        <v>19.5</v>
      </c>
      <c r="CM3" s="0" t="n">
        <v>19.75</v>
      </c>
      <c r="CN3" s="0" t="n">
        <v>20</v>
      </c>
      <c r="CO3" s="0" t="n">
        <v>20.25</v>
      </c>
      <c r="CP3" s="0" t="n">
        <v>20.5</v>
      </c>
      <c r="CQ3" s="0" t="n">
        <v>20.75</v>
      </c>
      <c r="CR3" s="0" t="n">
        <v>21</v>
      </c>
      <c r="CS3" s="0" t="n">
        <v>21.25</v>
      </c>
      <c r="CT3" s="0" t="n">
        <v>21.5</v>
      </c>
      <c r="CU3" s="0" t="n">
        <v>21.75</v>
      </c>
      <c r="CV3" s="0" t="n">
        <v>22</v>
      </c>
      <c r="CW3" s="0" t="n">
        <v>22.25</v>
      </c>
      <c r="CX3" s="0" t="n">
        <v>22.5</v>
      </c>
      <c r="CY3" s="0" t="n">
        <v>22.75</v>
      </c>
      <c r="CZ3" s="0" t="n">
        <v>23</v>
      </c>
      <c r="DA3" s="0" t="n">
        <v>23.25</v>
      </c>
      <c r="DB3" s="0" t="n">
        <v>23.5</v>
      </c>
      <c r="DC3" s="0" t="n">
        <v>23.75</v>
      </c>
      <c r="DD3" s="0" t="n">
        <v>24</v>
      </c>
    </row>
    <row r="4" customFormat="false" ht="13.8" hidden="false" customHeight="false" outlineLevel="0" collapsed="false">
      <c r="A4" s="4" t="n">
        <v>113.592016</v>
      </c>
      <c r="B4" s="2" t="n">
        <f aca="false">A4*1000</f>
        <v>113592.016</v>
      </c>
      <c r="C4" s="2"/>
      <c r="D4" s="2" t="n">
        <f aca="false">B4</f>
        <v>113592.016</v>
      </c>
      <c r="E4" s="0" t="n">
        <v>0.5</v>
      </c>
      <c r="H4" s="5" t="n">
        <v>1</v>
      </c>
      <c r="I4" s="6" t="n">
        <f aca="false">E4</f>
        <v>0.5</v>
      </c>
      <c r="J4" s="7" t="n">
        <f aca="false">E4*E4</f>
        <v>0.25</v>
      </c>
      <c r="L4" s="0" t="n">
        <v>0</v>
      </c>
      <c r="M4" s="0" t="n">
        <v>0.0625</v>
      </c>
      <c r="N4" s="0" t="n">
        <v>0.25</v>
      </c>
      <c r="O4" s="0" t="n">
        <v>0.5625</v>
      </c>
      <c r="P4" s="0" t="n">
        <v>1</v>
      </c>
      <c r="Q4" s="0" t="n">
        <v>1.5625</v>
      </c>
      <c r="R4" s="0" t="n">
        <v>2.25</v>
      </c>
      <c r="S4" s="0" t="n">
        <v>3.0625</v>
      </c>
      <c r="T4" s="0" t="n">
        <v>4</v>
      </c>
      <c r="U4" s="0" t="n">
        <v>5.0625</v>
      </c>
      <c r="V4" s="0" t="n">
        <v>6.25</v>
      </c>
      <c r="W4" s="0" t="n">
        <v>7.5625</v>
      </c>
      <c r="X4" s="0" t="n">
        <v>9</v>
      </c>
      <c r="Y4" s="0" t="n">
        <v>10.5625</v>
      </c>
      <c r="Z4" s="0" t="n">
        <v>12.25</v>
      </c>
      <c r="AA4" s="0" t="n">
        <v>14.0625</v>
      </c>
      <c r="AB4" s="0" t="n">
        <v>16</v>
      </c>
      <c r="AC4" s="0" t="n">
        <v>18.0625</v>
      </c>
      <c r="AD4" s="0" t="n">
        <v>20.25</v>
      </c>
      <c r="AE4" s="0" t="n">
        <v>22.5625</v>
      </c>
      <c r="AF4" s="0" t="n">
        <v>25</v>
      </c>
      <c r="AG4" s="0" t="n">
        <v>27.5625</v>
      </c>
      <c r="AH4" s="0" t="n">
        <v>30.25</v>
      </c>
      <c r="AI4" s="0" t="n">
        <v>33.0625</v>
      </c>
      <c r="AJ4" s="0" t="n">
        <v>36</v>
      </c>
      <c r="AK4" s="0" t="n">
        <v>39.0625</v>
      </c>
      <c r="AL4" s="0" t="n">
        <v>42.25</v>
      </c>
      <c r="AM4" s="0" t="n">
        <v>45.5625</v>
      </c>
      <c r="AN4" s="0" t="n">
        <v>49</v>
      </c>
      <c r="AO4" s="0" t="n">
        <v>52.5625</v>
      </c>
      <c r="AP4" s="0" t="n">
        <v>56.25</v>
      </c>
      <c r="AQ4" s="0" t="n">
        <v>60.0625</v>
      </c>
      <c r="AR4" s="0" t="n">
        <v>64</v>
      </c>
      <c r="AS4" s="0" t="n">
        <v>68.0625</v>
      </c>
      <c r="AT4" s="0" t="n">
        <v>72.25</v>
      </c>
      <c r="AU4" s="0" t="n">
        <v>76.5625</v>
      </c>
      <c r="AV4" s="0" t="n">
        <v>81</v>
      </c>
      <c r="AW4" s="0" t="n">
        <v>85.5625</v>
      </c>
      <c r="AX4" s="0" t="n">
        <v>90.25</v>
      </c>
      <c r="AY4" s="0" t="n">
        <v>95.0625</v>
      </c>
      <c r="AZ4" s="0" t="n">
        <v>100</v>
      </c>
      <c r="BA4" s="0" t="n">
        <v>105.0625</v>
      </c>
      <c r="BB4" s="0" t="n">
        <v>110.25</v>
      </c>
      <c r="BC4" s="0" t="n">
        <v>115.5625</v>
      </c>
      <c r="BD4" s="0" t="n">
        <v>121</v>
      </c>
      <c r="BE4" s="0" t="n">
        <v>126.5625</v>
      </c>
      <c r="BF4" s="0" t="n">
        <v>132.25</v>
      </c>
      <c r="BG4" s="0" t="n">
        <v>138.0625</v>
      </c>
      <c r="BH4" s="0" t="n">
        <v>144</v>
      </c>
      <c r="BI4" s="0" t="n">
        <v>150.0625</v>
      </c>
      <c r="BJ4" s="0" t="n">
        <v>156.25</v>
      </c>
      <c r="BK4" s="0" t="n">
        <v>162.5625</v>
      </c>
      <c r="BL4" s="0" t="n">
        <v>169</v>
      </c>
      <c r="BM4" s="0" t="n">
        <v>175.5625</v>
      </c>
      <c r="BN4" s="0" t="n">
        <v>182.25</v>
      </c>
      <c r="BO4" s="0" t="n">
        <v>189.0625</v>
      </c>
      <c r="BP4" s="0" t="n">
        <v>196</v>
      </c>
      <c r="BQ4" s="0" t="n">
        <v>203.0625</v>
      </c>
      <c r="BR4" s="0" t="n">
        <v>210.25</v>
      </c>
      <c r="BS4" s="0" t="n">
        <v>217.5625</v>
      </c>
      <c r="BT4" s="0" t="n">
        <v>225</v>
      </c>
      <c r="BU4" s="0" t="n">
        <v>232.5625</v>
      </c>
      <c r="BV4" s="0" t="n">
        <v>240.25</v>
      </c>
      <c r="BW4" s="0" t="n">
        <v>248.0625</v>
      </c>
      <c r="BX4" s="0" t="n">
        <v>256</v>
      </c>
      <c r="BY4" s="0" t="n">
        <v>264.0625</v>
      </c>
      <c r="BZ4" s="0" t="n">
        <v>272.25</v>
      </c>
      <c r="CA4" s="0" t="n">
        <v>280.5625</v>
      </c>
      <c r="CB4" s="0" t="n">
        <v>289</v>
      </c>
      <c r="CC4" s="0" t="n">
        <v>297.5625</v>
      </c>
      <c r="CD4" s="0" t="n">
        <v>306.25</v>
      </c>
      <c r="CE4" s="0" t="n">
        <v>315.0625</v>
      </c>
      <c r="CF4" s="0" t="n">
        <v>324</v>
      </c>
      <c r="CG4" s="0" t="n">
        <v>333.0625</v>
      </c>
      <c r="CH4" s="0" t="n">
        <v>342.25</v>
      </c>
      <c r="CI4" s="0" t="n">
        <v>351.5625</v>
      </c>
      <c r="CJ4" s="0" t="n">
        <v>361</v>
      </c>
      <c r="CK4" s="0" t="n">
        <v>370.5625</v>
      </c>
      <c r="CL4" s="0" t="n">
        <v>380.25</v>
      </c>
      <c r="CM4" s="0" t="n">
        <v>390.0625</v>
      </c>
      <c r="CN4" s="0" t="n">
        <v>400</v>
      </c>
      <c r="CO4" s="0" t="n">
        <v>410.0625</v>
      </c>
      <c r="CP4" s="0" t="n">
        <v>420.25</v>
      </c>
      <c r="CQ4" s="0" t="n">
        <v>430.5625</v>
      </c>
      <c r="CR4" s="0" t="n">
        <v>441</v>
      </c>
      <c r="CS4" s="0" t="n">
        <v>451.5625</v>
      </c>
      <c r="CT4" s="0" t="n">
        <v>462.25</v>
      </c>
      <c r="CU4" s="0" t="n">
        <v>473.0625</v>
      </c>
      <c r="CV4" s="0" t="n">
        <v>484</v>
      </c>
      <c r="CW4" s="0" t="n">
        <v>495.0625</v>
      </c>
      <c r="CX4" s="0" t="n">
        <v>506.25</v>
      </c>
      <c r="CY4" s="0" t="n">
        <v>517.5625</v>
      </c>
      <c r="CZ4" s="0" t="n">
        <v>529</v>
      </c>
      <c r="DA4" s="0" t="n">
        <v>540.5625</v>
      </c>
      <c r="DB4" s="0" t="n">
        <v>552.25</v>
      </c>
      <c r="DC4" s="0" t="n">
        <v>564.0625</v>
      </c>
      <c r="DD4" s="0" t="n">
        <v>576</v>
      </c>
    </row>
    <row r="5" customFormat="false" ht="13.8" hidden="false" customHeight="false" outlineLevel="0" collapsed="false">
      <c r="A5" s="4" t="n">
        <v>113.592803</v>
      </c>
      <c r="B5" s="2" t="n">
        <f aca="false">A5*1000</f>
        <v>113592.803</v>
      </c>
      <c r="C5" s="2"/>
      <c r="D5" s="2" t="n">
        <f aca="false">B5</f>
        <v>113592.803</v>
      </c>
      <c r="E5" s="0" t="n">
        <v>0.75</v>
      </c>
      <c r="H5" s="5" t="n">
        <v>1</v>
      </c>
      <c r="I5" s="6" t="n">
        <f aca="false">E5</f>
        <v>0.75</v>
      </c>
      <c r="J5" s="7" t="n">
        <f aca="false">E5*E5</f>
        <v>0.5625</v>
      </c>
    </row>
    <row r="6" customFormat="false" ht="13.8" hidden="false" customHeight="false" outlineLevel="0" collapsed="false">
      <c r="A6" s="4" t="n">
        <v>113.59458</v>
      </c>
      <c r="B6" s="2" t="n">
        <f aca="false">A6*1000</f>
        <v>113594.58</v>
      </c>
      <c r="C6" s="2"/>
      <c r="D6" s="2" t="n">
        <f aca="false">B6</f>
        <v>113594.58</v>
      </c>
      <c r="E6" s="0" t="n">
        <v>1</v>
      </c>
      <c r="H6" s="5" t="n">
        <v>1</v>
      </c>
      <c r="I6" s="6" t="n">
        <f aca="false">E6</f>
        <v>1</v>
      </c>
      <c r="J6" s="7" t="n">
        <f aca="false">E6*E6</f>
        <v>1</v>
      </c>
    </row>
    <row r="7" customFormat="false" ht="13.8" hidden="false" customHeight="false" outlineLevel="0" collapsed="false">
      <c r="A7" s="4" t="n">
        <v>113.595986</v>
      </c>
      <c r="B7" s="2" t="n">
        <f aca="false">A7*1000</f>
        <v>113595.986</v>
      </c>
      <c r="C7" s="2"/>
      <c r="D7" s="2" t="n">
        <f aca="false">B7</f>
        <v>113595.986</v>
      </c>
      <c r="E7" s="0" t="n">
        <v>1.25</v>
      </c>
      <c r="H7" s="5" t="n">
        <v>1</v>
      </c>
      <c r="I7" s="6" t="n">
        <f aca="false">E7</f>
        <v>1.25</v>
      </c>
      <c r="J7" s="7" t="n">
        <f aca="false">E7*E7</f>
        <v>1.5625</v>
      </c>
      <c r="L7" s="0" t="n">
        <f aca="false" t="array" ref="L7:N9">MMULT(L2:DD4,H2:J98)</f>
        <v>97</v>
      </c>
      <c r="M7" s="0" t="n">
        <v>1164</v>
      </c>
      <c r="N7" s="0" t="n">
        <v>18721</v>
      </c>
    </row>
    <row r="8" customFormat="false" ht="13.8" hidden="false" customHeight="false" outlineLevel="0" collapsed="false">
      <c r="A8" s="4" t="n">
        <v>113.597292</v>
      </c>
      <c r="B8" s="2" t="n">
        <f aca="false">A8*1000</f>
        <v>113597.292</v>
      </c>
      <c r="C8" s="2"/>
      <c r="D8" s="2" t="n">
        <f aca="false">B8</f>
        <v>113597.292</v>
      </c>
      <c r="E8" s="0" t="n">
        <v>1.5</v>
      </c>
      <c r="H8" s="5" t="n">
        <v>1</v>
      </c>
      <c r="I8" s="6" t="n">
        <f aca="false">E8</f>
        <v>1.5</v>
      </c>
      <c r="J8" s="7" t="n">
        <f aca="false">E8*E8</f>
        <v>2.25</v>
      </c>
      <c r="K8" s="8" t="s">
        <v>6</v>
      </c>
      <c r="L8" s="0" t="n">
        <v>1164</v>
      </c>
      <c r="M8" s="0" t="n">
        <v>18721</v>
      </c>
      <c r="N8" s="0" t="n">
        <v>338724</v>
      </c>
    </row>
    <row r="9" customFormat="false" ht="13.8" hidden="false" customHeight="false" outlineLevel="0" collapsed="false">
      <c r="A9" s="4" t="n">
        <v>113.597886</v>
      </c>
      <c r="B9" s="2" t="n">
        <f aca="false">A9*1000</f>
        <v>113597.886</v>
      </c>
      <c r="C9" s="2"/>
      <c r="D9" s="2" t="n">
        <f aca="false">B9</f>
        <v>113597.886</v>
      </c>
      <c r="E9" s="0" t="n">
        <v>1.75</v>
      </c>
      <c r="H9" s="5" t="n">
        <v>1</v>
      </c>
      <c r="I9" s="6" t="n">
        <f aca="false">E9</f>
        <v>1.75</v>
      </c>
      <c r="J9" s="7" t="n">
        <f aca="false">E9*E9</f>
        <v>3.0625</v>
      </c>
      <c r="L9" s="0" t="n">
        <v>18721</v>
      </c>
      <c r="M9" s="0" t="n">
        <v>338724</v>
      </c>
      <c r="N9" s="0" t="n">
        <v>6537139.1875</v>
      </c>
    </row>
    <row r="10" customFormat="false" ht="13.8" hidden="false" customHeight="false" outlineLevel="0" collapsed="false">
      <c r="A10" s="4" t="n">
        <v>113.598941</v>
      </c>
      <c r="B10" s="2" t="n">
        <f aca="false">A10*1000</f>
        <v>113598.941</v>
      </c>
      <c r="C10" s="2"/>
      <c r="D10" s="2" t="n">
        <f aca="false">B10</f>
        <v>113598.941</v>
      </c>
      <c r="E10" s="0" t="n">
        <v>2</v>
      </c>
      <c r="H10" s="5" t="n">
        <v>1</v>
      </c>
      <c r="I10" s="6" t="n">
        <f aca="false">E10</f>
        <v>2</v>
      </c>
      <c r="J10" s="7" t="n">
        <f aca="false">E10*E10</f>
        <v>4</v>
      </c>
    </row>
    <row r="11" customFormat="false" ht="13.8" hidden="false" customHeight="false" outlineLevel="0" collapsed="false">
      <c r="A11" s="4" t="n">
        <v>113.599808</v>
      </c>
      <c r="B11" s="2" t="n">
        <f aca="false">A11*1000</f>
        <v>113599.808</v>
      </c>
      <c r="C11" s="2"/>
      <c r="D11" s="2" t="n">
        <f aca="false">B11</f>
        <v>113599.808</v>
      </c>
      <c r="E11" s="0" t="n">
        <v>2.25</v>
      </c>
      <c r="H11" s="5" t="n">
        <v>1</v>
      </c>
      <c r="I11" s="6" t="n">
        <f aca="false">E11</f>
        <v>2.25</v>
      </c>
      <c r="J11" s="7" t="n">
        <f aca="false">E11*E11</f>
        <v>5.0625</v>
      </c>
      <c r="L11" s="9" t="n">
        <f aca="false" t="array" ref="L11:N13">MINVERSE(L7:N9)</f>
        <v>0.089060178898176</v>
      </c>
      <c r="M11" s="0" t="n">
        <v>-0.0147657938526863</v>
      </c>
      <c r="N11" s="0" t="n">
        <v>0.000510044692666194</v>
      </c>
    </row>
    <row r="12" customFormat="false" ht="13.8" hidden="false" customHeight="false" outlineLevel="0" collapsed="false">
      <c r="A12" s="4" t="n">
        <v>113.600584</v>
      </c>
      <c r="B12" s="2" t="n">
        <f aca="false">A12*1000</f>
        <v>113600.584</v>
      </c>
      <c r="C12" s="2"/>
      <c r="D12" s="2" t="n">
        <f aca="false">B12</f>
        <v>113600.584</v>
      </c>
      <c r="E12" s="0" t="n">
        <v>2.5</v>
      </c>
      <c r="H12" s="5" t="n">
        <v>1</v>
      </c>
      <c r="I12" s="6" t="n">
        <f aca="false">E12</f>
        <v>2.5</v>
      </c>
      <c r="J12" s="7" t="n">
        <f aca="false">E12*E12</f>
        <v>6.25</v>
      </c>
      <c r="K12" s="8" t="s">
        <v>7</v>
      </c>
      <c r="L12" s="0" t="n">
        <v>-0.0147657938526863</v>
      </c>
      <c r="M12" s="9" t="n">
        <v>0.00330287494073247</v>
      </c>
      <c r="N12" s="0" t="n">
        <v>-0.000128853396041986</v>
      </c>
    </row>
    <row r="13" customFormat="false" ht="13.8" hidden="false" customHeight="false" outlineLevel="0" collapsed="false">
      <c r="A13" s="4" t="n">
        <v>113.601751</v>
      </c>
      <c r="B13" s="2" t="n">
        <f aca="false">A13*1000</f>
        <v>113601.751</v>
      </c>
      <c r="C13" s="2"/>
      <c r="D13" s="2" t="n">
        <f aca="false">B13</f>
        <v>113601.751</v>
      </c>
      <c r="E13" s="0" t="n">
        <v>2.75</v>
      </c>
      <c r="H13" s="5" t="n">
        <v>1</v>
      </c>
      <c r="I13" s="6" t="n">
        <f aca="false">E13</f>
        <v>2.75</v>
      </c>
      <c r="J13" s="7" t="n">
        <f aca="false">E13*E13</f>
        <v>7.5625</v>
      </c>
      <c r="K13" s="8" t="s">
        <v>8</v>
      </c>
      <c r="L13" s="0" t="n">
        <v>0.000510044692666195</v>
      </c>
      <c r="M13" s="0" t="n">
        <v>-0.000128853396041986</v>
      </c>
      <c r="N13" s="9" t="n">
        <v>5.36889150174942E-006</v>
      </c>
    </row>
    <row r="14" customFormat="false" ht="13.8" hidden="false" customHeight="false" outlineLevel="0" collapsed="false">
      <c r="A14" s="4" t="n">
        <v>113.60271</v>
      </c>
      <c r="B14" s="2" t="n">
        <f aca="false">A14*1000</f>
        <v>113602.71</v>
      </c>
      <c r="C14" s="2"/>
      <c r="D14" s="2" t="n">
        <f aca="false">B14</f>
        <v>113602.71</v>
      </c>
      <c r="E14" s="0" t="n">
        <v>3</v>
      </c>
      <c r="H14" s="5" t="n">
        <v>1</v>
      </c>
      <c r="I14" s="6" t="n">
        <f aca="false">E14</f>
        <v>3</v>
      </c>
      <c r="J14" s="7" t="n">
        <f aca="false">E14*E14</f>
        <v>9</v>
      </c>
    </row>
    <row r="15" customFormat="false" ht="13.8" hidden="false" customHeight="false" outlineLevel="0" collapsed="false">
      <c r="A15" s="4" t="n">
        <v>113.603952</v>
      </c>
      <c r="B15" s="2" t="n">
        <f aca="false">A15*1000</f>
        <v>113603.952</v>
      </c>
      <c r="C15" s="2"/>
      <c r="D15" s="2" t="n">
        <f aca="false">B15</f>
        <v>113603.952</v>
      </c>
      <c r="E15" s="0" t="n">
        <v>3.25</v>
      </c>
      <c r="H15" s="5" t="n">
        <v>1</v>
      </c>
      <c r="I15" s="6" t="n">
        <f aca="false">E15</f>
        <v>3.25</v>
      </c>
      <c r="J15" s="7" t="n">
        <f aca="false">E15*E15</f>
        <v>10.5625</v>
      </c>
    </row>
    <row r="16" customFormat="false" ht="13.8" hidden="false" customHeight="false" outlineLevel="0" collapsed="false">
      <c r="A16" s="4" t="n">
        <v>113.605026</v>
      </c>
      <c r="B16" s="2" t="n">
        <f aca="false">A16*1000</f>
        <v>113605.026</v>
      </c>
      <c r="C16" s="2"/>
      <c r="D16" s="2" t="n">
        <f aca="false">B16</f>
        <v>113605.026</v>
      </c>
      <c r="E16" s="0" t="n">
        <v>3.5</v>
      </c>
      <c r="H16" s="5" t="n">
        <v>1</v>
      </c>
      <c r="I16" s="6" t="n">
        <f aca="false">E16</f>
        <v>3.5</v>
      </c>
      <c r="J16" s="7" t="n">
        <f aca="false">E16*E16</f>
        <v>12.25</v>
      </c>
      <c r="L16" s="0" t="n">
        <f aca="false" t="array" ref="L16:L18">MMULT(L2:DD4,D2:D98)</f>
        <v>11023447.476</v>
      </c>
      <c r="O16" s="0" t="n">
        <f aca="false" t="array" ref="O16:O18">MMULT(L11:N13,L16:L18)</f>
        <v>113589.838635655</v>
      </c>
      <c r="P16" s="10" t="s">
        <v>9</v>
      </c>
      <c r="Q16" s="11" t="n">
        <f aca="false">O16/1000</f>
        <v>113.589838635655</v>
      </c>
      <c r="R16" s="12" t="s">
        <v>10</v>
      </c>
    </row>
    <row r="17" customFormat="false" ht="13.8" hidden="false" customHeight="false" outlineLevel="0" collapsed="false">
      <c r="A17" s="4" t="n">
        <v>113.605892</v>
      </c>
      <c r="B17" s="2" t="n">
        <f aca="false">A17*1000</f>
        <v>113605.892</v>
      </c>
      <c r="C17" s="2"/>
      <c r="D17" s="2" t="n">
        <f aca="false">B17</f>
        <v>113605.892</v>
      </c>
      <c r="E17" s="0" t="n">
        <v>3.75</v>
      </c>
      <c r="H17" s="5" t="n">
        <v>1</v>
      </c>
      <c r="I17" s="6" t="n">
        <f aca="false">E17</f>
        <v>3.75</v>
      </c>
      <c r="J17" s="7" t="n">
        <f aca="false">E17*E17</f>
        <v>14.0625</v>
      </c>
      <c r="K17" s="13" t="s">
        <v>11</v>
      </c>
      <c r="L17" s="0" t="n">
        <v>132302745.12375</v>
      </c>
      <c r="N17" s="8" t="s">
        <v>12</v>
      </c>
      <c r="O17" s="0" t="n">
        <v>4.49290633448982</v>
      </c>
      <c r="P17" s="10" t="s">
        <v>13</v>
      </c>
      <c r="Q17" s="11" t="n">
        <f aca="false">O17</f>
        <v>4.49290633448982</v>
      </c>
      <c r="R17" s="12" t="s">
        <v>14</v>
      </c>
    </row>
    <row r="18" customFormat="false" ht="13.8" hidden="false" customHeight="false" outlineLevel="0" collapsed="false">
      <c r="A18" s="4" t="n">
        <v>113.606977</v>
      </c>
      <c r="B18" s="2" t="n">
        <f aca="false">A18*1000</f>
        <v>113606.977</v>
      </c>
      <c r="C18" s="2"/>
      <c r="D18" s="2" t="n">
        <f aca="false">B18</f>
        <v>113606.977</v>
      </c>
      <c r="E18" s="0" t="n">
        <v>4</v>
      </c>
      <c r="H18" s="5" t="n">
        <v>1</v>
      </c>
      <c r="I18" s="6" t="n">
        <f aca="false">E18</f>
        <v>4</v>
      </c>
      <c r="J18" s="7" t="n">
        <f aca="false">E18*E18</f>
        <v>16</v>
      </c>
      <c r="L18" s="0" t="n">
        <v>2128038406.43156</v>
      </c>
      <c r="O18" s="0" t="n">
        <v>0.000180832654223195</v>
      </c>
      <c r="P18" s="10" t="s">
        <v>15</v>
      </c>
      <c r="Q18" s="11" t="n">
        <f aca="false">O18</f>
        <v>0.000180832654223195</v>
      </c>
      <c r="R18" s="12" t="s">
        <v>16</v>
      </c>
    </row>
    <row r="19" customFormat="false" ht="13.8" hidden="false" customHeight="false" outlineLevel="0" collapsed="false">
      <c r="A19" s="4" t="n">
        <v>113.608088</v>
      </c>
      <c r="B19" s="2" t="n">
        <f aca="false">A19*1000</f>
        <v>113608.088</v>
      </c>
      <c r="C19" s="2"/>
      <c r="D19" s="2" t="n">
        <f aca="false">B19</f>
        <v>113608.088</v>
      </c>
      <c r="E19" s="0" t="n">
        <v>4.25</v>
      </c>
      <c r="H19" s="5" t="n">
        <v>1</v>
      </c>
      <c r="I19" s="6" t="n">
        <f aca="false">E19</f>
        <v>4.25</v>
      </c>
      <c r="J19" s="7" t="n">
        <f aca="false">E19*E19</f>
        <v>18.0625</v>
      </c>
    </row>
    <row r="20" customFormat="false" ht="13.8" hidden="false" customHeight="false" outlineLevel="0" collapsed="false">
      <c r="A20" s="4" t="n">
        <v>113.609602</v>
      </c>
      <c r="B20" s="2" t="n">
        <f aca="false">A20*1000</f>
        <v>113609.602</v>
      </c>
      <c r="C20" s="2"/>
      <c r="D20" s="2" t="n">
        <f aca="false">B20</f>
        <v>113609.602</v>
      </c>
      <c r="E20" s="0" t="n">
        <v>4.5</v>
      </c>
      <c r="H20" s="5" t="n">
        <v>1</v>
      </c>
      <c r="I20" s="6" t="n">
        <f aca="false">E20</f>
        <v>4.5</v>
      </c>
      <c r="J20" s="7" t="n">
        <f aca="false">E20*E20</f>
        <v>20.25</v>
      </c>
      <c r="M20" s="0" t="n">
        <f aca="false" t="array" ref="M20:M116">MMULT(H2:J98,O16:O18)-D2:D98</f>
        <v>0.273635655001272</v>
      </c>
      <c r="O20" s="13" t="s">
        <v>17</v>
      </c>
      <c r="P20" s="0" t="n">
        <f aca="false" t="array" ref="P20:DH20">TRANSPOSE(M20:M116)</f>
        <v>0.273635655001272</v>
      </c>
      <c r="Q20" s="0" t="n">
        <v>-0.207126459325082</v>
      </c>
      <c r="R20" s="0" t="n">
        <v>0.0691340304038022</v>
      </c>
      <c r="S20" s="0" t="n">
        <v>0.405417124246014</v>
      </c>
      <c r="T20" s="0" t="n">
        <v>-0.248277177859563</v>
      </c>
      <c r="U20" s="0" t="n">
        <v>-0.530948875864851</v>
      </c>
      <c r="V20" s="0" t="n">
        <v>-0.713597969792318</v>
      </c>
      <c r="W20" s="0" t="n">
        <v>-0.184224459633697</v>
      </c>
      <c r="X20" s="0" t="n">
        <v>-0.115828345398768</v>
      </c>
      <c r="Y20" s="0" t="n">
        <v>0.140590372917359</v>
      </c>
      <c r="Z20" s="0" t="n">
        <v>0.488031695320387</v>
      </c>
      <c r="AA20" s="0" t="n">
        <v>0.444495621792157</v>
      </c>
      <c r="AB20" s="0" t="n">
        <v>0.608982152349199</v>
      </c>
      <c r="AC20" s="0" t="n">
        <v>0.490491286996985</v>
      </c>
      <c r="AD20" s="0" t="n">
        <v>0.540023025736446</v>
      </c>
      <c r="AE20" s="0" t="n">
        <v>0.797577368532075</v>
      </c>
      <c r="AF20" s="0" t="n">
        <v>0.836154315431486</v>
      </c>
      <c r="AG20" s="0" t="n">
        <v>0.848753866404877</v>
      </c>
      <c r="AH20" s="0" t="n">
        <v>0.458376021459117</v>
      </c>
      <c r="AI20" s="0" t="n">
        <v>0.248020780592924</v>
      </c>
      <c r="AJ20" s="0" t="n">
        <v>-0.0813118561927695</v>
      </c>
      <c r="AK20" s="0" t="n">
        <v>-0.478621888891212</v>
      </c>
      <c r="AL20" s="0" t="n">
        <v>-0.528909317508806</v>
      </c>
      <c r="AM20" s="0" t="n">
        <v>-0.845174142057658</v>
      </c>
      <c r="AN20" s="0" t="n">
        <v>-0.571416362494347</v>
      </c>
      <c r="AO20" s="0" t="n">
        <v>-0.278635978887905</v>
      </c>
      <c r="AP20" s="0" t="n">
        <v>-0.564832991178264</v>
      </c>
      <c r="AQ20" s="0" t="n">
        <v>-0.517007399394061</v>
      </c>
      <c r="AR20" s="0" t="n">
        <v>-0.0781592035200447</v>
      </c>
      <c r="AS20" s="0" t="n">
        <v>-0.197288403564016</v>
      </c>
      <c r="AT20" s="0" t="n">
        <v>0.127605000467156</v>
      </c>
      <c r="AU20" s="0" t="n">
        <v>-0.646478991417098</v>
      </c>
      <c r="AV20" s="0" t="n">
        <v>-0.844540379213868</v>
      </c>
      <c r="AW20" s="0" t="n">
        <v>-0.801579162929556</v>
      </c>
      <c r="AX20" s="0" t="n">
        <v>-0.672595342577552</v>
      </c>
      <c r="AY20" s="0" t="n">
        <v>-0.470588918120484</v>
      </c>
      <c r="AZ20" s="0" t="n">
        <v>-0.3385598895984</v>
      </c>
      <c r="BA20" s="0" t="n">
        <v>-0.854508256990812</v>
      </c>
      <c r="BB20" s="0" t="n">
        <v>-0.727434020300279</v>
      </c>
      <c r="BC20" s="0" t="n">
        <v>-0.752337179539609</v>
      </c>
      <c r="BD20" s="0" t="n">
        <v>-0.469217734673293</v>
      </c>
      <c r="BE20" s="0" t="n">
        <v>-0.452075685738237</v>
      </c>
      <c r="BF20" s="0" t="n">
        <v>0.0120889672834892</v>
      </c>
      <c r="BG20" s="0" t="n">
        <v>0.322276224382222</v>
      </c>
      <c r="BH20" s="0" t="n">
        <v>0.350486085546436</v>
      </c>
      <c r="BI20" s="0" t="n">
        <v>0.41571855082293</v>
      </c>
      <c r="BJ20" s="0" t="n">
        <v>0.612973620154662</v>
      </c>
      <c r="BK20" s="0" t="n">
        <v>0.166251293587266</v>
      </c>
      <c r="BL20" s="0" t="n">
        <v>0.383551571096177</v>
      </c>
      <c r="BM20" s="0" t="n">
        <v>0.540874452679418</v>
      </c>
      <c r="BN20" s="0" t="n">
        <v>0.292219938346534</v>
      </c>
      <c r="BO20" s="0" t="n">
        <v>0.0845880280976417</v>
      </c>
      <c r="BP20" s="0" t="n">
        <v>0.0119787219300633</v>
      </c>
      <c r="BQ20" s="0" t="n">
        <v>0.0813920198415872</v>
      </c>
      <c r="BR20" s="0" t="n">
        <v>0.455827921847231</v>
      </c>
      <c r="BS20" s="0" t="n">
        <v>0.837286427937215</v>
      </c>
      <c r="BT20" s="0" t="n">
        <v>0.636767538089771</v>
      </c>
      <c r="BU20" s="0" t="n">
        <v>0.355271252337843</v>
      </c>
      <c r="BV20" s="0" t="n">
        <v>0.362797570662224</v>
      </c>
      <c r="BW20" s="0" t="n">
        <v>0.897346493060468</v>
      </c>
      <c r="BX20" s="0" t="n">
        <v>0.500918019548408</v>
      </c>
      <c r="BY20" s="0" t="n">
        <v>0.680512150123832</v>
      </c>
      <c r="BZ20" s="0" t="n">
        <v>0.511128884769278</v>
      </c>
      <c r="CA20" s="0" t="n">
        <v>0.461768223511172</v>
      </c>
      <c r="CB20" s="0" t="n">
        <v>0.0894301663211081</v>
      </c>
      <c r="CC20" s="0" t="n">
        <v>0.242114713226329</v>
      </c>
      <c r="CD20" s="0" t="n">
        <v>0.24582186419866</v>
      </c>
      <c r="CE20" s="0" t="n">
        <v>0.99455161926744</v>
      </c>
      <c r="CF20" s="0" t="n">
        <v>0.705303978393204</v>
      </c>
      <c r="CG20" s="0" t="n">
        <v>0.581078941628221</v>
      </c>
      <c r="CH20" s="0" t="n">
        <v>0.853876508932444</v>
      </c>
      <c r="CI20" s="0" t="n">
        <v>0.0736966803233372</v>
      </c>
      <c r="CJ20" s="0" t="n">
        <v>-0.0574605442088796</v>
      </c>
      <c r="CK20" s="0" t="n">
        <v>-0.525595164654078</v>
      </c>
      <c r="CL20" s="0" t="n">
        <v>-0.548707181020291</v>
      </c>
      <c r="CM20" s="0" t="n">
        <v>-0.872796593321255</v>
      </c>
      <c r="CN20" s="0" t="n">
        <v>-0.653863401515991</v>
      </c>
      <c r="CO20" s="0" t="n">
        <v>-0.300907605647808</v>
      </c>
      <c r="CP20" s="0" t="n">
        <v>-0.793929205668974</v>
      </c>
      <c r="CQ20" s="0" t="n">
        <v>-0.602928201638861</v>
      </c>
      <c r="CR20" s="0" t="n">
        <v>-0.0689045935141621</v>
      </c>
      <c r="CS20" s="0" t="n">
        <v>0.0641416186990682</v>
      </c>
      <c r="CT20" s="0" t="n">
        <v>0.186210434985696</v>
      </c>
      <c r="CU20" s="0" t="n">
        <v>0.46030185536074</v>
      </c>
      <c r="CV20" s="0" t="n">
        <v>0.361415879800916</v>
      </c>
      <c r="CW20" s="0" t="n">
        <v>0.0735525083437096</v>
      </c>
      <c r="CX20" s="0" t="n">
        <v>-0.565288259051158</v>
      </c>
      <c r="CY20" s="0" t="n">
        <v>-1.10610642236134</v>
      </c>
      <c r="CZ20" s="0" t="n">
        <v>-1.29690198156459</v>
      </c>
      <c r="DA20" s="0" t="n">
        <v>-1.23867493672878</v>
      </c>
      <c r="DB20" s="0" t="n">
        <v>-1.24342528777197</v>
      </c>
      <c r="DC20" s="0" t="n">
        <v>-1.58215303476027</v>
      </c>
      <c r="DD20" s="0" t="n">
        <v>-1.50185817765305</v>
      </c>
      <c r="DE20" s="0" t="n">
        <v>-1.51154071645578</v>
      </c>
      <c r="DF20" s="0" t="n">
        <v>-1.61520065119839</v>
      </c>
      <c r="DG20" s="0" t="n">
        <v>-1.24883798183873</v>
      </c>
      <c r="DH20" s="0" t="n">
        <v>9.82354729159852</v>
      </c>
    </row>
    <row r="21" customFormat="false" ht="13.8" hidden="false" customHeight="false" outlineLevel="0" collapsed="false">
      <c r="A21" s="4" t="n">
        <v>113.610936</v>
      </c>
      <c r="B21" s="2" t="n">
        <f aca="false">A21*1000</f>
        <v>113610.936</v>
      </c>
      <c r="C21" s="2"/>
      <c r="D21" s="2" t="n">
        <f aca="false">B21</f>
        <v>113610.936</v>
      </c>
      <c r="E21" s="0" t="n">
        <v>4.75</v>
      </c>
      <c r="H21" s="5" t="n">
        <v>1</v>
      </c>
      <c r="I21" s="6" t="n">
        <f aca="false">E21</f>
        <v>4.75</v>
      </c>
      <c r="J21" s="7" t="n">
        <f aca="false">E21*E21</f>
        <v>22.5625</v>
      </c>
      <c r="M21" s="0" t="n">
        <v>-0.207126459325082</v>
      </c>
    </row>
    <row r="22" customFormat="false" ht="13.8" hidden="false" customHeight="false" outlineLevel="0" collapsed="false">
      <c r="A22" s="4" t="n">
        <v>113.612389</v>
      </c>
      <c r="B22" s="2" t="n">
        <f aca="false">A22*1000</f>
        <v>113612.389</v>
      </c>
      <c r="C22" s="2"/>
      <c r="D22" s="2" t="n">
        <f aca="false">B22</f>
        <v>113612.389</v>
      </c>
      <c r="E22" s="0" t="n">
        <v>5</v>
      </c>
      <c r="H22" s="5" t="n">
        <v>1</v>
      </c>
      <c r="I22" s="6" t="n">
        <f aca="false">E22</f>
        <v>5</v>
      </c>
      <c r="J22" s="7" t="n">
        <f aca="false">E22*E22</f>
        <v>25</v>
      </c>
      <c r="M22" s="0" t="n">
        <v>0.0691340304038022</v>
      </c>
    </row>
    <row r="23" customFormat="false" ht="13.8" hidden="false" customHeight="false" outlineLevel="0" collapsed="false">
      <c r="A23" s="4" t="n">
        <v>113.61391</v>
      </c>
      <c r="B23" s="2" t="n">
        <f aca="false">A23*1000</f>
        <v>113613.91</v>
      </c>
      <c r="C23" s="2"/>
      <c r="D23" s="2" t="n">
        <f aca="false">B23</f>
        <v>113613.91</v>
      </c>
      <c r="E23" s="0" t="n">
        <v>5.25</v>
      </c>
      <c r="H23" s="5" t="n">
        <v>1</v>
      </c>
      <c r="I23" s="6" t="n">
        <f aca="false">E23</f>
        <v>5.25</v>
      </c>
      <c r="J23" s="7" t="n">
        <f aca="false">E23*E23</f>
        <v>27.5625</v>
      </c>
      <c r="M23" s="0" t="n">
        <v>0.405417124246014</v>
      </c>
      <c r="O23" s="13" t="s">
        <v>18</v>
      </c>
      <c r="P23" s="0" t="n">
        <f aca="false" t="array" ref="P23:P23">MMULT(P20:DH20,M20:M116)</f>
        <v>136.825523902189</v>
      </c>
    </row>
    <row r="24" customFormat="false" ht="13.8" hidden="false" customHeight="false" outlineLevel="0" collapsed="false">
      <c r="A24" s="4" t="n">
        <v>113.615084</v>
      </c>
      <c r="B24" s="2" t="n">
        <f aca="false">A24*1000</f>
        <v>113615.084</v>
      </c>
      <c r="C24" s="2"/>
      <c r="D24" s="2" t="n">
        <f aca="false">B24</f>
        <v>113615.084</v>
      </c>
      <c r="E24" s="0" t="n">
        <v>5.5</v>
      </c>
      <c r="H24" s="5" t="n">
        <v>1</v>
      </c>
      <c r="I24" s="6" t="n">
        <f aca="false">E24</f>
        <v>5.5</v>
      </c>
      <c r="J24" s="7" t="n">
        <f aca="false">E24*E24</f>
        <v>30.25</v>
      </c>
      <c r="M24" s="0" t="n">
        <v>-0.248277177859563</v>
      </c>
      <c r="O24" s="10"/>
    </row>
    <row r="25" customFormat="false" ht="13.8" hidden="false" customHeight="false" outlineLevel="0" collapsed="false">
      <c r="A25" s="4" t="n">
        <v>113.616524</v>
      </c>
      <c r="B25" s="2" t="n">
        <f aca="false">A25*1000</f>
        <v>113616.524</v>
      </c>
      <c r="C25" s="2"/>
      <c r="D25" s="2" t="n">
        <f aca="false">B25</f>
        <v>113616.524</v>
      </c>
      <c r="E25" s="0" t="n">
        <v>5.75</v>
      </c>
      <c r="H25" s="5" t="n">
        <v>1</v>
      </c>
      <c r="I25" s="6" t="n">
        <f aca="false">E25</f>
        <v>5.75</v>
      </c>
      <c r="J25" s="7" t="n">
        <f aca="false">E25*E25</f>
        <v>33.0625</v>
      </c>
      <c r="K25" s="14" t="s">
        <v>19</v>
      </c>
      <c r="L25" s="14"/>
      <c r="M25" s="0" t="n">
        <v>-0.530948875864851</v>
      </c>
      <c r="O25" s="13" t="s">
        <v>20</v>
      </c>
      <c r="P25" s="0" t="n">
        <v>94</v>
      </c>
    </row>
    <row r="26" customFormat="false" ht="13.8" hidden="false" customHeight="false" outlineLevel="0" collapsed="false">
      <c r="A26" s="4" t="n">
        <v>113.617374</v>
      </c>
      <c r="B26" s="2" t="n">
        <f aca="false">A26*1000</f>
        <v>113617.374</v>
      </c>
      <c r="C26" s="2"/>
      <c r="D26" s="2" t="n">
        <f aca="false">B26</f>
        <v>113617.374</v>
      </c>
      <c r="E26" s="0" t="n">
        <v>6</v>
      </c>
      <c r="H26" s="5" t="n">
        <v>1</v>
      </c>
      <c r="I26" s="6" t="n">
        <f aca="false">E26</f>
        <v>6</v>
      </c>
      <c r="J26" s="7" t="n">
        <f aca="false">E26*E26</f>
        <v>36</v>
      </c>
      <c r="M26" s="0" t="n">
        <v>-0.713597969792318</v>
      </c>
    </row>
    <row r="27" customFormat="false" ht="13.8" hidden="false" customHeight="false" outlineLevel="0" collapsed="false">
      <c r="A27" s="4" t="n">
        <v>113.618205</v>
      </c>
      <c r="B27" s="2" t="n">
        <f aca="false">A27*1000</f>
        <v>113618.205</v>
      </c>
      <c r="C27" s="2"/>
      <c r="D27" s="2" t="n">
        <f aca="false">B27</f>
        <v>113618.205</v>
      </c>
      <c r="E27" s="0" t="n">
        <v>6.25</v>
      </c>
      <c r="H27" s="5" t="n">
        <v>1</v>
      </c>
      <c r="I27" s="6" t="n">
        <f aca="false">E27</f>
        <v>6.25</v>
      </c>
      <c r="J27" s="7" t="n">
        <f aca="false">E27*E27</f>
        <v>39.0625</v>
      </c>
      <c r="M27" s="0" t="n">
        <v>-0.184224459633697</v>
      </c>
      <c r="O27" s="12" t="s">
        <v>21</v>
      </c>
      <c r="P27" s="11" t="n">
        <f aca="false" t="array" ref="P27:P27">SQRT(P23/P25)</f>
        <v>1.20647862799576</v>
      </c>
      <c r="Q27" s="12" t="s">
        <v>22</v>
      </c>
    </row>
    <row r="28" customFormat="false" ht="13.8" hidden="false" customHeight="false" outlineLevel="0" collapsed="false">
      <c r="A28" s="4" t="n">
        <v>113.619615</v>
      </c>
      <c r="B28" s="2" t="n">
        <f aca="false">A28*1000</f>
        <v>113619.615</v>
      </c>
      <c r="C28" s="2"/>
      <c r="D28" s="2" t="n">
        <f aca="false">B28</f>
        <v>113619.615</v>
      </c>
      <c r="E28" s="0" t="n">
        <v>6.5</v>
      </c>
      <c r="H28" s="5" t="n">
        <v>1</v>
      </c>
      <c r="I28" s="6" t="n">
        <f aca="false">E28</f>
        <v>6.5</v>
      </c>
      <c r="J28" s="7" t="n">
        <f aca="false">E28*E28</f>
        <v>42.25</v>
      </c>
      <c r="M28" s="0" t="n">
        <v>-0.115828345398768</v>
      </c>
    </row>
    <row r="29" customFormat="false" ht="13.8" hidden="false" customHeight="false" outlineLevel="0" collapsed="false">
      <c r="A29" s="4" t="n">
        <v>113.620691</v>
      </c>
      <c r="B29" s="2" t="n">
        <f aca="false">A29*1000</f>
        <v>113620.691</v>
      </c>
      <c r="C29" s="2"/>
      <c r="D29" s="2" t="n">
        <f aca="false">B29</f>
        <v>113620.691</v>
      </c>
      <c r="E29" s="0" t="n">
        <v>6.75</v>
      </c>
      <c r="H29" s="5" t="n">
        <v>1</v>
      </c>
      <c r="I29" s="6" t="n">
        <f aca="false">E29</f>
        <v>6.75</v>
      </c>
      <c r="J29" s="7" t="n">
        <f aca="false">E29*E29</f>
        <v>45.5625</v>
      </c>
      <c r="M29" s="0" t="n">
        <v>0.140590372917359</v>
      </c>
    </row>
    <row r="30" customFormat="false" ht="13.8" hidden="false" customHeight="false" outlineLevel="0" collapsed="false">
      <c r="A30" s="4" t="n">
        <v>113.621376</v>
      </c>
      <c r="B30" s="2" t="n">
        <f aca="false">A30*1000</f>
        <v>113621.376</v>
      </c>
      <c r="C30" s="2"/>
      <c r="D30" s="2" t="n">
        <f aca="false">B30</f>
        <v>113621.376</v>
      </c>
      <c r="E30" s="0" t="n">
        <v>7</v>
      </c>
      <c r="H30" s="5" t="n">
        <v>1</v>
      </c>
      <c r="I30" s="6" t="n">
        <f aca="false">E30</f>
        <v>7</v>
      </c>
      <c r="J30" s="7" t="n">
        <f aca="false">E30*E30</f>
        <v>49</v>
      </c>
      <c r="M30" s="0" t="n">
        <v>0.488031695320387</v>
      </c>
    </row>
    <row r="31" customFormat="false" ht="13.8" hidden="false" customHeight="false" outlineLevel="0" collapsed="false">
      <c r="A31" s="4" t="n">
        <v>113.622619</v>
      </c>
      <c r="B31" s="2" t="n">
        <f aca="false">A31*1000</f>
        <v>113622.619</v>
      </c>
      <c r="C31" s="2"/>
      <c r="D31" s="2" t="n">
        <f aca="false">B31</f>
        <v>113622.619</v>
      </c>
      <c r="E31" s="0" t="n">
        <v>7.25</v>
      </c>
      <c r="H31" s="5" t="n">
        <v>1</v>
      </c>
      <c r="I31" s="6" t="n">
        <f aca="false">E31</f>
        <v>7.25</v>
      </c>
      <c r="J31" s="7" t="n">
        <f aca="false">E31*E31</f>
        <v>52.5625</v>
      </c>
      <c r="M31" s="0" t="n">
        <v>0.444495621792157</v>
      </c>
    </row>
    <row r="32" customFormat="false" ht="13.8" hidden="false" customHeight="false" outlineLevel="0" collapsed="false">
      <c r="A32" s="4" t="n">
        <v>113.623418</v>
      </c>
      <c r="B32" s="2" t="n">
        <f aca="false">A32*1000</f>
        <v>113623.418</v>
      </c>
      <c r="C32" s="2"/>
      <c r="D32" s="2" t="n">
        <f aca="false">B32</f>
        <v>113623.418</v>
      </c>
      <c r="E32" s="0" t="n">
        <v>7.5</v>
      </c>
      <c r="H32" s="5" t="n">
        <v>1</v>
      </c>
      <c r="I32" s="6" t="n">
        <f aca="false">E32</f>
        <v>7.5</v>
      </c>
      <c r="J32" s="7" t="n">
        <f aca="false">E32*E32</f>
        <v>56.25</v>
      </c>
      <c r="M32" s="0" t="n">
        <v>0.608982152349199</v>
      </c>
      <c r="P32" s="0" t="n">
        <f aca="false">L11</f>
        <v>0.0890601788981761</v>
      </c>
      <c r="R32" s="11"/>
      <c r="S32" s="11" t="n">
        <f aca="false" t="array" ref="S32:S32">$P$27*SQRT(P32)</f>
        <v>0.360048838835016</v>
      </c>
      <c r="T32" s="12" t="s">
        <v>22</v>
      </c>
    </row>
    <row r="33" customFormat="false" ht="13.8" hidden="false" customHeight="false" outlineLevel="0" collapsed="false">
      <c r="A33" s="4" t="n">
        <v>113.625316</v>
      </c>
      <c r="B33" s="2" t="n">
        <f aca="false">A33*1000</f>
        <v>113625.316</v>
      </c>
      <c r="C33" s="2"/>
      <c r="D33" s="2" t="n">
        <f aca="false">B33</f>
        <v>113625.316</v>
      </c>
      <c r="E33" s="0" t="n">
        <v>7.75</v>
      </c>
      <c r="H33" s="5" t="n">
        <v>1</v>
      </c>
      <c r="I33" s="6" t="n">
        <f aca="false">E33</f>
        <v>7.75</v>
      </c>
      <c r="J33" s="7" t="n">
        <f aca="false">E33*E33</f>
        <v>60.0625</v>
      </c>
      <c r="M33" s="0" t="n">
        <v>0.490491286996985</v>
      </c>
      <c r="O33" s="15" t="s">
        <v>23</v>
      </c>
      <c r="P33" s="0" t="n">
        <f aca="false">M12</f>
        <v>0.00330287494073248</v>
      </c>
      <c r="R33" s="16" t="s">
        <v>24</v>
      </c>
      <c r="S33" s="11" t="n">
        <f aca="false" t="array" ref="S33:S33">$P$27*SQRT(P33)</f>
        <v>0.0693371039221421</v>
      </c>
      <c r="T33" s="12" t="s">
        <v>14</v>
      </c>
    </row>
    <row r="34" customFormat="false" ht="13.8" hidden="false" customHeight="false" outlineLevel="0" collapsed="false">
      <c r="A34" s="4" t="n">
        <v>113.626638</v>
      </c>
      <c r="B34" s="2" t="n">
        <f aca="false">A34*1000</f>
        <v>113626.638</v>
      </c>
      <c r="C34" s="2"/>
      <c r="D34" s="2" t="n">
        <f aca="false">B34</f>
        <v>113626.638</v>
      </c>
      <c r="E34" s="0" t="n">
        <v>8</v>
      </c>
      <c r="H34" s="5" t="n">
        <v>1</v>
      </c>
      <c r="I34" s="6" t="n">
        <f aca="false">E34</f>
        <v>8</v>
      </c>
      <c r="J34" s="7" t="n">
        <f aca="false">E34*E34</f>
        <v>64</v>
      </c>
      <c r="M34" s="0" t="n">
        <v>0.540023025736446</v>
      </c>
      <c r="P34" s="0" t="n">
        <f aca="false">N13</f>
        <v>5.36889150174943E-006</v>
      </c>
      <c r="R34" s="12" t="s">
        <v>25</v>
      </c>
      <c r="S34" s="11" t="n">
        <f aca="false" t="array" ref="S34:S34">$P$27*SQRT(P34)</f>
        <v>0.00279551577188547</v>
      </c>
      <c r="T34" s="12" t="s">
        <v>16</v>
      </c>
    </row>
    <row r="35" customFormat="false" ht="13.8" hidden="false" customHeight="false" outlineLevel="0" collapsed="false">
      <c r="A35" s="4" t="n">
        <v>113.627719</v>
      </c>
      <c r="B35" s="2" t="n">
        <f aca="false">A35*1000</f>
        <v>113627.719</v>
      </c>
      <c r="C35" s="2"/>
      <c r="D35" s="2" t="n">
        <f aca="false">B35</f>
        <v>113627.719</v>
      </c>
      <c r="E35" s="0" t="n">
        <v>8.25</v>
      </c>
      <c r="H35" s="5" t="n">
        <v>1</v>
      </c>
      <c r="I35" s="6" t="n">
        <f aca="false">E35</f>
        <v>8.25</v>
      </c>
      <c r="J35" s="7" t="n">
        <f aca="false">E35*E35</f>
        <v>68.0625</v>
      </c>
      <c r="M35" s="0" t="n">
        <v>0.797577368532075</v>
      </c>
    </row>
    <row r="36" customFormat="false" ht="13.8" hidden="false" customHeight="false" outlineLevel="0" collapsed="false">
      <c r="A36" s="4" t="n">
        <v>113.628714</v>
      </c>
      <c r="B36" s="2" t="n">
        <f aca="false">A36*1000</f>
        <v>113628.714</v>
      </c>
      <c r="C36" s="2"/>
      <c r="D36" s="2" t="n">
        <f aca="false">B36</f>
        <v>113628.714</v>
      </c>
      <c r="E36" s="0" t="n">
        <v>8.5</v>
      </c>
      <c r="H36" s="5" t="n">
        <v>1</v>
      </c>
      <c r="I36" s="6" t="n">
        <f aca="false">E36</f>
        <v>8.5</v>
      </c>
      <c r="J36" s="7" t="n">
        <f aca="false">E36*E36</f>
        <v>72.25</v>
      </c>
      <c r="M36" s="0" t="n">
        <v>0.836154315431486</v>
      </c>
    </row>
    <row r="37" customFormat="false" ht="13.8" hidden="false" customHeight="false" outlineLevel="0" collapsed="false">
      <c r="A37" s="4" t="n">
        <v>113.629636</v>
      </c>
      <c r="B37" s="2" t="n">
        <f aca="false">A37*1000</f>
        <v>113629.636</v>
      </c>
      <c r="C37" s="2"/>
      <c r="D37" s="2" t="n">
        <f aca="false">B37</f>
        <v>113629.636</v>
      </c>
      <c r="E37" s="0" t="n">
        <v>8.75</v>
      </c>
      <c r="H37" s="5" t="n">
        <v>1</v>
      </c>
      <c r="I37" s="6" t="n">
        <f aca="false">E37</f>
        <v>8.75</v>
      </c>
      <c r="J37" s="7" t="n">
        <f aca="false">E37*E37</f>
        <v>76.5625</v>
      </c>
      <c r="M37" s="0" t="n">
        <v>0.848753866404877</v>
      </c>
    </row>
    <row r="38" customFormat="false" ht="13.8" hidden="false" customHeight="false" outlineLevel="0" collapsed="false">
      <c r="A38" s="4" t="n">
        <v>113.630628</v>
      </c>
      <c r="B38" s="2" t="n">
        <f aca="false">A38*1000</f>
        <v>113630.628</v>
      </c>
      <c r="C38" s="2"/>
      <c r="D38" s="2" t="n">
        <f aca="false">B38</f>
        <v>113630.628</v>
      </c>
      <c r="E38" s="0" t="n">
        <v>9</v>
      </c>
      <c r="H38" s="5" t="n">
        <v>1</v>
      </c>
      <c r="I38" s="6" t="n">
        <f aca="false">E38</f>
        <v>9</v>
      </c>
      <c r="J38" s="7" t="n">
        <f aca="false">E38*E38</f>
        <v>81</v>
      </c>
      <c r="M38" s="0" t="n">
        <v>0.458376021459117</v>
      </c>
    </row>
    <row r="39" customFormat="false" ht="13.8" hidden="false" customHeight="false" outlineLevel="0" collapsed="false">
      <c r="A39" s="4" t="n">
        <v>113.632268</v>
      </c>
      <c r="B39" s="2" t="n">
        <f aca="false">A39*1000</f>
        <v>113632.268</v>
      </c>
      <c r="C39" s="2"/>
      <c r="D39" s="2" t="n">
        <f aca="false">B39</f>
        <v>113632.268</v>
      </c>
      <c r="E39" s="0" t="n">
        <v>9.25</v>
      </c>
      <c r="H39" s="5" t="n">
        <v>1</v>
      </c>
      <c r="I39" s="6" t="n">
        <f aca="false">E39</f>
        <v>9.25</v>
      </c>
      <c r="J39" s="7" t="n">
        <f aca="false">E39*E39</f>
        <v>85.5625</v>
      </c>
      <c r="M39" s="0" t="n">
        <v>0.248020780592924</v>
      </c>
    </row>
    <row r="40" customFormat="false" ht="13.8" hidden="false" customHeight="false" outlineLevel="0" collapsed="false">
      <c r="A40" s="4" t="n">
        <v>113.633265</v>
      </c>
      <c r="B40" s="2" t="n">
        <f aca="false">A40*1000</f>
        <v>113633.265</v>
      </c>
      <c r="C40" s="2"/>
      <c r="D40" s="2" t="n">
        <f aca="false">B40</f>
        <v>113633.265</v>
      </c>
      <c r="E40" s="0" t="n">
        <v>9.5</v>
      </c>
      <c r="H40" s="5" t="n">
        <v>1</v>
      </c>
      <c r="I40" s="6" t="n">
        <f aca="false">E40</f>
        <v>9.5</v>
      </c>
      <c r="J40" s="7" t="n">
        <f aca="false">E40*E40</f>
        <v>90.25</v>
      </c>
      <c r="M40" s="0" t="n">
        <v>-0.0813118561927695</v>
      </c>
    </row>
    <row r="41" customFormat="false" ht="13.8" hidden="false" customHeight="false" outlineLevel="0" collapsed="false">
      <c r="A41" s="4" t="n">
        <v>113.634414</v>
      </c>
      <c r="B41" s="2" t="n">
        <f aca="false">A41*1000</f>
        <v>113634.414</v>
      </c>
      <c r="C41" s="2"/>
      <c r="D41" s="2" t="n">
        <f aca="false">B41</f>
        <v>113634.414</v>
      </c>
      <c r="E41" s="0" t="n">
        <v>9.75</v>
      </c>
      <c r="H41" s="5" t="n">
        <v>1</v>
      </c>
      <c r="I41" s="6" t="n">
        <f aca="false">E41</f>
        <v>9.75</v>
      </c>
      <c r="J41" s="7" t="n">
        <f aca="false">E41*E41</f>
        <v>95.0625</v>
      </c>
      <c r="M41" s="0" t="n">
        <v>-0.478621888891212</v>
      </c>
    </row>
    <row r="42" customFormat="false" ht="13.8" hidden="false" customHeight="false" outlineLevel="0" collapsed="false">
      <c r="A42" s="4" t="n">
        <v>113.635255</v>
      </c>
      <c r="B42" s="2" t="n">
        <f aca="false">A42*1000</f>
        <v>113635.255</v>
      </c>
      <c r="C42" s="2"/>
      <c r="D42" s="2" t="n">
        <f aca="false">B42</f>
        <v>113635.255</v>
      </c>
      <c r="E42" s="0" t="n">
        <v>10</v>
      </c>
      <c r="H42" s="5" t="n">
        <v>1</v>
      </c>
      <c r="I42" s="6" t="n">
        <f aca="false">E42</f>
        <v>10</v>
      </c>
      <c r="J42" s="7" t="n">
        <f aca="false">E42*E42</f>
        <v>100</v>
      </c>
      <c r="M42" s="0" t="n">
        <v>-0.528909317508806</v>
      </c>
    </row>
    <row r="43" customFormat="false" ht="13.8" hidden="false" customHeight="false" outlineLevel="0" collapsed="false">
      <c r="A43" s="4" t="n">
        <v>113.636362</v>
      </c>
      <c r="B43" s="2" t="n">
        <f aca="false">A43*1000</f>
        <v>113636.362</v>
      </c>
      <c r="C43" s="2"/>
      <c r="D43" s="2" t="n">
        <f aca="false">B43</f>
        <v>113636.362</v>
      </c>
      <c r="E43" s="0" t="n">
        <v>10.25</v>
      </c>
      <c r="H43" s="5" t="n">
        <v>1</v>
      </c>
      <c r="I43" s="6" t="n">
        <f aca="false">E43</f>
        <v>10.25</v>
      </c>
      <c r="J43" s="7" t="n">
        <f aca="false">E43*E43</f>
        <v>105.0625</v>
      </c>
      <c r="M43" s="0" t="n">
        <v>-0.845174142057658</v>
      </c>
    </row>
    <row r="44" customFormat="false" ht="13.8" hidden="false" customHeight="false" outlineLevel="0" collapsed="false">
      <c r="A44" s="4" t="n">
        <v>113.637022</v>
      </c>
      <c r="B44" s="2" t="n">
        <f aca="false">A44*1000</f>
        <v>113637.022</v>
      </c>
      <c r="C44" s="2"/>
      <c r="D44" s="2" t="n">
        <f aca="false">B44</f>
        <v>113637.022</v>
      </c>
      <c r="E44" s="0" t="n">
        <v>10.5</v>
      </c>
      <c r="H44" s="5" t="n">
        <v>1</v>
      </c>
      <c r="I44" s="6" t="n">
        <f aca="false">E44</f>
        <v>10.5</v>
      </c>
      <c r="J44" s="7" t="n">
        <f aca="false">E44*E44</f>
        <v>110.25</v>
      </c>
      <c r="M44" s="0" t="n">
        <v>-0.571416362494347</v>
      </c>
    </row>
    <row r="45" customFormat="false" ht="13.8" hidden="false" customHeight="false" outlineLevel="0" collapsed="false">
      <c r="A45" s="4" t="n">
        <v>113.637836</v>
      </c>
      <c r="B45" s="2" t="n">
        <f aca="false">A45*1000</f>
        <v>113637.836</v>
      </c>
      <c r="C45" s="2"/>
      <c r="D45" s="2" t="n">
        <f aca="false">B45</f>
        <v>113637.836</v>
      </c>
      <c r="E45" s="0" t="n">
        <v>10.75</v>
      </c>
      <c r="H45" s="5" t="n">
        <v>1</v>
      </c>
      <c r="I45" s="6" t="n">
        <f aca="false">E45</f>
        <v>10.75</v>
      </c>
      <c r="J45" s="7" t="n">
        <f aca="false">E45*E45</f>
        <v>115.5625</v>
      </c>
      <c r="M45" s="0" t="n">
        <v>-0.278635978887905</v>
      </c>
    </row>
    <row r="46" customFormat="false" ht="13.8" hidden="false" customHeight="false" outlineLevel="0" collapsed="false">
      <c r="A46" s="4" t="n">
        <v>113.638932</v>
      </c>
      <c r="B46" s="2" t="n">
        <f aca="false">A46*1000</f>
        <v>113638.932</v>
      </c>
      <c r="C46" s="2"/>
      <c r="D46" s="2" t="n">
        <f aca="false">B46</f>
        <v>113638.932</v>
      </c>
      <c r="E46" s="0" t="n">
        <v>11</v>
      </c>
      <c r="H46" s="5" t="n">
        <v>1</v>
      </c>
      <c r="I46" s="6" t="n">
        <f aca="false">E46</f>
        <v>11</v>
      </c>
      <c r="J46" s="7" t="n">
        <f aca="false">E46*E46</f>
        <v>121</v>
      </c>
      <c r="M46" s="0" t="n">
        <v>-0.564832991178264</v>
      </c>
    </row>
    <row r="47" customFormat="false" ht="13.8" hidden="false" customHeight="false" outlineLevel="0" collapsed="false">
      <c r="A47" s="4" t="n">
        <v>113.639991</v>
      </c>
      <c r="B47" s="2" t="n">
        <f aca="false">A47*1000</f>
        <v>113639.991</v>
      </c>
      <c r="C47" s="2"/>
      <c r="D47" s="2" t="n">
        <f aca="false">B47</f>
        <v>113639.991</v>
      </c>
      <c r="E47" s="0" t="n">
        <v>11.25</v>
      </c>
      <c r="H47" s="5" t="n">
        <v>1</v>
      </c>
      <c r="I47" s="6" t="n">
        <f aca="false">E47</f>
        <v>11.25</v>
      </c>
      <c r="J47" s="7" t="n">
        <f aca="false">E47*E47</f>
        <v>126.5625</v>
      </c>
      <c r="M47" s="0" t="n">
        <v>-0.517007399394061</v>
      </c>
    </row>
    <row r="48" customFormat="false" ht="13.8" hidden="false" customHeight="false" outlineLevel="0" collapsed="false">
      <c r="A48" s="4" t="n">
        <v>113.640918</v>
      </c>
      <c r="B48" s="2" t="n">
        <f aca="false">A48*1000</f>
        <v>113640.918</v>
      </c>
      <c r="C48" s="2"/>
      <c r="D48" s="2" t="n">
        <f aca="false">B48</f>
        <v>113640.918</v>
      </c>
      <c r="E48" s="0" t="n">
        <v>11.5</v>
      </c>
      <c r="H48" s="5" t="n">
        <v>1</v>
      </c>
      <c r="I48" s="6" t="n">
        <f aca="false">E48</f>
        <v>11.5</v>
      </c>
      <c r="J48" s="7" t="n">
        <f aca="false">E48*E48</f>
        <v>132.25</v>
      </c>
      <c r="M48" s="0" t="n">
        <v>-0.0781592035200447</v>
      </c>
    </row>
    <row r="49" customFormat="false" ht="13.8" hidden="false" customHeight="false" outlineLevel="0" collapsed="false">
      <c r="A49" s="4" t="n">
        <v>113.642489</v>
      </c>
      <c r="B49" s="2" t="n">
        <f aca="false">A49*1000</f>
        <v>113642.489</v>
      </c>
      <c r="C49" s="2"/>
      <c r="D49" s="2" t="n">
        <f aca="false">B49</f>
        <v>113642.489</v>
      </c>
      <c r="E49" s="0" t="n">
        <v>11.75</v>
      </c>
      <c r="H49" s="5" t="n">
        <v>1</v>
      </c>
      <c r="I49" s="6" t="n">
        <f aca="false">E49</f>
        <v>11.75</v>
      </c>
      <c r="J49" s="7" t="n">
        <f aca="false">E49*E49</f>
        <v>138.0625</v>
      </c>
      <c r="M49" s="0" t="n">
        <v>-0.197288403564016</v>
      </c>
    </row>
    <row r="50" customFormat="false" ht="13.8" hidden="false" customHeight="false" outlineLevel="0" collapsed="false">
      <c r="A50" s="4" t="n">
        <v>113.643396</v>
      </c>
      <c r="B50" s="2" t="n">
        <f aca="false">A50*1000</f>
        <v>113643.396</v>
      </c>
      <c r="C50" s="2"/>
      <c r="D50" s="2" t="n">
        <f aca="false">B50</f>
        <v>113643.396</v>
      </c>
      <c r="E50" s="0" t="n">
        <v>12</v>
      </c>
      <c r="H50" s="5" t="n">
        <v>1</v>
      </c>
      <c r="I50" s="6" t="n">
        <f aca="false">E50</f>
        <v>12</v>
      </c>
      <c r="J50" s="7" t="n">
        <f aca="false">E50*E50</f>
        <v>144</v>
      </c>
      <c r="M50" s="0" t="n">
        <v>0.127605000467156</v>
      </c>
    </row>
    <row r="51" customFormat="false" ht="13.8" hidden="false" customHeight="false" outlineLevel="0" collapsed="false">
      <c r="A51" s="4" t="n">
        <v>113.644363</v>
      </c>
      <c r="B51" s="2" t="n">
        <f aca="false">A51*1000</f>
        <v>113644.363</v>
      </c>
      <c r="C51" s="2"/>
      <c r="D51" s="2" t="n">
        <f aca="false">B51</f>
        <v>113644.363</v>
      </c>
      <c r="E51" s="0" t="n">
        <v>12.25</v>
      </c>
      <c r="H51" s="5" t="n">
        <v>1</v>
      </c>
      <c r="I51" s="6" t="n">
        <f aca="false">E51</f>
        <v>12.25</v>
      </c>
      <c r="J51" s="7" t="n">
        <f aca="false">E51*E51</f>
        <v>150.0625</v>
      </c>
      <c r="M51" s="0" t="n">
        <v>-0.646478991417098</v>
      </c>
    </row>
    <row r="52" customFormat="false" ht="13.8" hidden="false" customHeight="false" outlineLevel="0" collapsed="false">
      <c r="A52" s="4" t="n">
        <v>113.645736</v>
      </c>
      <c r="B52" s="2" t="n">
        <f aca="false">A52*1000</f>
        <v>113645.736</v>
      </c>
      <c r="C52" s="2"/>
      <c r="D52" s="2" t="n">
        <f aca="false">B52</f>
        <v>113645.736</v>
      </c>
      <c r="E52" s="0" t="n">
        <v>12.5</v>
      </c>
      <c r="H52" s="5" t="n">
        <v>1</v>
      </c>
      <c r="I52" s="6" t="n">
        <f aca="false">E52</f>
        <v>12.5</v>
      </c>
      <c r="J52" s="7" t="n">
        <f aca="false">E52*E52</f>
        <v>156.25</v>
      </c>
      <c r="M52" s="0" t="n">
        <v>-0.844540379213868</v>
      </c>
    </row>
    <row r="53" customFormat="false" ht="13.8" hidden="false" customHeight="false" outlineLevel="0" collapsed="false">
      <c r="A53" s="4" t="n">
        <v>113.647068</v>
      </c>
      <c r="B53" s="2" t="n">
        <f aca="false">A53*1000</f>
        <v>113647.068</v>
      </c>
      <c r="C53" s="2"/>
      <c r="D53" s="2" t="n">
        <f aca="false">B53</f>
        <v>113647.068</v>
      </c>
      <c r="E53" s="0" t="n">
        <v>12.75</v>
      </c>
      <c r="H53" s="5" t="n">
        <v>1</v>
      </c>
      <c r="I53" s="6" t="n">
        <f aca="false">E53</f>
        <v>12.75</v>
      </c>
      <c r="J53" s="7" t="n">
        <f aca="false">E53*E53</f>
        <v>162.5625</v>
      </c>
      <c r="M53" s="0" t="n">
        <v>-0.801579162929556</v>
      </c>
    </row>
    <row r="54" customFormat="false" ht="13.8" hidden="false" customHeight="false" outlineLevel="0" collapsed="false">
      <c r="A54" s="4" t="n">
        <v>113.648265</v>
      </c>
      <c r="B54" s="2" t="n">
        <f aca="false">A54*1000</f>
        <v>113648.265</v>
      </c>
      <c r="C54" s="2"/>
      <c r="D54" s="2" t="n">
        <f aca="false">B54</f>
        <v>113648.265</v>
      </c>
      <c r="E54" s="0" t="n">
        <v>13</v>
      </c>
      <c r="H54" s="5" t="n">
        <v>1</v>
      </c>
      <c r="I54" s="6" t="n">
        <f aca="false">E54</f>
        <v>13</v>
      </c>
      <c r="J54" s="7" t="n">
        <f aca="false">E54*E54</f>
        <v>169</v>
      </c>
      <c r="M54" s="0" t="n">
        <v>-0.672595342577552</v>
      </c>
    </row>
    <row r="55" customFormat="false" ht="13.8" hidden="false" customHeight="false" outlineLevel="0" collapsed="false">
      <c r="A55" s="4" t="n">
        <v>113.64932</v>
      </c>
      <c r="B55" s="2" t="n">
        <f aca="false">A55*1000</f>
        <v>113649.32</v>
      </c>
      <c r="C55" s="2"/>
      <c r="D55" s="2" t="n">
        <f aca="false">B55</f>
        <v>113649.32</v>
      </c>
      <c r="E55" s="0" t="n">
        <v>13.25</v>
      </c>
      <c r="H55" s="5" t="n">
        <v>1</v>
      </c>
      <c r="I55" s="6" t="n">
        <f aca="false">E55</f>
        <v>13.25</v>
      </c>
      <c r="J55" s="7" t="n">
        <f aca="false">E55*E55</f>
        <v>175.5625</v>
      </c>
      <c r="M55" s="0" t="n">
        <v>-0.470588918120484</v>
      </c>
    </row>
    <row r="56" customFormat="false" ht="13.8" hidden="false" customHeight="false" outlineLevel="0" collapsed="false">
      <c r="A56" s="4" t="n">
        <v>113.65007</v>
      </c>
      <c r="B56" s="2" t="n">
        <f aca="false">A56*1000</f>
        <v>113650.07</v>
      </c>
      <c r="C56" s="2"/>
      <c r="D56" s="2" t="n">
        <f aca="false">B56</f>
        <v>113650.07</v>
      </c>
      <c r="E56" s="0" t="n">
        <v>13.5</v>
      </c>
      <c r="H56" s="5" t="n">
        <v>1</v>
      </c>
      <c r="I56" s="6" t="n">
        <f aca="false">E56</f>
        <v>13.5</v>
      </c>
      <c r="J56" s="7" t="n">
        <f aca="false">E56*E56</f>
        <v>182.25</v>
      </c>
      <c r="M56" s="0" t="n">
        <v>-0.3385598895984</v>
      </c>
    </row>
    <row r="57" customFormat="false" ht="13.8" hidden="false" customHeight="false" outlineLevel="0" collapsed="false">
      <c r="A57" s="4" t="n">
        <v>113.650813</v>
      </c>
      <c r="B57" s="2" t="n">
        <f aca="false">A57*1000</f>
        <v>113650.813</v>
      </c>
      <c r="C57" s="2"/>
      <c r="D57" s="2" t="n">
        <f aca="false">B57</f>
        <v>113650.813</v>
      </c>
      <c r="E57" s="0" t="n">
        <v>13.75</v>
      </c>
      <c r="H57" s="5" t="n">
        <v>1</v>
      </c>
      <c r="I57" s="6" t="n">
        <f aca="false">E57</f>
        <v>13.75</v>
      </c>
      <c r="J57" s="7" t="n">
        <f aca="false">E57*E57</f>
        <v>189.0625</v>
      </c>
      <c r="M57" s="0" t="n">
        <v>-0.854508256990812</v>
      </c>
    </row>
    <row r="58" customFormat="false" ht="13.8" hidden="false" customHeight="false" outlineLevel="0" collapsed="false">
      <c r="A58" s="4" t="n">
        <v>113.652138</v>
      </c>
      <c r="B58" s="2" t="n">
        <f aca="false">A58*1000</f>
        <v>113652.138</v>
      </c>
      <c r="C58" s="2"/>
      <c r="D58" s="2" t="n">
        <f aca="false">B58</f>
        <v>113652.138</v>
      </c>
      <c r="E58" s="0" t="n">
        <v>14</v>
      </c>
      <c r="H58" s="5" t="n">
        <v>1</v>
      </c>
      <c r="I58" s="6" t="n">
        <f aca="false">E58</f>
        <v>14</v>
      </c>
      <c r="J58" s="7" t="n">
        <f aca="false">E58*E58</f>
        <v>196</v>
      </c>
      <c r="M58" s="0" t="n">
        <v>-0.727434020300279</v>
      </c>
    </row>
    <row r="59" customFormat="false" ht="13.8" hidden="false" customHeight="false" outlineLevel="0" collapsed="false">
      <c r="A59" s="4" t="n">
        <v>113.653544</v>
      </c>
      <c r="B59" s="2" t="n">
        <f aca="false">A59*1000</f>
        <v>113653.544</v>
      </c>
      <c r="C59" s="2"/>
      <c r="D59" s="2" t="n">
        <f aca="false">B59</f>
        <v>113653.544</v>
      </c>
      <c r="E59" s="0" t="n">
        <v>14.25</v>
      </c>
      <c r="H59" s="5" t="n">
        <v>1</v>
      </c>
      <c r="I59" s="6" t="n">
        <f aca="false">E59</f>
        <v>14.25</v>
      </c>
      <c r="J59" s="7" t="n">
        <f aca="false">E59*E59</f>
        <v>203.0625</v>
      </c>
      <c r="M59" s="0" t="n">
        <v>-0.752337179539609</v>
      </c>
    </row>
    <row r="60" customFormat="false" ht="13.8" hidden="false" customHeight="false" outlineLevel="0" collapsed="false">
      <c r="A60" s="4" t="n">
        <v>113.654661</v>
      </c>
      <c r="B60" s="2" t="n">
        <f aca="false">A60*1000</f>
        <v>113654.661</v>
      </c>
      <c r="C60" s="2"/>
      <c r="D60" s="2" t="n">
        <f aca="false">B60</f>
        <v>113654.661</v>
      </c>
      <c r="E60" s="0" t="n">
        <v>14.5</v>
      </c>
      <c r="H60" s="5" t="n">
        <v>1</v>
      </c>
      <c r="I60" s="6" t="n">
        <f aca="false">E60</f>
        <v>14.5</v>
      </c>
      <c r="J60" s="7" t="n">
        <f aca="false">E60*E60</f>
        <v>210.25</v>
      </c>
      <c r="M60" s="0" t="n">
        <v>-0.469217734673293</v>
      </c>
    </row>
    <row r="61" customFormat="false" ht="13.8" hidden="false" customHeight="false" outlineLevel="0" collapsed="false">
      <c r="A61" s="4" t="n">
        <v>113.655251</v>
      </c>
      <c r="B61" s="2" t="n">
        <f aca="false">A61*1000</f>
        <v>113655.251</v>
      </c>
      <c r="C61" s="2"/>
      <c r="D61" s="2" t="n">
        <f aca="false">B61</f>
        <v>113655.251</v>
      </c>
      <c r="E61" s="0" t="n">
        <v>14.75</v>
      </c>
      <c r="H61" s="5" t="n">
        <v>1</v>
      </c>
      <c r="I61" s="6" t="n">
        <f aca="false">E61</f>
        <v>14.75</v>
      </c>
      <c r="J61" s="7" t="n">
        <f aca="false">E61*E61</f>
        <v>217.5625</v>
      </c>
      <c r="M61" s="0" t="n">
        <v>-0.452075685738237</v>
      </c>
    </row>
    <row r="62" customFormat="false" ht="13.8" hidden="false" customHeight="false" outlineLevel="0" collapsed="false">
      <c r="A62" s="4" t="n">
        <v>113.656772</v>
      </c>
      <c r="B62" s="2" t="n">
        <f aca="false">A62*1000</f>
        <v>113656.772</v>
      </c>
      <c r="C62" s="2"/>
      <c r="D62" s="2" t="n">
        <f aca="false">B62</f>
        <v>113656.772</v>
      </c>
      <c r="E62" s="0" t="n">
        <v>15</v>
      </c>
      <c r="H62" s="5" t="n">
        <v>1</v>
      </c>
      <c r="I62" s="6" t="n">
        <f aca="false">E62</f>
        <v>15</v>
      </c>
      <c r="J62" s="7" t="n">
        <f aca="false">E62*E62</f>
        <v>225</v>
      </c>
      <c r="M62" s="0" t="n">
        <v>0.0120889672834892</v>
      </c>
    </row>
    <row r="63" customFormat="false" ht="13.8" hidden="false" customHeight="false" outlineLevel="0" collapsed="false">
      <c r="A63" s="4" t="n">
        <v>113.657717</v>
      </c>
      <c r="B63" s="2" t="n">
        <f aca="false">A63*1000</f>
        <v>113657.717</v>
      </c>
      <c r="C63" s="2"/>
      <c r="D63" s="2" t="n">
        <f aca="false">B63</f>
        <v>113657.717</v>
      </c>
      <c r="E63" s="0" t="n">
        <v>15.25</v>
      </c>
      <c r="H63" s="5" t="n">
        <v>1</v>
      </c>
      <c r="I63" s="6" t="n">
        <f aca="false">E63</f>
        <v>15.25</v>
      </c>
      <c r="J63" s="7" t="n">
        <f aca="false">E63*E63</f>
        <v>232.5625</v>
      </c>
      <c r="M63" s="0" t="n">
        <v>0.322276224382222</v>
      </c>
    </row>
    <row r="64" customFormat="false" ht="13.8" hidden="false" customHeight="false" outlineLevel="0" collapsed="false">
      <c r="A64" s="4" t="n">
        <v>113.659011</v>
      </c>
      <c r="B64" s="2" t="n">
        <f aca="false">A64*1000</f>
        <v>113659.011</v>
      </c>
      <c r="C64" s="2"/>
      <c r="D64" s="2" t="n">
        <f aca="false">B64</f>
        <v>113659.011</v>
      </c>
      <c r="E64" s="0" t="n">
        <v>15.5</v>
      </c>
      <c r="H64" s="5" t="n">
        <v>1</v>
      </c>
      <c r="I64" s="6" t="n">
        <f aca="false">E64</f>
        <v>15.5</v>
      </c>
      <c r="J64" s="7" t="n">
        <f aca="false">E64*E64</f>
        <v>240.25</v>
      </c>
      <c r="M64" s="0" t="n">
        <v>0.350486085546436</v>
      </c>
    </row>
    <row r="65" customFormat="false" ht="13.8" hidden="false" customHeight="false" outlineLevel="0" collapsed="false">
      <c r="A65" s="4" t="n">
        <v>113.660185</v>
      </c>
      <c r="B65" s="2" t="n">
        <f aca="false">A65*1000</f>
        <v>113660.185</v>
      </c>
      <c r="C65" s="2"/>
      <c r="D65" s="2" t="n">
        <f aca="false">B65</f>
        <v>113660.185</v>
      </c>
      <c r="E65" s="0" t="n">
        <v>15.75</v>
      </c>
      <c r="H65" s="5" t="n">
        <v>1</v>
      </c>
      <c r="I65" s="6" t="n">
        <f aca="false">E65</f>
        <v>15.75</v>
      </c>
      <c r="J65" s="7" t="n">
        <f aca="false">E65*E65</f>
        <v>248.0625</v>
      </c>
      <c r="M65" s="0" t="n">
        <v>0.41571855082293</v>
      </c>
    </row>
    <row r="66" customFormat="false" ht="13.8" hidden="false" customHeight="false" outlineLevel="0" collapsed="false">
      <c r="A66" s="4" t="n">
        <v>113.661682</v>
      </c>
      <c r="B66" s="2" t="n">
        <f aca="false">A66*1000</f>
        <v>113661.682</v>
      </c>
      <c r="C66" s="2"/>
      <c r="D66" s="2" t="n">
        <f aca="false">B66</f>
        <v>113661.682</v>
      </c>
      <c r="E66" s="0" t="n">
        <v>16</v>
      </c>
      <c r="H66" s="5" t="n">
        <v>1</v>
      </c>
      <c r="I66" s="6" t="n">
        <f aca="false">E66</f>
        <v>16</v>
      </c>
      <c r="J66" s="7" t="n">
        <f aca="false">E66*E66</f>
        <v>256</v>
      </c>
      <c r="M66" s="0" t="n">
        <v>0.612973620154662</v>
      </c>
    </row>
    <row r="67" customFormat="false" ht="13.8" hidden="false" customHeight="false" outlineLevel="0" collapsed="false">
      <c r="A67" s="4" t="n">
        <v>113.662654</v>
      </c>
      <c r="B67" s="2" t="n">
        <f aca="false">A67*1000</f>
        <v>113662.654</v>
      </c>
      <c r="C67" s="2"/>
      <c r="D67" s="2" t="n">
        <f aca="false">B67</f>
        <v>113662.654</v>
      </c>
      <c r="E67" s="0" t="n">
        <v>16.25</v>
      </c>
      <c r="H67" s="5" t="n">
        <v>1</v>
      </c>
      <c r="I67" s="6" t="n">
        <f aca="false">E67</f>
        <v>16.25</v>
      </c>
      <c r="J67" s="7" t="n">
        <f aca="false">E67*E67</f>
        <v>264.0625</v>
      </c>
      <c r="M67" s="0" t="n">
        <v>0.166251293587266</v>
      </c>
    </row>
    <row r="68" customFormat="false" ht="13.8" hidden="false" customHeight="false" outlineLevel="0" collapsed="false">
      <c r="A68" s="4" t="n">
        <v>113.663775</v>
      </c>
      <c r="B68" s="2" t="n">
        <f aca="false">A68*1000</f>
        <v>113663.775</v>
      </c>
      <c r="C68" s="2"/>
      <c r="D68" s="2" t="n">
        <f aca="false">B68</f>
        <v>113663.775</v>
      </c>
      <c r="E68" s="0" t="n">
        <v>16.5</v>
      </c>
      <c r="H68" s="5" t="n">
        <v>1</v>
      </c>
      <c r="I68" s="6" t="n">
        <f aca="false">E68</f>
        <v>16.5</v>
      </c>
      <c r="J68" s="7" t="n">
        <f aca="false">E68*E68</f>
        <v>272.25</v>
      </c>
      <c r="M68" s="0" t="n">
        <v>0.383551571096177</v>
      </c>
    </row>
    <row r="69" customFormat="false" ht="13.8" hidden="false" customHeight="false" outlineLevel="0" collapsed="false">
      <c r="A69" s="4" t="n">
        <v>113.664151</v>
      </c>
      <c r="B69" s="2" t="n">
        <f aca="false">A69*1000</f>
        <v>113664.151</v>
      </c>
      <c r="C69" s="2"/>
      <c r="D69" s="2" t="n">
        <f aca="false">B69</f>
        <v>113664.151</v>
      </c>
      <c r="E69" s="0" t="n">
        <v>16.75</v>
      </c>
      <c r="H69" s="5" t="n">
        <v>1</v>
      </c>
      <c r="I69" s="6" t="n">
        <f aca="false">E69</f>
        <v>16.75</v>
      </c>
      <c r="J69" s="7" t="n">
        <f aca="false">E69*E69</f>
        <v>280.5625</v>
      </c>
      <c r="M69" s="0" t="n">
        <v>0.540874452679418</v>
      </c>
    </row>
    <row r="70" customFormat="false" ht="13.8" hidden="false" customHeight="false" outlineLevel="0" collapsed="false">
      <c r="A70" s="4" t="n">
        <v>113.665565</v>
      </c>
      <c r="B70" s="2" t="n">
        <f aca="false">A70*1000</f>
        <v>113665.565</v>
      </c>
      <c r="C70" s="2"/>
      <c r="D70" s="2" t="n">
        <f aca="false">B70</f>
        <v>113665.565</v>
      </c>
      <c r="E70" s="0" t="n">
        <v>17</v>
      </c>
      <c r="H70" s="5" t="n">
        <v>1</v>
      </c>
      <c r="I70" s="6" t="n">
        <f aca="false">E70</f>
        <v>17</v>
      </c>
      <c r="J70" s="7" t="n">
        <f aca="false">E70*E70</f>
        <v>289</v>
      </c>
      <c r="M70" s="0" t="n">
        <v>0.292219938346534</v>
      </c>
    </row>
    <row r="71" customFormat="false" ht="13.8" hidden="false" customHeight="false" outlineLevel="0" collapsed="false">
      <c r="A71" s="4" t="n">
        <v>113.666814</v>
      </c>
      <c r="B71" s="2" t="n">
        <f aca="false">A71*1000</f>
        <v>113666.814</v>
      </c>
      <c r="C71" s="2"/>
      <c r="D71" s="2" t="n">
        <f aca="false">B71</f>
        <v>113666.814</v>
      </c>
      <c r="E71" s="0" t="n">
        <v>17.25</v>
      </c>
      <c r="H71" s="5" t="n">
        <v>1</v>
      </c>
      <c r="I71" s="6" t="n">
        <f aca="false">E71</f>
        <v>17.25</v>
      </c>
      <c r="J71" s="7" t="n">
        <f aca="false">E71*E71</f>
        <v>297.5625</v>
      </c>
      <c r="M71" s="0" t="n">
        <v>0.0845880280976417</v>
      </c>
    </row>
    <row r="72" customFormat="false" ht="13.8" hidden="false" customHeight="false" outlineLevel="0" collapsed="false">
      <c r="A72" s="4" t="n">
        <v>113.667666</v>
      </c>
      <c r="B72" s="2" t="n">
        <f aca="false">A72*1000</f>
        <v>113667.666</v>
      </c>
      <c r="C72" s="2"/>
      <c r="D72" s="2" t="n">
        <f aca="false">B72</f>
        <v>113667.666</v>
      </c>
      <c r="E72" s="0" t="n">
        <v>17.5</v>
      </c>
      <c r="H72" s="5" t="n">
        <v>1</v>
      </c>
      <c r="I72" s="6" t="n">
        <f aca="false">E72</f>
        <v>17.5</v>
      </c>
      <c r="J72" s="7" t="n">
        <f aca="false">E72*E72</f>
        <v>306.25</v>
      </c>
      <c r="M72" s="0" t="n">
        <v>0.0119787219300633</v>
      </c>
    </row>
    <row r="73" customFormat="false" ht="13.8" hidden="false" customHeight="false" outlineLevel="0" collapsed="false">
      <c r="A73" s="4" t="n">
        <v>113.669571</v>
      </c>
      <c r="B73" s="2" t="n">
        <f aca="false">A73*1000</f>
        <v>113669.571</v>
      </c>
      <c r="C73" s="2"/>
      <c r="D73" s="2" t="n">
        <f aca="false">B73</f>
        <v>113669.571</v>
      </c>
      <c r="E73" s="0" t="n">
        <v>17.75</v>
      </c>
      <c r="H73" s="5" t="n">
        <v>1</v>
      </c>
      <c r="I73" s="6" t="n">
        <f aca="false">E73</f>
        <v>17.75</v>
      </c>
      <c r="J73" s="7" t="n">
        <f aca="false">E73*E73</f>
        <v>315.0625</v>
      </c>
      <c r="M73" s="0" t="n">
        <v>0.0813920198415872</v>
      </c>
    </row>
    <row r="74" customFormat="false" ht="13.8" hidden="false" customHeight="false" outlineLevel="0" collapsed="false">
      <c r="A74" s="4" t="n">
        <v>113.670827</v>
      </c>
      <c r="B74" s="2" t="n">
        <f aca="false">A74*1000</f>
        <v>113670.827</v>
      </c>
      <c r="C74" s="2"/>
      <c r="D74" s="2" t="n">
        <f aca="false">B74</f>
        <v>113670.827</v>
      </c>
      <c r="E74" s="0" t="n">
        <v>18</v>
      </c>
      <c r="H74" s="5" t="n">
        <v>1</v>
      </c>
      <c r="I74" s="6" t="n">
        <f aca="false">E74</f>
        <v>18</v>
      </c>
      <c r="J74" s="7" t="n">
        <f aca="false">E74*E74</f>
        <v>324</v>
      </c>
      <c r="M74" s="0" t="n">
        <v>0.455827921847231</v>
      </c>
    </row>
    <row r="75" customFormat="false" ht="13.8" hidden="false" customHeight="false" outlineLevel="0" collapsed="false">
      <c r="A75" s="4" t="n">
        <v>113.67242</v>
      </c>
      <c r="B75" s="2" t="n">
        <f aca="false">A75*1000</f>
        <v>113672.42</v>
      </c>
      <c r="C75" s="2"/>
      <c r="D75" s="2" t="n">
        <f aca="false">B75</f>
        <v>113672.42</v>
      </c>
      <c r="E75" s="0" t="n">
        <v>18.25</v>
      </c>
      <c r="H75" s="5" t="n">
        <v>1</v>
      </c>
      <c r="I75" s="6" t="n">
        <f aca="false">E75</f>
        <v>18.25</v>
      </c>
      <c r="J75" s="7" t="n">
        <f aca="false">E75*E75</f>
        <v>333.0625</v>
      </c>
      <c r="M75" s="0" t="n">
        <v>0.837286427937215</v>
      </c>
    </row>
    <row r="76" customFormat="false" ht="13.8" hidden="false" customHeight="false" outlineLevel="0" collapsed="false">
      <c r="A76" s="4" t="n">
        <v>113.673568</v>
      </c>
      <c r="B76" s="2" t="n">
        <f aca="false">A76*1000</f>
        <v>113673.568</v>
      </c>
      <c r="C76" s="2"/>
      <c r="D76" s="2" t="n">
        <f aca="false">B76</f>
        <v>113673.568</v>
      </c>
      <c r="E76" s="0" t="n">
        <v>18.5</v>
      </c>
      <c r="H76" s="5" t="n">
        <v>1</v>
      </c>
      <c r="I76" s="6" t="n">
        <f aca="false">E76</f>
        <v>18.5</v>
      </c>
      <c r="J76" s="7" t="n">
        <f aca="false">E76*E76</f>
        <v>342.25</v>
      </c>
      <c r="M76" s="0" t="n">
        <v>0.636767538089771</v>
      </c>
    </row>
    <row r="77" customFormat="false" ht="13.8" hidden="false" customHeight="false" outlineLevel="0" collapsed="false">
      <c r="A77" s="4" t="n">
        <v>113.675017</v>
      </c>
      <c r="B77" s="2" t="n">
        <f aca="false">A77*1000</f>
        <v>113675.017</v>
      </c>
      <c r="C77" s="2"/>
      <c r="D77" s="2" t="n">
        <f aca="false">B77</f>
        <v>113675.017</v>
      </c>
      <c r="E77" s="0" t="n">
        <v>18.75</v>
      </c>
      <c r="H77" s="5" t="n">
        <v>1</v>
      </c>
      <c r="I77" s="6" t="n">
        <f aca="false">E77</f>
        <v>18.75</v>
      </c>
      <c r="J77" s="7" t="n">
        <f aca="false">E77*E77</f>
        <v>351.5625</v>
      </c>
      <c r="M77" s="0" t="n">
        <v>0.355271252337843</v>
      </c>
    </row>
    <row r="78" customFormat="false" ht="13.8" hidden="false" customHeight="false" outlineLevel="0" collapsed="false">
      <c r="A78" s="4" t="n">
        <v>113.675923</v>
      </c>
      <c r="B78" s="2" t="n">
        <f aca="false">A78*1000</f>
        <v>113675.923</v>
      </c>
      <c r="C78" s="2"/>
      <c r="D78" s="2" t="n">
        <f aca="false">B78</f>
        <v>113675.923</v>
      </c>
      <c r="E78" s="0" t="n">
        <v>19</v>
      </c>
      <c r="H78" s="5" t="n">
        <v>1</v>
      </c>
      <c r="I78" s="6" t="n">
        <f aca="false">E78</f>
        <v>19</v>
      </c>
      <c r="J78" s="7" t="n">
        <f aca="false">E78*E78</f>
        <v>361</v>
      </c>
      <c r="M78" s="0" t="n">
        <v>0.362797570662224</v>
      </c>
    </row>
    <row r="79" customFormat="false" ht="13.8" hidden="false" customHeight="false" outlineLevel="0" collapsed="false">
      <c r="A79" s="4" t="n">
        <v>113.676695</v>
      </c>
      <c r="B79" s="2" t="n">
        <f aca="false">A79*1000</f>
        <v>113676.695</v>
      </c>
      <c r="C79" s="2"/>
      <c r="D79" s="2" t="n">
        <f aca="false">B79</f>
        <v>113676.695</v>
      </c>
      <c r="E79" s="0" t="n">
        <v>19.25</v>
      </c>
      <c r="H79" s="5" t="n">
        <v>1</v>
      </c>
      <c r="I79" s="6" t="n">
        <f aca="false">E79</f>
        <v>19.25</v>
      </c>
      <c r="J79" s="7" t="n">
        <f aca="false">E79*E79</f>
        <v>370.5625</v>
      </c>
      <c r="M79" s="0" t="n">
        <v>0.897346493060468</v>
      </c>
    </row>
    <row r="80" customFormat="false" ht="13.8" hidden="false" customHeight="false" outlineLevel="0" collapsed="false">
      <c r="A80" s="4" t="n">
        <v>113.678313</v>
      </c>
      <c r="B80" s="2" t="n">
        <f aca="false">A80*1000</f>
        <v>113678.313</v>
      </c>
      <c r="C80" s="2"/>
      <c r="D80" s="2" t="n">
        <f aca="false">B80</f>
        <v>113678.313</v>
      </c>
      <c r="E80" s="0" t="n">
        <v>19.5</v>
      </c>
      <c r="H80" s="5" t="n">
        <v>1</v>
      </c>
      <c r="I80" s="6" t="n">
        <f aca="false">E80</f>
        <v>19.5</v>
      </c>
      <c r="J80" s="7" t="n">
        <f aca="false">E80*E80</f>
        <v>380.25</v>
      </c>
      <c r="M80" s="0" t="n">
        <v>0.500918019548408</v>
      </c>
    </row>
    <row r="81" customFormat="false" ht="13.8" hidden="false" customHeight="false" outlineLevel="0" collapsed="false">
      <c r="A81" s="4" t="n">
        <v>113.679247</v>
      </c>
      <c r="B81" s="2" t="n">
        <f aca="false">A81*1000</f>
        <v>113679.247</v>
      </c>
      <c r="C81" s="2"/>
      <c r="D81" s="2" t="n">
        <f aca="false">B81</f>
        <v>113679.247</v>
      </c>
      <c r="E81" s="0" t="n">
        <v>19.75</v>
      </c>
      <c r="H81" s="5" t="n">
        <v>1</v>
      </c>
      <c r="I81" s="6" t="n">
        <f aca="false">E81</f>
        <v>19.75</v>
      </c>
      <c r="J81" s="7" t="n">
        <f aca="false">E81*E81</f>
        <v>390.0625</v>
      </c>
      <c r="M81" s="0" t="n">
        <v>0.680512150123832</v>
      </c>
    </row>
    <row r="82" customFormat="false" ht="13.8" hidden="false" customHeight="false" outlineLevel="0" collapsed="false">
      <c r="A82" s="4" t="n">
        <v>113.679838</v>
      </c>
      <c r="B82" s="2" t="n">
        <f aca="false">A82*1000</f>
        <v>113679.838</v>
      </c>
      <c r="C82" s="2"/>
      <c r="D82" s="2" t="n">
        <f aca="false">B82</f>
        <v>113679.838</v>
      </c>
      <c r="E82" s="0" t="n">
        <v>20</v>
      </c>
      <c r="H82" s="5" t="n">
        <v>1</v>
      </c>
      <c r="I82" s="6" t="n">
        <f aca="false">E82</f>
        <v>20</v>
      </c>
      <c r="J82" s="7" t="n">
        <f aca="false">E82*E82</f>
        <v>400</v>
      </c>
      <c r="M82" s="0" t="n">
        <v>0.511128884769278</v>
      </c>
    </row>
    <row r="83" customFormat="false" ht="13.8" hidden="false" customHeight="false" outlineLevel="0" collapsed="false">
      <c r="A83" s="4" t="n">
        <v>113.68083</v>
      </c>
      <c r="B83" s="2" t="n">
        <f aca="false">A83*1000</f>
        <v>113680.83</v>
      </c>
      <c r="C83" s="2"/>
      <c r="D83" s="2" t="n">
        <f aca="false">B83</f>
        <v>113680.83</v>
      </c>
      <c r="E83" s="0" t="n">
        <v>20.25</v>
      </c>
      <c r="H83" s="5" t="n">
        <v>1</v>
      </c>
      <c r="I83" s="6" t="n">
        <f aca="false">E83</f>
        <v>20.25</v>
      </c>
      <c r="J83" s="7" t="n">
        <f aca="false">E83*E83</f>
        <v>410.0625</v>
      </c>
      <c r="M83" s="0" t="n">
        <v>0.461768223511172</v>
      </c>
    </row>
    <row r="84" customFormat="false" ht="13.8" hidden="false" customHeight="false" outlineLevel="0" collapsed="false">
      <c r="A84" s="4" t="n">
        <v>113.681833</v>
      </c>
      <c r="B84" s="2" t="n">
        <f aca="false">A84*1000</f>
        <v>113681.833</v>
      </c>
      <c r="C84" s="2"/>
      <c r="D84" s="2" t="n">
        <f aca="false">B84</f>
        <v>113681.833</v>
      </c>
      <c r="E84" s="0" t="n">
        <v>20.5</v>
      </c>
      <c r="H84" s="5" t="n">
        <v>1</v>
      </c>
      <c r="I84" s="6" t="n">
        <f aca="false">E84</f>
        <v>20.5</v>
      </c>
      <c r="J84" s="7" t="n">
        <f aca="false">E84*E84</f>
        <v>420.25</v>
      </c>
      <c r="M84" s="0" t="n">
        <v>0.0894301663211081</v>
      </c>
    </row>
    <row r="85" customFormat="false" ht="13.8" hidden="false" customHeight="false" outlineLevel="0" collapsed="false">
      <c r="A85" s="4" t="n">
        <v>113.682684</v>
      </c>
      <c r="B85" s="2" t="n">
        <f aca="false">A85*1000</f>
        <v>113682.684</v>
      </c>
      <c r="C85" s="2"/>
      <c r="D85" s="2" t="n">
        <f aca="false">B85</f>
        <v>113682.684</v>
      </c>
      <c r="E85" s="0" t="n">
        <v>20.75</v>
      </c>
      <c r="H85" s="5" t="n">
        <v>1</v>
      </c>
      <c r="I85" s="6" t="n">
        <f aca="false">E85</f>
        <v>20.75</v>
      </c>
      <c r="J85" s="7" t="n">
        <f aca="false">E85*E85</f>
        <v>430.5625</v>
      </c>
      <c r="M85" s="0" t="n">
        <v>0.242114713226329</v>
      </c>
    </row>
    <row r="86" customFormat="false" ht="13.8" hidden="false" customHeight="false" outlineLevel="0" collapsed="false">
      <c r="A86" s="4" t="n">
        <v>113.683908</v>
      </c>
      <c r="B86" s="2" t="n">
        <f aca="false">A86*1000</f>
        <v>113683.908</v>
      </c>
      <c r="C86" s="2"/>
      <c r="D86" s="2" t="n">
        <f aca="false">B86</f>
        <v>113683.908</v>
      </c>
      <c r="E86" s="0" t="n">
        <v>21</v>
      </c>
      <c r="H86" s="5" t="n">
        <v>1</v>
      </c>
      <c r="I86" s="6" t="n">
        <f aca="false">E86</f>
        <v>21</v>
      </c>
      <c r="J86" s="7" t="n">
        <f aca="false">E86*E86</f>
        <v>441</v>
      </c>
      <c r="M86" s="0" t="n">
        <v>0.24582186419866</v>
      </c>
    </row>
    <row r="87" customFormat="false" ht="13.8" hidden="false" customHeight="false" outlineLevel="0" collapsed="false">
      <c r="A87" s="4" t="n">
        <v>113.685321</v>
      </c>
      <c r="B87" s="2" t="n">
        <f aca="false">A87*1000</f>
        <v>113685.321</v>
      </c>
      <c r="C87" s="2"/>
      <c r="D87" s="2" t="n">
        <f aca="false">B87</f>
        <v>113685.321</v>
      </c>
      <c r="E87" s="0" t="n">
        <v>21.25</v>
      </c>
      <c r="H87" s="5" t="n">
        <v>1</v>
      </c>
      <c r="I87" s="6" t="n">
        <f aca="false">E87</f>
        <v>21.25</v>
      </c>
      <c r="J87" s="7" t="n">
        <f aca="false">E87*E87</f>
        <v>451.5625</v>
      </c>
      <c r="M87" s="0" t="n">
        <v>0.99455161926744</v>
      </c>
    </row>
    <row r="88" customFormat="false" ht="13.8" hidden="false" customHeight="false" outlineLevel="0" collapsed="false">
      <c r="A88" s="4" t="n">
        <v>113.687085</v>
      </c>
      <c r="B88" s="2" t="n">
        <f aca="false">A88*1000</f>
        <v>113687.085</v>
      </c>
      <c r="C88" s="2"/>
      <c r="D88" s="2" t="n">
        <f aca="false">B88</f>
        <v>113687.085</v>
      </c>
      <c r="E88" s="0" t="n">
        <v>21.5</v>
      </c>
      <c r="H88" s="5" t="n">
        <v>1</v>
      </c>
      <c r="I88" s="6" t="n">
        <f aca="false">E88</f>
        <v>21.5</v>
      </c>
      <c r="J88" s="7" t="n">
        <f aca="false">E88*E88</f>
        <v>462.25</v>
      </c>
      <c r="M88" s="0" t="n">
        <v>0.705303978393204</v>
      </c>
    </row>
    <row r="89" customFormat="false" ht="13.8" hidden="false" customHeight="false" outlineLevel="0" collapsed="false">
      <c r="A89" s="4" t="n">
        <v>113.688751</v>
      </c>
      <c r="B89" s="2" t="n">
        <f aca="false">A89*1000</f>
        <v>113688.751</v>
      </c>
      <c r="C89" s="2"/>
      <c r="D89" s="2" t="n">
        <f aca="false">B89</f>
        <v>113688.751</v>
      </c>
      <c r="E89" s="0" t="n">
        <v>21.75</v>
      </c>
      <c r="H89" s="5" t="n">
        <v>1</v>
      </c>
      <c r="I89" s="6" t="n">
        <f aca="false">E89</f>
        <v>21.75</v>
      </c>
      <c r="J89" s="7" t="n">
        <f aca="false">E89*E89</f>
        <v>473.0625</v>
      </c>
      <c r="M89" s="0" t="n">
        <v>0.581078941628221</v>
      </c>
    </row>
    <row r="90" customFormat="false" ht="13.8" hidden="false" customHeight="false" outlineLevel="0" collapsed="false">
      <c r="A90" s="4" t="n">
        <v>113.690067</v>
      </c>
      <c r="B90" s="2" t="n">
        <f aca="false">A90*1000</f>
        <v>113690.067</v>
      </c>
      <c r="C90" s="2"/>
      <c r="D90" s="2" t="n">
        <f aca="false">B90</f>
        <v>113690.067</v>
      </c>
      <c r="E90" s="0" t="n">
        <v>22</v>
      </c>
      <c r="H90" s="5" t="n">
        <v>1</v>
      </c>
      <c r="I90" s="6" t="n">
        <f aca="false">E90</f>
        <v>22</v>
      </c>
      <c r="J90" s="7" t="n">
        <f aca="false">E90*E90</f>
        <v>484</v>
      </c>
      <c r="M90" s="0" t="n">
        <v>0.853876508932444</v>
      </c>
    </row>
    <row r="91" customFormat="false" ht="13.8" hidden="false" customHeight="false" outlineLevel="0" collapsed="false">
      <c r="A91" s="4" t="n">
        <v>113.691134</v>
      </c>
      <c r="B91" s="2" t="n">
        <f aca="false">A91*1000</f>
        <v>113691.134</v>
      </c>
      <c r="C91" s="2"/>
      <c r="D91" s="2" t="n">
        <f aca="false">B91</f>
        <v>113691.134</v>
      </c>
      <c r="E91" s="0" t="n">
        <v>22.25</v>
      </c>
      <c r="H91" s="5" t="n">
        <v>1</v>
      </c>
      <c r="I91" s="6" t="n">
        <f aca="false">E91</f>
        <v>22.25</v>
      </c>
      <c r="J91" s="7" t="n">
        <f aca="false">E91*E91</f>
        <v>495.0625</v>
      </c>
      <c r="M91" s="0" t="n">
        <v>0.0736966803233372</v>
      </c>
    </row>
    <row r="92" customFormat="false" ht="13.8" hidden="false" customHeight="false" outlineLevel="0" collapsed="false">
      <c r="A92" s="4" t="n">
        <v>113.692264</v>
      </c>
      <c r="B92" s="2" t="n">
        <f aca="false">A92*1000</f>
        <v>113692.264</v>
      </c>
      <c r="C92" s="2"/>
      <c r="D92" s="2" t="n">
        <f aca="false">B92</f>
        <v>113692.264</v>
      </c>
      <c r="E92" s="0" t="n">
        <v>22.5</v>
      </c>
      <c r="H92" s="5" t="n">
        <v>1</v>
      </c>
      <c r="I92" s="6" t="n">
        <f aca="false">E92</f>
        <v>22.5</v>
      </c>
      <c r="J92" s="7" t="n">
        <f aca="false">E92*E92</f>
        <v>506.25</v>
      </c>
      <c r="M92" s="0" t="n">
        <v>-0.0574605442088796</v>
      </c>
    </row>
    <row r="93" customFormat="false" ht="13.8" hidden="false" customHeight="false" outlineLevel="0" collapsed="false">
      <c r="A93" s="4" t="n">
        <v>113.693728</v>
      </c>
      <c r="B93" s="2" t="n">
        <f aca="false">A93*1000</f>
        <v>113693.728</v>
      </c>
      <c r="C93" s="2"/>
      <c r="D93" s="2" t="n">
        <f aca="false">B93</f>
        <v>113693.728</v>
      </c>
      <c r="E93" s="0" t="n">
        <v>22.75</v>
      </c>
      <c r="H93" s="5" t="n">
        <v>1</v>
      </c>
      <c r="I93" s="6" t="n">
        <f aca="false">E93</f>
        <v>22.75</v>
      </c>
      <c r="J93" s="7" t="n">
        <f aca="false">E93*E93</f>
        <v>517.5625</v>
      </c>
      <c r="M93" s="0" t="n">
        <v>-0.525595164654078</v>
      </c>
    </row>
    <row r="94" customFormat="false" ht="13.8" hidden="false" customHeight="false" outlineLevel="0" collapsed="false">
      <c r="A94" s="4" t="n">
        <v>113.694773</v>
      </c>
      <c r="B94" s="2" t="n">
        <f aca="false">A94*1000</f>
        <v>113694.773</v>
      </c>
      <c r="C94" s="2"/>
      <c r="D94" s="2" t="n">
        <f aca="false">B94</f>
        <v>113694.773</v>
      </c>
      <c r="E94" s="0" t="n">
        <v>23</v>
      </c>
      <c r="H94" s="5" t="n">
        <v>1</v>
      </c>
      <c r="I94" s="6" t="n">
        <f aca="false">E94</f>
        <v>23</v>
      </c>
      <c r="J94" s="7" t="n">
        <f aca="false">E94*E94</f>
        <v>529</v>
      </c>
      <c r="M94" s="0" t="n">
        <v>-0.548707181020291</v>
      </c>
    </row>
    <row r="95" customFormat="false" ht="13.8" hidden="false" customHeight="false" outlineLevel="0" collapsed="false">
      <c r="A95" s="4" t="n">
        <v>113.695908</v>
      </c>
      <c r="B95" s="2" t="n">
        <f aca="false">A95*1000</f>
        <v>113695.908</v>
      </c>
      <c r="C95" s="2"/>
      <c r="D95" s="2" t="n">
        <f aca="false">B95</f>
        <v>113695.908</v>
      </c>
      <c r="E95" s="0" t="n">
        <v>23.25</v>
      </c>
      <c r="H95" s="5" t="n">
        <v>1</v>
      </c>
      <c r="I95" s="6" t="n">
        <f aca="false">E95</f>
        <v>23.25</v>
      </c>
      <c r="J95" s="7" t="n">
        <f aca="false">E95*E95</f>
        <v>540.5625</v>
      </c>
      <c r="M95" s="0" t="n">
        <v>-0.872796593321255</v>
      </c>
    </row>
    <row r="96" customFormat="false" ht="13.8" hidden="false" customHeight="false" outlineLevel="0" collapsed="false">
      <c r="A96" s="4" t="n">
        <v>113.697137</v>
      </c>
      <c r="B96" s="2" t="n">
        <f aca="false">A96*1000</f>
        <v>113697.137</v>
      </c>
      <c r="C96" s="2"/>
      <c r="D96" s="2" t="n">
        <f aca="false">B96</f>
        <v>113697.137</v>
      </c>
      <c r="E96" s="0" t="n">
        <v>23.5</v>
      </c>
      <c r="H96" s="5" t="n">
        <v>1</v>
      </c>
      <c r="I96" s="6" t="n">
        <f aca="false">E96</f>
        <v>23.5</v>
      </c>
      <c r="J96" s="7" t="n">
        <f aca="false">E96*E96</f>
        <v>552.25</v>
      </c>
      <c r="M96" s="0" t="n">
        <v>-0.653863401515991</v>
      </c>
    </row>
    <row r="97" customFormat="false" ht="13.8" hidden="false" customHeight="false" outlineLevel="0" collapsed="false">
      <c r="A97" s="4" t="n">
        <v>113.697896</v>
      </c>
      <c r="B97" s="2" t="n">
        <f aca="false">A97*1000</f>
        <v>113697.896</v>
      </c>
      <c r="C97" s="2"/>
      <c r="D97" s="2" t="n">
        <f aca="false">B97</f>
        <v>113697.896</v>
      </c>
      <c r="E97" s="0" t="n">
        <v>23.75</v>
      </c>
      <c r="H97" s="5" t="n">
        <v>1</v>
      </c>
      <c r="I97" s="6" t="n">
        <f aca="false">E97</f>
        <v>23.75</v>
      </c>
      <c r="J97" s="7" t="n">
        <f aca="false">E97*E97</f>
        <v>564.0625</v>
      </c>
      <c r="M97" s="0" t="n">
        <v>-0.300907605647808</v>
      </c>
    </row>
    <row r="98" customFormat="false" ht="13.8" hidden="false" customHeight="false" outlineLevel="0" collapsed="false">
      <c r="A98" s="4" t="n">
        <v>113.687949</v>
      </c>
      <c r="B98" s="2" t="n">
        <f aca="false">A98*1000</f>
        <v>113687.949</v>
      </c>
      <c r="C98" s="2"/>
      <c r="D98" s="2" t="n">
        <f aca="false">B98</f>
        <v>113687.949</v>
      </c>
      <c r="E98" s="0" t="n">
        <v>24</v>
      </c>
      <c r="H98" s="5" t="n">
        <v>1</v>
      </c>
      <c r="I98" s="6" t="n">
        <f aca="false">E98</f>
        <v>24</v>
      </c>
      <c r="J98" s="7" t="n">
        <f aca="false">E98*E98</f>
        <v>576</v>
      </c>
      <c r="M98" s="0" t="n">
        <v>-0.793929205668974</v>
      </c>
    </row>
    <row r="99" customFormat="false" ht="14.25" hidden="false" customHeight="false" outlineLevel="0" collapsed="false">
      <c r="A99" s="2"/>
      <c r="B99" s="1" t="s">
        <v>26</v>
      </c>
      <c r="C99" s="2"/>
      <c r="D99" s="2"/>
      <c r="M99" s="0" t="n">
        <v>-0.602928201638861</v>
      </c>
    </row>
    <row r="100" customFormat="false" ht="14.25" hidden="false" customHeight="false" outlineLevel="0" collapsed="false">
      <c r="A100" s="2"/>
      <c r="B100" s="2" t="n">
        <f aca="false">AVERAGE(B2:B98)</f>
        <v>113643.788412371</v>
      </c>
      <c r="C100" s="2"/>
      <c r="D100" s="2"/>
      <c r="M100" s="0" t="n">
        <v>-0.0689045935141621</v>
      </c>
    </row>
    <row r="101" customFormat="false" ht="14.25" hidden="false" customHeight="false" outlineLevel="0" collapsed="false">
      <c r="M101" s="0" t="n">
        <v>0.0641416186990682</v>
      </c>
    </row>
    <row r="102" customFormat="false" ht="14.25" hidden="false" customHeight="false" outlineLevel="0" collapsed="false">
      <c r="M102" s="0" t="n">
        <v>0.186210434985696</v>
      </c>
    </row>
    <row r="103" customFormat="false" ht="14.25" hidden="false" customHeight="false" outlineLevel="0" collapsed="false">
      <c r="M103" s="0" t="n">
        <v>0.46030185536074</v>
      </c>
    </row>
    <row r="104" customFormat="false" ht="14.25" hidden="false" customHeight="false" outlineLevel="0" collapsed="false">
      <c r="M104" s="0" t="n">
        <v>0.361415879800916</v>
      </c>
    </row>
    <row r="105" customFormat="false" ht="14.25" hidden="false" customHeight="false" outlineLevel="0" collapsed="false">
      <c r="M105" s="0" t="n">
        <v>0.0735525083437096</v>
      </c>
    </row>
    <row r="106" customFormat="false" ht="14.25" hidden="false" customHeight="false" outlineLevel="0" collapsed="false">
      <c r="M106" s="0" t="n">
        <v>-0.565288259051158</v>
      </c>
    </row>
    <row r="107" customFormat="false" ht="14.25" hidden="false" customHeight="false" outlineLevel="0" collapsed="false">
      <c r="M107" s="0" t="n">
        <v>-1.10610642236134</v>
      </c>
    </row>
    <row r="108" customFormat="false" ht="14.25" hidden="false" customHeight="false" outlineLevel="0" collapsed="false">
      <c r="M108" s="0" t="n">
        <v>-1.29690198156459</v>
      </c>
    </row>
    <row r="109" customFormat="false" ht="14.25" hidden="false" customHeight="false" outlineLevel="0" collapsed="false">
      <c r="M109" s="0" t="n">
        <v>-1.23867493672878</v>
      </c>
    </row>
    <row r="110" customFormat="false" ht="14.25" hidden="false" customHeight="false" outlineLevel="0" collapsed="false">
      <c r="M110" s="0" t="n">
        <v>-1.24342528777197</v>
      </c>
    </row>
    <row r="111" customFormat="false" ht="14.25" hidden="false" customHeight="false" outlineLevel="0" collapsed="false">
      <c r="M111" s="0" t="n">
        <v>-1.58215303476027</v>
      </c>
    </row>
    <row r="112" customFormat="false" ht="14.25" hidden="false" customHeight="false" outlineLevel="0" collapsed="false">
      <c r="M112" s="0" t="n">
        <v>-1.50185817765305</v>
      </c>
    </row>
    <row r="113" customFormat="false" ht="14.25" hidden="false" customHeight="false" outlineLevel="0" collapsed="false">
      <c r="M113" s="0" t="n">
        <v>-1.51154071645578</v>
      </c>
    </row>
    <row r="114" customFormat="false" ht="14.25" hidden="false" customHeight="false" outlineLevel="0" collapsed="false">
      <c r="M114" s="0" t="n">
        <v>-1.61520065119839</v>
      </c>
    </row>
    <row r="115" customFormat="false" ht="14.25" hidden="false" customHeight="false" outlineLevel="0" collapsed="false">
      <c r="M115" s="0" t="n">
        <v>-1.24883798183873</v>
      </c>
    </row>
    <row r="116" customFormat="false" ht="14.25" hidden="false" customHeight="false" outlineLevel="0" collapsed="false">
      <c r="M116" s="0" t="n">
        <v>9.82354729159852</v>
      </c>
    </row>
  </sheetData>
  <mergeCells count="2">
    <mergeCell ref="H1:J1"/>
    <mergeCell ref="K25:L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2022-05-20T17:26:51Z</dcterms:created>
  <dc:creator>MONSTER</dc:creator>
  <dc:description/>
  <dc:language>tr-TR</dc:language>
  <cp:lastModifiedBy/>
  <dcterms:modified xsi:type="dcterms:W3CDTF">2022-05-24T22:09:38Z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