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autoCompressPictures="0"/>
  <mc:AlternateContent xmlns:mc="http://schemas.openxmlformats.org/markup-compatibility/2006">
    <mc:Choice Requires="x15">
      <x15ac:absPath xmlns:x15ac="http://schemas.microsoft.com/office/spreadsheetml/2010/11/ac" url="C:\Users\emilygardner\Downloads\"/>
    </mc:Choice>
  </mc:AlternateContent>
  <bookViews>
    <workbookView xWindow="0" yWindow="0" windowWidth="28800" windowHeight="12300" tabRatio="868"/>
  </bookViews>
  <sheets>
    <sheet name="Seth's Budget" sheetId="2166" r:id="rId1"/>
    <sheet name="How Did I Do" sheetId="2168" r:id="rId2"/>
    <sheet name="My Budget (Optional)" sheetId="2163" r:id="rId3"/>
  </sheets>
  <definedNames>
    <definedName name="byui" localSheetId="1">#REF!</definedName>
    <definedName name="byui" localSheetId="2">#REF!</definedName>
    <definedName name="byui" localSheetId="0">#REF!</definedName>
    <definedName name="byui">#REF!</definedName>
    <definedName name="Car_Gasoline" localSheetId="1">#REF!</definedName>
    <definedName name="Car_Gasoline" localSheetId="2">#REF!</definedName>
    <definedName name="Car_Gasoline" localSheetId="0">#REF!</definedName>
    <definedName name="Car_Gasoline">#REF!</definedName>
    <definedName name="ricks" localSheetId="1">#REF!</definedName>
    <definedName name="ricks" localSheetId="2">#REF!</definedName>
    <definedName name="ricks" localSheetId="0">#REF!</definedName>
    <definedName name="ricks">#REF!</definedName>
    <definedName name="war" localSheetId="1">#REF!</definedName>
    <definedName name="war" localSheetId="2">#REF!</definedName>
    <definedName name="war" localSheetId="0">#REF!</definedName>
    <definedName name="war">#REF!</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K7" i="2166" l="1"/>
  <c r="L35" i="2168"/>
  <c r="N37" i="2168"/>
  <c r="N36" i="2168"/>
  <c r="N35" i="2168"/>
  <c r="J9" i="2168"/>
  <c r="J10" i="2168"/>
  <c r="J11" i="2168"/>
  <c r="J12" i="2168"/>
  <c r="J13" i="2168"/>
  <c r="K14" i="2166"/>
  <c r="J14" i="2168"/>
  <c r="J16" i="2168"/>
  <c r="K23" i="2166"/>
  <c r="K37" i="2166"/>
  <c r="J22" i="2168"/>
  <c r="J40" i="2168"/>
  <c r="J21" i="2168"/>
  <c r="K35" i="2166"/>
  <c r="J37" i="2168"/>
  <c r="I22" i="2168"/>
  <c r="J21" i="2166"/>
  <c r="J23" i="2166"/>
  <c r="R19" i="2166"/>
  <c r="J25" i="2166"/>
  <c r="J26" i="2166"/>
  <c r="J27" i="2166"/>
  <c r="J28" i="2166"/>
  <c r="J29" i="2166"/>
  <c r="J30" i="2166"/>
  <c r="J31" i="2166"/>
  <c r="J32" i="2166"/>
  <c r="J33" i="2166"/>
  <c r="J34" i="2166"/>
  <c r="J35" i="2166"/>
  <c r="J37" i="2166"/>
  <c r="I37" i="2168"/>
  <c r="J25" i="2168"/>
  <c r="I25" i="2168"/>
  <c r="J26" i="2168"/>
  <c r="I26" i="2168"/>
  <c r="J27" i="2168"/>
  <c r="I27" i="2168"/>
  <c r="J28" i="2168"/>
  <c r="I28" i="2168"/>
  <c r="J29" i="2168"/>
  <c r="I29" i="2168"/>
  <c r="J30" i="2168"/>
  <c r="I30" i="2168"/>
  <c r="J31" i="2168"/>
  <c r="I31" i="2168"/>
  <c r="J32" i="2168"/>
  <c r="I32" i="2168"/>
  <c r="J33" i="2168"/>
  <c r="I33" i="2168"/>
  <c r="J34" i="2168"/>
  <c r="I34" i="2168"/>
  <c r="O31" i="2168"/>
  <c r="P31" i="2168"/>
  <c r="Q31" i="2168"/>
  <c r="R31" i="2168"/>
  <c r="S31" i="2168"/>
  <c r="O32" i="2168"/>
  <c r="P32" i="2168"/>
  <c r="Q32" i="2168"/>
  <c r="R32" i="2168"/>
  <c r="S32" i="2168"/>
  <c r="N31" i="2168"/>
  <c r="N32" i="2168"/>
  <c r="N33" i="2168"/>
  <c r="O33" i="2168"/>
  <c r="P33" i="2168"/>
  <c r="Q33" i="2168"/>
  <c r="R33" i="2168"/>
  <c r="S33" i="2168"/>
  <c r="J5" i="2168"/>
  <c r="J6" i="2168"/>
  <c r="J7" i="2168"/>
  <c r="D5" i="2168"/>
  <c r="D11" i="2168"/>
  <c r="J9" i="2166"/>
  <c r="J10" i="2166"/>
  <c r="J11" i="2166"/>
  <c r="J12" i="2166"/>
  <c r="K25" i="2168"/>
  <c r="K22" i="2168"/>
  <c r="K40" i="2168"/>
  <c r="D1" i="2168"/>
  <c r="L26" i="2166"/>
  <c r="L27" i="2166"/>
  <c r="L28" i="2166"/>
  <c r="L29" i="2166"/>
  <c r="L30" i="2166"/>
  <c r="L31" i="2166"/>
  <c r="L32" i="2166"/>
  <c r="L33" i="2166"/>
  <c r="L34" i="2166"/>
  <c r="L25" i="2166"/>
  <c r="J6" i="2166"/>
  <c r="J5" i="2166"/>
  <c r="J13" i="2166"/>
  <c r="Q19" i="2168"/>
  <c r="G7" i="2163"/>
  <c r="G8" i="2163"/>
  <c r="G9" i="2163"/>
  <c r="G12" i="2163"/>
  <c r="G13" i="2163"/>
  <c r="G14" i="2163"/>
  <c r="G15" i="2163"/>
  <c r="G16" i="2163"/>
  <c r="G17" i="2163"/>
  <c r="G18" i="2163"/>
  <c r="G19" i="2163"/>
  <c r="G20" i="2163"/>
  <c r="G21" i="2163"/>
  <c r="G22" i="2163"/>
  <c r="G23" i="2163"/>
  <c r="G24" i="2163"/>
  <c r="G25" i="2163"/>
  <c r="G26" i="2163"/>
  <c r="G27" i="2163"/>
  <c r="G28" i="2163"/>
  <c r="G29" i="2163"/>
  <c r="G30" i="2163"/>
  <c r="G31" i="2163"/>
  <c r="G32" i="2163"/>
  <c r="G33" i="2163"/>
  <c r="G34" i="2163"/>
  <c r="G35" i="2163"/>
  <c r="G36" i="2163"/>
  <c r="G37" i="2163"/>
  <c r="G38" i="2163"/>
  <c r="H10" i="2163"/>
  <c r="H42" i="2163"/>
  <c r="H39" i="2163"/>
  <c r="H43" i="2163"/>
  <c r="H44" i="2163"/>
  <c r="G10" i="2163"/>
  <c r="G42" i="2163"/>
  <c r="G39" i="2163"/>
  <c r="G43" i="2163"/>
  <c r="G44" i="2163"/>
</calcChain>
</file>

<file path=xl/comments1.xml><?xml version="1.0" encoding="utf-8"?>
<comments xmlns="http://schemas.openxmlformats.org/spreadsheetml/2006/main">
  <authors>
    <author>BYU Idaho</author>
    <author>Microsoft Office User</author>
  </authors>
  <commentList>
    <comment ref="D3" authorId="0" shapeId="0">
      <text>
        <r>
          <rPr>
            <b/>
            <sz val="16"/>
            <color indexed="81"/>
            <rFont val="Seravek"/>
          </rPr>
          <t xml:space="preserve"> ◀ See the red triangle in the corner of the box?
     This means there is a hidden "comment" in that box.
     Hover your mouse to read them.
  Welcome to Seth's Budget!
  First,
</t>
        </r>
        <r>
          <rPr>
            <sz val="16"/>
            <color indexed="81"/>
            <rFont val="Seravek"/>
          </rPr>
          <t xml:space="preserve">   Read "Seth's Background Story."
   You can find his story by scrolling to the right to Column W.
</t>
        </r>
        <r>
          <rPr>
            <b/>
            <sz val="16"/>
            <color indexed="81"/>
            <rFont val="Seravek"/>
          </rPr>
          <t xml:space="preserve">
  Then,
  </t>
        </r>
        <r>
          <rPr>
            <sz val="16"/>
            <color indexed="81"/>
            <rFont val="Seravek"/>
          </rPr>
          <t xml:space="preserve">Complete Steps #2, #3, #4, and #5 as listed below to help Seth balance his budget.
</t>
        </r>
        <r>
          <rPr>
            <b/>
            <sz val="16"/>
            <color indexed="81"/>
            <rFont val="Seravek"/>
          </rPr>
          <t xml:space="preserve">  Hint:
  </t>
        </r>
        <r>
          <rPr>
            <sz val="16"/>
            <color indexed="81"/>
            <rFont val="Seravek"/>
          </rPr>
          <t>The "</t>
        </r>
        <r>
          <rPr>
            <b/>
            <sz val="16"/>
            <color indexed="81"/>
            <rFont val="Seravek"/>
          </rPr>
          <t>How Did I Do</t>
        </r>
        <r>
          <rPr>
            <sz val="16"/>
            <color indexed="81"/>
            <rFont val="Seravek"/>
          </rPr>
          <t>" button at the bottom left of this file will allow you to check your work at any time.</t>
        </r>
        <r>
          <rPr>
            <b/>
            <sz val="16"/>
            <color indexed="81"/>
            <rFont val="Seravek"/>
          </rPr>
          <t xml:space="preserve">
</t>
        </r>
        <r>
          <rPr>
            <b/>
            <sz val="16"/>
            <color indexed="81"/>
            <rFont val="S"/>
          </rPr>
          <t xml:space="preserve">
</t>
        </r>
      </text>
    </comment>
    <comment ref="D5" authorId="1" shapeId="0">
      <text>
        <r>
          <rPr>
            <b/>
            <sz val="18"/>
            <color indexed="81"/>
            <rFont val="Seravek"/>
          </rPr>
          <t xml:space="preserve">Step 2 Instructions
</t>
        </r>
        <r>
          <rPr>
            <sz val="18"/>
            <color indexed="81"/>
            <rFont val="Seravek"/>
          </rPr>
          <t>Scroll to the right to find "Seth's Receipt Record". Then, scroll to the bottom of the entries. You will find pictures of Seth's three remaining receipts.
Type in Seth's Remaining Receipts in the spaces provided.</t>
        </r>
        <r>
          <rPr>
            <sz val="18"/>
            <color indexed="81"/>
            <rFont val="Calibri"/>
            <family val="2"/>
          </rPr>
          <t xml:space="preserve">
</t>
        </r>
      </text>
    </comment>
    <comment ref="L5" authorId="1" shapeId="0">
      <text>
        <r>
          <rPr>
            <b/>
            <sz val="18"/>
            <color indexed="81"/>
            <rFont val="Seravek"/>
          </rPr>
          <t xml:space="preserve">Hint:   </t>
        </r>
        <r>
          <rPr>
            <sz val="18"/>
            <color indexed="81"/>
            <rFont val="Seravek"/>
          </rPr>
          <t xml:space="preserve">For each Semesterly Income category, estimate the total Seth will receive during his first year of school (two semesters). </t>
        </r>
        <r>
          <rPr>
            <b/>
            <u/>
            <sz val="18"/>
            <color indexed="81"/>
            <rFont val="Seravek"/>
          </rPr>
          <t>Be sure to include his January amounts.</t>
        </r>
        <r>
          <rPr>
            <sz val="18"/>
            <color indexed="81"/>
            <rFont val="Seravek"/>
          </rPr>
          <t xml:space="preserve">
As explained in "Seth's Background Story" he received a </t>
        </r>
        <r>
          <rPr>
            <b/>
            <sz val="18"/>
            <color indexed="81"/>
            <rFont val="Seravek"/>
          </rPr>
          <t>$500 scholarship</t>
        </r>
        <r>
          <rPr>
            <sz val="18"/>
            <color indexed="81"/>
            <rFont val="Seravek"/>
          </rPr>
          <t xml:space="preserve"> this semester that he expects to receive again next semester. 
Seth received a </t>
        </r>
        <r>
          <rPr>
            <b/>
            <sz val="18"/>
            <color indexed="81"/>
            <rFont val="Seravek"/>
          </rPr>
          <t>gift for $50</t>
        </r>
        <r>
          <rPr>
            <sz val="18"/>
            <color indexed="81"/>
            <rFont val="Seravek"/>
          </rPr>
          <t xml:space="preserve"> from his parents that he assumes will not happen again. 
</t>
        </r>
        <r>
          <rPr>
            <sz val="18"/>
            <color indexed="81"/>
            <rFont val="Calibri"/>
            <family val="2"/>
          </rPr>
          <t xml:space="preserve">
</t>
        </r>
      </text>
    </comment>
    <comment ref="D7" authorId="1" shapeId="0">
      <text>
        <r>
          <rPr>
            <b/>
            <sz val="18"/>
            <color indexed="81"/>
            <rFont val="Seravek"/>
          </rPr>
          <t xml:space="preserve">Step 3 Instructions
</t>
        </r>
        <r>
          <rPr>
            <sz val="18"/>
            <color indexed="81"/>
            <rFont val="Seravek"/>
          </rPr>
          <t xml:space="preserve">Calculate the amount of income that Seth will gain from Scholarships and Gifts over the two semesters.
Then, estimate the amounts that Seth will spend in each Semesterly Expenses category over two semesters.
Compute Seth's new Savings Balance by subtracting his Expenses and adding his Income.
</t>
        </r>
        <r>
          <rPr>
            <sz val="18"/>
            <color indexed="81"/>
            <rFont val="Calibri"/>
            <family val="2"/>
          </rPr>
          <t xml:space="preserve">
</t>
        </r>
      </text>
    </comment>
    <comment ref="L9" authorId="1" shapeId="0">
      <text>
        <r>
          <rPr>
            <b/>
            <sz val="18"/>
            <color indexed="81"/>
            <rFont val="Seravek"/>
          </rPr>
          <t xml:space="preserve">Hint:  </t>
        </r>
        <r>
          <rPr>
            <sz val="18"/>
            <color indexed="81"/>
            <rFont val="Seravek"/>
          </rPr>
          <t xml:space="preserve">For each Semesterly Expense, estimate the total Seth will spend during his first year of school (two semesters including the January amounts).
Assume he will spend the exact same amounts next semester.
Be careful with </t>
        </r>
        <r>
          <rPr>
            <b/>
            <sz val="18"/>
            <color indexed="81"/>
            <rFont val="Seravek"/>
          </rPr>
          <t>Tithing</t>
        </r>
        <r>
          <rPr>
            <sz val="18"/>
            <color indexed="81"/>
            <rFont val="Seravek"/>
          </rPr>
          <t xml:space="preserve">, it should be </t>
        </r>
        <r>
          <rPr>
            <b/>
            <sz val="18"/>
            <color indexed="81"/>
            <rFont val="Seravek"/>
          </rPr>
          <t>10%</t>
        </r>
        <r>
          <rPr>
            <sz val="18"/>
            <color indexed="81"/>
            <rFont val="Seravek"/>
          </rPr>
          <t xml:space="preserve"> of his Estimated Total Semesterly Income.
</t>
        </r>
        <r>
          <rPr>
            <sz val="18"/>
            <color indexed="81"/>
            <rFont val="Calibri"/>
            <family val="2"/>
          </rPr>
          <t xml:space="preserve">
</t>
        </r>
      </text>
    </comment>
    <comment ref="D10" authorId="1" shapeId="0">
      <text>
        <r>
          <rPr>
            <b/>
            <sz val="18"/>
            <color indexed="81"/>
            <rFont val="Seravek"/>
          </rPr>
          <t xml:space="preserve">Step 4 Instructions
</t>
        </r>
        <r>
          <rPr>
            <sz val="18"/>
            <color indexed="81"/>
            <rFont val="Seravek"/>
          </rPr>
          <t>There are many ways to reorganize Seth's budget to help him stay more within his means. 
You need to come up with a 7 month budget model that will help him get there without running out of his Savings.</t>
        </r>
      </text>
    </comment>
    <comment ref="L16" authorId="1" shapeId="0">
      <text>
        <r>
          <rPr>
            <b/>
            <sz val="18"/>
            <color indexed="81"/>
            <rFont val="Seravek"/>
          </rPr>
          <t xml:space="preserve">Hint: </t>
        </r>
        <r>
          <rPr>
            <sz val="18"/>
            <color indexed="81"/>
            <rFont val="Seravek"/>
          </rPr>
          <t xml:space="preserve">Remember that Seth had saved $8,615 </t>
        </r>
        <r>
          <rPr>
            <b/>
            <sz val="18"/>
            <color indexed="81"/>
            <rFont val="Seravek"/>
          </rPr>
          <t>before</t>
        </r>
        <r>
          <rPr>
            <sz val="18"/>
            <color indexed="81"/>
            <rFont val="Seravek"/>
          </rPr>
          <t xml:space="preserve"> the start of the semester. 
How much does he have left in his Savings account after removing his </t>
        </r>
        <r>
          <rPr>
            <b/>
            <sz val="18"/>
            <color indexed="81"/>
            <rFont val="Seravek"/>
          </rPr>
          <t>Estimated Semesterly Expenses</t>
        </r>
        <r>
          <rPr>
            <sz val="18"/>
            <color indexed="81"/>
            <rFont val="Seravek"/>
          </rPr>
          <t xml:space="preserve"> and adding his</t>
        </r>
        <r>
          <rPr>
            <b/>
            <sz val="18"/>
            <color indexed="81"/>
            <rFont val="Seravek"/>
          </rPr>
          <t xml:space="preserve"> Estimated Semesterly Income</t>
        </r>
        <r>
          <rPr>
            <sz val="18"/>
            <color indexed="81"/>
            <rFont val="Seravek"/>
          </rPr>
          <t xml:space="preserve">?
The answer should be typed into his </t>
        </r>
        <r>
          <rPr>
            <b/>
            <sz val="18"/>
            <color indexed="81"/>
            <rFont val="Seravek"/>
          </rPr>
          <t>New Savings Balance</t>
        </r>
        <r>
          <rPr>
            <sz val="18"/>
            <color indexed="81"/>
            <rFont val="Seravek"/>
          </rPr>
          <t xml:space="preserve">.
</t>
        </r>
        <r>
          <rPr>
            <sz val="18"/>
            <color indexed="81"/>
            <rFont val="Calibri"/>
            <family val="2"/>
          </rPr>
          <t xml:space="preserve">
</t>
        </r>
      </text>
    </comment>
    <comment ref="L21" authorId="1" shapeId="0">
      <text>
        <r>
          <rPr>
            <b/>
            <sz val="18"/>
            <color indexed="81"/>
            <rFont val="Seravek"/>
          </rPr>
          <t xml:space="preserve">Instructions:  </t>
        </r>
        <r>
          <rPr>
            <sz val="18"/>
            <color indexed="81"/>
            <rFont val="Seravek"/>
          </rPr>
          <t xml:space="preserve">As explained in "Seth's Background Story" he receives two paychecks each month for a total income of $135.00 a month. 
Assume he continues to make the same amount each month. 
</t>
        </r>
        <r>
          <rPr>
            <sz val="18"/>
            <color indexed="81"/>
            <rFont val="Calibri"/>
            <family val="2"/>
          </rPr>
          <t xml:space="preserve">
</t>
        </r>
      </text>
    </comment>
    <comment ref="L22" authorId="1" shapeId="0">
      <text>
        <r>
          <rPr>
            <b/>
            <sz val="18"/>
            <color indexed="81"/>
            <rFont val="Seravek"/>
          </rPr>
          <t xml:space="preserve">Instructions:  </t>
        </r>
        <r>
          <rPr>
            <sz val="18"/>
            <color indexed="81"/>
            <rFont val="Seravek"/>
          </rPr>
          <t xml:space="preserve">Seth spent more in January than he earned from his monthly paychecks. He must </t>
        </r>
        <r>
          <rPr>
            <b/>
            <sz val="18"/>
            <color indexed="81"/>
            <rFont val="Seravek"/>
          </rPr>
          <t>take</t>
        </r>
        <r>
          <rPr>
            <sz val="18"/>
            <color indexed="81"/>
            <rFont val="Seravek"/>
          </rPr>
          <t xml:space="preserve"> money from his </t>
        </r>
        <r>
          <rPr>
            <b/>
            <sz val="18"/>
            <color indexed="81"/>
            <rFont val="Seravek"/>
          </rPr>
          <t>Savings</t>
        </r>
        <r>
          <rPr>
            <sz val="18"/>
            <color indexed="81"/>
            <rFont val="Seravek"/>
          </rPr>
          <t xml:space="preserve"> to get his </t>
        </r>
        <r>
          <rPr>
            <b/>
            <u/>
            <sz val="18"/>
            <color indexed="81"/>
            <rFont val="Seravek"/>
          </rPr>
          <t>January Cash</t>
        </r>
        <r>
          <rPr>
            <u/>
            <sz val="18"/>
            <color indexed="81"/>
            <rFont val="Seravek"/>
          </rPr>
          <t xml:space="preserve"> </t>
        </r>
        <r>
          <rPr>
            <b/>
            <u/>
            <sz val="18"/>
            <color indexed="81"/>
            <rFont val="Seravek"/>
          </rPr>
          <t>Flow</t>
        </r>
        <r>
          <rPr>
            <sz val="18"/>
            <color indexed="81"/>
            <rFont val="Seravek"/>
          </rPr>
          <t xml:space="preserve"> to equal </t>
        </r>
        <r>
          <rPr>
            <b/>
            <u/>
            <sz val="18"/>
            <color indexed="81"/>
            <rFont val="Seravek"/>
          </rPr>
          <t>zero</t>
        </r>
        <r>
          <rPr>
            <b/>
            <sz val="18"/>
            <color indexed="81"/>
            <rFont val="Seravek"/>
          </rPr>
          <t xml:space="preserve">.
The New Savings Balance (cell K16) minus Seth's Savings Withdrawal in January (cell J22) equals Seth's Savings to divide up and use the remaining 7 months of the semester.
</t>
        </r>
        <r>
          <rPr>
            <sz val="18"/>
            <color indexed="81"/>
            <rFont val="Seravek"/>
          </rPr>
          <t xml:space="preserve">Once you establish Seth's new Monthly Goals, he will also need to </t>
        </r>
        <r>
          <rPr>
            <b/>
            <sz val="18"/>
            <color indexed="81"/>
            <rFont val="Seravek"/>
          </rPr>
          <t>take</t>
        </r>
        <r>
          <rPr>
            <sz val="18"/>
            <color indexed="81"/>
            <rFont val="Seravek"/>
          </rPr>
          <t xml:space="preserve"> a monthly amount of money from his </t>
        </r>
        <r>
          <rPr>
            <b/>
            <sz val="18"/>
            <color indexed="81"/>
            <rFont val="Seravek"/>
          </rPr>
          <t>Remaining</t>
        </r>
        <r>
          <rPr>
            <sz val="18"/>
            <color indexed="81"/>
            <rFont val="Seravek"/>
          </rPr>
          <t xml:space="preserve"> </t>
        </r>
        <r>
          <rPr>
            <b/>
            <sz val="18"/>
            <color indexed="81"/>
            <rFont val="Seravek"/>
          </rPr>
          <t>Savings</t>
        </r>
        <r>
          <rPr>
            <sz val="18"/>
            <color indexed="81"/>
            <rFont val="Seravek"/>
          </rPr>
          <t xml:space="preserve"> to make his </t>
        </r>
        <r>
          <rPr>
            <b/>
            <u/>
            <sz val="18"/>
            <color indexed="81"/>
            <rFont val="Seravek"/>
          </rPr>
          <t>Monthly Goal Cash Flow</t>
        </r>
        <r>
          <rPr>
            <b/>
            <sz val="18"/>
            <color indexed="81"/>
            <rFont val="Seravek"/>
          </rPr>
          <t xml:space="preserve"> </t>
        </r>
        <r>
          <rPr>
            <sz val="18"/>
            <color indexed="81"/>
            <rFont val="Seravek"/>
          </rPr>
          <t xml:space="preserve">t equal </t>
        </r>
        <r>
          <rPr>
            <b/>
            <u/>
            <sz val="18"/>
            <color indexed="81"/>
            <rFont val="Seravek"/>
          </rPr>
          <t>zero</t>
        </r>
        <r>
          <rPr>
            <b/>
            <sz val="18"/>
            <color indexed="81"/>
            <rFont val="Seravek"/>
          </rPr>
          <t>.</t>
        </r>
        <r>
          <rPr>
            <sz val="18"/>
            <color indexed="81"/>
            <rFont val="Seravek"/>
          </rPr>
          <t xml:space="preserve"> 
Caution: </t>
        </r>
        <r>
          <rPr>
            <b/>
            <sz val="18"/>
            <color indexed="81"/>
            <rFont val="Seravek"/>
          </rPr>
          <t>Don't take more</t>
        </r>
        <r>
          <rPr>
            <sz val="18"/>
            <color indexed="81"/>
            <rFont val="Seravek"/>
          </rPr>
          <t xml:space="preserve"> out of his Savings </t>
        </r>
        <r>
          <rPr>
            <b/>
            <sz val="18"/>
            <color indexed="81"/>
            <rFont val="Seravek"/>
          </rPr>
          <t>than he</t>
        </r>
        <r>
          <rPr>
            <sz val="18"/>
            <color indexed="81"/>
            <rFont val="Seravek"/>
          </rPr>
          <t xml:space="preserve"> actually </t>
        </r>
        <r>
          <rPr>
            <b/>
            <sz val="18"/>
            <color indexed="81"/>
            <rFont val="Seravek"/>
          </rPr>
          <t>has!</t>
        </r>
        <r>
          <rPr>
            <sz val="18"/>
            <color indexed="81"/>
            <rFont val="Seravek"/>
          </rPr>
          <t xml:space="preserve">
</t>
        </r>
        <r>
          <rPr>
            <sz val="18"/>
            <color indexed="81"/>
            <rFont val="Calibri"/>
            <family val="2"/>
          </rPr>
          <t xml:space="preserve">
</t>
        </r>
      </text>
    </comment>
    <comment ref="L24" authorId="1" shapeId="0">
      <text>
        <r>
          <rPr>
            <b/>
            <sz val="18"/>
            <color indexed="81"/>
            <rFont val="Seravek"/>
          </rPr>
          <t xml:space="preserve">Instructions:  </t>
        </r>
        <r>
          <rPr>
            <sz val="18"/>
            <color indexed="81"/>
            <rFont val="Seravek"/>
          </rPr>
          <t xml:space="preserve">Create </t>
        </r>
        <r>
          <rPr>
            <b/>
            <sz val="18"/>
            <color indexed="81"/>
            <rFont val="Seravek"/>
          </rPr>
          <t>Monthly Goals</t>
        </r>
        <r>
          <rPr>
            <sz val="18"/>
            <color indexed="81"/>
            <rFont val="Seravek"/>
          </rPr>
          <t xml:space="preserve"> for each of Seth's Monthly Expenses. 
The Goals should be </t>
        </r>
        <r>
          <rPr>
            <b/>
            <sz val="18"/>
            <color indexed="81"/>
            <rFont val="Seravek"/>
          </rPr>
          <t>reasonable</t>
        </r>
        <r>
          <rPr>
            <sz val="18"/>
            <color indexed="81"/>
            <rFont val="Seravek"/>
          </rPr>
          <t xml:space="preserve"> and </t>
        </r>
        <r>
          <rPr>
            <b/>
            <sz val="18"/>
            <color indexed="81"/>
            <rFont val="Seravek"/>
          </rPr>
          <t>realistic.</t>
        </r>
        <r>
          <rPr>
            <sz val="18"/>
            <color indexed="81"/>
            <rFont val="Seravek"/>
          </rPr>
          <t xml:space="preserve">
</t>
        </r>
        <r>
          <rPr>
            <b/>
            <sz val="18"/>
            <color indexed="81"/>
            <rFont val="Seravek"/>
          </rPr>
          <t>Explain</t>
        </r>
        <r>
          <rPr>
            <sz val="18"/>
            <color indexed="81"/>
            <rFont val="Seravek"/>
          </rPr>
          <t xml:space="preserve"> all of your changes in the textbox provided in Column D, Step #5 of this file.
</t>
        </r>
        <r>
          <rPr>
            <sz val="18"/>
            <color indexed="81"/>
            <rFont val="Calibri"/>
            <family val="2"/>
          </rPr>
          <t xml:space="preserve">
</t>
        </r>
      </text>
    </comment>
    <comment ref="O31" authorId="0" shapeId="0">
      <text>
        <r>
          <rPr>
            <b/>
            <sz val="9"/>
            <color indexed="81"/>
            <rFont val="Tahoma"/>
            <family val="2"/>
          </rPr>
          <t xml:space="preserve">
  </t>
        </r>
        <r>
          <rPr>
            <b/>
            <sz val="16"/>
            <color indexed="81"/>
            <rFont val="Tahoma"/>
            <family val="2"/>
          </rPr>
          <t xml:space="preserve">Type the date of the receipt here, in the format Month/Day 
</t>
        </r>
      </text>
    </comment>
    <comment ref="P31" authorId="0" shapeId="0">
      <text>
        <r>
          <rPr>
            <b/>
            <sz val="9"/>
            <color indexed="81"/>
            <rFont val="Tahoma"/>
            <family val="2"/>
          </rPr>
          <t xml:space="preserve">
  </t>
        </r>
        <r>
          <rPr>
            <b/>
            <sz val="16"/>
            <color indexed="81"/>
            <rFont val="Tahoma"/>
            <family val="2"/>
          </rPr>
          <t>Type the name of the store or organization into this box.</t>
        </r>
      </text>
    </comment>
    <comment ref="Q31" authorId="0" shapeId="0">
      <text>
        <r>
          <rPr>
            <b/>
            <sz val="9"/>
            <color indexed="81"/>
            <rFont val="Tahoma"/>
            <family val="2"/>
          </rPr>
          <t xml:space="preserve">
  </t>
        </r>
        <r>
          <rPr>
            <b/>
            <sz val="16"/>
            <color indexed="81"/>
            <rFont val="Tahoma"/>
            <family val="2"/>
          </rPr>
          <t xml:space="preserve">Type a useful description for the receipt into this box. 
</t>
        </r>
      </text>
    </comment>
    <comment ref="R31" authorId="0" shapeId="0">
      <text>
        <r>
          <rPr>
            <b/>
            <sz val="9"/>
            <color indexed="81"/>
            <rFont val="Tahoma"/>
            <family val="2"/>
          </rPr>
          <t xml:space="preserve">
  </t>
        </r>
        <r>
          <rPr>
            <b/>
            <sz val="16"/>
            <color indexed="81"/>
            <rFont val="Tahoma"/>
            <family val="2"/>
          </rPr>
          <t xml:space="preserve">Type the amount. 
</t>
        </r>
      </text>
    </comment>
    <comment ref="S31" authorId="0" shapeId="0">
      <text>
        <r>
          <rPr>
            <b/>
            <sz val="9"/>
            <color indexed="81"/>
            <rFont val="Tahoma"/>
            <family val="2"/>
          </rPr>
          <t xml:space="preserve">
  </t>
        </r>
        <r>
          <rPr>
            <b/>
            <sz val="16"/>
            <color indexed="81"/>
            <rFont val="Tahoma"/>
            <family val="2"/>
          </rPr>
          <t xml:space="preserve">Select the Budget Category. 
</t>
        </r>
      </text>
    </comment>
    <comment ref="T31" authorId="0" shapeId="0">
      <text>
        <r>
          <rPr>
            <b/>
            <sz val="9"/>
            <color indexed="81"/>
            <rFont val="Tahoma"/>
            <family val="2"/>
          </rPr>
          <t xml:space="preserve">
  </t>
        </r>
        <r>
          <rPr>
            <b/>
            <sz val="16"/>
            <color indexed="81"/>
            <rFont val="Tahoma"/>
            <family val="2"/>
          </rPr>
          <t xml:space="preserve">Select the Payment Method
</t>
        </r>
      </text>
    </comment>
    <comment ref="L40" authorId="1" shapeId="0">
      <text>
        <r>
          <rPr>
            <b/>
            <sz val="18"/>
            <color indexed="81"/>
            <rFont val="Seravek"/>
          </rPr>
          <t xml:space="preserve">Instructions: </t>
        </r>
        <r>
          <rPr>
            <sz val="18"/>
            <color indexed="81"/>
            <rFont val="Seravek"/>
          </rPr>
          <t>How much will Seth have left in his Savings Balance if he follows your Monthly Goal for the remaining 7 months?</t>
        </r>
        <r>
          <rPr>
            <sz val="18"/>
            <color indexed="81"/>
            <rFont val="Calibri"/>
            <family val="2"/>
          </rPr>
          <t xml:space="preserve">
</t>
        </r>
        <r>
          <rPr>
            <sz val="14"/>
            <color indexed="81"/>
            <rFont val="Calibri"/>
          </rPr>
          <t>Hint: New Savings Balance  minus Savings Withdrawal in January minus each of the Savings Withdrawals he will make under your Monthly Goal over 7 months.
Be careful to not take more out of his savings than he actually has available.</t>
        </r>
      </text>
    </comment>
  </commentList>
</comments>
</file>

<file path=xl/comments2.xml><?xml version="1.0" encoding="utf-8"?>
<comments xmlns="http://schemas.openxmlformats.org/spreadsheetml/2006/main">
  <authors>
    <author>Microsoft Office User</author>
  </authors>
  <commentList>
    <comment ref="E3" authorId="0" shapeId="0">
      <text>
        <r>
          <rPr>
            <b/>
            <sz val="16"/>
            <color indexed="81"/>
            <rFont val="Calibri"/>
            <family val="2"/>
          </rPr>
          <t>This Budget page is for your personal use, if you are interested. 
It is recommend that you use one copy of this sheet per month.
To make more copies of this sheet, 
 1. Right click on the "My Budget (Optional)" tab at the bottom left of this window. 
 2. Select "Move or Copy…" 
 3. Select "(move to end)"
 4. Check the box for "create a copy"
 5. Press "Okay" 
Type your next Month's receipts on the new sheet.</t>
        </r>
      </text>
    </comment>
  </commentList>
</comments>
</file>

<file path=xl/sharedStrings.xml><?xml version="1.0" encoding="utf-8"?>
<sst xmlns="http://schemas.openxmlformats.org/spreadsheetml/2006/main" count="407" uniqueCount="143">
  <si>
    <t>Gifts</t>
  </si>
  <si>
    <t>Tithing</t>
  </si>
  <si>
    <t>fast offering</t>
  </si>
  <si>
    <t>Travel</t>
  </si>
  <si>
    <t>School Supplies</t>
  </si>
  <si>
    <t>Check</t>
  </si>
  <si>
    <t>Goal</t>
  </si>
  <si>
    <t>Cell Phone</t>
  </si>
  <si>
    <t>Cash</t>
  </si>
  <si>
    <t>Date</t>
  </si>
  <si>
    <t>Expense Category</t>
  </si>
  <si>
    <t>Goal</t>
    <phoneticPr fontId="2" type="noConversion"/>
  </si>
  <si>
    <t>Credit Card</t>
  </si>
  <si>
    <t>Cash Flow Summary</t>
  </si>
  <si>
    <t>Total Income</t>
  </si>
  <si>
    <t>Total Expenses</t>
  </si>
  <si>
    <t>Amount</t>
  </si>
  <si>
    <t>Store</t>
  </si>
  <si>
    <t>Details</t>
  </si>
  <si>
    <t>Payment Method</t>
  </si>
  <si>
    <t>The Housing Place</t>
  </si>
  <si>
    <t>start of semester groceries</t>
  </si>
  <si>
    <t>first semester housing contract</t>
  </si>
  <si>
    <t>ice cream (date with Sarah)</t>
  </si>
  <si>
    <t>textbooks</t>
  </si>
  <si>
    <t>Textbooks</t>
  </si>
  <si>
    <t>forgot my lunch</t>
  </si>
  <si>
    <t>gift for Sarah</t>
  </si>
  <si>
    <t>ear muffs</t>
  </si>
  <si>
    <t>monthly cell phone bill</t>
  </si>
  <si>
    <t>weekly groceries</t>
  </si>
  <si>
    <t>Housing</t>
  </si>
  <si>
    <t>January</t>
  </si>
  <si>
    <t>Gauss's Market</t>
  </si>
  <si>
    <t>Frozen Berry Shoppe</t>
  </si>
  <si>
    <t>Tuition</t>
  </si>
  <si>
    <t>Charitable Donations</t>
  </si>
  <si>
    <t>tuition</t>
  </si>
  <si>
    <t>Taxes</t>
  </si>
  <si>
    <t>Payroll Deduction</t>
  </si>
  <si>
    <t>Debit Card</t>
  </si>
  <si>
    <t>Direct Deposit</t>
  </si>
  <si>
    <t>Paycheck</t>
  </si>
  <si>
    <t>Income</t>
  </si>
  <si>
    <t>Financial Aid</t>
  </si>
  <si>
    <t>Expenses</t>
  </si>
  <si>
    <t>Total Income:</t>
  </si>
  <si>
    <t>Total Expenses:</t>
  </si>
  <si>
    <t>Monthly Cash Flow:</t>
  </si>
  <si>
    <t>taxes paid directly from my paycheck</t>
  </si>
  <si>
    <t>blessings!</t>
  </si>
  <si>
    <t>#3</t>
  </si>
  <si>
    <t>#4</t>
  </si>
  <si>
    <t>#2</t>
  </si>
  <si>
    <t>FDMAT 108 - Budgeting Case Study Excel File</t>
  </si>
  <si>
    <t>Step 1.</t>
  </si>
  <si>
    <t>Step 2.</t>
  </si>
  <si>
    <t>Step 3.</t>
  </si>
  <si>
    <t>Step 4.</t>
  </si>
  <si>
    <t>Type in Seth's Remaining Receipts.</t>
  </si>
  <si>
    <r>
      <rPr>
        <b/>
        <sz val="20"/>
        <color rgb="FF009CD0"/>
        <rFont val="Geneva"/>
      </rPr>
      <t>Hover Mouse</t>
    </r>
    <r>
      <rPr>
        <b/>
        <sz val="20"/>
        <color theme="0" tint="-0.499984740745262"/>
        <rFont val="Geneva"/>
      </rPr>
      <t xml:space="preserve"> here to begin.</t>
    </r>
  </si>
  <si>
    <t>Seth's Receipt Record</t>
  </si>
  <si>
    <t>Step 5.</t>
  </si>
  <si>
    <t>Groceries</t>
  </si>
  <si>
    <t>Eating Out</t>
  </si>
  <si>
    <t>My Receipt Record</t>
  </si>
  <si>
    <t>Monthly</t>
  </si>
  <si>
    <t>Note</t>
  </si>
  <si>
    <t>Income Label 1</t>
  </si>
  <si>
    <t>Income Label 2</t>
  </si>
  <si>
    <t>Expense 1</t>
  </si>
  <si>
    <t>Expense 2</t>
  </si>
  <si>
    <t>Expense 3</t>
  </si>
  <si>
    <t>Customize these labels</t>
  </si>
  <si>
    <t>BYU-Idaho Bookstore</t>
  </si>
  <si>
    <t>My Boss</t>
  </si>
  <si>
    <t>The Church of Jesus Christ of Latter-day Saints</t>
  </si>
  <si>
    <t>The Cellphone Company</t>
  </si>
  <si>
    <t>BYU-Idaho Bursar's Office</t>
  </si>
  <si>
    <t>The Government</t>
  </si>
  <si>
    <t>Financial Aid Office</t>
  </si>
  <si>
    <t>scholarship money</t>
  </si>
  <si>
    <t>Mom &amp; Dad</t>
  </si>
  <si>
    <t>gift to me for starting school</t>
  </si>
  <si>
    <t>Other Income</t>
  </si>
  <si>
    <t>Fuel Center</t>
  </si>
  <si>
    <t>regular fill up for my car</t>
  </si>
  <si>
    <t xml:space="preserve">first paycheck </t>
  </si>
  <si>
    <t>second paycheck</t>
  </si>
  <si>
    <t>Seth's Background Story</t>
  </si>
  <si>
    <t>Bix Box Store</t>
  </si>
  <si>
    <t>#1</t>
  </si>
  <si>
    <t>lunch date with Sarah</t>
  </si>
  <si>
    <t>Local Bowling Place</t>
  </si>
  <si>
    <t>bowling and pizza (with Sarah and friends)</t>
  </si>
  <si>
    <t>This should be zero.</t>
  </si>
  <si>
    <t>Remember to document your changes.</t>
  </si>
  <si>
    <t>Crossroads Cafeteria</t>
  </si>
  <si>
    <t>Monthly Expenses</t>
  </si>
  <si>
    <t>Semesterly Expenses</t>
  </si>
  <si>
    <t>Hint</t>
  </si>
  <si>
    <t>Semesterly Income</t>
  </si>
  <si>
    <t>2-Semester Estimated Total</t>
  </si>
  <si>
    <t>Estimated Total</t>
  </si>
  <si>
    <t>Estimated Total Semesterly Expenses:</t>
  </si>
  <si>
    <t>Estimated Total Semesterly Income:</t>
  </si>
  <si>
    <t>Compute Seth's new Savings Balance by removing his Semesterly Expenses and adding his Semesterly Income.</t>
  </si>
  <si>
    <t>Previous Savings Balance</t>
  </si>
  <si>
    <t>New Savings Balance</t>
  </si>
  <si>
    <t>notebooks and pens</t>
  </si>
  <si>
    <t>Entertainment</t>
  </si>
  <si>
    <t>Miscellaneous</t>
  </si>
  <si>
    <t>The Fun Center</t>
  </si>
  <si>
    <t>lazer tag with my roomates</t>
  </si>
  <si>
    <t>Monthly Goal</t>
  </si>
  <si>
    <t>Monthly Income</t>
  </si>
  <si>
    <t>Total Monthly Expenses:</t>
  </si>
  <si>
    <t>Total Monthly Income:</t>
  </si>
  <si>
    <r>
      <rPr>
        <b/>
        <i/>
        <sz val="14"/>
        <rFont val="Geneva"/>
      </rPr>
      <t>Total Cash Flow</t>
    </r>
    <r>
      <rPr>
        <b/>
        <sz val="14"/>
        <rFont val="Geneva"/>
      </rPr>
      <t>:</t>
    </r>
  </si>
  <si>
    <t>Seth's Final Savings Balance at the end of Two Semesters</t>
  </si>
  <si>
    <t>Must be zero or greater.</t>
  </si>
  <si>
    <r>
      <t xml:space="preserve">Monthly Goal  </t>
    </r>
    <r>
      <rPr>
        <b/>
        <sz val="18"/>
        <color theme="0" tint="-0.14999847407452621"/>
        <rFont val="Geneva"/>
      </rPr>
      <t>(7 months)</t>
    </r>
  </si>
  <si>
    <t>Savings Withdrawal</t>
  </si>
  <si>
    <r>
      <rPr>
        <b/>
        <i/>
        <sz val="12"/>
        <rFont val="Geneva"/>
      </rPr>
      <t>New Savings Balance - Total of Savings Withdrawals</t>
    </r>
    <r>
      <rPr>
        <b/>
        <sz val="12"/>
        <rFont val="Geneva"/>
      </rPr>
      <t>:</t>
    </r>
  </si>
  <si>
    <t>scholarship and gift tithing</t>
  </si>
  <si>
    <t>Tithing (Special Income)</t>
  </si>
  <si>
    <t>#5</t>
  </si>
  <si>
    <t>Set a New Monthly Goal for Seth that will balance his budget and keep him from spending more than he has.</t>
  </si>
  <si>
    <t>Type a detailed description in the text box below of how you decided to set Seth's new "Monthly Goal."</t>
  </si>
  <si>
    <t>Number Correct</t>
  </si>
  <si>
    <t>Balanced Budget</t>
  </si>
  <si>
    <r>
      <rPr>
        <b/>
        <sz val="36"/>
        <color theme="0"/>
        <rFont val="Geneva"/>
      </rPr>
      <t xml:space="preserve">50% </t>
    </r>
    <r>
      <rPr>
        <b/>
        <sz val="16"/>
        <color theme="0"/>
        <rFont val="Geneva"/>
      </rPr>
      <t xml:space="preserve">
of your Grade</t>
    </r>
  </si>
  <si>
    <r>
      <rPr>
        <b/>
        <sz val="36"/>
        <color theme="0"/>
        <rFont val="Geneva"/>
      </rPr>
      <t xml:space="preserve">25% </t>
    </r>
    <r>
      <rPr>
        <b/>
        <sz val="16"/>
        <color theme="0"/>
        <rFont val="Geneva"/>
      </rPr>
      <t xml:space="preserve">
of your Grade</t>
    </r>
  </si>
  <si>
    <t>Written Comments</t>
  </si>
  <si>
    <t xml:space="preserve">
Caution: did you type in your explanations for your new Monthly Goal for Seth as explained in Step #5?
This part will be graded after you submit this Case Study to I-Learn.</t>
  </si>
  <si>
    <t>Worth 22 Points</t>
  </si>
  <si>
    <t>Out of 44  Possible</t>
  </si>
  <si>
    <t>Winter 2018</t>
  </si>
  <si>
    <r>
      <rPr>
        <sz val="18"/>
        <color theme="1" tint="0.34998626667073579"/>
        <rFont val="Seravek"/>
      </rPr>
      <t>Seth has just finished the first month of his first semester of college. He has decided it is finally time to take the advice he heard in one of his classes and start his own personal budget!</t>
    </r>
    <r>
      <rPr>
        <sz val="20"/>
        <color theme="1" tint="0.34998626667073579"/>
        <rFont val="Seravek"/>
      </rPr>
      <t xml:space="preserve">
</t>
    </r>
    <r>
      <rPr>
        <b/>
        <sz val="20"/>
        <color theme="1" tint="0.34998626667073579"/>
        <rFont val="Seravek"/>
      </rPr>
      <t>What he typed in already...</t>
    </r>
    <r>
      <rPr>
        <b/>
        <sz val="6"/>
        <color theme="1" tint="0.34998626667073579"/>
        <rFont val="Seravek"/>
      </rPr>
      <t xml:space="preserve">
</t>
    </r>
    <r>
      <rPr>
        <sz val="16"/>
        <color theme="1" tint="0.34998626667073579"/>
        <rFont val="Seravek"/>
      </rPr>
      <t xml:space="preserve">Seth has collected the receipts from all his purchases since the start of the semester. Today he finally sat down and started typing his receipts into his budget. </t>
    </r>
    <r>
      <rPr>
        <b/>
        <sz val="16"/>
        <color theme="1" tint="0.34998626667073579"/>
        <rFont val="Seravek"/>
      </rPr>
      <t xml:space="preserve">Your job is to help him finish.
</t>
    </r>
    <r>
      <rPr>
        <sz val="16"/>
        <color theme="1" tint="0.34998626667073579"/>
        <rFont val="Seravek"/>
      </rPr>
      <t xml:space="preserve">
Seth arrived at school on January 3rd and did a lot of spending. As you can see in "Seth's Receipt Record,"  he bought groceries for $150.78, paid his housing contract for the semester at $975, paid his semester's tuition of $1,960, and bought his textbooks for $385.42.  He received a $500 scholarship that he will get every semester. He also received a $50 cash birthday gift from his parents. He paid tithing of $55 for the gift and scholarship money he received.
On January 5th, Seth took his friend Sarah out on a date for ice cream, which cost $4.88. He paid a $5.00 Fast Offering at church on January 6th. On the first day of school, January 7th, he forgot his lunch and bought lunch at the Crossroads Cafeteria, which cost $9.75. The next day he got his first paycheck for $67.50, which had his taxes of $15.52 taken out directly. He also put $20 worth of gas in his car and paid his tithing online that night for his paycheck ($6.75).
The next day, January 9th, he purchased notebooks and pens from the Bookstore for $14.25. Later that day he returned to buy some ear muffs for $4.89. Rexburg was colder than he expected! He also paid for lunch at the Crossroads Cafeteria with Sarah for $19.38. Friday, the 10th, he played lazer tag  for $32. Saturday, the 11th, he bought weekly groceries for $75.32. That night he went to dinner and bowling with Sarah and some friends for $28.50. 
On the 18th he bought groceries again for $148.22. He also decided to buy a gift for his friend Sarah for $58.39 since he was out shopping already. Later that night he remembered to pay his monthly cell phone bill online for $99.98.He was happy to get his second paycheck of the usual $67.50  on the 23rd and recorded the $15.52 in taxes that was removed.
</t>
    </r>
    <r>
      <rPr>
        <b/>
        <sz val="20"/>
        <color theme="1" tint="0.34998626667073579"/>
        <rFont val="Seravek"/>
      </rPr>
      <t xml:space="preserve">
What Seth needs help with...</t>
    </r>
    <r>
      <rPr>
        <b/>
        <sz val="6"/>
        <color theme="1" tint="0.34998626667073579"/>
        <rFont val="Seravek"/>
      </rPr>
      <t xml:space="preserve">
</t>
    </r>
    <r>
      <rPr>
        <sz val="18"/>
        <color theme="1" tint="0.34998626667073579"/>
        <rFont val="Seravek"/>
      </rPr>
      <t xml:space="preserve">Now is where </t>
    </r>
    <r>
      <rPr>
        <b/>
        <sz val="18"/>
        <color theme="9" tint="-0.249977111117893"/>
        <rFont val="Seravek"/>
      </rPr>
      <t>Step #2</t>
    </r>
    <r>
      <rPr>
        <sz val="18"/>
        <color theme="1" tint="0.34998626667073579"/>
        <rFont val="Seravek"/>
      </rPr>
      <t xml:space="preserve"> begins. Help Seth finish typing in his last three receipts for January (shown to the left). He purchased </t>
    </r>
    <r>
      <rPr>
        <b/>
        <sz val="18"/>
        <color theme="1" tint="0.34998626667073579"/>
        <rFont val="Seravek"/>
      </rPr>
      <t>"weekly groceries"</t>
    </r>
    <r>
      <rPr>
        <sz val="18"/>
        <color theme="1" tint="0.34998626667073579"/>
        <rFont val="Seravek"/>
      </rPr>
      <t xml:space="preserve">, put in his </t>
    </r>
    <r>
      <rPr>
        <b/>
        <sz val="18"/>
        <color theme="1" tint="0.34998626667073579"/>
        <rFont val="Seravek"/>
      </rPr>
      <t>"regular fill-up for my car"</t>
    </r>
    <r>
      <rPr>
        <sz val="18"/>
        <color theme="1" tint="0.34998626667073579"/>
        <rFont val="Seravek"/>
      </rPr>
      <t xml:space="preserve">, and paid his tithing, or as he would write in the description: </t>
    </r>
    <r>
      <rPr>
        <b/>
        <sz val="18"/>
        <color theme="1" tint="0.34998626667073579"/>
        <rFont val="Seravek"/>
      </rPr>
      <t>"blessings!"</t>
    </r>
    <r>
      <rPr>
        <b/>
        <sz val="20"/>
        <color theme="1" tint="0.34998626667073579"/>
        <rFont val="Seravek"/>
      </rPr>
      <t xml:space="preserve">
One final thing needed for </t>
    </r>
    <r>
      <rPr>
        <b/>
        <sz val="20"/>
        <color theme="9" tint="-0.249977111117893"/>
        <rFont val="Seravek"/>
      </rPr>
      <t>Steps #3</t>
    </r>
    <r>
      <rPr>
        <b/>
        <sz val="20"/>
        <color theme="1" tint="0.34998626667073579"/>
        <rFont val="Seravek"/>
      </rPr>
      <t xml:space="preserve"> and </t>
    </r>
    <r>
      <rPr>
        <b/>
        <sz val="20"/>
        <color theme="9" tint="-0.249977111117893"/>
        <rFont val="Seravek"/>
      </rPr>
      <t>#4</t>
    </r>
    <r>
      <rPr>
        <b/>
        <sz val="20"/>
        <color theme="1" tint="0.34998626667073579"/>
        <rFont val="Seravek"/>
      </rPr>
      <t>...</t>
    </r>
    <r>
      <rPr>
        <b/>
        <sz val="6"/>
        <color theme="1" tint="0.34998626667073579"/>
        <rFont val="Seravek"/>
      </rPr>
      <t xml:space="preserve">
</t>
    </r>
    <r>
      <rPr>
        <sz val="18"/>
        <color theme="1" tint="0.34998626667073579"/>
        <rFont val="Seravek"/>
      </rPr>
      <t xml:space="preserve">Prior to the start of school, Seth saved up $8,615. He needs your help in coming up with a Monthly Spending Goal that ensures he doesn't run out of money before the end of the first year of school. In short, he needs a budget plan.
</t>
    </r>
    <r>
      <rPr>
        <sz val="16"/>
        <color theme="1" tint="0.34998626667073579"/>
        <rFont val="Seravek"/>
      </rPr>
      <t xml:space="preserve">
</t>
    </r>
  </si>
  <si>
    <t xml:space="preserve">New Monthly Goal </t>
  </si>
  <si>
    <t>New Monthly Goal</t>
  </si>
  <si>
    <t>This should be zero. Green means good.  Red means bad.</t>
  </si>
  <si>
    <t xml:space="preserve">birthday gift for 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</si>
</sst>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quot;$&quot;* #,##0.00_-;\-&quot;$&quot;* #,##0.00_-;_-&quot;$&quot;* &quot;-&quot;??_-;_-@_-"/>
    <numFmt numFmtId="165" formatCode="_-* #,##0.00_-;\-* #,##0.00_-;_-* &quot;-&quot;??_-;_-@_-"/>
    <numFmt numFmtId="166" formatCode="m/d/yy;@"/>
    <numFmt numFmtId="167" formatCode="m/d;@"/>
  </numFmts>
  <fonts count="89">
    <font>
      <sz val="10"/>
      <name val="Verdana"/>
    </font>
    <font>
      <sz val="10"/>
      <name val="Verdana"/>
      <family val="2"/>
    </font>
    <font>
      <u/>
      <sz val="12.5"/>
      <color indexed="12"/>
      <name val="Verdana"/>
      <family val="2"/>
    </font>
    <font>
      <sz val="8"/>
      <name val="Verdana"/>
      <family val="2"/>
    </font>
    <font>
      <sz val="12"/>
      <color indexed="8"/>
      <name val="Geneva"/>
    </font>
    <font>
      <sz val="12"/>
      <name val="Geneva"/>
    </font>
    <font>
      <sz val="16"/>
      <color indexed="8"/>
      <name val="Geneva"/>
    </font>
    <font>
      <b/>
      <sz val="22"/>
      <color indexed="9"/>
      <name val="Geneva"/>
    </font>
    <font>
      <sz val="22"/>
      <name val="Arial"/>
      <family val="2"/>
    </font>
    <font>
      <b/>
      <sz val="16"/>
      <name val="Geneva"/>
    </font>
    <font>
      <sz val="16"/>
      <name val="Geneva"/>
    </font>
    <font>
      <b/>
      <sz val="16"/>
      <color indexed="9"/>
      <name val="Geneva"/>
    </font>
    <font>
      <sz val="10"/>
      <name val="Arial"/>
      <family val="2"/>
    </font>
    <font>
      <sz val="12"/>
      <color indexed="8"/>
      <name val="Cambria"/>
      <family val="1"/>
    </font>
    <font>
      <sz val="12"/>
      <name val="Cambria"/>
      <family val="1"/>
    </font>
    <font>
      <b/>
      <sz val="10"/>
      <color indexed="9"/>
      <name val="Geneva"/>
    </font>
    <font>
      <sz val="10"/>
      <name val="Geneva"/>
    </font>
    <font>
      <u/>
      <sz val="10"/>
      <color indexed="12"/>
      <name val="Verdana"/>
      <family val="2"/>
    </font>
    <font>
      <u/>
      <sz val="10"/>
      <color indexed="20"/>
      <name val="Verdana"/>
      <family val="2"/>
    </font>
    <font>
      <b/>
      <sz val="9"/>
      <color indexed="81"/>
      <name val="Tahoma"/>
      <family val="2"/>
    </font>
    <font>
      <b/>
      <sz val="16"/>
      <color indexed="81"/>
      <name val="Tahoma"/>
      <family val="2"/>
    </font>
    <font>
      <sz val="16"/>
      <color theme="0"/>
      <name val="Geneva"/>
    </font>
    <font>
      <b/>
      <sz val="16"/>
      <color theme="0"/>
      <name val="Geneva"/>
    </font>
    <font>
      <b/>
      <i/>
      <sz val="16"/>
      <name val="Geneva"/>
    </font>
    <font>
      <b/>
      <sz val="16"/>
      <color indexed="81"/>
      <name val="S"/>
    </font>
    <font>
      <b/>
      <sz val="24"/>
      <color indexed="9"/>
      <name val="Geneva"/>
    </font>
    <font>
      <b/>
      <sz val="24"/>
      <color theme="0"/>
      <name val="Geneva"/>
    </font>
    <font>
      <sz val="24"/>
      <color theme="0"/>
      <name val="Geneva"/>
    </font>
    <font>
      <sz val="12"/>
      <color theme="0"/>
      <name val="Geneva"/>
    </font>
    <font>
      <b/>
      <sz val="20"/>
      <color rgb="FF009CD0"/>
      <name val="Geneva"/>
    </font>
    <font>
      <b/>
      <sz val="20"/>
      <color theme="0" tint="-0.499984740745262"/>
      <name val="Geneva"/>
    </font>
    <font>
      <b/>
      <sz val="20"/>
      <color indexed="9"/>
      <name val="Geneva"/>
    </font>
    <font>
      <b/>
      <sz val="18"/>
      <color indexed="81"/>
      <name val="Seravek"/>
    </font>
    <font>
      <sz val="18"/>
      <color indexed="81"/>
      <name val="Seravek"/>
    </font>
    <font>
      <sz val="18"/>
      <color indexed="81"/>
      <name val="Calibri"/>
      <family val="2"/>
    </font>
    <font>
      <b/>
      <sz val="16"/>
      <color indexed="81"/>
      <name val="Seravek"/>
    </font>
    <font>
      <sz val="16"/>
      <color indexed="81"/>
      <name val="Seravek"/>
    </font>
    <font>
      <sz val="16"/>
      <color theme="1"/>
      <name val="Geneva"/>
    </font>
    <font>
      <b/>
      <sz val="16"/>
      <color theme="1"/>
      <name val="Geneva"/>
    </font>
    <font>
      <sz val="12"/>
      <color theme="0" tint="-0.499984740745262"/>
      <name val="Geneva"/>
    </font>
    <font>
      <b/>
      <sz val="16"/>
      <color indexed="81"/>
      <name val="Calibri"/>
      <family val="2"/>
    </font>
    <font>
      <sz val="16"/>
      <color theme="9" tint="-0.249977111117893"/>
      <name val="Geneva"/>
    </font>
    <font>
      <sz val="11"/>
      <name val="Cambria"/>
      <family val="1"/>
    </font>
    <font>
      <sz val="12"/>
      <color rgb="FF009CD0"/>
      <name val="Cambria"/>
      <family val="1"/>
    </font>
    <font>
      <sz val="11"/>
      <color rgb="FF009CD0"/>
      <name val="Cambria"/>
      <family val="1"/>
    </font>
    <font>
      <b/>
      <sz val="14"/>
      <color rgb="FF009CD0"/>
      <name val="Verdana"/>
      <family val="2"/>
    </font>
    <font>
      <sz val="12"/>
      <color rgb="FF9C6500"/>
      <name val="Calibri"/>
      <family val="2"/>
      <scheme val="minor"/>
    </font>
    <font>
      <u/>
      <sz val="36"/>
      <color rgb="FF009CD0"/>
      <name val="Seravek"/>
    </font>
    <font>
      <sz val="12"/>
      <color rgb="FF7B8A49"/>
      <name val="Geneva"/>
    </font>
    <font>
      <sz val="14"/>
      <color rgb="FF7B8A49"/>
      <name val="Geneva"/>
    </font>
    <font>
      <sz val="14"/>
      <color theme="0" tint="-0.499984740745262"/>
      <name val="Geneva"/>
    </font>
    <font>
      <b/>
      <sz val="14"/>
      <name val="Geneva"/>
    </font>
    <font>
      <b/>
      <sz val="16"/>
      <color rgb="FF009CD0"/>
      <name val="Geneva"/>
    </font>
    <font>
      <b/>
      <i/>
      <sz val="14"/>
      <name val="Geneva"/>
    </font>
    <font>
      <b/>
      <sz val="16"/>
      <color theme="0" tint="-0.14999847407452621"/>
      <name val="Geneva"/>
    </font>
    <font>
      <b/>
      <sz val="24"/>
      <color theme="0" tint="-0.14999847407452621"/>
      <name val="Geneva"/>
    </font>
    <font>
      <b/>
      <sz val="22"/>
      <color theme="0" tint="-0.14999847407452621"/>
      <name val="Geneva"/>
    </font>
    <font>
      <sz val="16"/>
      <color theme="0" tint="-0.14999847407452621"/>
      <name val="Geneva"/>
    </font>
    <font>
      <b/>
      <sz val="18"/>
      <color theme="0" tint="-0.14999847407452621"/>
      <name val="Geneva"/>
    </font>
    <font>
      <b/>
      <sz val="12"/>
      <name val="Geneva"/>
    </font>
    <font>
      <b/>
      <i/>
      <sz val="12"/>
      <name val="Geneva"/>
    </font>
    <font>
      <sz val="20"/>
      <color rgb="FF9C6500"/>
      <name val="Calibri"/>
      <family val="2"/>
      <scheme val="minor"/>
    </font>
    <font>
      <sz val="12"/>
      <color rgb="FF006100"/>
      <name val="Calibri"/>
      <family val="2"/>
      <scheme val="minor"/>
    </font>
    <font>
      <sz val="20"/>
      <color theme="1" tint="0.34998626667073579"/>
      <name val="Seravek"/>
    </font>
    <font>
      <b/>
      <sz val="20"/>
      <color theme="1" tint="0.34998626667073579"/>
      <name val="Seravek"/>
    </font>
    <font>
      <sz val="16"/>
      <color theme="1" tint="0.34998626667073579"/>
      <name val="Seravek"/>
    </font>
    <font>
      <b/>
      <sz val="6"/>
      <color theme="1" tint="0.34998626667073579"/>
      <name val="Seravek"/>
    </font>
    <font>
      <b/>
      <sz val="20"/>
      <color theme="9" tint="-0.249977111117893"/>
      <name val="Seravek"/>
    </font>
    <font>
      <sz val="18"/>
      <color theme="1" tint="0.34998626667073579"/>
      <name val="Seravek"/>
    </font>
    <font>
      <b/>
      <sz val="18"/>
      <color theme="9" tint="-0.249977111117893"/>
      <name val="Seravek"/>
    </font>
    <font>
      <b/>
      <sz val="18"/>
      <color theme="1" tint="0.34998626667073579"/>
      <name val="Seravek"/>
    </font>
    <font>
      <sz val="24"/>
      <color indexed="8"/>
      <name val="Geneva"/>
    </font>
    <font>
      <sz val="20"/>
      <color rgb="FF006100"/>
      <name val="Calibri"/>
      <family val="2"/>
      <scheme val="minor"/>
    </font>
    <font>
      <sz val="48"/>
      <color rgb="FF006100"/>
      <name val="Calibri"/>
      <family val="2"/>
      <scheme val="minor"/>
    </font>
    <font>
      <sz val="12"/>
      <color theme="0" tint="-0.249977111117893"/>
      <name val="Geneva"/>
    </font>
    <font>
      <sz val="14"/>
      <color indexed="81"/>
      <name val="Calibri"/>
    </font>
    <font>
      <u/>
      <sz val="10"/>
      <color theme="10"/>
      <name val="Verdana"/>
    </font>
    <font>
      <u/>
      <sz val="10"/>
      <color theme="11"/>
      <name val="Verdana"/>
    </font>
    <font>
      <b/>
      <sz val="18"/>
      <name val="Geneva"/>
    </font>
    <font>
      <b/>
      <sz val="14"/>
      <color indexed="9"/>
      <name val="Geneva"/>
    </font>
    <font>
      <sz val="28"/>
      <color rgb="FF006100"/>
      <name val="Calibri"/>
      <family val="2"/>
      <scheme val="minor"/>
    </font>
    <font>
      <sz val="24"/>
      <color rgb="FF006100"/>
      <name val="Geneva"/>
    </font>
    <font>
      <sz val="18"/>
      <color rgb="FF006100"/>
      <name val="Calibri"/>
      <family val="2"/>
      <scheme val="minor"/>
    </font>
    <font>
      <b/>
      <sz val="36"/>
      <color theme="0"/>
      <name val="Geneva"/>
    </font>
    <font>
      <b/>
      <sz val="6"/>
      <color indexed="9"/>
      <name val="Geneva"/>
    </font>
    <font>
      <sz val="12"/>
      <color theme="0" tint="-0.499984740745262"/>
      <name val="Cambria"/>
      <family val="1"/>
    </font>
    <font>
      <b/>
      <u/>
      <sz val="18"/>
      <color indexed="81"/>
      <name val="Seravek"/>
    </font>
    <font>
      <u/>
      <sz val="18"/>
      <color indexed="81"/>
      <name val="Seravek"/>
    </font>
    <font>
      <b/>
      <sz val="16"/>
      <color theme="1" tint="0.34998626667073579"/>
      <name val="Seravek"/>
    </font>
  </fonts>
  <fills count="1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6"/>
        <bgColor indexed="64"/>
      </patternFill>
    </fill>
    <fill>
      <patternFill patternType="solid">
        <fgColor rgb="FF009CD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7B8A49"/>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EB9C"/>
      </patternFill>
    </fill>
    <fill>
      <patternFill patternType="solid">
        <fgColor theme="1"/>
        <bgColor indexed="64"/>
      </patternFill>
    </fill>
    <fill>
      <patternFill patternType="solid">
        <fgColor rgb="FFC6EFCE"/>
      </patternFill>
    </fill>
    <fill>
      <patternFill patternType="solid">
        <fgColor theme="6" tint="-0.249977111117893"/>
        <bgColor indexed="64"/>
      </patternFill>
    </fill>
    <fill>
      <patternFill patternType="solid">
        <fgColor rgb="FFC4D79B"/>
        <bgColor rgb="FF000000"/>
      </patternFill>
    </fill>
  </fills>
  <borders count="88">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rgb="FF009CD0"/>
      </left>
      <right style="thin">
        <color rgb="FF009CD0"/>
      </right>
      <top style="thin">
        <color rgb="FF009CD0"/>
      </top>
      <bottom style="thin">
        <color rgb="FF009CD0"/>
      </bottom>
      <diagonal/>
    </border>
    <border>
      <left/>
      <right style="medium">
        <color rgb="FF009CD0"/>
      </right>
      <top/>
      <bottom/>
      <diagonal/>
    </border>
    <border>
      <left style="medium">
        <color rgb="FF009CD0"/>
      </left>
      <right style="thin">
        <color rgb="FF009CD0"/>
      </right>
      <top style="medium">
        <color rgb="FF009CD0"/>
      </top>
      <bottom style="thin">
        <color rgb="FF009CD0"/>
      </bottom>
      <diagonal/>
    </border>
    <border>
      <left style="thin">
        <color rgb="FF009CD0"/>
      </left>
      <right style="medium">
        <color rgb="FF009CD0"/>
      </right>
      <top style="medium">
        <color rgb="FF009CD0"/>
      </top>
      <bottom style="thin">
        <color rgb="FF009CD0"/>
      </bottom>
      <diagonal/>
    </border>
    <border>
      <left style="medium">
        <color rgb="FF009CD0"/>
      </left>
      <right style="thin">
        <color rgb="FF009CD0"/>
      </right>
      <top style="thin">
        <color rgb="FF009CD0"/>
      </top>
      <bottom style="thin">
        <color rgb="FF009CD0"/>
      </bottom>
      <diagonal/>
    </border>
    <border>
      <left style="thin">
        <color rgb="FF009CD0"/>
      </left>
      <right style="medium">
        <color rgb="FF009CD0"/>
      </right>
      <top style="thin">
        <color rgb="FF009CD0"/>
      </top>
      <bottom style="thin">
        <color rgb="FF009CD0"/>
      </bottom>
      <diagonal/>
    </border>
    <border>
      <left style="medium">
        <color rgb="FF009CD0"/>
      </left>
      <right style="thin">
        <color rgb="FF009CD0"/>
      </right>
      <top style="thin">
        <color rgb="FF009CD0"/>
      </top>
      <bottom style="medium">
        <color rgb="FF009CD0"/>
      </bottom>
      <diagonal/>
    </border>
    <border>
      <left style="thin">
        <color rgb="FF009CD0"/>
      </left>
      <right style="medium">
        <color rgb="FF009CD0"/>
      </right>
      <top style="thin">
        <color rgb="FF009CD0"/>
      </top>
      <bottom style="medium">
        <color rgb="FF009CD0"/>
      </bottom>
      <diagonal/>
    </border>
    <border>
      <left style="thin">
        <color rgb="FF009CD0"/>
      </left>
      <right style="thin">
        <color rgb="FF009CD0"/>
      </right>
      <top style="medium">
        <color rgb="FF009CD0"/>
      </top>
      <bottom style="thin">
        <color rgb="FF009CD0"/>
      </bottom>
      <diagonal/>
    </border>
    <border>
      <left style="thin">
        <color rgb="FF009CD0"/>
      </left>
      <right style="thin">
        <color rgb="FF009CD0"/>
      </right>
      <top style="thin">
        <color rgb="FF009CD0"/>
      </top>
      <bottom style="medium">
        <color rgb="FF009CD0"/>
      </bottom>
      <diagonal/>
    </border>
    <border>
      <left style="thin">
        <color auto="1"/>
      </left>
      <right style="thin">
        <color auto="1"/>
      </right>
      <top style="thin">
        <color auto="1"/>
      </top>
      <bottom style="medium">
        <color auto="1"/>
      </bottom>
      <diagonal/>
    </border>
    <border>
      <left style="thin">
        <color auto="1"/>
      </left>
      <right/>
      <top/>
      <bottom style="medium">
        <color auto="1"/>
      </bottom>
      <diagonal/>
    </border>
    <border>
      <left/>
      <right/>
      <top style="medium">
        <color auto="1"/>
      </top>
      <bottom style="medium">
        <color auto="1"/>
      </bottom>
      <diagonal/>
    </border>
    <border>
      <left/>
      <right style="hair">
        <color auto="1"/>
      </right>
      <top style="medium">
        <color auto="1"/>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hair">
        <color auto="1"/>
      </left>
      <right/>
      <top style="medium">
        <color rgb="FF009CD0"/>
      </top>
      <bottom style="medium">
        <color auto="1"/>
      </bottom>
      <diagonal/>
    </border>
    <border>
      <left/>
      <right/>
      <top style="medium">
        <color auto="1"/>
      </top>
      <bottom/>
      <diagonal/>
    </border>
    <border>
      <left/>
      <right style="hair">
        <color auto="1"/>
      </right>
      <top style="medium">
        <color auto="1"/>
      </top>
      <bottom style="thin">
        <color auto="1"/>
      </bottom>
      <diagonal/>
    </border>
    <border>
      <left style="hair">
        <color auto="1"/>
      </left>
      <right/>
      <top style="medium">
        <color rgb="FF009CD0"/>
      </top>
      <bottom style="thin">
        <color auto="1"/>
      </bottom>
      <diagonal/>
    </border>
    <border>
      <left/>
      <right style="hair">
        <color auto="1"/>
      </right>
      <top/>
      <bottom style="thin">
        <color auto="1"/>
      </bottom>
      <diagonal/>
    </border>
    <border>
      <left style="hair">
        <color auto="1"/>
      </left>
      <right/>
      <top/>
      <bottom style="thin">
        <color auto="1"/>
      </bottom>
      <diagonal/>
    </border>
    <border>
      <left/>
      <right style="thin">
        <color theme="0"/>
      </right>
      <top/>
      <bottom/>
      <diagonal/>
    </border>
    <border>
      <left style="thin">
        <color theme="0"/>
      </left>
      <right/>
      <top/>
      <bottom/>
      <diagonal/>
    </border>
    <border>
      <left style="thin">
        <color auto="1"/>
      </left>
      <right style="thin">
        <color theme="0"/>
      </right>
      <top style="thin">
        <color auto="1"/>
      </top>
      <bottom style="thin">
        <color theme="0"/>
      </bottom>
      <diagonal/>
    </border>
    <border>
      <left style="thin">
        <color theme="0"/>
      </left>
      <right style="thin">
        <color theme="0"/>
      </right>
      <top/>
      <bottom style="thin">
        <color theme="0"/>
      </bottom>
      <diagonal/>
    </border>
    <border>
      <left style="thin">
        <color theme="0"/>
      </left>
      <right style="medium">
        <color rgb="FF009CD0"/>
      </right>
      <top style="medium">
        <color rgb="FF009CD0"/>
      </top>
      <bottom style="thin">
        <color theme="0"/>
      </bottom>
      <diagonal/>
    </border>
    <border>
      <left style="thin">
        <color auto="1"/>
      </left>
      <right style="thin">
        <color theme="0"/>
      </right>
      <top style="thin">
        <color theme="0"/>
      </top>
      <bottom style="medium">
        <color auto="1"/>
      </bottom>
      <diagonal/>
    </border>
    <border>
      <left style="thin">
        <color theme="0"/>
      </left>
      <right style="thin">
        <color theme="0"/>
      </right>
      <top style="thin">
        <color theme="0"/>
      </top>
      <bottom style="medium">
        <color auto="1"/>
      </bottom>
      <diagonal/>
    </border>
    <border>
      <left style="thin">
        <color theme="0"/>
      </left>
      <right style="medium">
        <color rgb="FF009CD0"/>
      </right>
      <top style="thin">
        <color theme="0"/>
      </top>
      <bottom style="medium">
        <color auto="1"/>
      </bottom>
      <diagonal/>
    </border>
    <border>
      <left style="thin">
        <color rgb="FF7B8A49"/>
      </left>
      <right style="thin">
        <color rgb="FF7B8A49"/>
      </right>
      <top style="thin">
        <color rgb="FF7B8A49"/>
      </top>
      <bottom style="thin">
        <color rgb="FF7B8A49"/>
      </bottom>
      <diagonal/>
    </border>
    <border>
      <left style="thin">
        <color rgb="FF7B8A49"/>
      </left>
      <right/>
      <top style="thin">
        <color rgb="FF7B8A49"/>
      </top>
      <bottom style="thin">
        <color rgb="FF7B8A49"/>
      </bottom>
      <diagonal/>
    </border>
    <border>
      <left/>
      <right/>
      <top style="thin">
        <color rgb="FF7B8A49"/>
      </top>
      <bottom style="thin">
        <color rgb="FF7B8A49"/>
      </bottom>
      <diagonal/>
    </border>
    <border>
      <left/>
      <right style="thin">
        <color rgb="FF7B8A49"/>
      </right>
      <top style="thin">
        <color rgb="FF7B8A49"/>
      </top>
      <bottom style="thin">
        <color rgb="FF7B8A49"/>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009CD0"/>
      </left>
      <right style="medium">
        <color rgb="FF009CD0"/>
      </right>
      <top style="thin">
        <color rgb="FF009CD0"/>
      </top>
      <bottom/>
      <diagonal/>
    </border>
    <border>
      <left style="thin">
        <color theme="0"/>
      </left>
      <right style="thin">
        <color theme="0"/>
      </right>
      <top/>
      <bottom/>
      <diagonal/>
    </border>
    <border>
      <left/>
      <right/>
      <top style="medium">
        <color rgb="FF009CD0"/>
      </top>
      <bottom/>
      <diagonal/>
    </border>
    <border>
      <left style="hair">
        <color auto="1"/>
      </left>
      <right/>
      <top/>
      <bottom style="medium">
        <color auto="1"/>
      </bottom>
      <diagonal/>
    </border>
    <border>
      <left style="thick">
        <color rgb="FF009CD0"/>
      </left>
      <right style="thick">
        <color rgb="FF009CD0"/>
      </right>
      <top style="thin">
        <color rgb="FF009CD0"/>
      </top>
      <bottom style="thin">
        <color rgb="FF009CD0"/>
      </bottom>
      <diagonal/>
    </border>
    <border>
      <left style="thick">
        <color rgb="FF009CD0"/>
      </left>
      <right style="thick">
        <color rgb="FF009CD0"/>
      </right>
      <top style="thin">
        <color rgb="FF009CD0"/>
      </top>
      <bottom style="medium">
        <color rgb="FF009CD0"/>
      </bottom>
      <diagonal/>
    </border>
    <border>
      <left style="thick">
        <color rgb="FF009CD0"/>
      </left>
      <right style="thick">
        <color rgb="FF009CD0"/>
      </right>
      <top/>
      <bottom style="thin">
        <color rgb="FF009CD0"/>
      </bottom>
      <diagonal/>
    </border>
    <border>
      <left/>
      <right style="hair">
        <color auto="1"/>
      </right>
      <top style="medium">
        <color auto="1"/>
      </top>
      <bottom/>
      <diagonal/>
    </border>
    <border>
      <left style="thin">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top style="thick">
        <color auto="1"/>
      </top>
      <bottom style="thin">
        <color auto="1"/>
      </bottom>
      <diagonal/>
    </border>
    <border>
      <left/>
      <right style="thin">
        <color auto="1"/>
      </right>
      <top style="thick">
        <color auto="1"/>
      </top>
      <bottom style="thin">
        <color auto="1"/>
      </bottom>
      <diagonal/>
    </border>
    <border>
      <left style="thick">
        <color rgb="FF009CD0"/>
      </left>
      <right style="thick">
        <color rgb="FF009CD0"/>
      </right>
      <top/>
      <bottom/>
      <diagonal/>
    </border>
    <border>
      <left style="thick">
        <color rgb="FF009CD0"/>
      </left>
      <right style="thick">
        <color rgb="FF009CD0"/>
      </right>
      <top/>
      <bottom style="medium">
        <color auto="1"/>
      </bottom>
      <diagonal/>
    </border>
    <border>
      <left/>
      <right style="thin">
        <color theme="0"/>
      </right>
      <top style="thin">
        <color auto="1"/>
      </top>
      <bottom/>
      <diagonal/>
    </border>
    <border>
      <left style="thick">
        <color theme="0"/>
      </left>
      <right/>
      <top style="thick">
        <color auto="1"/>
      </top>
      <bottom style="thin">
        <color auto="1"/>
      </bottom>
      <diagonal/>
    </border>
    <border>
      <left style="thin">
        <color auto="1"/>
      </left>
      <right style="thick">
        <color rgb="FF009CD0"/>
      </right>
      <top style="thin">
        <color auto="1"/>
      </top>
      <bottom style="medium">
        <color auto="1"/>
      </bottom>
      <diagonal/>
    </border>
    <border>
      <left style="thick">
        <color rgb="FF009CD0"/>
      </left>
      <right style="thin">
        <color rgb="FF009CD0"/>
      </right>
      <top style="thick">
        <color rgb="FF009CD0"/>
      </top>
      <bottom style="medium">
        <color auto="1"/>
      </bottom>
      <diagonal/>
    </border>
    <border>
      <left style="thin">
        <color rgb="FF009CD0"/>
      </left>
      <right style="thick">
        <color rgb="FF009CD0"/>
      </right>
      <top style="thin">
        <color rgb="FF009CD0"/>
      </top>
      <bottom style="medium">
        <color rgb="FF009CD0"/>
      </bottom>
      <diagonal/>
    </border>
    <border>
      <left style="thin">
        <color auto="1"/>
      </left>
      <right style="thick">
        <color theme="0" tint="-0.499984740745262"/>
      </right>
      <top style="thick">
        <color auto="1"/>
      </top>
      <bottom style="thin">
        <color auto="1"/>
      </bottom>
      <diagonal/>
    </border>
    <border>
      <left style="thick">
        <color theme="0" tint="-0.499984740745262"/>
      </left>
      <right style="thick">
        <color theme="0" tint="-0.499984740745262"/>
      </right>
      <top style="thick">
        <color auto="1"/>
      </top>
      <bottom style="thin">
        <color auto="1"/>
      </bottom>
      <diagonal/>
    </border>
    <border>
      <left style="thick">
        <color rgb="FF009CD0"/>
      </left>
      <right style="thin">
        <color rgb="FF009CD0"/>
      </right>
      <top style="thick">
        <color rgb="FF009CD0"/>
      </top>
      <bottom style="thin">
        <color rgb="FF009CD0"/>
      </bottom>
      <diagonal/>
    </border>
    <border>
      <left style="thin">
        <color rgb="FF009CD0"/>
      </left>
      <right style="thin">
        <color rgb="FF009CD0"/>
      </right>
      <top style="thick">
        <color rgb="FF009CD0"/>
      </top>
      <bottom style="thin">
        <color rgb="FF009CD0"/>
      </bottom>
      <diagonal/>
    </border>
    <border>
      <left style="thin">
        <color rgb="FF009CD0"/>
      </left>
      <right style="thick">
        <color rgb="FF009CD0"/>
      </right>
      <top style="thick">
        <color rgb="FF009CD0"/>
      </top>
      <bottom style="thin">
        <color rgb="FF009CD0"/>
      </bottom>
      <diagonal/>
    </border>
    <border>
      <left style="thick">
        <color rgb="FF009CD0"/>
      </left>
      <right style="thin">
        <color rgb="FF009CD0"/>
      </right>
      <top style="thin">
        <color rgb="FF009CD0"/>
      </top>
      <bottom style="thin">
        <color rgb="FF009CD0"/>
      </bottom>
      <diagonal/>
    </border>
    <border>
      <left style="thin">
        <color rgb="FF009CD0"/>
      </left>
      <right style="thick">
        <color rgb="FF009CD0"/>
      </right>
      <top style="thin">
        <color rgb="FF009CD0"/>
      </top>
      <bottom style="thin">
        <color rgb="FF009CD0"/>
      </bottom>
      <diagonal/>
    </border>
    <border>
      <left style="thick">
        <color rgb="FF009CD0"/>
      </left>
      <right style="thin">
        <color rgb="FF009CD0"/>
      </right>
      <top style="thin">
        <color rgb="FF009CD0"/>
      </top>
      <bottom style="thick">
        <color rgb="FF009CD0"/>
      </bottom>
      <diagonal/>
    </border>
    <border>
      <left style="thin">
        <color rgb="FF009CD0"/>
      </left>
      <right style="thin">
        <color rgb="FF009CD0"/>
      </right>
      <top style="thin">
        <color rgb="FF009CD0"/>
      </top>
      <bottom style="thick">
        <color rgb="FF009CD0"/>
      </bottom>
      <diagonal/>
    </border>
    <border>
      <left style="thin">
        <color rgb="FF009CD0"/>
      </left>
      <right style="thick">
        <color rgb="FF009CD0"/>
      </right>
      <top style="thin">
        <color rgb="FF009CD0"/>
      </top>
      <bottom style="thick">
        <color rgb="FF009CD0"/>
      </bottom>
      <diagonal/>
    </border>
    <border>
      <left style="thick">
        <color theme="0" tint="-0.499984740745262"/>
      </left>
      <right/>
      <top style="thick">
        <color auto="1"/>
      </top>
      <bottom style="thin">
        <color auto="1"/>
      </bottom>
      <diagonal/>
    </border>
    <border>
      <left style="thin">
        <color auto="1"/>
      </left>
      <right style="thick">
        <color rgb="FF009CD0"/>
      </right>
      <top style="thin">
        <color auto="1"/>
      </top>
      <bottom/>
      <diagonal/>
    </border>
    <border>
      <left/>
      <right/>
      <top style="thin">
        <color rgb="FF7B8A49"/>
      </top>
      <bottom/>
      <diagonal/>
    </border>
    <border>
      <left style="thin">
        <color auto="1"/>
      </left>
      <right style="thin">
        <color auto="1"/>
      </right>
      <top/>
      <bottom style="medium">
        <color auto="1"/>
      </bottom>
      <diagonal/>
    </border>
    <border>
      <left style="thick">
        <color rgb="FF009CD0"/>
      </left>
      <right/>
      <top/>
      <bottom/>
      <diagonal/>
    </border>
    <border>
      <left style="thin">
        <color rgb="FF009CD0"/>
      </left>
      <right/>
      <top style="thin">
        <color auto="1"/>
      </top>
      <bottom/>
      <diagonal/>
    </border>
    <border>
      <left style="thin">
        <color rgb="FF009CD0"/>
      </left>
      <right/>
      <top/>
      <bottom/>
      <diagonal/>
    </border>
    <border>
      <left style="thin">
        <color rgb="FF009CD0"/>
      </left>
      <right/>
      <top/>
      <bottom style="thin">
        <color rgb="FF009CD0"/>
      </bottom>
      <diagonal/>
    </border>
  </borders>
  <cellStyleXfs count="12">
    <xf numFmtId="0" fontId="0" fillId="0" borderId="0"/>
    <xf numFmtId="0" fontId="12" fillId="0" borderId="0"/>
    <xf numFmtId="0" fontId="1" fillId="0" borderId="0"/>
    <xf numFmtId="0" fontId="17" fillId="0" borderId="0" applyNumberFormat="0" applyFill="0" applyBorder="0" applyAlignment="0" applyProtection="0"/>
    <xf numFmtId="0" fontId="18" fillId="0" borderId="0" applyNumberForma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0" fontId="46" fillId="12" borderId="0" applyNumberFormat="0" applyBorder="0" applyAlignment="0" applyProtection="0"/>
    <xf numFmtId="0" fontId="62" fillId="14" borderId="0" applyNumberFormat="0" applyBorder="0" applyAlignment="0" applyProtection="0"/>
    <xf numFmtId="0" fontId="76" fillId="0" borderId="0" applyNumberFormat="0" applyFill="0" applyBorder="0" applyAlignment="0" applyProtection="0"/>
    <xf numFmtId="0" fontId="77" fillId="0" borderId="0" applyNumberFormat="0" applyFill="0" applyBorder="0" applyAlignment="0" applyProtection="0"/>
    <xf numFmtId="9" fontId="1" fillId="0" borderId="0" applyFont="0" applyFill="0" applyBorder="0" applyAlignment="0" applyProtection="0"/>
  </cellStyleXfs>
  <cellXfs count="410">
    <xf numFmtId="0" fontId="0" fillId="0" borderId="0" xfId="0"/>
    <xf numFmtId="0" fontId="6" fillId="2" borderId="0" xfId="0" applyFont="1" applyFill="1" applyProtection="1">
      <protection locked="0"/>
    </xf>
    <xf numFmtId="0" fontId="4" fillId="2" borderId="0" xfId="0" applyFont="1" applyFill="1" applyProtection="1">
      <protection locked="0"/>
    </xf>
    <xf numFmtId="0" fontId="4" fillId="0" borderId="0" xfId="0" applyFont="1" applyProtection="1">
      <protection locked="0"/>
    </xf>
    <xf numFmtId="0" fontId="6" fillId="2" borderId="0" xfId="0" applyFont="1" applyFill="1" applyBorder="1" applyProtection="1">
      <protection locked="0"/>
    </xf>
    <xf numFmtId="0" fontId="5" fillId="0" borderId="0" xfId="0" applyFont="1" applyProtection="1">
      <protection locked="0"/>
    </xf>
    <xf numFmtId="0" fontId="10" fillId="2" borderId="0" xfId="0" applyFont="1" applyFill="1" applyProtection="1">
      <protection locked="0"/>
    </xf>
    <xf numFmtId="0" fontId="10" fillId="2" borderId="0" xfId="0" applyFont="1" applyFill="1" applyBorder="1" applyProtection="1">
      <protection locked="0"/>
    </xf>
    <xf numFmtId="0" fontId="5" fillId="2" borderId="0" xfId="0" applyFont="1" applyFill="1" applyProtection="1">
      <protection locked="0"/>
    </xf>
    <xf numFmtId="0" fontId="0" fillId="2" borderId="0" xfId="0" applyFill="1" applyBorder="1" applyAlignment="1" applyProtection="1">
      <alignment horizontal="left" vertical="top"/>
      <protection locked="0"/>
    </xf>
    <xf numFmtId="0" fontId="4" fillId="2" borderId="0" xfId="0" applyFont="1" applyFill="1" applyAlignment="1" applyProtection="1">
      <alignment horizontal="center"/>
      <protection locked="0"/>
    </xf>
    <xf numFmtId="0" fontId="4" fillId="3" borderId="0" xfId="0" applyFont="1" applyFill="1" applyProtection="1">
      <protection locked="0"/>
    </xf>
    <xf numFmtId="0" fontId="14" fillId="0" borderId="10" xfId="0" applyFont="1" applyFill="1" applyBorder="1" applyAlignment="1" applyProtection="1">
      <alignment horizontal="center"/>
      <protection locked="0"/>
    </xf>
    <xf numFmtId="0" fontId="13" fillId="0" borderId="0" xfId="0" applyFont="1" applyFill="1" applyBorder="1" applyAlignment="1" applyProtection="1">
      <alignment horizontal="center"/>
      <protection locked="0"/>
    </xf>
    <xf numFmtId="0" fontId="14" fillId="0" borderId="0" xfId="0" applyFont="1" applyFill="1" applyBorder="1" applyAlignment="1" applyProtection="1">
      <alignment horizontal="center"/>
      <protection locked="0"/>
    </xf>
    <xf numFmtId="40" fontId="14" fillId="0" borderId="0" xfId="0" applyNumberFormat="1" applyFont="1" applyFill="1" applyBorder="1" applyAlignment="1" applyProtection="1">
      <alignment horizontal="center"/>
      <protection locked="0"/>
    </xf>
    <xf numFmtId="0" fontId="5" fillId="3" borderId="0" xfId="0" applyFont="1" applyFill="1" applyProtection="1">
      <protection locked="0"/>
    </xf>
    <xf numFmtId="0" fontId="10" fillId="3" borderId="0" xfId="0" applyFont="1" applyFill="1" applyBorder="1" applyAlignment="1" applyProtection="1">
      <alignment horizontal="left"/>
      <protection locked="0"/>
    </xf>
    <xf numFmtId="0" fontId="6" fillId="3" borderId="0" xfId="0" applyFont="1" applyFill="1" applyProtection="1">
      <protection locked="0"/>
    </xf>
    <xf numFmtId="0" fontId="4" fillId="0" borderId="0" xfId="0" applyFont="1" applyFill="1" applyBorder="1" applyAlignment="1" applyProtection="1">
      <alignment horizontal="center"/>
      <protection locked="0"/>
    </xf>
    <xf numFmtId="0" fontId="13" fillId="0" borderId="11" xfId="0" applyFont="1" applyFill="1" applyBorder="1" applyAlignment="1" applyProtection="1">
      <alignment horizontal="center"/>
      <protection locked="0"/>
    </xf>
    <xf numFmtId="0" fontId="4" fillId="0" borderId="11" xfId="0" applyFont="1" applyFill="1" applyBorder="1" applyAlignment="1" applyProtection="1">
      <alignment horizontal="center"/>
      <protection locked="0"/>
    </xf>
    <xf numFmtId="0" fontId="13" fillId="0" borderId="10" xfId="0" applyFont="1" applyFill="1" applyBorder="1" applyAlignment="1" applyProtection="1">
      <alignment horizontal="center"/>
      <protection locked="0"/>
    </xf>
    <xf numFmtId="166" fontId="14" fillId="0" borderId="2" xfId="0" applyNumberFormat="1" applyFont="1" applyFill="1" applyBorder="1" applyAlignment="1" applyProtection="1">
      <alignment horizontal="center"/>
      <protection locked="0"/>
    </xf>
    <xf numFmtId="166" fontId="14" fillId="0" borderId="4" xfId="0" applyNumberFormat="1" applyFont="1" applyFill="1" applyBorder="1" applyAlignment="1" applyProtection="1">
      <alignment horizontal="center"/>
      <protection locked="0"/>
    </xf>
    <xf numFmtId="166" fontId="13" fillId="0" borderId="4" xfId="0" applyNumberFormat="1" applyFont="1" applyFill="1" applyBorder="1" applyAlignment="1" applyProtection="1">
      <alignment horizontal="center"/>
      <protection locked="0"/>
    </xf>
    <xf numFmtId="14" fontId="13" fillId="0" borderId="4" xfId="0" applyNumberFormat="1" applyFont="1" applyFill="1" applyBorder="1" applyAlignment="1" applyProtection="1">
      <alignment horizontal="center"/>
      <protection locked="0"/>
    </xf>
    <xf numFmtId="14" fontId="14" fillId="0" borderId="4" xfId="0" applyNumberFormat="1" applyFont="1" applyFill="1" applyBorder="1" applyAlignment="1" applyProtection="1">
      <alignment horizontal="center"/>
      <protection locked="0"/>
    </xf>
    <xf numFmtId="14" fontId="4" fillId="0" borderId="4" xfId="0" applyNumberFormat="1" applyFont="1" applyFill="1" applyBorder="1" applyAlignment="1" applyProtection="1">
      <alignment horizontal="center"/>
      <protection locked="0"/>
    </xf>
    <xf numFmtId="14" fontId="4" fillId="0" borderId="9" xfId="0" applyNumberFormat="1" applyFont="1" applyFill="1" applyBorder="1" applyAlignment="1" applyProtection="1">
      <alignment horizontal="center"/>
      <protection locked="0"/>
    </xf>
    <xf numFmtId="167" fontId="10" fillId="3" borderId="0" xfId="0" applyNumberFormat="1" applyFont="1" applyFill="1" applyBorder="1" applyAlignment="1" applyProtection="1">
      <alignment horizontal="left"/>
      <protection locked="0"/>
    </xf>
    <xf numFmtId="167" fontId="14" fillId="0" borderId="1" xfId="0" applyNumberFormat="1" applyFont="1" applyFill="1" applyBorder="1" applyAlignment="1" applyProtection="1">
      <alignment horizontal="center"/>
      <protection locked="0"/>
    </xf>
    <xf numFmtId="167" fontId="14" fillId="0" borderId="3" xfId="0" applyNumberFormat="1" applyFont="1" applyFill="1" applyBorder="1" applyAlignment="1" applyProtection="1">
      <alignment horizontal="center"/>
      <protection locked="0"/>
    </xf>
    <xf numFmtId="167" fontId="13" fillId="0" borderId="3" xfId="0" applyNumberFormat="1" applyFont="1" applyFill="1" applyBorder="1" applyAlignment="1" applyProtection="1">
      <alignment horizontal="center"/>
      <protection locked="0"/>
    </xf>
    <xf numFmtId="167" fontId="4" fillId="0" borderId="3" xfId="0" applyNumberFormat="1" applyFont="1" applyFill="1" applyBorder="1" applyAlignment="1" applyProtection="1">
      <alignment horizontal="center"/>
      <protection locked="0"/>
    </xf>
    <xf numFmtId="167" fontId="4" fillId="0" borderId="5" xfId="0" applyNumberFormat="1" applyFont="1" applyFill="1" applyBorder="1" applyAlignment="1" applyProtection="1">
      <alignment horizontal="center"/>
      <protection locked="0"/>
    </xf>
    <xf numFmtId="167" fontId="4" fillId="2" borderId="0" xfId="0" applyNumberFormat="1" applyFont="1" applyFill="1" applyAlignment="1" applyProtection="1">
      <alignment horizontal="center"/>
      <protection locked="0"/>
    </xf>
    <xf numFmtId="164" fontId="10" fillId="3" borderId="0" xfId="5" applyFont="1" applyFill="1" applyBorder="1" applyAlignment="1" applyProtection="1">
      <alignment horizontal="left"/>
      <protection locked="0"/>
    </xf>
    <xf numFmtId="164" fontId="14" fillId="0" borderId="10" xfId="5" applyFont="1" applyFill="1" applyBorder="1" applyAlignment="1" applyProtection="1">
      <alignment horizontal="center"/>
      <protection locked="0"/>
    </xf>
    <xf numFmtId="164" fontId="13" fillId="0" borderId="0" xfId="5" applyFont="1" applyFill="1" applyBorder="1" applyAlignment="1" applyProtection="1">
      <alignment horizontal="center"/>
      <protection locked="0"/>
    </xf>
    <xf numFmtId="164" fontId="14" fillId="0" borderId="0" xfId="5" applyFont="1" applyFill="1" applyBorder="1" applyAlignment="1" applyProtection="1">
      <alignment horizontal="center"/>
      <protection locked="0"/>
    </xf>
    <xf numFmtId="164" fontId="4" fillId="0" borderId="0" xfId="5" applyFont="1" applyFill="1" applyBorder="1" applyAlignment="1" applyProtection="1">
      <alignment horizontal="center"/>
      <protection locked="0"/>
    </xf>
    <xf numFmtId="164" fontId="4" fillId="0" borderId="11" xfId="5" applyFont="1" applyFill="1" applyBorder="1" applyAlignment="1" applyProtection="1">
      <alignment horizontal="center"/>
      <protection locked="0"/>
    </xf>
    <xf numFmtId="164" fontId="4" fillId="2" borderId="0" xfId="5" applyFont="1" applyFill="1" applyAlignment="1" applyProtection="1">
      <alignment horizontal="center"/>
      <protection locked="0"/>
    </xf>
    <xf numFmtId="0" fontId="4" fillId="3" borderId="0" xfId="0" applyFont="1" applyFill="1" applyAlignment="1" applyProtection="1">
      <alignment horizontal="center"/>
      <protection locked="0"/>
    </xf>
    <xf numFmtId="0" fontId="0" fillId="3" borderId="0" xfId="0" applyFill="1" applyBorder="1" applyAlignment="1" applyProtection="1">
      <alignment horizontal="left" vertical="top"/>
      <protection locked="0"/>
    </xf>
    <xf numFmtId="0" fontId="9" fillId="3" borderId="0" xfId="0" applyFont="1" applyFill="1" applyBorder="1" applyAlignment="1" applyProtection="1">
      <alignment horizontal="left" vertical="top"/>
      <protection locked="0"/>
    </xf>
    <xf numFmtId="0" fontId="10" fillId="3" borderId="0" xfId="0" applyFont="1" applyFill="1" applyBorder="1" applyProtection="1">
      <protection locked="0"/>
    </xf>
    <xf numFmtId="0" fontId="6" fillId="3" borderId="0" xfId="0" applyFont="1" applyFill="1" applyBorder="1" applyProtection="1">
      <protection locked="0"/>
    </xf>
    <xf numFmtId="0" fontId="10" fillId="3" borderId="0" xfId="0" applyFont="1" applyFill="1" applyProtection="1">
      <protection locked="0"/>
    </xf>
    <xf numFmtId="167" fontId="4" fillId="3" borderId="0" xfId="0" applyNumberFormat="1" applyFont="1" applyFill="1" applyAlignment="1" applyProtection="1">
      <alignment horizontal="center"/>
      <protection locked="0"/>
    </xf>
    <xf numFmtId="14" fontId="4" fillId="3" borderId="0" xfId="0" applyNumberFormat="1" applyFont="1" applyFill="1" applyAlignment="1" applyProtection="1">
      <alignment horizontal="center"/>
      <protection locked="0"/>
    </xf>
    <xf numFmtId="2" fontId="4" fillId="3" borderId="0" xfId="0" applyNumberFormat="1" applyFont="1" applyFill="1" applyAlignment="1" applyProtection="1">
      <alignment horizontal="center"/>
      <protection locked="0"/>
    </xf>
    <xf numFmtId="164" fontId="13" fillId="3" borderId="0" xfId="5" applyFont="1" applyFill="1" applyAlignment="1" applyProtection="1">
      <alignment horizontal="center"/>
      <protection locked="0"/>
    </xf>
    <xf numFmtId="164" fontId="4" fillId="3" borderId="0" xfId="5" applyFont="1" applyFill="1" applyAlignment="1" applyProtection="1">
      <alignment horizontal="center"/>
      <protection locked="0"/>
    </xf>
    <xf numFmtId="0" fontId="8" fillId="3" borderId="0" xfId="0" applyNumberFormat="1" applyFont="1" applyFill="1" applyAlignment="1" applyProtection="1">
      <protection locked="0"/>
    </xf>
    <xf numFmtId="0" fontId="4" fillId="3" borderId="7" xfId="0" applyFont="1" applyFill="1" applyBorder="1" applyProtection="1">
      <protection locked="0"/>
    </xf>
    <xf numFmtId="0" fontId="5" fillId="3" borderId="7" xfId="0" applyFont="1" applyFill="1" applyBorder="1" applyProtection="1">
      <protection locked="0"/>
    </xf>
    <xf numFmtId="0" fontId="7" fillId="3" borderId="0" xfId="0" applyFont="1" applyFill="1" applyBorder="1" applyAlignment="1" applyProtection="1">
      <alignment horizontal="center"/>
      <protection locked="0"/>
    </xf>
    <xf numFmtId="40" fontId="15" fillId="5" borderId="6" xfId="0" applyNumberFormat="1" applyFont="1" applyFill="1" applyBorder="1" applyAlignment="1" applyProtection="1">
      <alignment horizontal="center"/>
      <protection locked="0"/>
    </xf>
    <xf numFmtId="40" fontId="11" fillId="5" borderId="12" xfId="0" applyNumberFormat="1" applyFont="1" applyFill="1" applyBorder="1" applyAlignment="1" applyProtection="1">
      <alignment horizontal="center"/>
      <protection locked="0"/>
    </xf>
    <xf numFmtId="40" fontId="10" fillId="0" borderId="16" xfId="0" applyNumberFormat="1" applyFont="1" applyFill="1" applyBorder="1" applyAlignment="1" applyProtection="1">
      <protection locked="0"/>
    </xf>
    <xf numFmtId="40" fontId="10" fillId="0" borderId="18" xfId="0" applyNumberFormat="1" applyFont="1" applyFill="1" applyBorder="1" applyAlignment="1" applyProtection="1">
      <protection locked="0"/>
    </xf>
    <xf numFmtId="40" fontId="10" fillId="0" borderId="20" xfId="0" applyNumberFormat="1" applyFont="1" applyFill="1" applyBorder="1" applyAlignment="1" applyProtection="1">
      <protection locked="0"/>
    </xf>
    <xf numFmtId="0" fontId="10" fillId="7" borderId="7" xfId="0" applyFont="1" applyFill="1" applyBorder="1" applyAlignment="1" applyProtection="1">
      <alignment horizontal="left"/>
      <protection locked="0"/>
    </xf>
    <xf numFmtId="0" fontId="22" fillId="6" borderId="5" xfId="0" applyFont="1" applyFill="1" applyBorder="1" applyAlignment="1" applyProtection="1">
      <alignment vertical="center"/>
      <protection locked="0"/>
    </xf>
    <xf numFmtId="0" fontId="22" fillId="6" borderId="8" xfId="0" applyFont="1" applyFill="1" applyBorder="1" applyAlignment="1" applyProtection="1">
      <alignment vertical="center"/>
      <protection locked="0"/>
    </xf>
    <xf numFmtId="0" fontId="9" fillId="0" borderId="25" xfId="0" applyFont="1" applyFill="1" applyBorder="1" applyAlignment="1" applyProtection="1">
      <alignment horizontal="right"/>
      <protection locked="0"/>
    </xf>
    <xf numFmtId="0" fontId="5" fillId="2" borderId="27" xfId="0" applyFont="1" applyFill="1" applyBorder="1" applyProtection="1">
      <protection locked="0"/>
    </xf>
    <xf numFmtId="0" fontId="6" fillId="2" borderId="27" xfId="0" applyFont="1" applyFill="1" applyBorder="1" applyProtection="1">
      <protection locked="0"/>
    </xf>
    <xf numFmtId="0" fontId="5" fillId="0" borderId="27" xfId="0" applyFont="1" applyBorder="1" applyProtection="1">
      <protection locked="0"/>
    </xf>
    <xf numFmtId="0" fontId="4" fillId="2" borderId="28" xfId="0" applyFont="1" applyFill="1" applyBorder="1" applyProtection="1">
      <protection locked="0"/>
    </xf>
    <xf numFmtId="0" fontId="22" fillId="6" borderId="29" xfId="0" applyFont="1" applyFill="1" applyBorder="1" applyAlignment="1" applyProtection="1">
      <alignment vertical="center"/>
      <protection locked="0"/>
    </xf>
    <xf numFmtId="40" fontId="11" fillId="6" borderId="30" xfId="0" applyNumberFormat="1" applyFont="1" applyFill="1" applyBorder="1" applyAlignment="1" applyProtection="1">
      <alignment horizontal="center"/>
      <protection locked="0"/>
    </xf>
    <xf numFmtId="0" fontId="21" fillId="6" borderId="11" xfId="0" applyFont="1" applyFill="1" applyBorder="1" applyAlignment="1" applyProtection="1">
      <alignment horizontal="center" vertical="center"/>
      <protection locked="0"/>
    </xf>
    <xf numFmtId="40" fontId="22" fillId="5" borderId="31" xfId="0" applyNumberFormat="1" applyFont="1" applyFill="1" applyBorder="1" applyAlignment="1" applyProtection="1"/>
    <xf numFmtId="0" fontId="22" fillId="5" borderId="12" xfId="0" applyFont="1" applyFill="1" applyBorder="1" applyAlignment="1" applyProtection="1">
      <alignment horizontal="center" vertical="center"/>
      <protection locked="0"/>
    </xf>
    <xf numFmtId="0" fontId="5" fillId="2" borderId="0" xfId="0" applyFont="1" applyFill="1" applyBorder="1" applyProtection="1">
      <protection locked="0"/>
    </xf>
    <xf numFmtId="0" fontId="10" fillId="7" borderId="23" xfId="0" applyFont="1" applyFill="1" applyBorder="1" applyAlignment="1" applyProtection="1">
      <alignment horizontal="left"/>
      <protection locked="0"/>
    </xf>
    <xf numFmtId="167" fontId="21" fillId="6" borderId="7" xfId="0" applyNumberFormat="1" applyFont="1" applyFill="1" applyBorder="1" applyAlignment="1" applyProtection="1">
      <alignment horizontal="center"/>
      <protection locked="0"/>
    </xf>
    <xf numFmtId="0" fontId="21" fillId="6" borderId="7" xfId="0" applyFont="1" applyFill="1" applyBorder="1" applyAlignment="1" applyProtection="1">
      <alignment horizontal="center"/>
      <protection locked="0"/>
    </xf>
    <xf numFmtId="164" fontId="21" fillId="6" borderId="7" xfId="5" applyFont="1" applyFill="1" applyBorder="1" applyAlignment="1" applyProtection="1">
      <alignment horizontal="center"/>
      <protection locked="0"/>
    </xf>
    <xf numFmtId="0" fontId="9" fillId="3" borderId="32" xfId="0" applyFont="1" applyFill="1" applyBorder="1" applyAlignment="1" applyProtection="1">
      <alignment horizontal="right"/>
      <protection locked="0"/>
    </xf>
    <xf numFmtId="0" fontId="9" fillId="3" borderId="27" xfId="0" applyFont="1" applyFill="1" applyBorder="1" applyAlignment="1" applyProtection="1">
      <alignment horizontal="right"/>
      <protection locked="0"/>
    </xf>
    <xf numFmtId="40" fontId="21" fillId="3" borderId="27" xfId="0" applyNumberFormat="1" applyFont="1" applyFill="1" applyBorder="1" applyAlignment="1" applyProtection="1"/>
    <xf numFmtId="40" fontId="22" fillId="3" borderId="27" xfId="0" applyNumberFormat="1" applyFont="1" applyFill="1" applyBorder="1" applyAlignment="1" applyProtection="1"/>
    <xf numFmtId="40" fontId="22" fillId="5" borderId="34" xfId="0" applyNumberFormat="1" applyFont="1" applyFill="1" applyBorder="1" applyAlignment="1" applyProtection="1"/>
    <xf numFmtId="0" fontId="23" fillId="0" borderId="0" xfId="0" applyFont="1" applyFill="1" applyBorder="1" applyAlignment="1" applyProtection="1">
      <alignment horizontal="right"/>
      <protection locked="0"/>
    </xf>
    <xf numFmtId="40" fontId="22" fillId="5" borderId="36" xfId="0" applyNumberFormat="1" applyFont="1" applyFill="1" applyBorder="1" applyAlignment="1" applyProtection="1"/>
    <xf numFmtId="0" fontId="25" fillId="3" borderId="0" xfId="0" applyFont="1" applyFill="1" applyBorder="1" applyAlignment="1" applyProtection="1">
      <alignment vertical="center" wrapText="1"/>
      <protection locked="0"/>
    </xf>
    <xf numFmtId="0" fontId="4" fillId="9" borderId="0" xfId="0" applyFont="1" applyFill="1" applyProtection="1">
      <protection locked="0"/>
    </xf>
    <xf numFmtId="0" fontId="6" fillId="9" borderId="0" xfId="0" applyFont="1" applyFill="1" applyProtection="1">
      <protection locked="0"/>
    </xf>
    <xf numFmtId="167" fontId="4" fillId="9" borderId="0" xfId="0" applyNumberFormat="1" applyFont="1" applyFill="1" applyAlignment="1" applyProtection="1">
      <alignment horizontal="center"/>
      <protection locked="0"/>
    </xf>
    <xf numFmtId="0" fontId="4" fillId="9" borderId="0" xfId="0" applyFont="1" applyFill="1" applyAlignment="1" applyProtection="1">
      <alignment horizontal="center"/>
      <protection locked="0"/>
    </xf>
    <xf numFmtId="164" fontId="4" fillId="9" borderId="0" xfId="5" applyFont="1" applyFill="1" applyAlignment="1" applyProtection="1">
      <alignment horizontal="center"/>
      <protection locked="0"/>
    </xf>
    <xf numFmtId="0" fontId="5" fillId="9" borderId="0" xfId="0" applyFont="1" applyFill="1" applyProtection="1">
      <protection locked="0"/>
    </xf>
    <xf numFmtId="40" fontId="10" fillId="4" borderId="5" xfId="0" applyNumberFormat="1" applyFont="1" applyFill="1" applyBorder="1" applyAlignment="1" applyProtection="1"/>
    <xf numFmtId="40" fontId="10" fillId="4" borderId="24" xfId="0" applyNumberFormat="1" applyFont="1" applyFill="1" applyBorder="1" applyAlignment="1" applyProtection="1"/>
    <xf numFmtId="40" fontId="37" fillId="4" borderId="26" xfId="0" applyNumberFormat="1" applyFont="1" applyFill="1" applyBorder="1" applyAlignment="1" applyProtection="1"/>
    <xf numFmtId="40" fontId="37" fillId="4" borderId="33" xfId="0" applyNumberFormat="1" applyFont="1" applyFill="1" applyBorder="1" applyAlignment="1" applyProtection="1"/>
    <xf numFmtId="0" fontId="37" fillId="4" borderId="39" xfId="0" applyFont="1" applyFill="1" applyBorder="1" applyAlignment="1" applyProtection="1">
      <alignment horizontal="left"/>
      <protection locked="0"/>
    </xf>
    <xf numFmtId="40" fontId="37" fillId="4" borderId="40" xfId="0" applyNumberFormat="1" applyFont="1" applyFill="1" applyBorder="1" applyAlignment="1" applyProtection="1"/>
    <xf numFmtId="40" fontId="37" fillId="4" borderId="41" xfId="0" applyNumberFormat="1" applyFont="1" applyFill="1" applyBorder="1" applyAlignment="1" applyProtection="1"/>
    <xf numFmtId="0" fontId="37" fillId="4" borderId="42" xfId="0" applyFont="1" applyFill="1" applyBorder="1" applyAlignment="1" applyProtection="1">
      <alignment horizontal="left"/>
      <protection locked="0"/>
    </xf>
    <xf numFmtId="40" fontId="37" fillId="4" borderId="43" xfId="0" applyNumberFormat="1" applyFont="1" applyFill="1" applyBorder="1" applyAlignment="1" applyProtection="1"/>
    <xf numFmtId="40" fontId="37" fillId="4" borderId="44" xfId="0" applyNumberFormat="1" applyFont="1" applyFill="1" applyBorder="1" applyAlignment="1" applyProtection="1"/>
    <xf numFmtId="40" fontId="21" fillId="4" borderId="35" xfId="0" applyNumberFormat="1" applyFont="1" applyFill="1" applyBorder="1" applyAlignment="1" applyProtection="1"/>
    <xf numFmtId="0" fontId="5" fillId="3" borderId="0" xfId="0" applyFont="1" applyFill="1" applyBorder="1" applyAlignment="1" applyProtection="1">
      <alignment vertical="top"/>
      <protection locked="0"/>
    </xf>
    <xf numFmtId="0" fontId="25" fillId="3" borderId="38" xfId="0" applyFont="1" applyFill="1" applyBorder="1" applyAlignment="1" applyProtection="1">
      <alignment horizontal="center" vertical="center"/>
      <protection locked="0"/>
    </xf>
    <xf numFmtId="0" fontId="26" fillId="3" borderId="0" xfId="0" applyFont="1" applyFill="1" applyBorder="1" applyAlignment="1" applyProtection="1">
      <alignment vertical="center" wrapText="1"/>
      <protection locked="0"/>
    </xf>
    <xf numFmtId="40" fontId="10" fillId="0" borderId="51" xfId="0" applyNumberFormat="1" applyFont="1" applyFill="1" applyBorder="1" applyAlignment="1" applyProtection="1">
      <protection locked="0"/>
    </xf>
    <xf numFmtId="0" fontId="41" fillId="2" borderId="0" xfId="0" applyFont="1" applyFill="1" applyProtection="1">
      <protection locked="0"/>
    </xf>
    <xf numFmtId="0" fontId="14" fillId="3" borderId="0" xfId="0" applyFont="1" applyFill="1" applyBorder="1" applyAlignment="1" applyProtection="1">
      <alignment horizontal="center" vertical="center"/>
      <protection locked="0"/>
    </xf>
    <xf numFmtId="164" fontId="14" fillId="3" borderId="0" xfId="5" applyFont="1" applyFill="1" applyBorder="1" applyAlignment="1" applyProtection="1">
      <alignment horizontal="center" vertical="center"/>
      <protection locked="0"/>
    </xf>
    <xf numFmtId="0" fontId="13" fillId="3" borderId="0" xfId="0" applyFont="1" applyFill="1" applyBorder="1" applyAlignment="1" applyProtection="1">
      <alignment horizontal="center" vertical="center"/>
      <protection locked="0"/>
    </xf>
    <xf numFmtId="164" fontId="13" fillId="3" borderId="0" xfId="5" applyFont="1" applyFill="1" applyBorder="1" applyAlignment="1" applyProtection="1">
      <alignment horizontal="center" vertical="center"/>
      <protection locked="0"/>
    </xf>
    <xf numFmtId="0" fontId="14" fillId="0" borderId="52" xfId="0" applyFont="1" applyFill="1" applyBorder="1" applyAlignment="1" applyProtection="1">
      <alignment horizontal="center" vertical="center"/>
      <protection locked="0"/>
    </xf>
    <xf numFmtId="164" fontId="14" fillId="0" borderId="52" xfId="5" applyFont="1" applyFill="1" applyBorder="1" applyAlignment="1" applyProtection="1">
      <alignment horizontal="center" vertical="center"/>
      <protection locked="0"/>
    </xf>
    <xf numFmtId="0" fontId="13" fillId="0" borderId="52" xfId="0" applyFont="1" applyFill="1" applyBorder="1" applyAlignment="1" applyProtection="1">
      <alignment horizontal="center" vertical="center"/>
      <protection locked="0"/>
    </xf>
    <xf numFmtId="167" fontId="14" fillId="3" borderId="0" xfId="0" applyNumberFormat="1" applyFont="1" applyFill="1" applyBorder="1" applyAlignment="1" applyProtection="1">
      <alignment horizontal="center"/>
      <protection locked="0"/>
    </xf>
    <xf numFmtId="14" fontId="14" fillId="3" borderId="0" xfId="0" applyNumberFormat="1" applyFont="1" applyFill="1" applyBorder="1" applyAlignment="1" applyProtection="1">
      <alignment horizontal="center" vertical="center"/>
      <protection locked="0"/>
    </xf>
    <xf numFmtId="167" fontId="13" fillId="3" borderId="0" xfId="0" applyNumberFormat="1" applyFont="1" applyFill="1" applyBorder="1" applyAlignment="1" applyProtection="1">
      <alignment horizontal="center"/>
      <protection locked="0"/>
    </xf>
    <xf numFmtId="14" fontId="13" fillId="3" borderId="0" xfId="0" applyNumberFormat="1" applyFont="1" applyFill="1" applyBorder="1" applyAlignment="1" applyProtection="1">
      <alignment horizontal="center" vertical="center"/>
      <protection locked="0"/>
    </xf>
    <xf numFmtId="167" fontId="14" fillId="0" borderId="37" xfId="0" applyNumberFormat="1" applyFont="1" applyFill="1" applyBorder="1" applyAlignment="1" applyProtection="1">
      <alignment horizontal="center"/>
      <protection locked="0"/>
    </xf>
    <xf numFmtId="14" fontId="14" fillId="0" borderId="38" xfId="0" applyNumberFormat="1" applyFont="1" applyFill="1" applyBorder="1" applyAlignment="1" applyProtection="1">
      <alignment horizontal="center" vertical="center"/>
      <protection locked="0"/>
    </xf>
    <xf numFmtId="164" fontId="5" fillId="3" borderId="0" xfId="5" applyFont="1" applyFill="1" applyProtection="1">
      <protection locked="0"/>
    </xf>
    <xf numFmtId="0" fontId="6" fillId="3" borderId="7" xfId="0" applyFont="1" applyFill="1" applyBorder="1" applyProtection="1">
      <protection locked="0"/>
    </xf>
    <xf numFmtId="0" fontId="10" fillId="3" borderId="7" xfId="0" applyFont="1" applyFill="1" applyBorder="1" applyProtection="1">
      <protection locked="0"/>
    </xf>
    <xf numFmtId="0" fontId="44" fillId="0" borderId="13" xfId="0" applyFont="1" applyFill="1" applyBorder="1" applyAlignment="1" applyProtection="1">
      <alignment horizontal="center" vertical="center" wrapText="1"/>
      <protection locked="0"/>
    </xf>
    <xf numFmtId="0" fontId="43" fillId="0" borderId="13" xfId="0" quotePrefix="1" applyFont="1" applyFill="1" applyBorder="1" applyAlignment="1" applyProtection="1">
      <alignment horizontal="center" vertical="center"/>
      <protection locked="0"/>
    </xf>
    <xf numFmtId="164" fontId="43" fillId="0" borderId="13" xfId="5" applyFont="1" applyFill="1" applyBorder="1" applyAlignment="1" applyProtection="1">
      <alignment horizontal="center" vertical="center"/>
      <protection locked="0"/>
    </xf>
    <xf numFmtId="0" fontId="43" fillId="0" borderId="13" xfId="0" applyFont="1" applyFill="1" applyBorder="1" applyAlignment="1" applyProtection="1">
      <alignment horizontal="center" vertical="center"/>
      <protection locked="0"/>
    </xf>
    <xf numFmtId="40" fontId="38" fillId="4" borderId="54" xfId="0" applyNumberFormat="1" applyFont="1" applyFill="1" applyBorder="1" applyAlignment="1" applyProtection="1"/>
    <xf numFmtId="40" fontId="37" fillId="4" borderId="58" xfId="0" applyNumberFormat="1" applyFont="1" applyFill="1" applyBorder="1" applyAlignment="1" applyProtection="1"/>
    <xf numFmtId="40" fontId="10" fillId="4" borderId="3" xfId="0" applyNumberFormat="1" applyFont="1" applyFill="1" applyBorder="1" applyAlignment="1" applyProtection="1"/>
    <xf numFmtId="0" fontId="22" fillId="6" borderId="59" xfId="0" applyFont="1" applyFill="1" applyBorder="1" applyAlignment="1" applyProtection="1">
      <alignment vertical="center"/>
      <protection locked="0"/>
    </xf>
    <xf numFmtId="0" fontId="22" fillId="6" borderId="60" xfId="0" applyFont="1" applyFill="1" applyBorder="1" applyAlignment="1" applyProtection="1">
      <alignment vertical="center"/>
      <protection locked="0"/>
    </xf>
    <xf numFmtId="0" fontId="5" fillId="0" borderId="0" xfId="0" applyFont="1" applyBorder="1" applyProtection="1">
      <protection locked="0"/>
    </xf>
    <xf numFmtId="0" fontId="4" fillId="2" borderId="4" xfId="0" applyFont="1" applyFill="1" applyBorder="1" applyProtection="1">
      <protection locked="0"/>
    </xf>
    <xf numFmtId="0" fontId="7" fillId="3" borderId="27" xfId="0" applyFont="1" applyFill="1" applyBorder="1" applyAlignment="1" applyProtection="1">
      <alignment horizontal="center"/>
      <protection locked="0"/>
    </xf>
    <xf numFmtId="0" fontId="5" fillId="3" borderId="27" xfId="0" applyFont="1" applyFill="1" applyBorder="1" applyProtection="1">
      <protection locked="0"/>
    </xf>
    <xf numFmtId="40" fontId="52" fillId="0" borderId="55" xfId="0" applyNumberFormat="1" applyFont="1" applyFill="1" applyBorder="1" applyAlignment="1" applyProtection="1">
      <protection locked="0"/>
    </xf>
    <xf numFmtId="40" fontId="52" fillId="0" borderId="56" xfId="0" applyNumberFormat="1" applyFont="1" applyFill="1" applyBorder="1" applyAlignment="1" applyProtection="1">
      <protection locked="0"/>
    </xf>
    <xf numFmtId="40" fontId="52" fillId="0" borderId="64" xfId="0" applyNumberFormat="1" applyFont="1" applyFill="1" applyBorder="1" applyAlignment="1" applyProtection="1">
      <protection locked="0"/>
    </xf>
    <xf numFmtId="40" fontId="52" fillId="0" borderId="57" xfId="0" applyNumberFormat="1" applyFont="1" applyFill="1" applyBorder="1" applyAlignment="1" applyProtection="1">
      <protection locked="0"/>
    </xf>
    <xf numFmtId="40" fontId="52" fillId="4" borderId="64" xfId="0" applyNumberFormat="1" applyFont="1" applyFill="1" applyBorder="1" applyAlignment="1" applyProtection="1"/>
    <xf numFmtId="40" fontId="37" fillId="4" borderId="67" xfId="0" applyNumberFormat="1" applyFont="1" applyFill="1" applyBorder="1" applyAlignment="1" applyProtection="1"/>
    <xf numFmtId="40" fontId="52" fillId="0" borderId="68" xfId="0" applyNumberFormat="1" applyFont="1" applyFill="1" applyBorder="1" applyAlignment="1" applyProtection="1">
      <protection locked="0"/>
    </xf>
    <xf numFmtId="40" fontId="52" fillId="0" borderId="69" xfId="0" applyNumberFormat="1" applyFont="1" applyFill="1" applyBorder="1" applyAlignment="1" applyProtection="1">
      <protection locked="0"/>
    </xf>
    <xf numFmtId="0" fontId="22" fillId="6" borderId="62" xfId="0" applyFont="1" applyFill="1" applyBorder="1" applyAlignment="1" applyProtection="1">
      <alignment horizontal="center" vertical="center"/>
    </xf>
    <xf numFmtId="0" fontId="10" fillId="7" borderId="8" xfId="0" applyFont="1" applyFill="1" applyBorder="1" applyAlignment="1" applyProtection="1">
      <alignment horizontal="left"/>
    </xf>
    <xf numFmtId="0" fontId="10" fillId="7" borderId="7" xfId="0" applyFont="1" applyFill="1" applyBorder="1" applyAlignment="1" applyProtection="1">
      <alignment horizontal="left"/>
    </xf>
    <xf numFmtId="0" fontId="10" fillId="7" borderId="23" xfId="0" applyFont="1" applyFill="1" applyBorder="1" applyAlignment="1" applyProtection="1">
      <alignment horizontal="left"/>
    </xf>
    <xf numFmtId="0" fontId="51" fillId="0" borderId="25" xfId="0" applyFont="1" applyFill="1" applyBorder="1" applyAlignment="1" applyProtection="1">
      <alignment horizontal="right"/>
    </xf>
    <xf numFmtId="0" fontId="22" fillId="6" borderId="60" xfId="0" applyFont="1" applyFill="1" applyBorder="1" applyAlignment="1" applyProtection="1">
      <alignment vertical="center"/>
    </xf>
    <xf numFmtId="0" fontId="22" fillId="6" borderId="59" xfId="0" applyFont="1" applyFill="1" applyBorder="1" applyAlignment="1" applyProtection="1">
      <alignment vertical="center"/>
    </xf>
    <xf numFmtId="0" fontId="25" fillId="8" borderId="37" xfId="0" applyFont="1" applyFill="1" applyBorder="1" applyAlignment="1" applyProtection="1">
      <alignment horizontal="center" vertical="center"/>
    </xf>
    <xf numFmtId="0" fontId="0" fillId="2" borderId="0" xfId="0" applyFill="1" applyBorder="1" applyAlignment="1" applyProtection="1">
      <alignment horizontal="right" vertical="top"/>
    </xf>
    <xf numFmtId="0" fontId="51" fillId="0" borderId="10" xfId="0" applyFont="1" applyFill="1" applyBorder="1" applyAlignment="1" applyProtection="1">
      <alignment horizontal="right"/>
    </xf>
    <xf numFmtId="165" fontId="37" fillId="4" borderId="65" xfId="6" applyFont="1" applyFill="1" applyBorder="1" applyAlignment="1" applyProtection="1">
      <alignment horizontal="left"/>
    </xf>
    <xf numFmtId="0" fontId="9" fillId="0" borderId="25" xfId="0" applyFont="1" applyFill="1" applyBorder="1" applyAlignment="1" applyProtection="1">
      <alignment horizontal="right"/>
    </xf>
    <xf numFmtId="0" fontId="10" fillId="7" borderId="6" xfId="0" applyFont="1" applyFill="1" applyBorder="1" applyAlignment="1" applyProtection="1">
      <alignment horizontal="left"/>
    </xf>
    <xf numFmtId="0" fontId="4" fillId="3" borderId="0" xfId="0" applyFont="1" applyFill="1" applyProtection="1"/>
    <xf numFmtId="0" fontId="28" fillId="3" borderId="0" xfId="0" applyFont="1" applyFill="1" applyProtection="1"/>
    <xf numFmtId="0" fontId="5" fillId="3" borderId="0" xfId="0" applyFont="1" applyFill="1" applyProtection="1"/>
    <xf numFmtId="0" fontId="14" fillId="3" borderId="0" xfId="0" applyFont="1" applyFill="1" applyBorder="1" applyAlignment="1" applyProtection="1">
      <alignment horizontal="right" vertical="center"/>
      <protection locked="0"/>
    </xf>
    <xf numFmtId="0" fontId="25" fillId="8" borderId="0" xfId="0" applyFont="1" applyFill="1" applyBorder="1" applyAlignment="1" applyProtection="1">
      <alignment horizontal="center" vertical="center"/>
    </xf>
    <xf numFmtId="166" fontId="14" fillId="3" borderId="0" xfId="0" applyNumberFormat="1" applyFont="1" applyFill="1" applyBorder="1" applyAlignment="1" applyProtection="1">
      <alignment horizontal="center" vertical="center"/>
      <protection locked="0"/>
    </xf>
    <xf numFmtId="167" fontId="43" fillId="0" borderId="72" xfId="0" applyNumberFormat="1" applyFont="1" applyFill="1" applyBorder="1" applyAlignment="1" applyProtection="1">
      <alignment horizontal="center"/>
      <protection locked="0"/>
    </xf>
    <xf numFmtId="0" fontId="44" fillId="0" borderId="73" xfId="0" applyFont="1" applyFill="1" applyBorder="1" applyAlignment="1" applyProtection="1">
      <alignment horizontal="center" vertical="center" wrapText="1"/>
      <protection locked="0"/>
    </xf>
    <xf numFmtId="0" fontId="43" fillId="0" borderId="73" xfId="0" applyFont="1" applyFill="1" applyBorder="1" applyAlignment="1" applyProtection="1">
      <alignment horizontal="center" vertical="center"/>
      <protection locked="0"/>
    </xf>
    <xf numFmtId="164" fontId="43" fillId="0" borderId="73" xfId="5" applyFont="1" applyFill="1" applyBorder="1" applyAlignment="1" applyProtection="1">
      <alignment horizontal="center" vertical="center"/>
      <protection locked="0"/>
    </xf>
    <xf numFmtId="14" fontId="43" fillId="0" borderId="74" xfId="0" applyNumberFormat="1" applyFont="1" applyFill="1" applyBorder="1" applyAlignment="1" applyProtection="1">
      <alignment horizontal="center" vertical="center"/>
      <protection locked="0"/>
    </xf>
    <xf numFmtId="167" fontId="43" fillId="0" borderId="75" xfId="0" applyNumberFormat="1" applyFont="1" applyFill="1" applyBorder="1" applyAlignment="1" applyProtection="1">
      <alignment horizontal="center"/>
      <protection locked="0"/>
    </xf>
    <xf numFmtId="14" fontId="43" fillId="0" borderId="76" xfId="0" applyNumberFormat="1" applyFont="1" applyFill="1" applyBorder="1" applyAlignment="1" applyProtection="1">
      <alignment horizontal="center" vertical="center"/>
      <protection locked="0"/>
    </xf>
    <xf numFmtId="167" fontId="43" fillId="0" borderId="77" xfId="0" applyNumberFormat="1" applyFont="1" applyFill="1" applyBorder="1" applyAlignment="1" applyProtection="1">
      <alignment horizontal="center"/>
      <protection locked="0"/>
    </xf>
    <xf numFmtId="0" fontId="44" fillId="0" borderId="78" xfId="0" applyFont="1" applyFill="1" applyBorder="1" applyAlignment="1" applyProtection="1">
      <alignment horizontal="center" vertical="center" wrapText="1"/>
      <protection locked="0"/>
    </xf>
    <xf numFmtId="0" fontId="43" fillId="0" borderId="78" xfId="0" applyFont="1" applyFill="1" applyBorder="1" applyAlignment="1" applyProtection="1">
      <alignment horizontal="center" vertical="center"/>
      <protection locked="0"/>
    </xf>
    <xf numFmtId="164" fontId="43" fillId="0" borderId="78" xfId="5" applyFont="1" applyFill="1" applyBorder="1" applyAlignment="1" applyProtection="1">
      <alignment horizontal="center" vertical="center"/>
      <protection locked="0"/>
    </xf>
    <xf numFmtId="166" fontId="43" fillId="0" borderId="79" xfId="0" applyNumberFormat="1" applyFont="1" applyFill="1" applyBorder="1" applyAlignment="1" applyProtection="1">
      <alignment horizontal="center" vertical="center"/>
      <protection locked="0"/>
    </xf>
    <xf numFmtId="0" fontId="59" fillId="0" borderId="10" xfId="0" applyFont="1" applyFill="1" applyBorder="1" applyAlignment="1" applyProtection="1">
      <alignment horizontal="right"/>
    </xf>
    <xf numFmtId="0" fontId="4" fillId="13" borderId="0" xfId="0" applyFont="1" applyFill="1" applyProtection="1">
      <protection hidden="1"/>
    </xf>
    <xf numFmtId="0" fontId="6" fillId="13" borderId="0" xfId="0" applyFont="1" applyFill="1" applyProtection="1">
      <protection hidden="1"/>
    </xf>
    <xf numFmtId="167" fontId="4" fillId="13" borderId="0" xfId="0" applyNumberFormat="1" applyFont="1" applyFill="1" applyAlignment="1" applyProtection="1">
      <alignment horizontal="center"/>
      <protection hidden="1"/>
    </xf>
    <xf numFmtId="0" fontId="4" fillId="13" borderId="0" xfId="0" applyFont="1" applyFill="1" applyAlignment="1" applyProtection="1">
      <alignment horizontal="center"/>
      <protection hidden="1"/>
    </xf>
    <xf numFmtId="164" fontId="4" fillId="13" borderId="0" xfId="5" applyFont="1" applyFill="1" applyAlignment="1" applyProtection="1">
      <alignment horizontal="center"/>
      <protection hidden="1"/>
    </xf>
    <xf numFmtId="0" fontId="4" fillId="10" borderId="0" xfId="0" applyFont="1" applyFill="1" applyProtection="1">
      <protection hidden="1"/>
    </xf>
    <xf numFmtId="0" fontId="25" fillId="10" borderId="0" xfId="0" applyFont="1" applyFill="1" applyBorder="1" applyAlignment="1" applyProtection="1">
      <alignment vertical="center" wrapText="1"/>
      <protection hidden="1"/>
    </xf>
    <xf numFmtId="0" fontId="8" fillId="10" borderId="0" xfId="0" applyNumberFormat="1" applyFont="1" applyFill="1" applyAlignment="1" applyProtection="1">
      <protection hidden="1"/>
    </xf>
    <xf numFmtId="0" fontId="47" fillId="10" borderId="0" xfId="0" applyFont="1" applyFill="1" applyBorder="1" applyAlignment="1" applyProtection="1">
      <alignment horizontal="center" vertical="center"/>
      <protection hidden="1"/>
    </xf>
    <xf numFmtId="0" fontId="7" fillId="10" borderId="0" xfId="0" applyFont="1" applyFill="1" applyBorder="1" applyAlignment="1" applyProtection="1">
      <alignment horizontal="center"/>
      <protection hidden="1"/>
    </xf>
    <xf numFmtId="0" fontId="25" fillId="8" borderId="3" xfId="0" applyFont="1" applyFill="1" applyBorder="1" applyAlignment="1" applyProtection="1">
      <alignment horizontal="center" vertical="center"/>
      <protection hidden="1"/>
    </xf>
    <xf numFmtId="0" fontId="22" fillId="6" borderId="59" xfId="0" applyFont="1" applyFill="1" applyBorder="1" applyAlignment="1" applyProtection="1">
      <alignment vertical="center"/>
      <protection hidden="1"/>
    </xf>
    <xf numFmtId="0" fontId="22" fillId="6" borderId="60" xfId="0" applyFont="1" applyFill="1" applyBorder="1" applyAlignment="1" applyProtection="1">
      <alignment vertical="center"/>
      <protection hidden="1"/>
    </xf>
    <xf numFmtId="0" fontId="22" fillId="6" borderId="61" xfId="0" applyFont="1" applyFill="1" applyBorder="1" applyAlignment="1" applyProtection="1">
      <alignment horizontal="center" vertical="center"/>
      <protection hidden="1"/>
    </xf>
    <xf numFmtId="167" fontId="10" fillId="10" borderId="0" xfId="0" applyNumberFormat="1" applyFont="1" applyFill="1" applyBorder="1" applyAlignment="1" applyProtection="1">
      <alignment horizontal="left"/>
      <protection hidden="1"/>
    </xf>
    <xf numFmtId="0" fontId="10" fillId="10" borderId="0" xfId="0" applyFont="1" applyFill="1" applyBorder="1" applyAlignment="1" applyProtection="1">
      <alignment horizontal="left"/>
      <protection hidden="1"/>
    </xf>
    <xf numFmtId="164" fontId="10" fillId="10" borderId="0" xfId="5" applyFont="1" applyFill="1" applyBorder="1" applyAlignment="1" applyProtection="1">
      <alignment horizontal="left"/>
      <protection hidden="1"/>
    </xf>
    <xf numFmtId="0" fontId="5" fillId="10" borderId="0" xfId="0" applyFont="1" applyFill="1" applyBorder="1" applyProtection="1">
      <protection hidden="1"/>
    </xf>
    <xf numFmtId="40" fontId="10" fillId="11" borderId="5" xfId="0" applyNumberFormat="1" applyFont="1" applyFill="1" applyBorder="1" applyAlignment="1" applyProtection="1">
      <protection hidden="1"/>
    </xf>
    <xf numFmtId="40" fontId="52" fillId="0" borderId="55" xfId="0" applyNumberFormat="1" applyFont="1" applyFill="1" applyBorder="1" applyAlignment="1" applyProtection="1">
      <protection hidden="1"/>
    </xf>
    <xf numFmtId="0" fontId="49" fillId="10" borderId="0" xfId="0" applyFont="1" applyFill="1" applyAlignment="1" applyProtection="1">
      <alignment horizontal="center" vertical="center"/>
      <protection hidden="1"/>
    </xf>
    <xf numFmtId="167" fontId="57" fillId="6" borderId="7" xfId="0" applyNumberFormat="1" applyFont="1" applyFill="1" applyBorder="1" applyAlignment="1" applyProtection="1">
      <alignment horizontal="center"/>
      <protection hidden="1"/>
    </xf>
    <xf numFmtId="0" fontId="57" fillId="6" borderId="7" xfId="0" applyFont="1" applyFill="1" applyBorder="1" applyAlignment="1" applyProtection="1">
      <alignment horizontal="center"/>
      <protection hidden="1"/>
    </xf>
    <xf numFmtId="164" fontId="57" fillId="6" borderId="7" xfId="5" applyFont="1" applyFill="1" applyBorder="1" applyAlignment="1" applyProtection="1">
      <alignment horizontal="center"/>
      <protection hidden="1"/>
    </xf>
    <xf numFmtId="0" fontId="6" fillId="10" borderId="0" xfId="0" applyFont="1" applyFill="1" applyProtection="1">
      <protection hidden="1"/>
    </xf>
    <xf numFmtId="40" fontId="10" fillId="11" borderId="24" xfId="0" applyNumberFormat="1" applyFont="1" applyFill="1" applyBorder="1" applyAlignment="1" applyProtection="1">
      <protection hidden="1"/>
    </xf>
    <xf numFmtId="40" fontId="52" fillId="0" borderId="56" xfId="0" applyNumberFormat="1" applyFont="1" applyFill="1" applyBorder="1" applyAlignment="1" applyProtection="1">
      <protection hidden="1"/>
    </xf>
    <xf numFmtId="167" fontId="14" fillId="11" borderId="1" xfId="0" applyNumberFormat="1" applyFont="1" applyFill="1" applyBorder="1" applyAlignment="1" applyProtection="1">
      <alignment horizontal="center"/>
      <protection hidden="1"/>
    </xf>
    <xf numFmtId="40" fontId="14" fillId="11" borderId="0" xfId="0" applyNumberFormat="1" applyFont="1" applyFill="1" applyBorder="1" applyAlignment="1" applyProtection="1">
      <alignment horizontal="center" vertical="center" wrapText="1"/>
      <protection hidden="1"/>
    </xf>
    <xf numFmtId="0" fontId="13" fillId="11" borderId="10" xfId="0" applyFont="1" applyFill="1" applyBorder="1" applyAlignment="1" applyProtection="1">
      <alignment horizontal="center" vertical="center"/>
      <protection hidden="1"/>
    </xf>
    <xf numFmtId="164" fontId="14" fillId="11" borderId="10" xfId="5" applyFont="1" applyFill="1" applyBorder="1" applyAlignment="1" applyProtection="1">
      <alignment horizontal="center" vertical="center"/>
      <protection hidden="1"/>
    </xf>
    <xf numFmtId="0" fontId="14" fillId="11" borderId="10" xfId="0" applyFont="1" applyFill="1" applyBorder="1" applyAlignment="1" applyProtection="1">
      <alignment horizontal="center" vertical="center"/>
      <protection hidden="1"/>
    </xf>
    <xf numFmtId="166" fontId="14" fillId="11" borderId="2" xfId="0" applyNumberFormat="1" applyFont="1" applyFill="1" applyBorder="1" applyAlignment="1" applyProtection="1">
      <alignment horizontal="center" vertical="center"/>
      <protection hidden="1"/>
    </xf>
    <xf numFmtId="0" fontId="5" fillId="10" borderId="0" xfId="0" applyFont="1" applyFill="1" applyProtection="1">
      <protection hidden="1"/>
    </xf>
    <xf numFmtId="0" fontId="5" fillId="13" borderId="0" xfId="0" applyFont="1" applyFill="1" applyProtection="1">
      <protection hidden="1"/>
    </xf>
    <xf numFmtId="0" fontId="5" fillId="10" borderId="27" xfId="0" applyFont="1" applyFill="1" applyBorder="1" applyProtection="1">
      <protection hidden="1"/>
    </xf>
    <xf numFmtId="0" fontId="9" fillId="10" borderId="25" xfId="0" applyFont="1" applyFill="1" applyBorder="1" applyAlignment="1" applyProtection="1">
      <alignment horizontal="right"/>
      <protection hidden="1"/>
    </xf>
    <xf numFmtId="0" fontId="51" fillId="10" borderId="25" xfId="0" applyFont="1" applyFill="1" applyBorder="1" applyAlignment="1" applyProtection="1">
      <alignment horizontal="right"/>
      <protection hidden="1"/>
    </xf>
    <xf numFmtId="40" fontId="52" fillId="0" borderId="63" xfId="0" applyNumberFormat="1" applyFont="1" applyFill="1" applyBorder="1" applyAlignment="1" applyProtection="1">
      <protection hidden="1"/>
    </xf>
    <xf numFmtId="167" fontId="14" fillId="11" borderId="3" xfId="0" applyNumberFormat="1" applyFont="1" applyFill="1" applyBorder="1" applyAlignment="1" applyProtection="1">
      <alignment horizontal="center"/>
      <protection hidden="1"/>
    </xf>
    <xf numFmtId="0" fontId="13" fillId="11" borderId="0" xfId="0" applyFont="1" applyFill="1" applyBorder="1" applyAlignment="1" applyProtection="1">
      <alignment horizontal="center" vertical="center" wrapText="1"/>
      <protection hidden="1"/>
    </xf>
    <xf numFmtId="0" fontId="14" fillId="11" borderId="0" xfId="0" applyFont="1" applyFill="1" applyBorder="1" applyAlignment="1" applyProtection="1">
      <alignment horizontal="center" vertical="center"/>
      <protection hidden="1"/>
    </xf>
    <xf numFmtId="164" fontId="13" fillId="11" borderId="0" xfId="5" applyFont="1" applyFill="1" applyBorder="1" applyAlignment="1" applyProtection="1">
      <alignment horizontal="center" vertical="center"/>
      <protection hidden="1"/>
    </xf>
    <xf numFmtId="0" fontId="13" fillId="11" borderId="0" xfId="0" applyFont="1" applyFill="1" applyBorder="1" applyAlignment="1" applyProtection="1">
      <alignment horizontal="center" vertical="center"/>
      <protection hidden="1"/>
    </xf>
    <xf numFmtId="166" fontId="14" fillId="11" borderId="4" xfId="0" applyNumberFormat="1" applyFont="1" applyFill="1" applyBorder="1" applyAlignment="1" applyProtection="1">
      <alignment horizontal="center" vertical="center"/>
      <protection hidden="1"/>
    </xf>
    <xf numFmtId="0" fontId="22" fillId="6" borderId="62" xfId="0" applyFont="1" applyFill="1" applyBorder="1" applyAlignment="1" applyProtection="1">
      <alignment horizontal="center" vertical="center"/>
      <protection hidden="1"/>
    </xf>
    <xf numFmtId="0" fontId="14" fillId="11" borderId="0" xfId="0" applyFont="1" applyFill="1" applyBorder="1" applyAlignment="1" applyProtection="1">
      <alignment horizontal="center" vertical="center" wrapText="1"/>
      <protection hidden="1"/>
    </xf>
    <xf numFmtId="0" fontId="10" fillId="10" borderId="0" xfId="0" applyFont="1" applyFill="1" applyBorder="1" applyProtection="1">
      <protection hidden="1"/>
    </xf>
    <xf numFmtId="40" fontId="10" fillId="11" borderId="3" xfId="0" applyNumberFormat="1" applyFont="1" applyFill="1" applyBorder="1" applyAlignment="1" applyProtection="1">
      <protection hidden="1"/>
    </xf>
    <xf numFmtId="164" fontId="14" fillId="11" borderId="0" xfId="5" applyFont="1" applyFill="1" applyBorder="1" applyAlignment="1" applyProtection="1">
      <alignment horizontal="center" vertical="center"/>
      <protection hidden="1"/>
    </xf>
    <xf numFmtId="0" fontId="42" fillId="11" borderId="0" xfId="0" applyFont="1" applyFill="1" applyBorder="1" applyAlignment="1" applyProtection="1">
      <alignment horizontal="center" vertical="center" wrapText="1"/>
      <protection hidden="1"/>
    </xf>
    <xf numFmtId="0" fontId="22" fillId="6" borderId="80" xfId="0" applyFont="1" applyFill="1" applyBorder="1" applyAlignment="1" applyProtection="1">
      <alignment horizontal="center" vertical="center"/>
      <protection hidden="1"/>
    </xf>
    <xf numFmtId="165" fontId="37" fillId="11" borderId="10" xfId="6" applyFont="1" applyFill="1" applyBorder="1" applyAlignment="1" applyProtection="1">
      <alignment horizontal="left"/>
      <protection hidden="1"/>
    </xf>
    <xf numFmtId="0" fontId="7" fillId="10" borderId="81" xfId="0" applyFont="1" applyFill="1" applyBorder="1" applyAlignment="1" applyProtection="1">
      <alignment horizontal="center"/>
      <protection hidden="1"/>
    </xf>
    <xf numFmtId="0" fontId="55" fillId="10" borderId="0" xfId="0" applyFont="1" applyFill="1" applyBorder="1" applyAlignment="1" applyProtection="1">
      <alignment vertical="center" wrapText="1"/>
      <protection hidden="1"/>
    </xf>
    <xf numFmtId="40" fontId="42" fillId="11" borderId="0" xfId="0" applyNumberFormat="1" applyFont="1" applyFill="1" applyBorder="1" applyAlignment="1" applyProtection="1">
      <alignment horizontal="center" vertical="center" wrapText="1"/>
      <protection hidden="1"/>
    </xf>
    <xf numFmtId="0" fontId="54" fillId="6" borderId="60" xfId="0" applyFont="1" applyFill="1" applyBorder="1" applyAlignment="1" applyProtection="1">
      <alignment vertical="center"/>
      <protection hidden="1"/>
    </xf>
    <xf numFmtId="40" fontId="54" fillId="6" borderId="62" xfId="0" applyNumberFormat="1" applyFont="1" applyFill="1" applyBorder="1" applyAlignment="1" applyProtection="1">
      <alignment horizontal="center"/>
      <protection hidden="1"/>
    </xf>
    <xf numFmtId="40" fontId="52" fillId="0" borderId="55" xfId="0" applyNumberFormat="1" applyFont="1" applyFill="1" applyBorder="1" applyAlignment="1" applyProtection="1">
      <alignment horizontal="left" vertical="center"/>
      <protection hidden="1"/>
    </xf>
    <xf numFmtId="167" fontId="13" fillId="11" borderId="3" xfId="0" applyNumberFormat="1" applyFont="1" applyFill="1" applyBorder="1" applyAlignment="1" applyProtection="1">
      <alignment horizontal="center"/>
      <protection hidden="1"/>
    </xf>
    <xf numFmtId="166" fontId="13" fillId="11" borderId="4" xfId="0" applyNumberFormat="1" applyFont="1" applyFill="1" applyBorder="1" applyAlignment="1" applyProtection="1">
      <alignment horizontal="center" vertical="center"/>
      <protection hidden="1"/>
    </xf>
    <xf numFmtId="40" fontId="52" fillId="0" borderId="68" xfId="0" applyNumberFormat="1" applyFont="1" applyFill="1" applyBorder="1" applyAlignment="1" applyProtection="1">
      <alignment horizontal="center" vertical="center"/>
      <protection hidden="1"/>
    </xf>
    <xf numFmtId="40" fontId="52" fillId="0" borderId="69" xfId="0" applyNumberFormat="1" applyFont="1" applyFill="1" applyBorder="1" applyAlignment="1" applyProtection="1">
      <alignment horizontal="left" vertical="center"/>
      <protection hidden="1"/>
    </xf>
    <xf numFmtId="40" fontId="37" fillId="11" borderId="26" xfId="0" applyNumberFormat="1" applyFont="1" applyFill="1" applyBorder="1" applyAlignment="1" applyProtection="1">
      <protection hidden="1"/>
    </xf>
    <xf numFmtId="40" fontId="38" fillId="11" borderId="54" xfId="0" applyNumberFormat="1" applyFont="1" applyFill="1" applyBorder="1" applyAlignment="1" applyProtection="1">
      <protection hidden="1"/>
    </xf>
    <xf numFmtId="0" fontId="54" fillId="6" borderId="59" xfId="0" applyFont="1" applyFill="1" applyBorder="1" applyAlignment="1" applyProtection="1">
      <alignment vertical="center"/>
      <protection hidden="1"/>
    </xf>
    <xf numFmtId="0" fontId="54" fillId="6" borderId="61" xfId="0" applyFont="1" applyFill="1" applyBorder="1" applyAlignment="1" applyProtection="1">
      <alignment horizontal="center" vertical="center"/>
      <protection hidden="1"/>
    </xf>
    <xf numFmtId="0" fontId="54" fillId="6" borderId="62" xfId="0" applyFont="1" applyFill="1" applyBorder="1" applyAlignment="1" applyProtection="1">
      <alignment horizontal="center" vertical="center"/>
      <protection hidden="1"/>
    </xf>
    <xf numFmtId="0" fontId="25" fillId="8" borderId="37" xfId="0" applyFont="1" applyFill="1" applyBorder="1" applyAlignment="1" applyProtection="1">
      <alignment horizontal="center" vertical="center"/>
      <protection hidden="1"/>
    </xf>
    <xf numFmtId="167" fontId="43" fillId="0" borderId="15" xfId="0" applyNumberFormat="1" applyFont="1" applyFill="1" applyBorder="1" applyAlignment="1" applyProtection="1">
      <alignment horizontal="center" vertical="center"/>
      <protection hidden="1"/>
    </xf>
    <xf numFmtId="0" fontId="44" fillId="0" borderId="21" xfId="0" applyFont="1" applyFill="1" applyBorder="1" applyAlignment="1" applyProtection="1">
      <alignment horizontal="center" vertical="center" wrapText="1"/>
      <protection hidden="1"/>
    </xf>
    <xf numFmtId="0" fontId="43" fillId="0" borderId="21" xfId="0" applyFont="1" applyFill="1" applyBorder="1" applyAlignment="1" applyProtection="1">
      <alignment horizontal="center" vertical="center"/>
      <protection hidden="1"/>
    </xf>
    <xf numFmtId="164" fontId="43" fillId="0" borderId="21" xfId="5" applyFont="1" applyFill="1" applyBorder="1" applyAlignment="1" applyProtection="1">
      <alignment horizontal="center" vertical="center"/>
      <protection hidden="1"/>
    </xf>
    <xf numFmtId="14" fontId="43" fillId="0" borderId="16" xfId="0" applyNumberFormat="1" applyFont="1" applyFill="1" applyBorder="1" applyAlignment="1" applyProtection="1">
      <alignment horizontal="center" vertical="center"/>
      <protection hidden="1"/>
    </xf>
    <xf numFmtId="167" fontId="43" fillId="0" borderId="17" xfId="0" applyNumberFormat="1" applyFont="1" applyFill="1" applyBorder="1" applyAlignment="1" applyProtection="1">
      <alignment horizontal="center" vertical="center"/>
      <protection hidden="1"/>
    </xf>
    <xf numFmtId="0" fontId="44" fillId="0" borderId="13" xfId="0" applyFont="1" applyFill="1" applyBorder="1" applyAlignment="1" applyProtection="1">
      <alignment horizontal="center" vertical="center" wrapText="1"/>
      <protection hidden="1"/>
    </xf>
    <xf numFmtId="0" fontId="43" fillId="0" borderId="13" xfId="0" quotePrefix="1" applyFont="1" applyFill="1" applyBorder="1" applyAlignment="1" applyProtection="1">
      <alignment horizontal="center" vertical="center"/>
      <protection hidden="1"/>
    </xf>
    <xf numFmtId="164" fontId="43" fillId="0" borderId="13" xfId="5" applyFont="1" applyFill="1" applyBorder="1" applyAlignment="1" applyProtection="1">
      <alignment horizontal="center" vertical="center"/>
      <protection hidden="1"/>
    </xf>
    <xf numFmtId="0" fontId="43" fillId="0" borderId="13" xfId="0" applyFont="1" applyFill="1" applyBorder="1" applyAlignment="1" applyProtection="1">
      <alignment horizontal="center" vertical="center"/>
      <protection hidden="1"/>
    </xf>
    <xf numFmtId="14" fontId="43" fillId="0" borderId="18" xfId="0" applyNumberFormat="1" applyFont="1" applyFill="1" applyBorder="1" applyAlignment="1" applyProtection="1">
      <alignment horizontal="center" vertical="center"/>
      <protection hidden="1"/>
    </xf>
    <xf numFmtId="0" fontId="0" fillId="10" borderId="14" xfId="0" applyFill="1" applyBorder="1" applyAlignment="1" applyProtection="1">
      <protection hidden="1"/>
    </xf>
    <xf numFmtId="167" fontId="43" fillId="0" borderId="19" xfId="0" applyNumberFormat="1" applyFont="1" applyFill="1" applyBorder="1" applyAlignment="1" applyProtection="1">
      <alignment horizontal="center" vertical="center"/>
      <protection hidden="1"/>
    </xf>
    <xf numFmtId="0" fontId="44" fillId="0" borderId="22" xfId="0" applyFont="1" applyFill="1" applyBorder="1" applyAlignment="1" applyProtection="1">
      <alignment horizontal="center" vertical="center" wrapText="1"/>
      <protection hidden="1"/>
    </xf>
    <xf numFmtId="0" fontId="43" fillId="0" borderId="22" xfId="0" applyFont="1" applyFill="1" applyBorder="1" applyAlignment="1" applyProtection="1">
      <alignment horizontal="center" vertical="center"/>
      <protection hidden="1"/>
    </xf>
    <xf numFmtId="164" fontId="43" fillId="0" borderId="22" xfId="5" applyFont="1" applyFill="1" applyBorder="1" applyAlignment="1" applyProtection="1">
      <alignment horizontal="center" vertical="center"/>
      <protection hidden="1"/>
    </xf>
    <xf numFmtId="166" fontId="43" fillId="0" borderId="20" xfId="0" applyNumberFormat="1" applyFont="1" applyFill="1" applyBorder="1" applyAlignment="1" applyProtection="1">
      <alignment horizontal="center" vertical="center"/>
      <protection hidden="1"/>
    </xf>
    <xf numFmtId="167" fontId="14" fillId="10" borderId="53" xfId="0" applyNumberFormat="1" applyFont="1" applyFill="1" applyBorder="1" applyAlignment="1" applyProtection="1">
      <alignment horizontal="center"/>
      <protection hidden="1"/>
    </xf>
    <xf numFmtId="0" fontId="14" fillId="10" borderId="53" xfId="0" applyFont="1" applyFill="1" applyBorder="1" applyAlignment="1" applyProtection="1">
      <alignment horizontal="center" vertical="center"/>
      <protection hidden="1"/>
    </xf>
    <xf numFmtId="164" fontId="14" fillId="10" borderId="53" xfId="5" applyFont="1" applyFill="1" applyBorder="1" applyAlignment="1" applyProtection="1">
      <alignment horizontal="center" vertical="center"/>
      <protection hidden="1"/>
    </xf>
    <xf numFmtId="0" fontId="13" fillId="10" borderId="53" xfId="0" applyFont="1" applyFill="1" applyBorder="1" applyAlignment="1" applyProtection="1">
      <alignment horizontal="center" vertical="center"/>
      <protection hidden="1"/>
    </xf>
    <xf numFmtId="166" fontId="14" fillId="10" borderId="53" xfId="0" applyNumberFormat="1" applyFont="1" applyFill="1" applyBorder="1" applyAlignment="1" applyProtection="1">
      <alignment horizontal="center" vertical="center"/>
      <protection hidden="1"/>
    </xf>
    <xf numFmtId="0" fontId="51" fillId="10" borderId="32" xfId="0" applyFont="1" applyFill="1" applyBorder="1" applyAlignment="1" applyProtection="1">
      <alignment horizontal="right"/>
      <protection hidden="1"/>
    </xf>
    <xf numFmtId="40" fontId="37" fillId="11" borderId="58" xfId="0" applyNumberFormat="1" applyFont="1" applyFill="1" applyBorder="1" applyAlignment="1" applyProtection="1">
      <protection hidden="1"/>
    </xf>
    <xf numFmtId="40" fontId="52" fillId="11" borderId="64" xfId="0" applyNumberFormat="1" applyFont="1" applyFill="1" applyBorder="1" applyAlignment="1" applyProtection="1">
      <protection hidden="1"/>
    </xf>
    <xf numFmtId="16" fontId="39" fillId="10" borderId="0" xfId="0" applyNumberFormat="1" applyFont="1" applyFill="1" applyProtection="1">
      <protection hidden="1"/>
    </xf>
    <xf numFmtId="0" fontId="14" fillId="10" borderId="0" xfId="0" applyFont="1" applyFill="1" applyBorder="1" applyAlignment="1" applyProtection="1">
      <alignment horizontal="center" vertical="center"/>
      <protection hidden="1"/>
    </xf>
    <xf numFmtId="164" fontId="14" fillId="10" borderId="0" xfId="5" applyFont="1" applyFill="1" applyBorder="1" applyAlignment="1" applyProtection="1">
      <alignment horizontal="center" vertical="center"/>
      <protection hidden="1"/>
    </xf>
    <xf numFmtId="0" fontId="13" fillId="10" borderId="0" xfId="0" applyFont="1" applyFill="1" applyBorder="1" applyAlignment="1" applyProtection="1">
      <alignment horizontal="center" vertical="center"/>
      <protection hidden="1"/>
    </xf>
    <xf numFmtId="14" fontId="14" fillId="10" borderId="0" xfId="0" applyNumberFormat="1" applyFont="1" applyFill="1" applyBorder="1" applyAlignment="1" applyProtection="1">
      <alignment horizontal="center" vertical="center"/>
      <protection hidden="1"/>
    </xf>
    <xf numFmtId="0" fontId="51" fillId="10" borderId="10" xfId="0" applyFont="1" applyFill="1" applyBorder="1" applyAlignment="1" applyProtection="1">
      <alignment horizontal="right"/>
      <protection hidden="1"/>
    </xf>
    <xf numFmtId="40" fontId="52" fillId="0" borderId="55" xfId="0" applyNumberFormat="1" applyFont="1" applyFill="1" applyBorder="1" applyAlignment="1" applyProtection="1">
      <alignment horizontal="center" vertical="center"/>
      <protection hidden="1"/>
    </xf>
    <xf numFmtId="0" fontId="0" fillId="10" borderId="0" xfId="0" applyFill="1" applyBorder="1" applyAlignment="1" applyProtection="1">
      <alignment horizontal="right" vertical="top"/>
      <protection hidden="1"/>
    </xf>
    <xf numFmtId="167" fontId="13" fillId="10" borderId="0" xfId="0" applyNumberFormat="1" applyFont="1" applyFill="1" applyBorder="1" applyAlignment="1" applyProtection="1">
      <alignment horizontal="center"/>
      <protection hidden="1"/>
    </xf>
    <xf numFmtId="164" fontId="13" fillId="10" borderId="0" xfId="5" applyFont="1" applyFill="1" applyBorder="1" applyAlignment="1" applyProtection="1">
      <alignment horizontal="center" vertical="center"/>
      <protection hidden="1"/>
    </xf>
    <xf numFmtId="14" fontId="13" fillId="10" borderId="0" xfId="0" applyNumberFormat="1" applyFont="1" applyFill="1" applyBorder="1" applyAlignment="1" applyProtection="1">
      <alignment horizontal="center" vertical="center"/>
      <protection hidden="1"/>
    </xf>
    <xf numFmtId="40" fontId="52" fillId="0" borderId="64" xfId="0" applyNumberFormat="1" applyFont="1" applyFill="1" applyBorder="1" applyAlignment="1" applyProtection="1">
      <alignment horizontal="center" vertical="center"/>
      <protection hidden="1"/>
    </xf>
    <xf numFmtId="167" fontId="14" fillId="10" borderId="0" xfId="0" applyNumberFormat="1" applyFont="1" applyFill="1" applyBorder="1" applyAlignment="1" applyProtection="1">
      <alignment horizontal="center"/>
      <protection hidden="1"/>
    </xf>
    <xf numFmtId="0" fontId="0" fillId="10" borderId="0" xfId="0" applyFill="1" applyBorder="1" applyAlignment="1" applyProtection="1">
      <alignment horizontal="left" vertical="top"/>
      <protection hidden="1"/>
    </xf>
    <xf numFmtId="0" fontId="63" fillId="3" borderId="82" xfId="0" applyFont="1" applyFill="1" applyBorder="1" applyAlignment="1" applyProtection="1">
      <alignment vertical="top"/>
      <protection locked="0"/>
    </xf>
    <xf numFmtId="0" fontId="10" fillId="15" borderId="7" xfId="0" applyFont="1" applyFill="1" applyBorder="1" applyAlignment="1" applyProtection="1">
      <alignment horizontal="left"/>
      <protection hidden="1"/>
    </xf>
    <xf numFmtId="0" fontId="10" fillId="15" borderId="23" xfId="0" applyFont="1" applyFill="1" applyBorder="1" applyAlignment="1" applyProtection="1">
      <alignment horizontal="left"/>
      <protection hidden="1"/>
    </xf>
    <xf numFmtId="0" fontId="10" fillId="15" borderId="6" xfId="0" applyFont="1" applyFill="1" applyBorder="1" applyAlignment="1" applyProtection="1">
      <alignment horizontal="left"/>
      <protection hidden="1"/>
    </xf>
    <xf numFmtId="0" fontId="10" fillId="15" borderId="8" xfId="0" applyFont="1" applyFill="1" applyBorder="1" applyAlignment="1" applyProtection="1">
      <alignment horizontal="left"/>
      <protection hidden="1"/>
    </xf>
    <xf numFmtId="0" fontId="28" fillId="3" borderId="0" xfId="0" applyFont="1" applyFill="1" applyProtection="1">
      <protection locked="0"/>
    </xf>
    <xf numFmtId="0" fontId="74" fillId="13" borderId="0" xfId="0" applyFont="1" applyFill="1" applyAlignment="1" applyProtection="1">
      <alignment horizontal="center" vertical="center"/>
      <protection hidden="1"/>
    </xf>
    <xf numFmtId="0" fontId="10" fillId="16" borderId="7" xfId="0" applyFont="1" applyFill="1" applyBorder="1" applyAlignment="1">
      <alignment horizontal="left"/>
    </xf>
    <xf numFmtId="0" fontId="10" fillId="16" borderId="83" xfId="0" applyFont="1" applyFill="1" applyBorder="1" applyAlignment="1">
      <alignment horizontal="left"/>
    </xf>
    <xf numFmtId="0" fontId="15" fillId="10" borderId="4" xfId="0" applyFont="1" applyFill="1" applyBorder="1" applyAlignment="1" applyProtection="1">
      <alignment vertical="center" wrapText="1"/>
      <protection hidden="1"/>
    </xf>
    <xf numFmtId="0" fontId="78" fillId="10" borderId="0" xfId="0" applyFont="1" applyFill="1" applyAlignment="1" applyProtection="1">
      <alignment vertical="top"/>
      <protection hidden="1"/>
    </xf>
    <xf numFmtId="0" fontId="72" fillId="14" borderId="11" xfId="8" applyFont="1" applyBorder="1" applyAlignment="1" applyProtection="1">
      <alignment horizontal="center" vertical="center"/>
      <protection hidden="1"/>
    </xf>
    <xf numFmtId="40" fontId="57" fillId="11" borderId="5" xfId="0" applyNumberFormat="1" applyFont="1" applyFill="1" applyBorder="1" applyAlignment="1" applyProtection="1">
      <protection hidden="1"/>
    </xf>
    <xf numFmtId="0" fontId="72" fillId="10" borderId="11" xfId="8" applyFont="1" applyFill="1" applyBorder="1" applyAlignment="1" applyProtection="1">
      <alignment horizontal="center" vertical="center"/>
      <protection hidden="1"/>
    </xf>
    <xf numFmtId="9" fontId="82" fillId="14" borderId="0" xfId="11" applyFont="1" applyFill="1" applyAlignment="1" applyProtection="1">
      <alignment horizontal="center" vertical="center"/>
      <protection hidden="1"/>
    </xf>
    <xf numFmtId="0" fontId="84" fillId="10" borderId="0" xfId="0" applyFont="1" applyFill="1" applyBorder="1" applyAlignment="1" applyProtection="1">
      <alignment vertical="center" wrapText="1"/>
      <protection hidden="1"/>
    </xf>
    <xf numFmtId="0" fontId="39" fillId="10" borderId="0" xfId="0" applyFont="1" applyFill="1" applyProtection="1">
      <protection hidden="1"/>
    </xf>
    <xf numFmtId="167" fontId="85" fillId="10" borderId="0" xfId="0" applyNumberFormat="1" applyFont="1" applyFill="1" applyBorder="1" applyAlignment="1" applyProtection="1">
      <alignment horizontal="center"/>
      <protection hidden="1"/>
    </xf>
    <xf numFmtId="0" fontId="47" fillId="3" borderId="0" xfId="0" applyFont="1" applyFill="1" applyBorder="1" applyAlignment="1" applyProtection="1">
      <alignment horizontal="center" vertical="center"/>
    </xf>
    <xf numFmtId="0" fontId="22" fillId="6" borderId="61" xfId="0" applyFont="1" applyFill="1" applyBorder="1" applyAlignment="1" applyProtection="1">
      <alignment horizontal="center" vertical="center"/>
    </xf>
    <xf numFmtId="0" fontId="22" fillId="6" borderId="62" xfId="0" applyFont="1" applyFill="1" applyBorder="1" applyAlignment="1" applyProtection="1">
      <alignment horizontal="center" vertical="center"/>
    </xf>
    <xf numFmtId="0" fontId="49" fillId="7" borderId="0" xfId="0" applyFont="1" applyFill="1" applyAlignment="1" applyProtection="1">
      <alignment horizontal="center" vertical="center"/>
    </xf>
    <xf numFmtId="0" fontId="63" fillId="3" borderId="0" xfId="0" applyFont="1" applyFill="1" applyBorder="1" applyAlignment="1" applyProtection="1">
      <alignment horizontal="left" vertical="top" wrapText="1"/>
    </xf>
    <xf numFmtId="0" fontId="25" fillId="8" borderId="45" xfId="0" applyFont="1" applyFill="1" applyBorder="1" applyAlignment="1" applyProtection="1">
      <alignment horizontal="center" vertical="center"/>
      <protection locked="0"/>
    </xf>
    <xf numFmtId="40" fontId="14" fillId="0" borderId="0" xfId="0" applyNumberFormat="1" applyFont="1" applyFill="1" applyBorder="1" applyAlignment="1" applyProtection="1">
      <alignment horizontal="center" vertical="center" wrapText="1"/>
      <protection locked="0"/>
    </xf>
    <xf numFmtId="0" fontId="13" fillId="0" borderId="10" xfId="0" applyFont="1" applyFill="1" applyBorder="1" applyAlignment="1" applyProtection="1">
      <alignment horizontal="center" vertical="center"/>
      <protection locked="0"/>
    </xf>
    <xf numFmtId="164" fontId="14" fillId="0" borderId="10" xfId="5" applyFont="1" applyFill="1" applyBorder="1" applyAlignment="1" applyProtection="1">
      <alignment horizontal="center" vertical="center"/>
      <protection locked="0"/>
    </xf>
    <xf numFmtId="0" fontId="14" fillId="0" borderId="10" xfId="0" applyFont="1" applyFill="1" applyBorder="1" applyAlignment="1" applyProtection="1">
      <alignment horizontal="center" vertical="center"/>
      <protection locked="0"/>
    </xf>
    <xf numFmtId="166" fontId="14" fillId="0" borderId="2" xfId="0" applyNumberFormat="1" applyFont="1" applyFill="1" applyBorder="1" applyAlignment="1" applyProtection="1">
      <alignment horizontal="center" vertical="center"/>
      <protection locked="0"/>
    </xf>
    <xf numFmtId="0" fontId="13" fillId="0" borderId="0" xfId="0" applyFont="1" applyFill="1" applyBorder="1" applyAlignment="1" applyProtection="1">
      <alignment horizontal="center" vertical="center" wrapText="1"/>
      <protection locked="0"/>
    </xf>
    <xf numFmtId="0" fontId="14" fillId="0" borderId="0" xfId="0" applyFont="1" applyFill="1" applyBorder="1" applyAlignment="1" applyProtection="1">
      <alignment horizontal="center" vertical="center"/>
      <protection locked="0"/>
    </xf>
    <xf numFmtId="164" fontId="13" fillId="0" borderId="0" xfId="5" applyFont="1" applyFill="1" applyBorder="1" applyAlignment="1" applyProtection="1">
      <alignment horizontal="center" vertical="center"/>
      <protection locked="0"/>
    </xf>
    <xf numFmtId="0" fontId="13" fillId="0" borderId="0" xfId="0" applyFont="1" applyFill="1" applyBorder="1" applyAlignment="1" applyProtection="1">
      <alignment horizontal="center" vertical="center"/>
      <protection locked="0"/>
    </xf>
    <xf numFmtId="166" fontId="14" fillId="0" borderId="4" xfId="0" applyNumberFormat="1" applyFont="1" applyFill="1" applyBorder="1" applyAlignment="1" applyProtection="1">
      <alignment horizontal="center" vertical="center"/>
      <protection locked="0"/>
    </xf>
    <xf numFmtId="0" fontId="14" fillId="0" borderId="0" xfId="0" applyFont="1" applyFill="1" applyBorder="1" applyAlignment="1" applyProtection="1">
      <alignment horizontal="center" vertical="center" wrapText="1"/>
      <protection locked="0"/>
    </xf>
    <xf numFmtId="164" fontId="14" fillId="0" borderId="0" xfId="5" applyFont="1" applyFill="1" applyBorder="1" applyAlignment="1" applyProtection="1">
      <alignment horizontal="center" vertical="center"/>
      <protection locked="0"/>
    </xf>
    <xf numFmtId="0" fontId="42" fillId="0" borderId="0" xfId="0" applyFont="1" applyFill="1" applyBorder="1" applyAlignment="1" applyProtection="1">
      <alignment horizontal="center" vertical="center" wrapText="1"/>
      <protection locked="0"/>
    </xf>
    <xf numFmtId="40" fontId="42" fillId="0" borderId="0" xfId="0" applyNumberFormat="1" applyFont="1" applyFill="1" applyBorder="1" applyAlignment="1" applyProtection="1">
      <alignment horizontal="center" vertical="center" wrapText="1"/>
      <protection locked="0"/>
    </xf>
    <xf numFmtId="166" fontId="13" fillId="0" borderId="4" xfId="0" applyNumberFormat="1" applyFont="1" applyFill="1" applyBorder="1" applyAlignment="1" applyProtection="1">
      <alignment horizontal="center" vertical="center"/>
      <protection locked="0"/>
    </xf>
    <xf numFmtId="0" fontId="6" fillId="2" borderId="0" xfId="0" applyFont="1" applyFill="1" applyProtection="1"/>
    <xf numFmtId="0" fontId="5" fillId="2" borderId="0" xfId="0" applyFont="1" applyFill="1" applyBorder="1" applyProtection="1"/>
    <xf numFmtId="0" fontId="5" fillId="2" borderId="0" xfId="0" applyFont="1" applyFill="1" applyProtection="1"/>
    <xf numFmtId="0" fontId="5" fillId="2" borderId="27" xfId="0" applyFont="1" applyFill="1" applyBorder="1" applyProtection="1"/>
    <xf numFmtId="0" fontId="10" fillId="2" borderId="0" xfId="0" applyFont="1" applyFill="1" applyBorder="1" applyProtection="1"/>
    <xf numFmtId="0" fontId="10" fillId="2" borderId="0" xfId="0" applyFont="1" applyFill="1" applyProtection="1"/>
    <xf numFmtId="0" fontId="4" fillId="2" borderId="0" xfId="0" applyFont="1" applyFill="1" applyProtection="1"/>
    <xf numFmtId="0" fontId="6" fillId="2" borderId="0" xfId="0" applyFont="1" applyFill="1" applyBorder="1" applyProtection="1"/>
    <xf numFmtId="0" fontId="7" fillId="3" borderId="0" xfId="0" applyFont="1" applyFill="1" applyBorder="1" applyAlignment="1" applyProtection="1">
      <alignment horizontal="center"/>
    </xf>
    <xf numFmtId="40" fontId="52" fillId="4" borderId="63" xfId="0" applyNumberFormat="1" applyFont="1" applyFill="1" applyBorder="1" applyAlignment="1" applyProtection="1"/>
    <xf numFmtId="0" fontId="4" fillId="9" borderId="0" xfId="0" applyFont="1" applyFill="1" applyProtection="1"/>
    <xf numFmtId="0" fontId="48" fillId="2" borderId="0" xfId="0" applyFont="1" applyFill="1" applyAlignment="1" applyProtection="1">
      <alignment horizontal="center" vertical="center"/>
    </xf>
    <xf numFmtId="0" fontId="5" fillId="0" borderId="0" xfId="0" applyFont="1" applyProtection="1"/>
    <xf numFmtId="0" fontId="49" fillId="3" borderId="0" xfId="0" applyFont="1" applyFill="1" applyAlignment="1" applyProtection="1">
      <alignment horizontal="center" vertical="center"/>
    </xf>
    <xf numFmtId="0" fontId="0" fillId="3" borderId="0" xfId="0" applyFill="1" applyBorder="1" applyAlignment="1" applyProtection="1"/>
    <xf numFmtId="0" fontId="51" fillId="0" borderId="25" xfId="0" applyFont="1" applyFill="1" applyBorder="1" applyAlignment="1" applyProtection="1">
      <alignment horizontal="right"/>
      <protection locked="0"/>
    </xf>
    <xf numFmtId="0" fontId="25" fillId="8" borderId="37" xfId="0" applyFont="1" applyFill="1" applyBorder="1" applyAlignment="1" applyProtection="1">
      <alignment horizontal="center" vertical="center"/>
      <protection locked="0"/>
    </xf>
    <xf numFmtId="40" fontId="11" fillId="6" borderId="62" xfId="0" applyNumberFormat="1" applyFont="1" applyFill="1" applyBorder="1" applyAlignment="1" applyProtection="1">
      <alignment horizontal="center"/>
      <protection locked="0"/>
    </xf>
    <xf numFmtId="0" fontId="22" fillId="6" borderId="61" xfId="0" applyFont="1" applyFill="1" applyBorder="1" applyAlignment="1" applyProtection="1">
      <alignment horizontal="center" vertical="center"/>
      <protection locked="0"/>
    </xf>
    <xf numFmtId="0" fontId="22" fillId="6" borderId="62" xfId="0" applyFont="1" applyFill="1" applyBorder="1" applyAlignment="1" applyProtection="1">
      <alignment horizontal="center" vertical="center"/>
      <protection locked="0"/>
    </xf>
    <xf numFmtId="0" fontId="49" fillId="7" borderId="0" xfId="0" applyFont="1" applyFill="1" applyAlignment="1" applyProtection="1">
      <alignment horizontal="center" vertical="center"/>
      <protection locked="0"/>
    </xf>
    <xf numFmtId="0" fontId="10" fillId="7" borderId="8" xfId="0" applyFont="1" applyFill="1" applyBorder="1" applyAlignment="1" applyProtection="1">
      <alignment horizontal="left"/>
      <protection locked="0"/>
    </xf>
    <xf numFmtId="0" fontId="51" fillId="0" borderId="32" xfId="0" applyFont="1" applyFill="1" applyBorder="1" applyAlignment="1" applyProtection="1">
      <alignment horizontal="right"/>
      <protection locked="0"/>
    </xf>
    <xf numFmtId="0" fontId="0" fillId="2" borderId="0" xfId="0" applyFill="1" applyBorder="1" applyAlignment="1" applyProtection="1">
      <alignment horizontal="left" vertical="top"/>
    </xf>
    <xf numFmtId="0" fontId="49" fillId="2" borderId="0" xfId="0" applyFont="1" applyFill="1" applyAlignment="1" applyProtection="1">
      <alignment horizontal="center" vertical="center"/>
    </xf>
    <xf numFmtId="0" fontId="45" fillId="2" borderId="0" xfId="0" applyFont="1" applyFill="1" applyBorder="1" applyAlignment="1" applyProtection="1">
      <alignment horizontal="left" vertical="top" indent="2"/>
    </xf>
    <xf numFmtId="0" fontId="0" fillId="3" borderId="0" xfId="0" applyFill="1" applyBorder="1" applyAlignment="1" applyProtection="1">
      <alignment horizontal="left" vertical="top"/>
    </xf>
    <xf numFmtId="0" fontId="9" fillId="3" borderId="0" xfId="0" applyFont="1" applyFill="1" applyBorder="1" applyAlignment="1" applyProtection="1">
      <alignment horizontal="left" vertical="top"/>
    </xf>
    <xf numFmtId="0" fontId="27" fillId="8" borderId="0" xfId="0" applyFont="1" applyFill="1" applyBorder="1" applyAlignment="1" applyProtection="1">
      <alignment vertical="center" wrapText="1"/>
      <protection locked="0"/>
    </xf>
    <xf numFmtId="0" fontId="31" fillId="7" borderId="45" xfId="0" applyFont="1" applyFill="1" applyBorder="1" applyAlignment="1" applyProtection="1">
      <alignment horizontal="left" vertical="center" wrapText="1" indent="1"/>
      <protection locked="0"/>
    </xf>
    <xf numFmtId="0" fontId="26" fillId="8" borderId="0" xfId="0" applyFont="1" applyFill="1" applyBorder="1" applyAlignment="1" applyProtection="1">
      <alignment vertical="center" wrapText="1"/>
      <protection locked="0"/>
    </xf>
    <xf numFmtId="0" fontId="50" fillId="3" borderId="45" xfId="0" applyFont="1" applyFill="1" applyBorder="1" applyAlignment="1" applyProtection="1">
      <alignment horizontal="left" vertical="center" wrapText="1" indent="1"/>
      <protection locked="0"/>
    </xf>
    <xf numFmtId="0" fontId="5" fillId="3" borderId="0" xfId="0" applyFont="1" applyFill="1" applyBorder="1" applyProtection="1">
      <protection locked="0"/>
    </xf>
    <xf numFmtId="0" fontId="47" fillId="3" borderId="0" xfId="0" applyFont="1" applyFill="1" applyBorder="1" applyAlignment="1" applyProtection="1">
      <alignment horizontal="center" vertical="center"/>
      <protection locked="0"/>
    </xf>
    <xf numFmtId="0" fontId="22" fillId="6" borderId="12" xfId="0" applyFont="1" applyFill="1" applyBorder="1" applyAlignment="1" applyProtection="1">
      <alignment horizontal="center" vertical="center" wrapText="1"/>
      <protection locked="0"/>
    </xf>
    <xf numFmtId="0" fontId="22" fillId="6" borderId="8" xfId="0" applyFont="1" applyFill="1" applyBorder="1" applyAlignment="1" applyProtection="1">
      <alignment horizontal="center" vertical="center" wrapText="1"/>
      <protection locked="0"/>
    </xf>
    <xf numFmtId="0" fontId="22" fillId="6" borderId="60" xfId="0" applyFont="1" applyFill="1" applyBorder="1" applyAlignment="1" applyProtection="1">
      <alignment horizontal="center" vertical="center"/>
      <protection locked="0"/>
    </xf>
    <xf numFmtId="0" fontId="22" fillId="6" borderId="61" xfId="0" applyFont="1" applyFill="1" applyBorder="1" applyAlignment="1" applyProtection="1">
      <alignment horizontal="center" vertical="center"/>
      <protection locked="0"/>
    </xf>
    <xf numFmtId="0" fontId="22" fillId="6" borderId="66" xfId="0" applyFont="1" applyFill="1" applyBorder="1" applyAlignment="1" applyProtection="1">
      <alignment horizontal="center" vertical="center"/>
      <protection locked="0"/>
    </xf>
    <xf numFmtId="0" fontId="22" fillId="6" borderId="62" xfId="0" applyFont="1" applyFill="1" applyBorder="1" applyAlignment="1" applyProtection="1">
      <alignment horizontal="center" vertical="center"/>
      <protection locked="0"/>
    </xf>
    <xf numFmtId="0" fontId="50" fillId="3" borderId="49" xfId="0" applyFont="1" applyFill="1" applyBorder="1" applyAlignment="1" applyProtection="1">
      <alignment horizontal="left" vertical="center" wrapText="1" indent="1"/>
      <protection locked="0"/>
    </xf>
    <xf numFmtId="0" fontId="50" fillId="3" borderId="50" xfId="0" applyFont="1" applyFill="1" applyBorder="1" applyAlignment="1" applyProtection="1">
      <alignment horizontal="left" vertical="center" wrapText="1" indent="1"/>
      <protection locked="0"/>
    </xf>
    <xf numFmtId="0" fontId="22" fillId="6" borderId="60" xfId="0" applyFont="1" applyFill="1" applyBorder="1" applyAlignment="1" applyProtection="1">
      <alignment horizontal="center" vertical="center"/>
    </xf>
    <xf numFmtId="0" fontId="22" fillId="6" borderId="61" xfId="0" applyFont="1" applyFill="1" applyBorder="1" applyAlignment="1" applyProtection="1">
      <alignment horizontal="center" vertical="center"/>
    </xf>
    <xf numFmtId="0" fontId="22" fillId="6" borderId="62" xfId="0" applyFont="1" applyFill="1" applyBorder="1" applyAlignment="1" applyProtection="1">
      <alignment horizontal="center" vertical="center"/>
    </xf>
    <xf numFmtId="0" fontId="1" fillId="2" borderId="32" xfId="0" applyFont="1" applyFill="1" applyBorder="1" applyAlignment="1" applyProtection="1">
      <alignment horizontal="right" vertical="top" wrapText="1"/>
    </xf>
    <xf numFmtId="0" fontId="0" fillId="2" borderId="0" xfId="0" applyFill="1" applyBorder="1" applyAlignment="1" applyProtection="1">
      <alignment horizontal="right" vertical="top" wrapText="1"/>
    </xf>
    <xf numFmtId="0" fontId="7" fillId="6" borderId="46" xfId="0" applyNumberFormat="1" applyFont="1" applyFill="1" applyBorder="1" applyAlignment="1" applyProtection="1">
      <alignment horizontal="center"/>
      <protection locked="0"/>
    </xf>
    <xf numFmtId="0" fontId="7" fillId="6" borderId="47" xfId="0" applyNumberFormat="1" applyFont="1" applyFill="1" applyBorder="1" applyAlignment="1" applyProtection="1">
      <alignment horizontal="center"/>
      <protection locked="0"/>
    </xf>
    <xf numFmtId="0" fontId="7" fillId="6" borderId="48" xfId="0" applyNumberFormat="1" applyFont="1" applyFill="1" applyBorder="1" applyAlignment="1" applyProtection="1">
      <alignment horizontal="center"/>
      <protection locked="0"/>
    </xf>
    <xf numFmtId="0" fontId="16" fillId="2" borderId="0" xfId="0" applyFont="1" applyFill="1" applyBorder="1" applyAlignment="1" applyProtection="1">
      <alignment horizontal="center" vertical="center" textRotation="90"/>
      <protection locked="0"/>
    </xf>
    <xf numFmtId="0" fontId="0" fillId="0" borderId="0" xfId="0" applyFont="1" applyBorder="1" applyAlignment="1" applyProtection="1">
      <alignment horizontal="center" vertical="center" textRotation="90"/>
      <protection locked="0"/>
    </xf>
    <xf numFmtId="0" fontId="63" fillId="3" borderId="0" xfId="0" applyFont="1" applyFill="1" applyBorder="1" applyAlignment="1" applyProtection="1">
      <alignment horizontal="left" vertical="top" wrapText="1"/>
      <protection locked="0"/>
    </xf>
    <xf numFmtId="0" fontId="79" fillId="10" borderId="0" xfId="0" applyFont="1" applyFill="1" applyBorder="1" applyAlignment="1" applyProtection="1">
      <alignment horizontal="center" vertical="center" wrapText="1"/>
      <protection hidden="1"/>
    </xf>
    <xf numFmtId="0" fontId="79" fillId="10" borderId="84" xfId="0" applyFont="1" applyFill="1" applyBorder="1" applyAlignment="1" applyProtection="1">
      <alignment horizontal="left" vertical="center" wrapText="1" indent="2"/>
      <protection hidden="1"/>
    </xf>
    <xf numFmtId="0" fontId="79" fillId="10" borderId="0" xfId="0" applyFont="1" applyFill="1" applyBorder="1" applyAlignment="1" applyProtection="1">
      <alignment horizontal="left" vertical="center" wrapText="1" indent="2"/>
      <protection hidden="1"/>
    </xf>
    <xf numFmtId="0" fontId="78" fillId="10" borderId="0" xfId="0" applyFont="1" applyFill="1" applyBorder="1" applyAlignment="1" applyProtection="1">
      <alignment horizontal="center" vertical="top" wrapText="1"/>
      <protection hidden="1"/>
    </xf>
    <xf numFmtId="0" fontId="54" fillId="6" borderId="60" xfId="0" applyFont="1" applyFill="1" applyBorder="1" applyAlignment="1" applyProtection="1">
      <alignment horizontal="center" vertical="center"/>
      <protection hidden="1"/>
    </xf>
    <xf numFmtId="0" fontId="54" fillId="6" borderId="61" xfId="0" applyFont="1" applyFill="1" applyBorder="1" applyAlignment="1" applyProtection="1">
      <alignment horizontal="center" vertical="center"/>
      <protection hidden="1"/>
    </xf>
    <xf numFmtId="0" fontId="54" fillId="6" borderId="62" xfId="0" applyFont="1" applyFill="1" applyBorder="1" applyAlignment="1" applyProtection="1">
      <alignment horizontal="center" vertical="center"/>
      <protection hidden="1"/>
    </xf>
    <xf numFmtId="0" fontId="56" fillId="6" borderId="46" xfId="0" applyNumberFormat="1" applyFont="1" applyFill="1" applyBorder="1" applyAlignment="1" applyProtection="1">
      <alignment horizontal="center"/>
      <protection hidden="1"/>
    </xf>
    <xf numFmtId="0" fontId="56" fillId="6" borderId="47" xfId="0" applyNumberFormat="1" applyFont="1" applyFill="1" applyBorder="1" applyAlignment="1" applyProtection="1">
      <alignment horizontal="center"/>
      <protection hidden="1"/>
    </xf>
    <xf numFmtId="0" fontId="56" fillId="6" borderId="48" xfId="0" applyNumberFormat="1" applyFont="1" applyFill="1" applyBorder="1" applyAlignment="1" applyProtection="1">
      <alignment horizontal="center"/>
      <protection hidden="1"/>
    </xf>
    <xf numFmtId="0" fontId="22" fillId="6" borderId="12" xfId="0" applyFont="1" applyFill="1" applyBorder="1" applyAlignment="1" applyProtection="1">
      <alignment horizontal="center" vertical="center" wrapText="1"/>
      <protection hidden="1"/>
    </xf>
    <xf numFmtId="0" fontId="22" fillId="6" borderId="8" xfId="0" applyFont="1" applyFill="1" applyBorder="1" applyAlignment="1" applyProtection="1">
      <alignment horizontal="center" vertical="center" wrapText="1"/>
      <protection hidden="1"/>
    </xf>
    <xf numFmtId="0" fontId="22" fillId="6" borderId="70" xfId="0" applyFont="1" applyFill="1" applyBorder="1" applyAlignment="1" applyProtection="1">
      <alignment horizontal="center" vertical="center"/>
      <protection hidden="1"/>
    </xf>
    <xf numFmtId="0" fontId="22" fillId="6" borderId="71" xfId="0" applyFont="1" applyFill="1" applyBorder="1" applyAlignment="1" applyProtection="1">
      <alignment horizontal="center" vertical="center"/>
      <protection hidden="1"/>
    </xf>
    <xf numFmtId="0" fontId="54" fillId="6" borderId="12" xfId="0" applyFont="1" applyFill="1" applyBorder="1" applyAlignment="1" applyProtection="1">
      <alignment horizontal="center" vertical="center" wrapText="1"/>
      <protection hidden="1"/>
    </xf>
    <xf numFmtId="0" fontId="54" fillId="6" borderId="8" xfId="0" applyFont="1" applyFill="1" applyBorder="1" applyAlignment="1" applyProtection="1">
      <alignment horizontal="center" vertical="center" wrapText="1"/>
      <protection hidden="1"/>
    </xf>
    <xf numFmtId="0" fontId="81" fillId="14" borderId="0" xfId="8" applyFont="1" applyBorder="1" applyAlignment="1" applyProtection="1">
      <alignment horizontal="center" vertical="center"/>
      <protection hidden="1"/>
    </xf>
    <xf numFmtId="0" fontId="81" fillId="14" borderId="11" xfId="8" applyFont="1" applyBorder="1" applyAlignment="1" applyProtection="1">
      <alignment horizontal="center" vertical="center"/>
      <protection hidden="1"/>
    </xf>
    <xf numFmtId="9" fontId="22" fillId="6" borderId="0" xfId="0" applyNumberFormat="1" applyFont="1" applyFill="1" applyBorder="1" applyAlignment="1" applyProtection="1">
      <alignment horizontal="center" vertical="center" wrapText="1"/>
      <protection hidden="1"/>
    </xf>
    <xf numFmtId="0" fontId="22" fillId="6" borderId="0" xfId="0" applyFont="1" applyFill="1" applyBorder="1" applyAlignment="1" applyProtection="1">
      <alignment horizontal="center" vertical="center"/>
      <protection hidden="1"/>
    </xf>
    <xf numFmtId="0" fontId="61" fillId="12" borderId="85" xfId="7" applyFont="1" applyBorder="1" applyAlignment="1" applyProtection="1">
      <alignment horizontal="left" vertical="top" wrapText="1" indent="1"/>
      <protection hidden="1"/>
    </xf>
    <xf numFmtId="0" fontId="61" fillId="12" borderId="86" xfId="7" applyFont="1" applyBorder="1" applyAlignment="1" applyProtection="1">
      <alignment horizontal="left" vertical="top" wrapText="1" indent="1"/>
      <protection hidden="1"/>
    </xf>
    <xf numFmtId="0" fontId="61" fillId="12" borderId="87" xfId="7" applyFont="1" applyBorder="1" applyAlignment="1" applyProtection="1">
      <alignment horizontal="left" vertical="top" wrapText="1" indent="1"/>
      <protection hidden="1"/>
    </xf>
    <xf numFmtId="0" fontId="71" fillId="10" borderId="0" xfId="0" applyFont="1" applyFill="1" applyBorder="1" applyAlignment="1" applyProtection="1">
      <alignment horizontal="center" vertical="center"/>
      <protection hidden="1"/>
    </xf>
    <xf numFmtId="0" fontId="71" fillId="10" borderId="11" xfId="0" applyFont="1" applyFill="1" applyBorder="1" applyAlignment="1" applyProtection="1">
      <alignment horizontal="center" vertical="center"/>
      <protection hidden="1"/>
    </xf>
    <xf numFmtId="1" fontId="73" fillId="14" borderId="10" xfId="6" applyNumberFormat="1" applyFont="1" applyFill="1" applyBorder="1" applyAlignment="1" applyProtection="1">
      <alignment horizontal="center" vertical="center"/>
      <protection hidden="1"/>
    </xf>
    <xf numFmtId="1" fontId="73" fillId="14" borderId="0" xfId="6" applyNumberFormat="1" applyFont="1" applyFill="1" applyAlignment="1" applyProtection="1">
      <alignment horizontal="center" vertical="center"/>
      <protection hidden="1"/>
    </xf>
    <xf numFmtId="0" fontId="80" fillId="14" borderId="0" xfId="8" applyFont="1" applyAlignment="1" applyProtection="1">
      <alignment horizontal="center" vertical="center"/>
      <protection hidden="1"/>
    </xf>
    <xf numFmtId="0" fontId="0" fillId="0" borderId="0" xfId="0" applyFont="1" applyBorder="1" applyAlignment="1">
      <alignment horizontal="center" vertical="center" textRotation="90"/>
    </xf>
  </cellXfs>
  <cellStyles count="12">
    <cellStyle name="Comma" xfId="6" builtinId="3"/>
    <cellStyle name="Currency" xfId="5" builtinId="4"/>
    <cellStyle name="Followed Hyperlink" xfId="4" builtinId="9" hidden="1"/>
    <cellStyle name="Followed Hyperlink" xfId="10" builtinId="9" hidden="1"/>
    <cellStyle name="Good" xfId="8" builtinId="26"/>
    <cellStyle name="Hyperlink" xfId="3" builtinId="8" hidden="1"/>
    <cellStyle name="Hyperlink" xfId="9" builtinId="8" hidden="1"/>
    <cellStyle name="Neutral" xfId="7" builtinId="28"/>
    <cellStyle name="Normal" xfId="0" builtinId="0"/>
    <cellStyle name="Normal 2" xfId="1"/>
    <cellStyle name="Normal 2 2" xfId="2"/>
    <cellStyle name="Percent" xfId="11" builtinId="5"/>
  </cellStyles>
  <dxfs count="39">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8" tint="-0.24994659260841701"/>
      </font>
      <fill>
        <patternFill>
          <fgColor auto="1"/>
          <bgColor rgb="FFFFF6C3"/>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7CE"/>
      <color rgb="FF009CD0"/>
      <color rgb="FFFFF6C3"/>
      <color rgb="FF7B8A49"/>
      <color rgb="FF9F9F9F"/>
      <color rgb="FF9CD000"/>
      <color rgb="FFF9F263"/>
      <color rgb="FFD09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444500</xdr:colOff>
      <xdr:row>33</xdr:row>
      <xdr:rowOff>301625</xdr:rowOff>
    </xdr:from>
    <xdr:to>
      <xdr:col>19</xdr:col>
      <xdr:colOff>2854325</xdr:colOff>
      <xdr:row>48</xdr:row>
      <xdr:rowOff>38916</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574500" y="12096750"/>
          <a:ext cx="4648200" cy="5791200"/>
        </a:xfrm>
        <a:prstGeom prst="rect">
          <a:avLst/>
        </a:prstGeom>
      </xdr:spPr>
    </xdr:pic>
    <xdr:clientData/>
  </xdr:twoCellAnchor>
  <xdr:twoCellAnchor>
    <xdr:from>
      <xdr:col>3</xdr:col>
      <xdr:colOff>31750</xdr:colOff>
      <xdr:row>14</xdr:row>
      <xdr:rowOff>31750</xdr:rowOff>
    </xdr:from>
    <xdr:to>
      <xdr:col>4</xdr:col>
      <xdr:colOff>0</xdr:colOff>
      <xdr:row>46</xdr:row>
      <xdr:rowOff>0</xdr:rowOff>
    </xdr:to>
    <xdr:sp macro="" textlink="">
      <xdr:nvSpPr>
        <xdr:cNvPr id="2" name="TextBox 1"/>
        <xdr:cNvSpPr txBox="1"/>
      </xdr:nvSpPr>
      <xdr:spPr>
        <a:xfrm>
          <a:off x="1539875" y="6873875"/>
          <a:ext cx="5143500" cy="12715875"/>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6">
                  <a:lumMod val="75000"/>
                </a:schemeClr>
              </a:solidFill>
            </a:rPr>
            <a:t>Explain your Monthly budget</a:t>
          </a:r>
          <a:r>
            <a:rPr lang="en-US" sz="2000" baseline="0">
              <a:solidFill>
                <a:schemeClr val="accent6">
                  <a:lumMod val="75000"/>
                </a:schemeClr>
              </a:solidFill>
            </a:rPr>
            <a:t> Goal for Seth here...</a:t>
          </a:r>
          <a:endParaRPr lang="en-US" sz="2000">
            <a:solidFill>
              <a:schemeClr val="accent6">
                <a:lumMod val="75000"/>
              </a:schemeClr>
            </a:solidFill>
          </a:endParaRPr>
        </a:p>
      </xdr:txBody>
    </xdr:sp>
    <xdr:clientData/>
  </xdr:twoCellAnchor>
  <xdr:twoCellAnchor editAs="oneCell">
    <xdr:from>
      <xdr:col>14</xdr:col>
      <xdr:colOff>190500</xdr:colOff>
      <xdr:row>34</xdr:row>
      <xdr:rowOff>15875</xdr:rowOff>
    </xdr:from>
    <xdr:to>
      <xdr:col>16</xdr:col>
      <xdr:colOff>1191769</xdr:colOff>
      <xdr:row>48</xdr:row>
      <xdr:rowOff>34217</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303750" y="12207875"/>
          <a:ext cx="3858768" cy="5675376"/>
        </a:xfrm>
        <a:prstGeom prst="rect">
          <a:avLst/>
        </a:prstGeom>
      </xdr:spPr>
    </xdr:pic>
    <xdr:clientData/>
  </xdr:twoCellAnchor>
  <xdr:twoCellAnchor editAs="oneCell">
    <xdr:from>
      <xdr:col>16</xdr:col>
      <xdr:colOff>1682750</xdr:colOff>
      <xdr:row>37</xdr:row>
      <xdr:rowOff>0</xdr:rowOff>
    </xdr:from>
    <xdr:to>
      <xdr:col>17</xdr:col>
      <xdr:colOff>947419</xdr:colOff>
      <xdr:row>48</xdr:row>
      <xdr:rowOff>39242</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097875" y="15573375"/>
          <a:ext cx="2407919" cy="4498847"/>
        </a:xfrm>
        <a:prstGeom prst="rect">
          <a:avLst/>
        </a:prstGeom>
      </xdr:spPr>
    </xdr:pic>
    <xdr:clientData/>
  </xdr:twoCellAnchor>
  <xdr:twoCellAnchor>
    <xdr:from>
      <xdr:col>6</xdr:col>
      <xdr:colOff>61230</xdr:colOff>
      <xdr:row>41</xdr:row>
      <xdr:rowOff>63498</xdr:rowOff>
    </xdr:from>
    <xdr:to>
      <xdr:col>8</xdr:col>
      <xdr:colOff>2447018</xdr:colOff>
      <xdr:row>43</xdr:row>
      <xdr:rowOff>253998</xdr:rowOff>
    </xdr:to>
    <xdr:sp macro="" textlink="">
      <xdr:nvSpPr>
        <xdr:cNvPr id="10" name="Left Arrow 9"/>
        <xdr:cNvSpPr/>
      </xdr:nvSpPr>
      <xdr:spPr bwMode="auto">
        <a:xfrm>
          <a:off x="7919355" y="17224373"/>
          <a:ext cx="3227163" cy="984250"/>
        </a:xfrm>
        <a:prstGeom prst="leftArrow">
          <a:avLst/>
        </a:prstGeom>
        <a:solidFill>
          <a:srgbClr val="009CD0"/>
        </a:solidFill>
        <a:ln>
          <a:headEnd type="none" w="med" len="med"/>
          <a:tailEnd type="none" w="med" len="med"/>
        </a:ln>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8288" tIns="0" rIns="0" bIns="0" rtlCol="0" anchor="t" upright="1"/>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SI1390"/>
  <sheetViews>
    <sheetView tabSelected="1" topLeftCell="A11" zoomScale="60" zoomScaleNormal="60" zoomScalePageLayoutView="50" workbookViewId="0">
      <selection activeCell="L22" sqref="L22"/>
    </sheetView>
  </sheetViews>
  <sheetFormatPr defaultColWidth="7.5" defaultRowHeight="20.25"/>
  <cols>
    <col min="1" max="2" width="1.875" style="11" customWidth="1"/>
    <col min="3" max="3" width="16" style="11" customWidth="1"/>
    <col min="4" max="4" width="68" style="11" customWidth="1"/>
    <col min="5" max="5" width="7.5" style="11"/>
    <col min="6" max="6" width="8" style="1" customWidth="1"/>
    <col min="7" max="7" width="5.375" style="1" customWidth="1"/>
    <col min="8" max="8" width="5.625" style="1" customWidth="1"/>
    <col min="9" max="9" width="32.875" style="3" customWidth="1"/>
    <col min="10" max="10" width="20" style="3" customWidth="1"/>
    <col min="11" max="11" width="22.625" style="3" customWidth="1"/>
    <col min="12" max="14" width="9.125" style="2" customWidth="1"/>
    <col min="15" max="15" width="9.5" style="36" bestFit="1" customWidth="1"/>
    <col min="16" max="16" width="27.875" style="10" customWidth="1"/>
    <col min="17" max="17" width="41.125" style="10" customWidth="1"/>
    <col min="18" max="18" width="13.375" style="43" customWidth="1"/>
    <col min="19" max="19" width="29.375" style="10" customWidth="1"/>
    <col min="20" max="20" width="43.125" style="10" customWidth="1"/>
    <col min="21" max="34" width="7.5" style="11"/>
    <col min="35" max="35" width="1.375" style="11" customWidth="1"/>
    <col min="36" max="36" width="10.375" style="11" bestFit="1" customWidth="1"/>
    <col min="37" max="124" width="7.5" style="11"/>
    <col min="125" max="125" width="16.5" style="11" customWidth="1"/>
    <col min="126" max="126" width="27.5" style="11" customWidth="1"/>
    <col min="127" max="503" width="7.5" style="11"/>
    <col min="504" max="16384" width="7.5" style="3"/>
  </cols>
  <sheetData>
    <row r="1" spans="1:503">
      <c r="A1" s="90"/>
      <c r="B1" s="90"/>
      <c r="C1" s="90"/>
      <c r="D1" s="90"/>
      <c r="E1" s="90"/>
      <c r="F1" s="91"/>
      <c r="G1" s="91"/>
      <c r="H1" s="91"/>
      <c r="I1" s="90"/>
      <c r="J1" s="90"/>
      <c r="K1" s="90"/>
      <c r="L1" s="338"/>
      <c r="M1" s="338"/>
      <c r="N1" s="338"/>
      <c r="O1" s="92"/>
      <c r="P1" s="93"/>
      <c r="Q1" s="93"/>
      <c r="R1" s="94"/>
      <c r="S1" s="93"/>
      <c r="T1" s="93"/>
      <c r="U1" s="90"/>
      <c r="V1" s="90"/>
      <c r="W1" s="90"/>
      <c r="X1" s="90"/>
      <c r="Y1" s="90"/>
      <c r="Z1" s="90"/>
      <c r="AA1" s="90"/>
      <c r="AB1" s="90"/>
      <c r="AC1" s="90"/>
      <c r="AD1" s="90"/>
      <c r="AE1" s="90"/>
      <c r="AF1" s="90"/>
      <c r="AG1" s="90"/>
      <c r="AH1" s="90"/>
      <c r="AI1" s="90"/>
      <c r="BB1" s="11">
        <v>2</v>
      </c>
      <c r="LL1" s="294">
        <v>0</v>
      </c>
    </row>
    <row r="2" spans="1:503" s="11" customFormat="1" ht="111" customHeight="1" thickBot="1">
      <c r="A2" s="90"/>
      <c r="C2" s="361" t="s">
        <v>54</v>
      </c>
      <c r="D2" s="361"/>
      <c r="E2" s="361"/>
      <c r="F2" s="361"/>
      <c r="G2" s="361"/>
      <c r="H2" s="361"/>
      <c r="I2" s="361"/>
      <c r="J2" s="336"/>
      <c r="K2" s="139"/>
      <c r="L2" s="162"/>
      <c r="M2" s="162"/>
      <c r="N2" s="162"/>
      <c r="U2" s="55"/>
      <c r="V2" s="55"/>
      <c r="W2" s="55"/>
      <c r="X2" s="55"/>
      <c r="Y2" s="55"/>
      <c r="Z2" s="55"/>
      <c r="AA2" s="55"/>
      <c r="AB2" s="55"/>
      <c r="AC2" s="55"/>
      <c r="AD2" s="55"/>
      <c r="AE2" s="55"/>
      <c r="AF2" s="55"/>
      <c r="AG2" s="55"/>
      <c r="AH2" s="55"/>
      <c r="AI2" s="90"/>
      <c r="DU2" s="126" t="s">
        <v>8</v>
      </c>
      <c r="DV2" s="296" t="s">
        <v>44</v>
      </c>
    </row>
    <row r="3" spans="1:503" s="11" customFormat="1" ht="30.95" customHeight="1" thickBot="1">
      <c r="A3" s="90"/>
      <c r="C3" s="356" t="s">
        <v>55</v>
      </c>
      <c r="D3" s="357" t="s">
        <v>60</v>
      </c>
      <c r="F3" s="18"/>
      <c r="G3" s="1"/>
      <c r="H3" s="307"/>
      <c r="I3" s="307"/>
      <c r="J3" s="336"/>
      <c r="K3" s="362" t="s">
        <v>102</v>
      </c>
      <c r="L3" s="156" t="s">
        <v>51</v>
      </c>
      <c r="M3" s="162"/>
      <c r="N3" s="162"/>
      <c r="O3" s="375" t="s">
        <v>61</v>
      </c>
      <c r="P3" s="376"/>
      <c r="Q3" s="376"/>
      <c r="R3" s="376"/>
      <c r="S3" s="376"/>
      <c r="T3" s="377"/>
      <c r="U3" s="55"/>
      <c r="V3" s="312" t="s">
        <v>91</v>
      </c>
      <c r="W3" s="375" t="s">
        <v>89</v>
      </c>
      <c r="X3" s="376"/>
      <c r="Y3" s="376"/>
      <c r="Z3" s="376"/>
      <c r="AA3" s="376"/>
      <c r="AB3" s="376"/>
      <c r="AC3" s="376"/>
      <c r="AD3" s="376"/>
      <c r="AE3" s="376"/>
      <c r="AF3" s="376"/>
      <c r="AG3" s="377"/>
      <c r="AH3" s="55"/>
      <c r="AI3" s="90"/>
      <c r="DU3" s="126" t="s">
        <v>5</v>
      </c>
      <c r="DV3" s="297" t="s">
        <v>84</v>
      </c>
    </row>
    <row r="4" spans="1:503" ht="30.95" customHeight="1" thickTop="1">
      <c r="A4" s="90"/>
      <c r="F4" s="18"/>
      <c r="H4" s="155" t="s">
        <v>101</v>
      </c>
      <c r="I4" s="154"/>
      <c r="J4" s="308" t="s">
        <v>32</v>
      </c>
      <c r="K4" s="363"/>
      <c r="L4" s="334"/>
      <c r="M4" s="334"/>
      <c r="N4" s="334"/>
      <c r="O4" s="30"/>
      <c r="P4" s="17"/>
      <c r="Q4" s="17"/>
      <c r="R4" s="37"/>
      <c r="S4" s="17"/>
      <c r="T4" s="17"/>
      <c r="W4" s="289"/>
      <c r="X4" s="289"/>
      <c r="Y4" s="289"/>
      <c r="Z4" s="289"/>
      <c r="AA4" s="289"/>
      <c r="AB4" s="289"/>
      <c r="AC4" s="289"/>
      <c r="AD4" s="289"/>
      <c r="AE4" s="289"/>
      <c r="AF4" s="289"/>
      <c r="AG4" s="289"/>
      <c r="AI4" s="90"/>
      <c r="DU4" s="126" t="s">
        <v>12</v>
      </c>
      <c r="DV4" s="151" t="s">
        <v>31</v>
      </c>
    </row>
    <row r="5" spans="1:503" ht="30.95" customHeight="1">
      <c r="A5" s="90"/>
      <c r="C5" s="358" t="s">
        <v>56</v>
      </c>
      <c r="D5" s="359" t="s">
        <v>59</v>
      </c>
      <c r="H5" s="329"/>
      <c r="I5" s="151" t="s">
        <v>44</v>
      </c>
      <c r="J5" s="96">
        <f>SUMIF($S$6:$S$52,I5,$R$6:$R$52)</f>
        <v>500</v>
      </c>
      <c r="K5" s="141"/>
      <c r="L5" s="310" t="s">
        <v>100</v>
      </c>
      <c r="M5" s="339"/>
      <c r="N5" s="334"/>
      <c r="O5" s="79" t="s">
        <v>9</v>
      </c>
      <c r="P5" s="80" t="s">
        <v>17</v>
      </c>
      <c r="Q5" s="80" t="s">
        <v>18</v>
      </c>
      <c r="R5" s="81" t="s">
        <v>16</v>
      </c>
      <c r="S5" s="80" t="s">
        <v>10</v>
      </c>
      <c r="T5" s="80" t="s">
        <v>19</v>
      </c>
      <c r="V5" s="380" t="s">
        <v>138</v>
      </c>
      <c r="W5" s="380"/>
      <c r="X5" s="380"/>
      <c r="Y5" s="380"/>
      <c r="Z5" s="380"/>
      <c r="AA5" s="380"/>
      <c r="AB5" s="380"/>
      <c r="AC5" s="380"/>
      <c r="AD5" s="380"/>
      <c r="AE5" s="380"/>
      <c r="AF5" s="380"/>
      <c r="AG5" s="380"/>
      <c r="AI5" s="90"/>
      <c r="DU5" s="127" t="s">
        <v>39</v>
      </c>
      <c r="DV5" s="151" t="s">
        <v>35</v>
      </c>
    </row>
    <row r="6" spans="1:503" ht="30.95" customHeight="1" thickBot="1">
      <c r="A6" s="90"/>
      <c r="C6" s="294"/>
      <c r="H6" s="328"/>
      <c r="I6" s="152" t="s">
        <v>84</v>
      </c>
      <c r="J6" s="97">
        <f>SUMIF($S$6:$S$52,I6,$R$6:$R$52)</f>
        <v>50</v>
      </c>
      <c r="K6" s="142"/>
      <c r="L6" s="334"/>
      <c r="M6" s="334"/>
      <c r="N6" s="334"/>
      <c r="O6" s="31">
        <v>41641</v>
      </c>
      <c r="P6" s="313" t="s">
        <v>33</v>
      </c>
      <c r="Q6" s="314" t="s">
        <v>21</v>
      </c>
      <c r="R6" s="315">
        <v>150.78</v>
      </c>
      <c r="S6" s="316" t="s">
        <v>63</v>
      </c>
      <c r="T6" s="317" t="s">
        <v>40</v>
      </c>
      <c r="U6" s="16"/>
      <c r="V6" s="380"/>
      <c r="W6" s="380"/>
      <c r="X6" s="380"/>
      <c r="Y6" s="380"/>
      <c r="Z6" s="380"/>
      <c r="AA6" s="380"/>
      <c r="AB6" s="380"/>
      <c r="AC6" s="380"/>
      <c r="AD6" s="380"/>
      <c r="AE6" s="380"/>
      <c r="AF6" s="380"/>
      <c r="AG6" s="380"/>
      <c r="AH6" s="16"/>
      <c r="AI6" s="95"/>
      <c r="AJ6" s="16"/>
      <c r="AK6" s="16"/>
      <c r="AL6" s="16"/>
      <c r="AM6" s="16"/>
      <c r="AN6" s="16"/>
      <c r="AO6" s="16"/>
      <c r="AP6" s="16"/>
      <c r="AQ6" s="16"/>
      <c r="AR6" s="16"/>
      <c r="AS6" s="16"/>
      <c r="AT6" s="16"/>
      <c r="AU6" s="16"/>
      <c r="AV6" s="16"/>
      <c r="AW6" s="16"/>
      <c r="AX6" s="16"/>
      <c r="AY6" s="16"/>
      <c r="AZ6" s="16"/>
      <c r="BA6" s="16"/>
      <c r="BB6" s="16"/>
      <c r="BC6" s="16"/>
      <c r="BD6" s="16"/>
      <c r="BE6" s="16"/>
      <c r="BF6" s="16"/>
      <c r="BG6" s="16"/>
      <c r="DU6" s="127" t="s">
        <v>41</v>
      </c>
      <c r="DV6" s="151" t="s">
        <v>25</v>
      </c>
    </row>
    <row r="7" spans="1:503" s="5" customFormat="1" ht="30.95" customHeight="1" thickBot="1">
      <c r="A7" s="95"/>
      <c r="B7" s="16"/>
      <c r="C7" s="358" t="s">
        <v>57</v>
      </c>
      <c r="D7" s="368" t="s">
        <v>106</v>
      </c>
      <c r="E7" s="16"/>
      <c r="F7" s="378"/>
      <c r="G7" s="8"/>
      <c r="H7" s="331"/>
      <c r="I7" s="160"/>
      <c r="J7" s="153" t="s">
        <v>105</v>
      </c>
      <c r="K7" s="337">
        <f>SUM(K5:K6)</f>
        <v>0</v>
      </c>
      <c r="L7" s="330"/>
      <c r="M7" s="330"/>
      <c r="N7" s="330"/>
      <c r="O7" s="32">
        <v>41641</v>
      </c>
      <c r="P7" s="318" t="s">
        <v>20</v>
      </c>
      <c r="Q7" s="319" t="s">
        <v>22</v>
      </c>
      <c r="R7" s="320">
        <v>975</v>
      </c>
      <c r="S7" s="321" t="s">
        <v>31</v>
      </c>
      <c r="T7" s="322" t="s">
        <v>5</v>
      </c>
      <c r="U7" s="16"/>
      <c r="V7" s="380"/>
      <c r="W7" s="380"/>
      <c r="X7" s="380"/>
      <c r="Y7" s="380"/>
      <c r="Z7" s="380"/>
      <c r="AA7" s="380"/>
      <c r="AB7" s="380"/>
      <c r="AC7" s="380"/>
      <c r="AD7" s="380"/>
      <c r="AE7" s="380"/>
      <c r="AF7" s="380"/>
      <c r="AG7" s="380"/>
      <c r="AH7" s="16"/>
      <c r="AI7" s="95"/>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27" t="s">
        <v>40</v>
      </c>
      <c r="DV7" s="161" t="s">
        <v>4</v>
      </c>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16"/>
      <c r="JQ7" s="16"/>
      <c r="JR7" s="16"/>
      <c r="JS7" s="16"/>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c r="LI7" s="16"/>
      <c r="LJ7" s="16"/>
      <c r="LK7" s="16"/>
      <c r="LL7" s="16"/>
      <c r="LM7" s="16"/>
      <c r="LN7" s="16"/>
      <c r="LO7" s="16"/>
      <c r="LP7" s="16"/>
      <c r="LQ7" s="16"/>
      <c r="LR7" s="16"/>
      <c r="LS7" s="16"/>
      <c r="LT7" s="16"/>
      <c r="LU7" s="16"/>
      <c r="LV7" s="16"/>
      <c r="LW7" s="16"/>
      <c r="LX7" s="16"/>
      <c r="LY7" s="16"/>
      <c r="LZ7" s="16"/>
      <c r="MA7" s="16"/>
      <c r="MB7" s="16"/>
      <c r="MC7" s="16"/>
      <c r="MD7" s="16"/>
      <c r="ME7" s="16"/>
      <c r="MF7" s="16"/>
      <c r="MG7" s="16"/>
      <c r="MH7" s="16"/>
      <c r="MI7" s="16"/>
      <c r="MJ7" s="16"/>
      <c r="MK7" s="16"/>
      <c r="ML7" s="16"/>
      <c r="MM7" s="16"/>
      <c r="MN7" s="16"/>
      <c r="MO7" s="16"/>
      <c r="MP7" s="16"/>
      <c r="MQ7" s="16"/>
      <c r="MR7" s="16"/>
      <c r="MS7" s="16"/>
      <c r="MT7" s="16"/>
      <c r="MU7" s="16"/>
      <c r="MV7" s="16"/>
      <c r="MW7" s="16"/>
      <c r="MX7" s="16"/>
      <c r="MY7" s="16"/>
      <c r="MZ7" s="16"/>
      <c r="NA7" s="16"/>
      <c r="NB7" s="16"/>
      <c r="NC7" s="16"/>
      <c r="ND7" s="16"/>
      <c r="NE7" s="16"/>
      <c r="NF7" s="16"/>
      <c r="NG7" s="16"/>
      <c r="NH7" s="16"/>
      <c r="NI7" s="16"/>
      <c r="NJ7" s="16"/>
      <c r="NK7" s="16"/>
      <c r="NL7" s="16"/>
      <c r="NM7" s="16"/>
      <c r="NN7" s="16"/>
      <c r="NO7" s="16"/>
      <c r="NP7" s="16"/>
      <c r="NQ7" s="16"/>
      <c r="NR7" s="16"/>
      <c r="NS7" s="16"/>
      <c r="NT7" s="16"/>
      <c r="NU7" s="16"/>
      <c r="NV7" s="16"/>
      <c r="NW7" s="16"/>
      <c r="NX7" s="16"/>
      <c r="NY7" s="16"/>
      <c r="NZ7" s="16"/>
      <c r="OA7" s="16"/>
      <c r="OB7" s="16"/>
      <c r="OC7" s="16"/>
      <c r="OD7" s="16"/>
      <c r="OE7" s="16"/>
      <c r="OF7" s="16"/>
      <c r="OG7" s="16"/>
      <c r="OH7" s="16"/>
      <c r="OI7" s="16"/>
      <c r="OJ7" s="16"/>
      <c r="OK7" s="16"/>
      <c r="OL7" s="16"/>
      <c r="OM7" s="16"/>
      <c r="ON7" s="16"/>
      <c r="OO7" s="16"/>
      <c r="OP7" s="16"/>
      <c r="OQ7" s="16"/>
      <c r="OR7" s="16"/>
      <c r="OS7" s="16"/>
      <c r="OT7" s="16"/>
      <c r="OU7" s="16"/>
      <c r="OV7" s="16"/>
      <c r="OW7" s="16"/>
      <c r="OX7" s="16"/>
      <c r="OY7" s="16"/>
      <c r="OZ7" s="16"/>
      <c r="PA7" s="16"/>
      <c r="PB7" s="16"/>
      <c r="PC7" s="16"/>
      <c r="PD7" s="16"/>
      <c r="PE7" s="16"/>
      <c r="PF7" s="16"/>
      <c r="PG7" s="16"/>
      <c r="PH7" s="16"/>
      <c r="PI7" s="16"/>
      <c r="PJ7" s="16"/>
      <c r="PK7" s="16"/>
      <c r="PL7" s="16"/>
      <c r="PM7" s="16"/>
      <c r="PN7" s="16"/>
      <c r="PO7" s="16"/>
      <c r="PP7" s="16"/>
      <c r="PQ7" s="16"/>
      <c r="PR7" s="16"/>
      <c r="PS7" s="16"/>
      <c r="PT7" s="16"/>
      <c r="PU7" s="16"/>
      <c r="PV7" s="16"/>
      <c r="PW7" s="16"/>
      <c r="PX7" s="16"/>
      <c r="PY7" s="16"/>
      <c r="PZ7" s="16"/>
      <c r="QA7" s="16"/>
      <c r="QB7" s="16"/>
      <c r="QC7" s="16"/>
      <c r="QD7" s="16"/>
      <c r="QE7" s="16"/>
      <c r="QF7" s="16"/>
      <c r="QG7" s="16"/>
      <c r="QH7" s="16"/>
      <c r="QI7" s="16"/>
      <c r="QJ7" s="16"/>
      <c r="QK7" s="16"/>
      <c r="QL7" s="16"/>
      <c r="QM7" s="16"/>
      <c r="QN7" s="16"/>
      <c r="QO7" s="16"/>
      <c r="QP7" s="16"/>
      <c r="QQ7" s="16"/>
      <c r="QR7" s="16"/>
      <c r="QS7" s="16"/>
      <c r="QT7" s="16"/>
      <c r="QU7" s="16"/>
      <c r="QV7" s="16"/>
      <c r="QW7" s="16"/>
      <c r="QX7" s="16"/>
      <c r="QY7" s="16"/>
      <c r="QZ7" s="16"/>
      <c r="RA7" s="16"/>
      <c r="RB7" s="16"/>
      <c r="RC7" s="16"/>
      <c r="RD7" s="16"/>
      <c r="RE7" s="16"/>
      <c r="RF7" s="16"/>
      <c r="RG7" s="16"/>
      <c r="RH7" s="16"/>
      <c r="RI7" s="16"/>
      <c r="RJ7" s="16"/>
      <c r="RK7" s="16"/>
      <c r="RL7" s="16"/>
      <c r="RM7" s="16"/>
      <c r="RN7" s="16"/>
      <c r="RO7" s="16"/>
      <c r="RP7" s="16"/>
      <c r="RQ7" s="16"/>
      <c r="RR7" s="16"/>
      <c r="RS7" s="16"/>
      <c r="RT7" s="16"/>
      <c r="RU7" s="16"/>
      <c r="RV7" s="16"/>
      <c r="RW7" s="16"/>
      <c r="RX7" s="16"/>
      <c r="RY7" s="16"/>
      <c r="RZ7" s="16"/>
      <c r="SA7" s="16"/>
      <c r="SB7" s="16"/>
      <c r="SC7" s="16"/>
      <c r="SD7" s="16"/>
      <c r="SE7" s="16"/>
      <c r="SF7" s="16"/>
      <c r="SG7" s="16"/>
      <c r="SH7" s="16"/>
      <c r="SI7" s="16"/>
    </row>
    <row r="8" spans="1:503" s="5" customFormat="1" ht="30.95" customHeight="1" thickTop="1">
      <c r="A8" s="95"/>
      <c r="B8" s="16"/>
      <c r="C8" s="109"/>
      <c r="D8" s="369"/>
      <c r="E8" s="16"/>
      <c r="F8" s="379"/>
      <c r="G8" s="8"/>
      <c r="H8" s="155" t="s">
        <v>99</v>
      </c>
      <c r="I8" s="154"/>
      <c r="J8" s="308" t="s">
        <v>32</v>
      </c>
      <c r="K8" s="149" t="s">
        <v>103</v>
      </c>
      <c r="L8" s="330"/>
      <c r="M8" s="330"/>
      <c r="N8" s="330"/>
      <c r="O8" s="32">
        <v>41641</v>
      </c>
      <c r="P8" s="323" t="s">
        <v>78</v>
      </c>
      <c r="Q8" s="319" t="s">
        <v>37</v>
      </c>
      <c r="R8" s="320">
        <v>1960</v>
      </c>
      <c r="S8" s="321" t="s">
        <v>35</v>
      </c>
      <c r="T8" s="322" t="s">
        <v>40</v>
      </c>
      <c r="U8" s="16"/>
      <c r="V8" s="380"/>
      <c r="W8" s="380"/>
      <c r="X8" s="380"/>
      <c r="Y8" s="380"/>
      <c r="Z8" s="380"/>
      <c r="AA8" s="380"/>
      <c r="AB8" s="380"/>
      <c r="AC8" s="380"/>
      <c r="AD8" s="380"/>
      <c r="AE8" s="380"/>
      <c r="AF8" s="380"/>
      <c r="AG8" s="380"/>
      <c r="AH8" s="16"/>
      <c r="AI8" s="95"/>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27"/>
      <c r="DV8" s="161" t="s">
        <v>125</v>
      </c>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16"/>
      <c r="JQ8" s="16"/>
      <c r="JR8" s="16"/>
      <c r="JS8" s="16"/>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c r="LI8" s="16"/>
      <c r="LJ8" s="16"/>
      <c r="LK8" s="16"/>
      <c r="LL8" s="16"/>
      <c r="LM8" s="16"/>
      <c r="LN8" s="16"/>
      <c r="LO8" s="16"/>
      <c r="LP8" s="16"/>
      <c r="LQ8" s="16"/>
      <c r="LR8" s="16"/>
      <c r="LS8" s="16"/>
      <c r="LT8" s="16"/>
      <c r="LU8" s="16"/>
      <c r="LV8" s="16"/>
      <c r="LW8" s="16"/>
      <c r="LX8" s="16"/>
      <c r="LY8" s="16"/>
      <c r="LZ8" s="16"/>
      <c r="MA8" s="16"/>
      <c r="MB8" s="16"/>
      <c r="MC8" s="16"/>
      <c r="MD8" s="16"/>
      <c r="ME8" s="16"/>
      <c r="MF8" s="16"/>
      <c r="MG8" s="16"/>
      <c r="MH8" s="16"/>
      <c r="MI8" s="16"/>
      <c r="MJ8" s="16"/>
      <c r="MK8" s="16"/>
      <c r="ML8" s="16"/>
      <c r="MM8" s="16"/>
      <c r="MN8" s="16"/>
      <c r="MO8" s="16"/>
      <c r="MP8" s="16"/>
      <c r="MQ8" s="16"/>
      <c r="MR8" s="16"/>
      <c r="MS8" s="16"/>
      <c r="MT8" s="16"/>
      <c r="MU8" s="16"/>
      <c r="MV8" s="16"/>
      <c r="MW8" s="16"/>
      <c r="MX8" s="16"/>
      <c r="MY8" s="16"/>
      <c r="MZ8" s="16"/>
      <c r="NA8" s="16"/>
      <c r="NB8" s="16"/>
      <c r="NC8" s="16"/>
      <c r="ND8" s="16"/>
      <c r="NE8" s="16"/>
      <c r="NF8" s="16"/>
      <c r="NG8" s="16"/>
      <c r="NH8" s="16"/>
      <c r="NI8" s="16"/>
      <c r="NJ8" s="16"/>
      <c r="NK8" s="16"/>
      <c r="NL8" s="16"/>
      <c r="NM8" s="16"/>
      <c r="NN8" s="16"/>
      <c r="NO8" s="16"/>
      <c r="NP8" s="16"/>
      <c r="NQ8" s="16"/>
      <c r="NR8" s="16"/>
      <c r="NS8" s="16"/>
      <c r="NT8" s="16"/>
      <c r="NU8" s="16"/>
      <c r="NV8" s="16"/>
      <c r="NW8" s="16"/>
      <c r="NX8" s="16"/>
      <c r="NY8" s="16"/>
      <c r="NZ8" s="16"/>
      <c r="OA8" s="16"/>
      <c r="OB8" s="16"/>
      <c r="OC8" s="16"/>
      <c r="OD8" s="16"/>
      <c r="OE8" s="16"/>
      <c r="OF8" s="16"/>
      <c r="OG8" s="16"/>
      <c r="OH8" s="16"/>
      <c r="OI8" s="16"/>
      <c r="OJ8" s="16"/>
      <c r="OK8" s="16"/>
      <c r="OL8" s="16"/>
      <c r="OM8" s="16"/>
      <c r="ON8" s="16"/>
      <c r="OO8" s="16"/>
      <c r="OP8" s="16"/>
      <c r="OQ8" s="16"/>
      <c r="OR8" s="16"/>
      <c r="OS8" s="16"/>
      <c r="OT8" s="16"/>
      <c r="OU8" s="16"/>
      <c r="OV8" s="16"/>
      <c r="OW8" s="16"/>
      <c r="OX8" s="16"/>
      <c r="OY8" s="16"/>
      <c r="OZ8" s="16"/>
      <c r="PA8" s="16"/>
      <c r="PB8" s="16"/>
      <c r="PC8" s="16"/>
      <c r="PD8" s="16"/>
      <c r="PE8" s="16"/>
      <c r="PF8" s="16"/>
      <c r="PG8" s="16"/>
      <c r="PH8" s="16"/>
      <c r="PI8" s="16"/>
      <c r="PJ8" s="16"/>
      <c r="PK8" s="16"/>
      <c r="PL8" s="16"/>
      <c r="PM8" s="16"/>
      <c r="PN8" s="16"/>
      <c r="PO8" s="16"/>
      <c r="PP8" s="16"/>
      <c r="PQ8" s="16"/>
      <c r="PR8" s="16"/>
      <c r="PS8" s="16"/>
      <c r="PT8" s="16"/>
      <c r="PU8" s="16"/>
      <c r="PV8" s="16"/>
      <c r="PW8" s="16"/>
      <c r="PX8" s="16"/>
      <c r="PY8" s="16"/>
      <c r="PZ8" s="16"/>
      <c r="QA8" s="16"/>
      <c r="QB8" s="16"/>
      <c r="QC8" s="16"/>
      <c r="QD8" s="16"/>
      <c r="QE8" s="16"/>
      <c r="QF8" s="16"/>
      <c r="QG8" s="16"/>
      <c r="QH8" s="16"/>
      <c r="QI8" s="16"/>
      <c r="QJ8" s="16"/>
      <c r="QK8" s="16"/>
      <c r="QL8" s="16"/>
      <c r="QM8" s="16"/>
      <c r="QN8" s="16"/>
      <c r="QO8" s="16"/>
      <c r="QP8" s="16"/>
      <c r="QQ8" s="16"/>
      <c r="QR8" s="16"/>
      <c r="QS8" s="16"/>
      <c r="QT8" s="16"/>
      <c r="QU8" s="16"/>
      <c r="QV8" s="16"/>
      <c r="QW8" s="16"/>
      <c r="QX8" s="16"/>
      <c r="QY8" s="16"/>
      <c r="QZ8" s="16"/>
      <c r="RA8" s="16"/>
      <c r="RB8" s="16"/>
      <c r="RC8" s="16"/>
      <c r="RD8" s="16"/>
      <c r="RE8" s="16"/>
      <c r="RF8" s="16"/>
      <c r="RG8" s="16"/>
      <c r="RH8" s="16"/>
      <c r="RI8" s="16"/>
      <c r="RJ8" s="16"/>
      <c r="RK8" s="16"/>
      <c r="RL8" s="16"/>
      <c r="RM8" s="16"/>
      <c r="RN8" s="16"/>
      <c r="RO8" s="16"/>
      <c r="RP8" s="16"/>
      <c r="RQ8" s="16"/>
      <c r="RR8" s="16"/>
      <c r="RS8" s="16"/>
      <c r="RT8" s="16"/>
      <c r="RU8" s="16"/>
      <c r="RV8" s="16"/>
      <c r="RW8" s="16"/>
      <c r="RX8" s="16"/>
      <c r="RY8" s="16"/>
      <c r="RZ8" s="16"/>
      <c r="SA8" s="16"/>
      <c r="SB8" s="16"/>
      <c r="SC8" s="16"/>
      <c r="SD8" s="16"/>
      <c r="SE8" s="16"/>
      <c r="SF8" s="16"/>
      <c r="SG8" s="16"/>
      <c r="SH8" s="16"/>
      <c r="SI8" s="16"/>
    </row>
    <row r="9" spans="1:503" s="5" customFormat="1" ht="30.95" customHeight="1">
      <c r="A9" s="95"/>
      <c r="B9" s="16"/>
      <c r="C9" s="294"/>
      <c r="D9" s="16"/>
      <c r="E9" s="16"/>
      <c r="F9" s="379"/>
      <c r="G9" s="8"/>
      <c r="H9" s="332"/>
      <c r="I9" s="151" t="s">
        <v>31</v>
      </c>
      <c r="J9" s="96">
        <f>SUMIF($S$6:$S$52,I9,$R$6:$R$52)</f>
        <v>975</v>
      </c>
      <c r="K9" s="141"/>
      <c r="L9" s="310" t="s">
        <v>100</v>
      </c>
      <c r="M9" s="330"/>
      <c r="N9" s="330"/>
      <c r="O9" s="32">
        <v>41641</v>
      </c>
      <c r="P9" s="323" t="s">
        <v>74</v>
      </c>
      <c r="Q9" s="319" t="s">
        <v>24</v>
      </c>
      <c r="R9" s="320">
        <v>385.42</v>
      </c>
      <c r="S9" s="321" t="s">
        <v>25</v>
      </c>
      <c r="T9" s="322" t="s">
        <v>12</v>
      </c>
      <c r="U9" s="16"/>
      <c r="V9" s="380"/>
      <c r="W9" s="380"/>
      <c r="X9" s="380"/>
      <c r="Y9" s="380"/>
      <c r="Z9" s="380"/>
      <c r="AA9" s="380"/>
      <c r="AB9" s="380"/>
      <c r="AC9" s="380"/>
      <c r="AD9" s="380"/>
      <c r="AE9" s="380"/>
      <c r="AF9" s="380"/>
      <c r="AG9" s="380"/>
      <c r="AH9" s="16"/>
      <c r="AI9" s="95"/>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51" t="s">
        <v>42</v>
      </c>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16"/>
      <c r="JQ9" s="16"/>
      <c r="JR9" s="16"/>
      <c r="JS9" s="16"/>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c r="LI9" s="16"/>
      <c r="LJ9" s="16"/>
      <c r="LK9" s="16"/>
      <c r="LL9" s="16"/>
      <c r="LM9" s="16"/>
      <c r="LN9" s="16"/>
      <c r="LO9" s="16"/>
      <c r="LP9" s="16"/>
      <c r="LQ9" s="16"/>
      <c r="LR9" s="16"/>
      <c r="LS9" s="16"/>
      <c r="LT9" s="16"/>
      <c r="LU9" s="16"/>
      <c r="LV9" s="16"/>
      <c r="LW9" s="16"/>
      <c r="LX9" s="16"/>
      <c r="LY9" s="16"/>
      <c r="LZ9" s="16"/>
      <c r="MA9" s="16"/>
      <c r="MB9" s="16"/>
      <c r="MC9" s="16"/>
      <c r="MD9" s="16"/>
      <c r="ME9" s="16"/>
      <c r="MF9" s="16"/>
      <c r="MG9" s="16"/>
      <c r="MH9" s="16"/>
      <c r="MI9" s="16"/>
      <c r="MJ9" s="16"/>
      <c r="MK9" s="16"/>
      <c r="ML9" s="16"/>
      <c r="MM9" s="16"/>
      <c r="MN9" s="16"/>
      <c r="MO9" s="16"/>
      <c r="MP9" s="16"/>
      <c r="MQ9" s="16"/>
      <c r="MR9" s="16"/>
      <c r="MS9" s="16"/>
      <c r="MT9" s="16"/>
      <c r="MU9" s="16"/>
      <c r="MV9" s="16"/>
      <c r="MW9" s="16"/>
      <c r="MX9" s="16"/>
      <c r="MY9" s="16"/>
      <c r="MZ9" s="16"/>
      <c r="NA9" s="16"/>
      <c r="NB9" s="16"/>
      <c r="NC9" s="16"/>
      <c r="ND9" s="16"/>
      <c r="NE9" s="16"/>
      <c r="NF9" s="16"/>
      <c r="NG9" s="16"/>
      <c r="NH9" s="16"/>
      <c r="NI9" s="16"/>
      <c r="NJ9" s="16"/>
      <c r="NK9" s="16"/>
      <c r="NL9" s="16"/>
      <c r="NM9" s="16"/>
      <c r="NN9" s="16"/>
      <c r="NO9" s="16"/>
      <c r="NP9" s="16"/>
      <c r="NQ9" s="16"/>
      <c r="NR9" s="16"/>
      <c r="NS9" s="16"/>
      <c r="NT9" s="16"/>
      <c r="NU9" s="16"/>
      <c r="NV9" s="16"/>
      <c r="NW9" s="16"/>
      <c r="NX9" s="16"/>
      <c r="NY9" s="16"/>
      <c r="NZ9" s="16"/>
      <c r="OA9" s="16"/>
      <c r="OB9" s="16"/>
      <c r="OC9" s="16"/>
      <c r="OD9" s="16"/>
      <c r="OE9" s="16"/>
      <c r="OF9" s="16"/>
      <c r="OG9" s="16"/>
      <c r="OH9" s="16"/>
      <c r="OI9" s="16"/>
      <c r="OJ9" s="16"/>
      <c r="OK9" s="16"/>
      <c r="OL9" s="16"/>
      <c r="OM9" s="16"/>
      <c r="ON9" s="16"/>
      <c r="OO9" s="16"/>
      <c r="OP9" s="16"/>
      <c r="OQ9" s="16"/>
      <c r="OR9" s="16"/>
      <c r="OS9" s="16"/>
      <c r="OT9" s="16"/>
      <c r="OU9" s="16"/>
      <c r="OV9" s="16"/>
      <c r="OW9" s="16"/>
      <c r="OX9" s="16"/>
      <c r="OY9" s="16"/>
      <c r="OZ9" s="16"/>
      <c r="PA9" s="16"/>
      <c r="PB9" s="16"/>
      <c r="PC9" s="16"/>
      <c r="PD9" s="16"/>
      <c r="PE9" s="16"/>
      <c r="PF9" s="16"/>
      <c r="PG9" s="16"/>
      <c r="PH9" s="16"/>
      <c r="PI9" s="16"/>
      <c r="PJ9" s="16"/>
      <c r="PK9" s="16"/>
      <c r="PL9" s="16"/>
      <c r="PM9" s="16"/>
      <c r="PN9" s="16"/>
      <c r="PO9" s="16"/>
      <c r="PP9" s="16"/>
      <c r="PQ9" s="16"/>
      <c r="PR9" s="16"/>
      <c r="PS9" s="16"/>
      <c r="PT9" s="16"/>
      <c r="PU9" s="16"/>
      <c r="PV9" s="16"/>
      <c r="PW9" s="16"/>
      <c r="PX9" s="16"/>
      <c r="PY9" s="16"/>
      <c r="PZ9" s="16"/>
      <c r="QA9" s="16"/>
      <c r="QB9" s="16"/>
      <c r="QC9" s="16"/>
      <c r="QD9" s="16"/>
      <c r="QE9" s="16"/>
      <c r="QF9" s="16"/>
      <c r="QG9" s="16"/>
      <c r="QH9" s="16"/>
      <c r="QI9" s="16"/>
      <c r="QJ9" s="16"/>
      <c r="QK9" s="16"/>
      <c r="QL9" s="16"/>
      <c r="QM9" s="16"/>
      <c r="QN9" s="16"/>
      <c r="QO9" s="16"/>
      <c r="QP9" s="16"/>
      <c r="QQ9" s="16"/>
      <c r="QR9" s="16"/>
      <c r="QS9" s="16"/>
      <c r="QT9" s="16"/>
      <c r="QU9" s="16"/>
      <c r="QV9" s="16"/>
      <c r="QW9" s="16"/>
      <c r="QX9" s="16"/>
      <c r="QY9" s="16"/>
      <c r="QZ9" s="16"/>
      <c r="RA9" s="16"/>
      <c r="RB9" s="16"/>
      <c r="RC9" s="16"/>
      <c r="RD9" s="16"/>
      <c r="RE9" s="16"/>
      <c r="RF9" s="16"/>
      <c r="RG9" s="16"/>
      <c r="RH9" s="16"/>
      <c r="RI9" s="16"/>
      <c r="RJ9" s="16"/>
      <c r="RK9" s="16"/>
      <c r="RL9" s="16"/>
      <c r="RM9" s="16"/>
      <c r="RN9" s="16"/>
      <c r="RO9" s="16"/>
      <c r="RP9" s="16"/>
      <c r="RQ9" s="16"/>
      <c r="RR9" s="16"/>
      <c r="RS9" s="16"/>
      <c r="RT9" s="16"/>
      <c r="RU9" s="16"/>
      <c r="RV9" s="16"/>
      <c r="RW9" s="16"/>
      <c r="RX9" s="16"/>
      <c r="RY9" s="16"/>
      <c r="RZ9" s="16"/>
      <c r="SA9" s="16"/>
      <c r="SB9" s="16"/>
      <c r="SC9" s="16"/>
      <c r="SD9" s="16"/>
      <c r="SE9" s="16"/>
      <c r="SF9" s="16"/>
      <c r="SG9" s="16"/>
      <c r="SH9" s="16"/>
      <c r="SI9" s="16"/>
    </row>
    <row r="10" spans="1:503" s="5" customFormat="1" ht="30.95" customHeight="1" thickBot="1">
      <c r="A10" s="95"/>
      <c r="B10" s="16"/>
      <c r="C10" s="358" t="s">
        <v>58</v>
      </c>
      <c r="D10" s="368" t="s">
        <v>127</v>
      </c>
      <c r="E10" s="16"/>
      <c r="F10" s="6"/>
      <c r="G10" s="8"/>
      <c r="H10" s="332"/>
      <c r="I10" s="151" t="s">
        <v>35</v>
      </c>
      <c r="J10" s="96">
        <f>SUMIF($S$6:$S$52,I10,$R$6:$R$52)</f>
        <v>1960</v>
      </c>
      <c r="K10" s="141"/>
      <c r="L10" s="330"/>
      <c r="M10" s="330"/>
      <c r="N10" s="330"/>
      <c r="O10" s="32">
        <v>41641</v>
      </c>
      <c r="P10" s="318" t="s">
        <v>80</v>
      </c>
      <c r="Q10" s="319" t="s">
        <v>81</v>
      </c>
      <c r="R10" s="320">
        <v>500</v>
      </c>
      <c r="S10" s="321" t="s">
        <v>44</v>
      </c>
      <c r="T10" s="322" t="s">
        <v>41</v>
      </c>
      <c r="U10" s="16"/>
      <c r="V10" s="380"/>
      <c r="W10" s="380"/>
      <c r="X10" s="380"/>
      <c r="Y10" s="380"/>
      <c r="Z10" s="380"/>
      <c r="AA10" s="380"/>
      <c r="AB10" s="380"/>
      <c r="AC10" s="380"/>
      <c r="AD10" s="380"/>
      <c r="AE10" s="380"/>
      <c r="AF10" s="380"/>
      <c r="AG10" s="380"/>
      <c r="AH10" s="16"/>
      <c r="AI10" s="95"/>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52" t="s">
        <v>122</v>
      </c>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16"/>
      <c r="JQ10" s="16"/>
      <c r="JR10" s="16"/>
      <c r="JS10" s="16"/>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c r="LG10" s="16"/>
      <c r="LH10" s="16"/>
      <c r="LI10" s="16"/>
      <c r="LJ10" s="16"/>
      <c r="LK10" s="16"/>
      <c r="LL10" s="16"/>
      <c r="LM10" s="16"/>
      <c r="LN10" s="16"/>
      <c r="LO10" s="16"/>
      <c r="LP10" s="16"/>
      <c r="LQ10" s="16"/>
      <c r="LR10" s="16"/>
      <c r="LS10" s="16"/>
      <c r="LT10" s="16"/>
      <c r="LU10" s="16"/>
      <c r="LV10" s="16"/>
      <c r="LW10" s="16"/>
      <c r="LX10" s="16"/>
      <c r="LY10" s="16"/>
      <c r="LZ10" s="16"/>
      <c r="MA10" s="16"/>
      <c r="MB10" s="16"/>
      <c r="MC10" s="16"/>
      <c r="MD10" s="16"/>
      <c r="ME10" s="16"/>
      <c r="MF10" s="16"/>
      <c r="MG10" s="16"/>
      <c r="MH10" s="16"/>
      <c r="MI10" s="16"/>
      <c r="MJ10" s="16"/>
      <c r="MK10" s="16"/>
      <c r="ML10" s="16"/>
      <c r="MM10" s="16"/>
      <c r="MN10" s="16"/>
      <c r="MO10" s="16"/>
      <c r="MP10" s="16"/>
      <c r="MQ10" s="16"/>
      <c r="MR10" s="16"/>
      <c r="MS10" s="16"/>
      <c r="MT10" s="16"/>
      <c r="MU10" s="16"/>
      <c r="MV10" s="16"/>
      <c r="MW10" s="16"/>
      <c r="MX10" s="16"/>
      <c r="MY10" s="16"/>
      <c r="MZ10" s="16"/>
      <c r="NA10" s="16"/>
      <c r="NB10" s="16"/>
      <c r="NC10" s="16"/>
      <c r="ND10" s="16"/>
      <c r="NE10" s="16"/>
      <c r="NF10" s="16"/>
      <c r="NG10" s="16"/>
      <c r="NH10" s="16"/>
      <c r="NI10" s="16"/>
      <c r="NJ10" s="16"/>
      <c r="NK10" s="16"/>
      <c r="NL10" s="16"/>
      <c r="NM10" s="16"/>
      <c r="NN10" s="16"/>
      <c r="NO10" s="16"/>
      <c r="NP10" s="16"/>
      <c r="NQ10" s="16"/>
      <c r="NR10" s="16"/>
      <c r="NS10" s="16"/>
      <c r="NT10" s="16"/>
      <c r="NU10" s="16"/>
      <c r="NV10" s="16"/>
      <c r="NW10" s="16"/>
      <c r="NX10" s="16"/>
      <c r="NY10" s="16"/>
      <c r="NZ10" s="16"/>
      <c r="OA10" s="16"/>
      <c r="OB10" s="16"/>
      <c r="OC10" s="16"/>
      <c r="OD10" s="16"/>
      <c r="OE10" s="16"/>
      <c r="OF10" s="16"/>
      <c r="OG10" s="16"/>
      <c r="OH10" s="16"/>
      <c r="OI10" s="16"/>
      <c r="OJ10" s="16"/>
      <c r="OK10" s="16"/>
      <c r="OL10" s="16"/>
      <c r="OM10" s="16"/>
      <c r="ON10" s="16"/>
      <c r="OO10" s="16"/>
      <c r="OP10" s="16"/>
      <c r="OQ10" s="16"/>
      <c r="OR10" s="16"/>
      <c r="OS10" s="16"/>
      <c r="OT10" s="16"/>
      <c r="OU10" s="16"/>
      <c r="OV10" s="16"/>
      <c r="OW10" s="16"/>
      <c r="OX10" s="16"/>
      <c r="OY10" s="16"/>
      <c r="OZ10" s="16"/>
      <c r="PA10" s="16"/>
      <c r="PB10" s="16"/>
      <c r="PC10" s="16"/>
      <c r="PD10" s="16"/>
      <c r="PE10" s="16"/>
      <c r="PF10" s="16"/>
      <c r="PG10" s="16"/>
      <c r="PH10" s="16"/>
      <c r="PI10" s="16"/>
      <c r="PJ10" s="16"/>
      <c r="PK10" s="16"/>
      <c r="PL10" s="16"/>
      <c r="PM10" s="16"/>
      <c r="PN10" s="16"/>
      <c r="PO10" s="16"/>
      <c r="PP10" s="16"/>
      <c r="PQ10" s="16"/>
      <c r="PR10" s="16"/>
      <c r="PS10" s="16"/>
      <c r="PT10" s="16"/>
      <c r="PU10" s="16"/>
      <c r="PV10" s="16"/>
      <c r="PW10" s="16"/>
      <c r="PX10" s="16"/>
      <c r="PY10" s="16"/>
      <c r="PZ10" s="16"/>
      <c r="QA10" s="16"/>
      <c r="QB10" s="16"/>
      <c r="QC10" s="16"/>
      <c r="QD10" s="16"/>
      <c r="QE10" s="16"/>
      <c r="QF10" s="16"/>
      <c r="QG10" s="16"/>
      <c r="QH10" s="16"/>
      <c r="QI10" s="16"/>
      <c r="QJ10" s="16"/>
      <c r="QK10" s="16"/>
      <c r="QL10" s="16"/>
      <c r="QM10" s="16"/>
      <c r="QN10" s="16"/>
      <c r="QO10" s="16"/>
      <c r="QP10" s="16"/>
      <c r="QQ10" s="16"/>
      <c r="QR10" s="16"/>
      <c r="QS10" s="16"/>
      <c r="QT10" s="16"/>
      <c r="QU10" s="16"/>
      <c r="QV10" s="16"/>
      <c r="QW10" s="16"/>
      <c r="QX10" s="16"/>
      <c r="QY10" s="16"/>
      <c r="QZ10" s="16"/>
      <c r="RA10" s="16"/>
      <c r="RB10" s="16"/>
      <c r="RC10" s="16"/>
      <c r="RD10" s="16"/>
      <c r="RE10" s="16"/>
      <c r="RF10" s="16"/>
      <c r="RG10" s="16"/>
      <c r="RH10" s="16"/>
      <c r="RI10" s="16"/>
      <c r="RJ10" s="16"/>
      <c r="RK10" s="16"/>
      <c r="RL10" s="16"/>
      <c r="RM10" s="16"/>
      <c r="RN10" s="16"/>
      <c r="RO10" s="16"/>
      <c r="RP10" s="16"/>
      <c r="RQ10" s="16"/>
      <c r="RR10" s="16"/>
      <c r="RS10" s="16"/>
      <c r="RT10" s="16"/>
      <c r="RU10" s="16"/>
      <c r="RV10" s="16"/>
      <c r="RW10" s="16"/>
      <c r="RX10" s="16"/>
      <c r="RY10" s="16"/>
      <c r="RZ10" s="16"/>
      <c r="SA10" s="16"/>
      <c r="SB10" s="16"/>
      <c r="SC10" s="16"/>
      <c r="SD10" s="16"/>
      <c r="SE10" s="16"/>
      <c r="SF10" s="16"/>
      <c r="SG10" s="16"/>
      <c r="SH10" s="16"/>
      <c r="SI10" s="16"/>
    </row>
    <row r="11" spans="1:503" s="5" customFormat="1" ht="30.95" customHeight="1">
      <c r="A11" s="95"/>
      <c r="B11" s="16"/>
      <c r="C11" s="16"/>
      <c r="D11" s="369"/>
      <c r="E11" s="16"/>
      <c r="F11" s="378"/>
      <c r="G11" s="7"/>
      <c r="H11" s="332"/>
      <c r="I11" s="151" t="s">
        <v>25</v>
      </c>
      <c r="J11" s="96">
        <f>SUMIF($S$6:$S$52,I11,$R$6:$R$52)</f>
        <v>385.42</v>
      </c>
      <c r="K11" s="141"/>
      <c r="L11" s="330"/>
      <c r="M11" s="330"/>
      <c r="N11" s="330"/>
      <c r="O11" s="32">
        <v>41641</v>
      </c>
      <c r="P11" s="318" t="s">
        <v>82</v>
      </c>
      <c r="Q11" s="319" t="s">
        <v>142</v>
      </c>
      <c r="R11" s="320">
        <v>50</v>
      </c>
      <c r="S11" s="321" t="s">
        <v>84</v>
      </c>
      <c r="T11" s="322" t="s">
        <v>8</v>
      </c>
      <c r="U11" s="16"/>
      <c r="V11" s="380"/>
      <c r="W11" s="380"/>
      <c r="X11" s="380"/>
      <c r="Y11" s="380"/>
      <c r="Z11" s="380"/>
      <c r="AA11" s="380"/>
      <c r="AB11" s="380"/>
      <c r="AC11" s="380"/>
      <c r="AD11" s="380"/>
      <c r="AE11" s="380"/>
      <c r="AF11" s="380"/>
      <c r="AG11" s="380"/>
      <c r="AH11" s="16"/>
      <c r="AI11" s="95"/>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50" t="s">
        <v>1</v>
      </c>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c r="MY11" s="16"/>
      <c r="MZ11" s="16"/>
      <c r="NA11" s="16"/>
      <c r="NB11" s="16"/>
      <c r="NC11" s="16"/>
      <c r="ND11" s="16"/>
      <c r="NE11" s="16"/>
      <c r="NF11" s="16"/>
      <c r="NG11" s="16"/>
      <c r="NH11" s="16"/>
      <c r="NI11" s="16"/>
      <c r="NJ11" s="16"/>
      <c r="NK11" s="16"/>
      <c r="NL11" s="16"/>
      <c r="NM11" s="16"/>
      <c r="NN11" s="16"/>
      <c r="NO11" s="16"/>
      <c r="NP11" s="16"/>
      <c r="NQ11" s="16"/>
      <c r="NR11" s="16"/>
      <c r="NS11" s="16"/>
      <c r="NT11" s="16"/>
      <c r="NU11" s="16"/>
      <c r="NV11" s="16"/>
      <c r="NW11" s="16"/>
      <c r="NX11" s="16"/>
      <c r="NY11" s="16"/>
      <c r="NZ11" s="16"/>
      <c r="OA11" s="16"/>
      <c r="OB11" s="16"/>
      <c r="OC11" s="16"/>
      <c r="OD11" s="16"/>
      <c r="OE11" s="16"/>
      <c r="OF11" s="16"/>
      <c r="OG11" s="16"/>
      <c r="OH11" s="16"/>
      <c r="OI11" s="16"/>
      <c r="OJ11" s="16"/>
      <c r="OK11" s="16"/>
      <c r="OL11" s="16"/>
      <c r="OM11" s="16"/>
      <c r="ON11" s="16"/>
      <c r="OO11" s="16"/>
      <c r="OP11" s="16"/>
      <c r="OQ11" s="16"/>
      <c r="OR11" s="16"/>
      <c r="OS11" s="16"/>
      <c r="OT11" s="16"/>
      <c r="OU11" s="16"/>
      <c r="OV11" s="16"/>
      <c r="OW11" s="16"/>
      <c r="OX11" s="16"/>
      <c r="OY11" s="16"/>
      <c r="OZ11" s="16"/>
      <c r="PA11" s="16"/>
      <c r="PB11" s="16"/>
      <c r="PC11" s="16"/>
      <c r="PD11" s="16"/>
      <c r="PE11" s="16"/>
      <c r="PF11" s="16"/>
      <c r="PG11" s="16"/>
      <c r="PH11" s="16"/>
      <c r="PI11" s="16"/>
      <c r="PJ11" s="16"/>
      <c r="PK11" s="16"/>
      <c r="PL11" s="16"/>
      <c r="PM11" s="16"/>
      <c r="PN11" s="16"/>
      <c r="PO11" s="16"/>
      <c r="PP11" s="16"/>
      <c r="PQ11" s="16"/>
      <c r="PR11" s="16"/>
      <c r="PS11" s="16"/>
      <c r="PT11" s="16"/>
      <c r="PU11" s="16"/>
      <c r="PV11" s="16"/>
      <c r="PW11" s="16"/>
      <c r="PX11" s="16"/>
      <c r="PY11" s="16"/>
      <c r="PZ11" s="16"/>
      <c r="QA11" s="16"/>
      <c r="QB11" s="16"/>
      <c r="QC11" s="16"/>
      <c r="QD11" s="16"/>
      <c r="QE11" s="16"/>
      <c r="QF11" s="16"/>
      <c r="QG11" s="16"/>
      <c r="QH11" s="16"/>
      <c r="QI11" s="16"/>
      <c r="QJ11" s="16"/>
      <c r="QK11" s="16"/>
      <c r="QL11" s="16"/>
      <c r="QM11" s="16"/>
      <c r="QN11" s="16"/>
      <c r="QO11" s="16"/>
      <c r="QP11" s="16"/>
      <c r="QQ11" s="16"/>
      <c r="QR11" s="16"/>
      <c r="QS11" s="16"/>
      <c r="QT11" s="16"/>
      <c r="QU11" s="16"/>
      <c r="QV11" s="16"/>
      <c r="QW11" s="16"/>
      <c r="QX11" s="16"/>
      <c r="QY11" s="16"/>
      <c r="QZ11" s="16"/>
      <c r="RA11" s="16"/>
      <c r="RB11" s="16"/>
      <c r="RC11" s="16"/>
      <c r="RD11" s="16"/>
      <c r="RE11" s="16"/>
      <c r="RF11" s="16"/>
      <c r="RG11" s="16"/>
      <c r="RH11" s="16"/>
      <c r="RI11" s="16"/>
      <c r="RJ11" s="16"/>
      <c r="RK11" s="16"/>
      <c r="RL11" s="16"/>
      <c r="RM11" s="16"/>
      <c r="RN11" s="16"/>
      <c r="RO11" s="16"/>
      <c r="RP11" s="16"/>
      <c r="RQ11" s="16"/>
      <c r="RR11" s="16"/>
      <c r="RS11" s="16"/>
      <c r="RT11" s="16"/>
      <c r="RU11" s="16"/>
      <c r="RV11" s="16"/>
      <c r="RW11" s="16"/>
      <c r="RX11" s="16"/>
      <c r="RY11" s="16"/>
      <c r="RZ11" s="16"/>
      <c r="SA11" s="16"/>
      <c r="SB11" s="16"/>
      <c r="SC11" s="16"/>
      <c r="SD11" s="16"/>
      <c r="SE11" s="16"/>
      <c r="SF11" s="16"/>
      <c r="SG11" s="16"/>
      <c r="SH11" s="16"/>
      <c r="SI11" s="16"/>
    </row>
    <row r="12" spans="1:503" s="5" customFormat="1" ht="30.95" customHeight="1">
      <c r="A12" s="95"/>
      <c r="B12" s="16"/>
      <c r="C12" s="16"/>
      <c r="D12" s="360"/>
      <c r="E12" s="16"/>
      <c r="F12" s="379"/>
      <c r="G12" s="7"/>
      <c r="H12" s="332"/>
      <c r="I12" s="161" t="s">
        <v>4</v>
      </c>
      <c r="J12" s="96">
        <f>SUMIF($S$6:$S$52,I12,$R$6:$R$52)</f>
        <v>14.25</v>
      </c>
      <c r="K12" s="141"/>
      <c r="L12" s="340"/>
      <c r="M12" s="330"/>
      <c r="N12" s="330"/>
      <c r="O12" s="32">
        <v>41641</v>
      </c>
      <c r="P12" s="318" t="s">
        <v>76</v>
      </c>
      <c r="Q12" s="319" t="s">
        <v>124</v>
      </c>
      <c r="R12" s="320">
        <v>55</v>
      </c>
      <c r="S12" s="321" t="s">
        <v>125</v>
      </c>
      <c r="T12" s="322" t="s">
        <v>41</v>
      </c>
      <c r="U12" s="16"/>
      <c r="V12" s="380"/>
      <c r="W12" s="380"/>
      <c r="X12" s="380"/>
      <c r="Y12" s="380"/>
      <c r="Z12" s="380"/>
      <c r="AA12" s="380"/>
      <c r="AB12" s="380"/>
      <c r="AC12" s="380"/>
      <c r="AD12" s="380"/>
      <c r="AE12" s="380"/>
      <c r="AF12" s="380"/>
      <c r="AG12" s="380"/>
      <c r="AH12" s="16"/>
      <c r="AI12" s="95"/>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51" t="s">
        <v>36</v>
      </c>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c r="JA12" s="16"/>
      <c r="JB12" s="16"/>
      <c r="JC12" s="16"/>
      <c r="JD12" s="16"/>
      <c r="JE12" s="16"/>
      <c r="JF12" s="16"/>
      <c r="JG12" s="16"/>
      <c r="JH12" s="16"/>
      <c r="JI12" s="16"/>
      <c r="JJ12" s="16"/>
      <c r="JK12" s="16"/>
      <c r="JL12" s="16"/>
      <c r="JM12" s="16"/>
      <c r="JN12" s="16"/>
      <c r="JO12" s="16"/>
      <c r="JP12" s="16"/>
      <c r="JQ12" s="16"/>
      <c r="JR12" s="16"/>
      <c r="JS12" s="16"/>
      <c r="JT12" s="16"/>
      <c r="JU12" s="16"/>
      <c r="JV12" s="16"/>
      <c r="JW12" s="16"/>
      <c r="JX12" s="16"/>
      <c r="JY12" s="16"/>
      <c r="JZ12" s="16"/>
      <c r="KA12" s="16"/>
      <c r="KB12" s="16"/>
      <c r="KC12" s="16"/>
      <c r="KD12" s="16"/>
      <c r="KE12" s="16"/>
      <c r="KF12" s="16"/>
      <c r="KG12" s="16"/>
      <c r="KH12" s="16"/>
      <c r="KI12" s="16"/>
      <c r="KJ12" s="16"/>
      <c r="KK12" s="16"/>
      <c r="KL12" s="16"/>
      <c r="KM12" s="16"/>
      <c r="KN12" s="16"/>
      <c r="KO12" s="16"/>
      <c r="KP12" s="16"/>
      <c r="KQ12" s="16"/>
      <c r="KR12" s="16"/>
      <c r="KS12" s="16"/>
      <c r="KT12" s="16"/>
      <c r="KU12" s="16"/>
      <c r="KV12" s="16"/>
      <c r="KW12" s="16"/>
      <c r="KX12" s="16"/>
      <c r="KY12" s="16"/>
      <c r="KZ12" s="16"/>
      <c r="LA12" s="16"/>
      <c r="LB12" s="16"/>
      <c r="LC12" s="16"/>
      <c r="LD12" s="16"/>
      <c r="LE12" s="16"/>
      <c r="LF12" s="16"/>
      <c r="LG12" s="16"/>
      <c r="LH12" s="16"/>
      <c r="LI12" s="16"/>
      <c r="LJ12" s="16"/>
      <c r="LK12" s="16"/>
      <c r="LL12" s="16"/>
      <c r="LM12" s="16"/>
      <c r="LN12" s="16"/>
      <c r="LO12" s="16"/>
      <c r="LP12" s="16"/>
      <c r="LQ12" s="16"/>
      <c r="LR12" s="16"/>
      <c r="LS12" s="16"/>
      <c r="LT12" s="16"/>
      <c r="LU12" s="16"/>
      <c r="LV12" s="16"/>
      <c r="LW12" s="16"/>
      <c r="LX12" s="16"/>
      <c r="LY12" s="16"/>
      <c r="LZ12" s="16"/>
      <c r="MA12" s="16"/>
      <c r="MB12" s="16"/>
      <c r="MC12" s="16"/>
      <c r="MD12" s="16"/>
      <c r="ME12" s="16"/>
      <c r="MF12" s="16"/>
      <c r="MG12" s="16"/>
      <c r="MH12" s="16"/>
      <c r="MI12" s="16"/>
      <c r="MJ12" s="16"/>
      <c r="MK12" s="16"/>
      <c r="ML12" s="16"/>
      <c r="MM12" s="16"/>
      <c r="MN12" s="16"/>
      <c r="MO12" s="16"/>
      <c r="MP12" s="16"/>
      <c r="MQ12" s="16"/>
      <c r="MR12" s="16"/>
      <c r="MS12" s="16"/>
      <c r="MT12" s="16"/>
      <c r="MU12" s="16"/>
      <c r="MV12" s="16"/>
      <c r="MW12" s="16"/>
      <c r="MX12" s="16"/>
      <c r="MY12" s="16"/>
      <c r="MZ12" s="16"/>
      <c r="NA12" s="16"/>
      <c r="NB12" s="16"/>
      <c r="NC12" s="16"/>
      <c r="ND12" s="16"/>
      <c r="NE12" s="16"/>
      <c r="NF12" s="16"/>
      <c r="NG12" s="16"/>
      <c r="NH12" s="16"/>
      <c r="NI12" s="16"/>
      <c r="NJ12" s="16"/>
      <c r="NK12" s="16"/>
      <c r="NL12" s="16"/>
      <c r="NM12" s="16"/>
      <c r="NN12" s="16"/>
      <c r="NO12" s="16"/>
      <c r="NP12" s="16"/>
      <c r="NQ12" s="16"/>
      <c r="NR12" s="16"/>
      <c r="NS12" s="16"/>
      <c r="NT12" s="16"/>
      <c r="NU12" s="16"/>
      <c r="NV12" s="16"/>
      <c r="NW12" s="16"/>
      <c r="NX12" s="16"/>
      <c r="NY12" s="16"/>
      <c r="NZ12" s="16"/>
      <c r="OA12" s="16"/>
      <c r="OB12" s="16"/>
      <c r="OC12" s="16"/>
      <c r="OD12" s="16"/>
      <c r="OE12" s="16"/>
      <c r="OF12" s="16"/>
      <c r="OG12" s="16"/>
      <c r="OH12" s="16"/>
      <c r="OI12" s="16"/>
      <c r="OJ12" s="16"/>
      <c r="OK12" s="16"/>
      <c r="OL12" s="16"/>
      <c r="OM12" s="16"/>
      <c r="ON12" s="16"/>
      <c r="OO12" s="16"/>
      <c r="OP12" s="16"/>
      <c r="OQ12" s="16"/>
      <c r="OR12" s="16"/>
      <c r="OS12" s="16"/>
      <c r="OT12" s="16"/>
      <c r="OU12" s="16"/>
      <c r="OV12" s="16"/>
      <c r="OW12" s="16"/>
      <c r="OX12" s="16"/>
      <c r="OY12" s="16"/>
      <c r="OZ12" s="16"/>
      <c r="PA12" s="16"/>
      <c r="PB12" s="16"/>
      <c r="PC12" s="16"/>
      <c r="PD12" s="16"/>
      <c r="PE12" s="16"/>
      <c r="PF12" s="16"/>
      <c r="PG12" s="16"/>
      <c r="PH12" s="16"/>
      <c r="PI12" s="16"/>
      <c r="PJ12" s="16"/>
      <c r="PK12" s="16"/>
      <c r="PL12" s="16"/>
      <c r="PM12" s="16"/>
      <c r="PN12" s="16"/>
      <c r="PO12" s="16"/>
      <c r="PP12" s="16"/>
      <c r="PQ12" s="16"/>
      <c r="PR12" s="16"/>
      <c r="PS12" s="16"/>
      <c r="PT12" s="16"/>
      <c r="PU12" s="16"/>
      <c r="PV12" s="16"/>
      <c r="PW12" s="16"/>
      <c r="PX12" s="16"/>
      <c r="PY12" s="16"/>
      <c r="PZ12" s="16"/>
      <c r="QA12" s="16"/>
      <c r="QB12" s="16"/>
      <c r="QC12" s="16"/>
      <c r="QD12" s="16"/>
      <c r="QE12" s="16"/>
      <c r="QF12" s="16"/>
      <c r="QG12" s="16"/>
      <c r="QH12" s="16"/>
      <c r="QI12" s="16"/>
      <c r="QJ12" s="16"/>
      <c r="QK12" s="16"/>
      <c r="QL12" s="16"/>
      <c r="QM12" s="16"/>
      <c r="QN12" s="16"/>
      <c r="QO12" s="16"/>
      <c r="QP12" s="16"/>
      <c r="QQ12" s="16"/>
      <c r="QR12" s="16"/>
      <c r="QS12" s="16"/>
      <c r="QT12" s="16"/>
      <c r="QU12" s="16"/>
      <c r="QV12" s="16"/>
      <c r="QW12" s="16"/>
      <c r="QX12" s="16"/>
      <c r="QY12" s="16"/>
      <c r="QZ12" s="16"/>
      <c r="RA12" s="16"/>
      <c r="RB12" s="16"/>
      <c r="RC12" s="16"/>
      <c r="RD12" s="16"/>
      <c r="RE12" s="16"/>
      <c r="RF12" s="16"/>
      <c r="RG12" s="16"/>
      <c r="RH12" s="16"/>
      <c r="RI12" s="16"/>
      <c r="RJ12" s="16"/>
      <c r="RK12" s="16"/>
      <c r="RL12" s="16"/>
      <c r="RM12" s="16"/>
      <c r="RN12" s="16"/>
      <c r="RO12" s="16"/>
      <c r="RP12" s="16"/>
      <c r="RQ12" s="16"/>
      <c r="RR12" s="16"/>
      <c r="RS12" s="16"/>
      <c r="RT12" s="16"/>
      <c r="RU12" s="16"/>
      <c r="RV12" s="16"/>
      <c r="RW12" s="16"/>
      <c r="RX12" s="16"/>
      <c r="RY12" s="16"/>
      <c r="RZ12" s="16"/>
      <c r="SA12" s="16"/>
      <c r="SB12" s="16"/>
      <c r="SC12" s="16"/>
      <c r="SD12" s="16"/>
      <c r="SE12" s="16"/>
      <c r="SF12" s="16"/>
      <c r="SG12" s="16"/>
      <c r="SH12" s="16"/>
      <c r="SI12" s="16"/>
    </row>
    <row r="13" spans="1:503" s="5" customFormat="1" ht="30.95" customHeight="1" thickBot="1">
      <c r="A13" s="95"/>
      <c r="B13" s="16"/>
      <c r="C13" s="358" t="s">
        <v>62</v>
      </c>
      <c r="D13" s="368" t="s">
        <v>128</v>
      </c>
      <c r="E13" s="16"/>
      <c r="F13" s="6"/>
      <c r="G13" s="7"/>
      <c r="H13" s="332"/>
      <c r="I13" s="161" t="s">
        <v>125</v>
      </c>
      <c r="J13" s="134">
        <f>SUMIF($S$6:$S$52,I13,$R$6:$R$52)</f>
        <v>55</v>
      </c>
      <c r="K13" s="142"/>
      <c r="L13" s="341"/>
      <c r="M13" s="330"/>
      <c r="N13" s="330"/>
      <c r="O13" s="32">
        <v>41643</v>
      </c>
      <c r="P13" s="313" t="s">
        <v>34</v>
      </c>
      <c r="Q13" s="319" t="s">
        <v>23</v>
      </c>
      <c r="R13" s="324">
        <v>4.88</v>
      </c>
      <c r="S13" s="319" t="s">
        <v>64</v>
      </c>
      <c r="T13" s="322" t="s">
        <v>8</v>
      </c>
      <c r="U13" s="16"/>
      <c r="V13" s="380"/>
      <c r="W13" s="380"/>
      <c r="X13" s="380"/>
      <c r="Y13" s="380"/>
      <c r="Z13" s="380"/>
      <c r="AA13" s="380"/>
      <c r="AB13" s="380"/>
      <c r="AC13" s="380"/>
      <c r="AD13" s="380"/>
      <c r="AE13" s="380"/>
      <c r="AF13" s="380"/>
      <c r="AG13" s="380"/>
      <c r="AH13" s="16"/>
      <c r="AI13" s="95"/>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51" t="s">
        <v>38</v>
      </c>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c r="JC13" s="16"/>
      <c r="JD13" s="16"/>
      <c r="JE13" s="16"/>
      <c r="JF13" s="16"/>
      <c r="JG13" s="16"/>
      <c r="JH13" s="16"/>
      <c r="JI13" s="16"/>
      <c r="JJ13" s="16"/>
      <c r="JK13" s="16"/>
      <c r="JL13" s="16"/>
      <c r="JM13" s="16"/>
      <c r="JN13" s="16"/>
      <c r="JO13" s="16"/>
      <c r="JP13" s="16"/>
      <c r="JQ13" s="16"/>
      <c r="JR13" s="16"/>
      <c r="JS13" s="16"/>
      <c r="JT13" s="16"/>
      <c r="JU13" s="16"/>
      <c r="JV13" s="16"/>
      <c r="JW13" s="16"/>
      <c r="JX13" s="16"/>
      <c r="JY13" s="16"/>
      <c r="JZ13" s="16"/>
      <c r="KA13" s="16"/>
      <c r="KB13" s="16"/>
      <c r="KC13" s="16"/>
      <c r="KD13" s="16"/>
      <c r="KE13" s="16"/>
      <c r="KF13" s="16"/>
      <c r="KG13" s="16"/>
      <c r="KH13" s="16"/>
      <c r="KI13" s="16"/>
      <c r="KJ13" s="16"/>
      <c r="KK13" s="16"/>
      <c r="KL13" s="16"/>
      <c r="KM13" s="16"/>
      <c r="KN13" s="16"/>
      <c r="KO13" s="16"/>
      <c r="KP13" s="16"/>
      <c r="KQ13" s="16"/>
      <c r="KR13" s="16"/>
      <c r="KS13" s="16"/>
      <c r="KT13" s="16"/>
      <c r="KU13" s="16"/>
      <c r="KV13" s="16"/>
      <c r="KW13" s="16"/>
      <c r="KX13" s="16"/>
      <c r="KY13" s="16"/>
      <c r="KZ13" s="16"/>
      <c r="LA13" s="16"/>
      <c r="LB13" s="16"/>
      <c r="LC13" s="16"/>
      <c r="LD13" s="16"/>
      <c r="LE13" s="16"/>
      <c r="LF13" s="16"/>
      <c r="LG13" s="16"/>
      <c r="LH13" s="16"/>
      <c r="LI13" s="16"/>
      <c r="LJ13" s="16"/>
      <c r="LK13" s="16"/>
      <c r="LL13" s="16"/>
      <c r="LM13" s="16"/>
      <c r="LN13" s="16"/>
      <c r="LO13" s="16"/>
      <c r="LP13" s="16"/>
      <c r="LQ13" s="16"/>
      <c r="LR13" s="16"/>
      <c r="LS13" s="16"/>
      <c r="LT13" s="16"/>
      <c r="LU13" s="16"/>
      <c r="LV13" s="16"/>
      <c r="LW13" s="16"/>
      <c r="LX13" s="16"/>
      <c r="LY13" s="16"/>
      <c r="LZ13" s="16"/>
      <c r="MA13" s="16"/>
      <c r="MB13" s="16"/>
      <c r="MC13" s="16"/>
      <c r="MD13" s="16"/>
      <c r="ME13" s="16"/>
      <c r="MF13" s="16"/>
      <c r="MG13" s="16"/>
      <c r="MH13" s="16"/>
      <c r="MI13" s="16"/>
      <c r="MJ13" s="16"/>
      <c r="MK13" s="16"/>
      <c r="ML13" s="16"/>
      <c r="MM13" s="16"/>
      <c r="MN13" s="16"/>
      <c r="MO13" s="16"/>
      <c r="MP13" s="16"/>
      <c r="MQ13" s="16"/>
      <c r="MR13" s="16"/>
      <c r="MS13" s="16"/>
      <c r="MT13" s="16"/>
      <c r="MU13" s="16"/>
      <c r="MV13" s="16"/>
      <c r="MW13" s="16"/>
      <c r="MX13" s="16"/>
      <c r="MY13" s="16"/>
      <c r="MZ13" s="16"/>
      <c r="NA13" s="16"/>
      <c r="NB13" s="16"/>
      <c r="NC13" s="16"/>
      <c r="ND13" s="16"/>
      <c r="NE13" s="16"/>
      <c r="NF13" s="16"/>
      <c r="NG13" s="16"/>
      <c r="NH13" s="16"/>
      <c r="NI13" s="16"/>
      <c r="NJ13" s="16"/>
      <c r="NK13" s="16"/>
      <c r="NL13" s="16"/>
      <c r="NM13" s="16"/>
      <c r="NN13" s="16"/>
      <c r="NO13" s="16"/>
      <c r="NP13" s="16"/>
      <c r="NQ13" s="16"/>
      <c r="NR13" s="16"/>
      <c r="NS13" s="16"/>
      <c r="NT13" s="16"/>
      <c r="NU13" s="16"/>
      <c r="NV13" s="16"/>
      <c r="NW13" s="16"/>
      <c r="NX13" s="16"/>
      <c r="NY13" s="16"/>
      <c r="NZ13" s="16"/>
      <c r="OA13" s="16"/>
      <c r="OB13" s="16"/>
      <c r="OC13" s="16"/>
      <c r="OD13" s="16"/>
      <c r="OE13" s="16"/>
      <c r="OF13" s="16"/>
      <c r="OG13" s="16"/>
      <c r="OH13" s="16"/>
      <c r="OI13" s="16"/>
      <c r="OJ13" s="16"/>
      <c r="OK13" s="16"/>
      <c r="OL13" s="16"/>
      <c r="OM13" s="16"/>
      <c r="ON13" s="16"/>
      <c r="OO13" s="16"/>
      <c r="OP13" s="16"/>
      <c r="OQ13" s="16"/>
      <c r="OR13" s="16"/>
      <c r="OS13" s="16"/>
      <c r="OT13" s="16"/>
      <c r="OU13" s="16"/>
      <c r="OV13" s="16"/>
      <c r="OW13" s="16"/>
      <c r="OX13" s="16"/>
      <c r="OY13" s="16"/>
      <c r="OZ13" s="16"/>
      <c r="PA13" s="16"/>
      <c r="PB13" s="16"/>
      <c r="PC13" s="16"/>
      <c r="PD13" s="16"/>
      <c r="PE13" s="16"/>
      <c r="PF13" s="16"/>
      <c r="PG13" s="16"/>
      <c r="PH13" s="16"/>
      <c r="PI13" s="16"/>
      <c r="PJ13" s="16"/>
      <c r="PK13" s="16"/>
      <c r="PL13" s="16"/>
      <c r="PM13" s="16"/>
      <c r="PN13" s="16"/>
      <c r="PO13" s="16"/>
      <c r="PP13" s="16"/>
      <c r="PQ13" s="16"/>
      <c r="PR13" s="16"/>
      <c r="PS13" s="16"/>
      <c r="PT13" s="16"/>
      <c r="PU13" s="16"/>
      <c r="PV13" s="16"/>
      <c r="PW13" s="16"/>
      <c r="PX13" s="16"/>
      <c r="PY13" s="16"/>
      <c r="PZ13" s="16"/>
      <c r="QA13" s="16"/>
      <c r="QB13" s="16"/>
      <c r="QC13" s="16"/>
      <c r="QD13" s="16"/>
      <c r="QE13" s="16"/>
      <c r="QF13" s="16"/>
      <c r="QG13" s="16"/>
      <c r="QH13" s="16"/>
      <c r="QI13" s="16"/>
      <c r="QJ13" s="16"/>
      <c r="QK13" s="16"/>
      <c r="QL13" s="16"/>
      <c r="QM13" s="16"/>
      <c r="QN13" s="16"/>
      <c r="QO13" s="16"/>
      <c r="QP13" s="16"/>
      <c r="QQ13" s="16"/>
      <c r="QR13" s="16"/>
      <c r="QS13" s="16"/>
      <c r="QT13" s="16"/>
      <c r="QU13" s="16"/>
      <c r="QV13" s="16"/>
      <c r="QW13" s="16"/>
      <c r="QX13" s="16"/>
      <c r="QY13" s="16"/>
      <c r="QZ13" s="16"/>
      <c r="RA13" s="16"/>
      <c r="RB13" s="16"/>
      <c r="RC13" s="16"/>
      <c r="RD13" s="16"/>
      <c r="RE13" s="16"/>
      <c r="RF13" s="16"/>
      <c r="RG13" s="16"/>
      <c r="RH13" s="16"/>
      <c r="RI13" s="16"/>
      <c r="RJ13" s="16"/>
      <c r="RK13" s="16"/>
      <c r="RL13" s="16"/>
      <c r="RM13" s="16"/>
      <c r="RN13" s="16"/>
      <c r="RO13" s="16"/>
      <c r="RP13" s="16"/>
      <c r="RQ13" s="16"/>
      <c r="RR13" s="16"/>
      <c r="RS13" s="16"/>
      <c r="RT13" s="16"/>
      <c r="RU13" s="16"/>
      <c r="RV13" s="16"/>
      <c r="RW13" s="16"/>
      <c r="RX13" s="16"/>
      <c r="RY13" s="16"/>
      <c r="RZ13" s="16"/>
      <c r="SA13" s="16"/>
      <c r="SB13" s="16"/>
      <c r="SC13" s="16"/>
      <c r="SD13" s="16"/>
      <c r="SE13" s="16"/>
      <c r="SF13" s="16"/>
      <c r="SG13" s="16"/>
      <c r="SH13" s="16"/>
      <c r="SI13" s="16"/>
    </row>
    <row r="14" spans="1:503" s="5" customFormat="1" ht="30.95" customHeight="1" thickBot="1">
      <c r="A14" s="95"/>
      <c r="B14" s="16"/>
      <c r="C14" s="16"/>
      <c r="D14" s="369"/>
      <c r="E14" s="16"/>
      <c r="F14" s="6"/>
      <c r="G14" s="7"/>
      <c r="H14" s="68"/>
      <c r="I14" s="67"/>
      <c r="J14" s="343" t="s">
        <v>104</v>
      </c>
      <c r="K14" s="145">
        <f>SUM(K9:K13)</f>
        <v>0</v>
      </c>
      <c r="L14" s="330"/>
      <c r="M14" s="330"/>
      <c r="N14" s="330"/>
      <c r="O14" s="32">
        <v>41644</v>
      </c>
      <c r="P14" s="325" t="s">
        <v>76</v>
      </c>
      <c r="Q14" s="319" t="s">
        <v>2</v>
      </c>
      <c r="R14" s="324">
        <v>5</v>
      </c>
      <c r="S14" s="321" t="s">
        <v>36</v>
      </c>
      <c r="T14" s="322" t="s">
        <v>8</v>
      </c>
      <c r="U14" s="16"/>
      <c r="V14" s="380"/>
      <c r="W14" s="380"/>
      <c r="X14" s="380"/>
      <c r="Y14" s="380"/>
      <c r="Z14" s="380"/>
      <c r="AA14" s="380"/>
      <c r="AB14" s="380"/>
      <c r="AC14" s="380"/>
      <c r="AD14" s="380"/>
      <c r="AE14" s="380"/>
      <c r="AF14" s="380"/>
      <c r="AG14" s="380"/>
      <c r="AH14" s="16"/>
      <c r="AI14" s="95"/>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51" t="s">
        <v>63</v>
      </c>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c r="IW14" s="16"/>
      <c r="IX14" s="16"/>
      <c r="IY14" s="16"/>
      <c r="IZ14" s="16"/>
      <c r="JA14" s="16"/>
      <c r="JB14" s="16"/>
      <c r="JC14" s="16"/>
      <c r="JD14" s="16"/>
      <c r="JE14" s="16"/>
      <c r="JF14" s="16"/>
      <c r="JG14" s="16"/>
      <c r="JH14" s="16"/>
      <c r="JI14" s="16"/>
      <c r="JJ14" s="16"/>
      <c r="JK14" s="16"/>
      <c r="JL14" s="16"/>
      <c r="JM14" s="16"/>
      <c r="JN14" s="16"/>
      <c r="JO14" s="16"/>
      <c r="JP14" s="16"/>
      <c r="JQ14" s="16"/>
      <c r="JR14" s="16"/>
      <c r="JS14" s="16"/>
      <c r="JT14" s="16"/>
      <c r="JU14" s="16"/>
      <c r="JV14" s="16"/>
      <c r="JW14" s="16"/>
      <c r="JX14" s="16"/>
      <c r="JY14" s="16"/>
      <c r="JZ14" s="16"/>
      <c r="KA14" s="16"/>
      <c r="KB14" s="16"/>
      <c r="KC14" s="16"/>
      <c r="KD14" s="16"/>
      <c r="KE14" s="16"/>
      <c r="KF14" s="16"/>
      <c r="KG14" s="16"/>
      <c r="KH14" s="16"/>
      <c r="KI14" s="16"/>
      <c r="KJ14" s="16"/>
      <c r="KK14" s="16"/>
      <c r="KL14" s="16"/>
      <c r="KM14" s="16"/>
      <c r="KN14" s="16"/>
      <c r="KO14" s="16"/>
      <c r="KP14" s="16"/>
      <c r="KQ14" s="16"/>
      <c r="KR14" s="16"/>
      <c r="KS14" s="16"/>
      <c r="KT14" s="16"/>
      <c r="KU14" s="16"/>
      <c r="KV14" s="16"/>
      <c r="KW14" s="16"/>
      <c r="KX14" s="16"/>
      <c r="KY14" s="16"/>
      <c r="KZ14" s="16"/>
      <c r="LA14" s="16"/>
      <c r="LB14" s="16"/>
      <c r="LC14" s="16"/>
      <c r="LD14" s="16"/>
      <c r="LE14" s="16"/>
      <c r="LF14" s="16"/>
      <c r="LG14" s="16"/>
      <c r="LH14" s="16"/>
      <c r="LI14" s="16"/>
      <c r="LJ14" s="16"/>
      <c r="LK14" s="16"/>
      <c r="LL14" s="16"/>
      <c r="LM14" s="16"/>
      <c r="LN14" s="16"/>
      <c r="LO14" s="16"/>
      <c r="LP14" s="16"/>
      <c r="LQ14" s="16"/>
      <c r="LR14" s="16"/>
      <c r="LS14" s="16"/>
      <c r="LT14" s="16"/>
      <c r="LU14" s="16"/>
      <c r="LV14" s="16"/>
      <c r="LW14" s="16"/>
      <c r="LX14" s="16"/>
      <c r="LY14" s="16"/>
      <c r="LZ14" s="16"/>
      <c r="MA14" s="16"/>
      <c r="MB14" s="16"/>
      <c r="MC14" s="16"/>
      <c r="MD14" s="16"/>
      <c r="ME14" s="16"/>
      <c r="MF14" s="16"/>
      <c r="MG14" s="16"/>
      <c r="MH14" s="16"/>
      <c r="MI14" s="16"/>
      <c r="MJ14" s="16"/>
      <c r="MK14" s="16"/>
      <c r="ML14" s="16"/>
      <c r="MM14" s="16"/>
      <c r="MN14" s="16"/>
      <c r="MO14" s="16"/>
      <c r="MP14" s="16"/>
      <c r="MQ14" s="16"/>
      <c r="MR14" s="16"/>
      <c r="MS14" s="16"/>
      <c r="MT14" s="16"/>
      <c r="MU14" s="16"/>
      <c r="MV14" s="16"/>
      <c r="MW14" s="16"/>
      <c r="MX14" s="16"/>
      <c r="MY14" s="16"/>
      <c r="MZ14" s="16"/>
      <c r="NA14" s="16"/>
      <c r="NB14" s="16"/>
      <c r="NC14" s="16"/>
      <c r="ND14" s="16"/>
      <c r="NE14" s="16"/>
      <c r="NF14" s="16"/>
      <c r="NG14" s="16"/>
      <c r="NH14" s="16"/>
      <c r="NI14" s="16"/>
      <c r="NJ14" s="16"/>
      <c r="NK14" s="16"/>
      <c r="NL14" s="16"/>
      <c r="NM14" s="16"/>
      <c r="NN14" s="16"/>
      <c r="NO14" s="16"/>
      <c r="NP14" s="16"/>
      <c r="NQ14" s="16"/>
      <c r="NR14" s="16"/>
      <c r="NS14" s="16"/>
      <c r="NT14" s="16"/>
      <c r="NU14" s="16"/>
      <c r="NV14" s="16"/>
      <c r="NW14" s="16"/>
      <c r="NX14" s="16"/>
      <c r="NY14" s="16"/>
      <c r="NZ14" s="16"/>
      <c r="OA14" s="16"/>
      <c r="OB14" s="16"/>
      <c r="OC14" s="16"/>
      <c r="OD14" s="16"/>
      <c r="OE14" s="16"/>
      <c r="OF14" s="16"/>
      <c r="OG14" s="16"/>
      <c r="OH14" s="16"/>
      <c r="OI14" s="16"/>
      <c r="OJ14" s="16"/>
      <c r="OK14" s="16"/>
      <c r="OL14" s="16"/>
      <c r="OM14" s="16"/>
      <c r="ON14" s="16"/>
      <c r="OO14" s="16"/>
      <c r="OP14" s="16"/>
      <c r="OQ14" s="16"/>
      <c r="OR14" s="16"/>
      <c r="OS14" s="16"/>
      <c r="OT14" s="16"/>
      <c r="OU14" s="16"/>
      <c r="OV14" s="16"/>
      <c r="OW14" s="16"/>
      <c r="OX14" s="16"/>
      <c r="OY14" s="16"/>
      <c r="OZ14" s="16"/>
      <c r="PA14" s="16"/>
      <c r="PB14" s="16"/>
      <c r="PC14" s="16"/>
      <c r="PD14" s="16"/>
      <c r="PE14" s="16"/>
      <c r="PF14" s="16"/>
      <c r="PG14" s="16"/>
      <c r="PH14" s="16"/>
      <c r="PI14" s="16"/>
      <c r="PJ14" s="16"/>
      <c r="PK14" s="16"/>
      <c r="PL14" s="16"/>
      <c r="PM14" s="16"/>
      <c r="PN14" s="16"/>
      <c r="PO14" s="16"/>
      <c r="PP14" s="16"/>
      <c r="PQ14" s="16"/>
      <c r="PR14" s="16"/>
      <c r="PS14" s="16"/>
      <c r="PT14" s="16"/>
      <c r="PU14" s="16"/>
      <c r="PV14" s="16"/>
      <c r="PW14" s="16"/>
      <c r="PX14" s="16"/>
      <c r="PY14" s="16"/>
      <c r="PZ14" s="16"/>
      <c r="QA14" s="16"/>
      <c r="QB14" s="16"/>
      <c r="QC14" s="16"/>
      <c r="QD14" s="16"/>
      <c r="QE14" s="16"/>
      <c r="QF14" s="16"/>
      <c r="QG14" s="16"/>
      <c r="QH14" s="16"/>
      <c r="QI14" s="16"/>
      <c r="QJ14" s="16"/>
      <c r="QK14" s="16"/>
      <c r="QL14" s="16"/>
      <c r="QM14" s="16"/>
      <c r="QN14" s="16"/>
      <c r="QO14" s="16"/>
      <c r="QP14" s="16"/>
      <c r="QQ14" s="16"/>
      <c r="QR14" s="16"/>
      <c r="QS14" s="16"/>
      <c r="QT14" s="16"/>
      <c r="QU14" s="16"/>
      <c r="QV14" s="16"/>
      <c r="QW14" s="16"/>
      <c r="QX14" s="16"/>
      <c r="QY14" s="16"/>
      <c r="QZ14" s="16"/>
      <c r="RA14" s="16"/>
      <c r="RB14" s="16"/>
      <c r="RC14" s="16"/>
      <c r="RD14" s="16"/>
      <c r="RE14" s="16"/>
      <c r="RF14" s="16"/>
      <c r="RG14" s="16"/>
      <c r="RH14" s="16"/>
      <c r="RI14" s="16"/>
      <c r="RJ14" s="16"/>
      <c r="RK14" s="16"/>
      <c r="RL14" s="16"/>
      <c r="RM14" s="16"/>
      <c r="RN14" s="16"/>
      <c r="RO14" s="16"/>
      <c r="RP14" s="16"/>
      <c r="RQ14" s="16"/>
      <c r="RR14" s="16"/>
      <c r="RS14" s="16"/>
      <c r="RT14" s="16"/>
      <c r="RU14" s="16"/>
      <c r="RV14" s="16"/>
      <c r="RW14" s="16"/>
      <c r="RX14" s="16"/>
      <c r="RY14" s="16"/>
      <c r="RZ14" s="16"/>
      <c r="SA14" s="16"/>
      <c r="SB14" s="16"/>
      <c r="SC14" s="16"/>
      <c r="SD14" s="16"/>
      <c r="SE14" s="16"/>
      <c r="SF14" s="16"/>
      <c r="SG14" s="16"/>
      <c r="SH14" s="16"/>
      <c r="SI14" s="16"/>
    </row>
    <row r="15" spans="1:503" s="5" customFormat="1" ht="30.95" customHeight="1" thickTop="1">
      <c r="A15" s="95"/>
      <c r="B15" s="16"/>
      <c r="C15" s="16"/>
      <c r="D15" s="107"/>
      <c r="E15" s="344" t="s">
        <v>126</v>
      </c>
      <c r="F15" s="6"/>
      <c r="G15" s="330"/>
      <c r="H15" s="364" t="s">
        <v>107</v>
      </c>
      <c r="I15" s="365"/>
      <c r="J15" s="366" t="s">
        <v>108</v>
      </c>
      <c r="K15" s="367"/>
      <c r="L15" s="330"/>
      <c r="M15" s="330"/>
      <c r="N15" s="330"/>
      <c r="O15" s="32">
        <v>41645</v>
      </c>
      <c r="P15" s="313" t="s">
        <v>97</v>
      </c>
      <c r="Q15" s="319" t="s">
        <v>26</v>
      </c>
      <c r="R15" s="324">
        <v>9.75</v>
      </c>
      <c r="S15" s="319" t="s">
        <v>64</v>
      </c>
      <c r="T15" s="322" t="s">
        <v>40</v>
      </c>
      <c r="U15" s="16"/>
      <c r="V15" s="380"/>
      <c r="W15" s="380"/>
      <c r="X15" s="380"/>
      <c r="Y15" s="380"/>
      <c r="Z15" s="380"/>
      <c r="AA15" s="380"/>
      <c r="AB15" s="380"/>
      <c r="AC15" s="380"/>
      <c r="AD15" s="380"/>
      <c r="AE15" s="380"/>
      <c r="AF15" s="380"/>
      <c r="AG15" s="380"/>
      <c r="AH15" s="16"/>
      <c r="AI15" s="95"/>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51" t="s">
        <v>64</v>
      </c>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c r="JC15" s="16"/>
      <c r="JD15" s="16"/>
      <c r="JE15" s="16"/>
      <c r="JF15" s="16"/>
      <c r="JG15" s="16"/>
      <c r="JH15" s="16"/>
      <c r="JI15" s="16"/>
      <c r="JJ15" s="16"/>
      <c r="JK15" s="16"/>
      <c r="JL15" s="16"/>
      <c r="JM15" s="16"/>
      <c r="JN15" s="16"/>
      <c r="JO15" s="16"/>
      <c r="JP15" s="16"/>
      <c r="JQ15" s="16"/>
      <c r="JR15" s="16"/>
      <c r="JS15" s="16"/>
      <c r="JT15" s="16"/>
      <c r="JU15" s="16"/>
      <c r="JV15" s="16"/>
      <c r="JW15" s="16"/>
      <c r="JX15" s="16"/>
      <c r="JY15" s="16"/>
      <c r="JZ15" s="16"/>
      <c r="KA15" s="16"/>
      <c r="KB15" s="16"/>
      <c r="KC15" s="16"/>
      <c r="KD15" s="16"/>
      <c r="KE15" s="16"/>
      <c r="KF15" s="16"/>
      <c r="KG15" s="16"/>
      <c r="KH15" s="16"/>
      <c r="KI15" s="16"/>
      <c r="KJ15" s="16"/>
      <c r="KK15" s="16"/>
      <c r="KL15" s="16"/>
      <c r="KM15" s="16"/>
      <c r="KN15" s="16"/>
      <c r="KO15" s="16"/>
      <c r="KP15" s="16"/>
      <c r="KQ15" s="16"/>
      <c r="KR15" s="16"/>
      <c r="KS15" s="16"/>
      <c r="KT15" s="16"/>
      <c r="KU15" s="16"/>
      <c r="KV15" s="16"/>
      <c r="KW15" s="16"/>
      <c r="KX15" s="16"/>
      <c r="KY15" s="16"/>
      <c r="KZ15" s="16"/>
      <c r="LA15" s="16"/>
      <c r="LB15" s="16"/>
      <c r="LC15" s="16"/>
      <c r="LD15" s="16"/>
      <c r="LE15" s="16"/>
      <c r="LF15" s="16"/>
      <c r="LG15" s="16"/>
      <c r="LH15" s="16"/>
      <c r="LI15" s="16"/>
      <c r="LJ15" s="16"/>
      <c r="LK15" s="16"/>
      <c r="LL15" s="16"/>
      <c r="LM15" s="16"/>
      <c r="LN15" s="16"/>
      <c r="LO15" s="16"/>
      <c r="LP15" s="16"/>
      <c r="LQ15" s="16"/>
      <c r="LR15" s="16"/>
      <c r="LS15" s="16"/>
      <c r="LT15" s="16"/>
      <c r="LU15" s="16"/>
      <c r="LV15" s="16"/>
      <c r="LW15" s="16"/>
      <c r="LX15" s="16"/>
      <c r="LY15" s="16"/>
      <c r="LZ15" s="16"/>
      <c r="MA15" s="16"/>
      <c r="MB15" s="16"/>
      <c r="MC15" s="16"/>
      <c r="MD15" s="16"/>
      <c r="ME15" s="16"/>
      <c r="MF15" s="16"/>
      <c r="MG15" s="16"/>
      <c r="MH15" s="16"/>
      <c r="MI15" s="16"/>
      <c r="MJ15" s="16"/>
      <c r="MK15" s="16"/>
      <c r="ML15" s="16"/>
      <c r="MM15" s="16"/>
      <c r="MN15" s="16"/>
      <c r="MO15" s="16"/>
      <c r="MP15" s="16"/>
      <c r="MQ15" s="16"/>
      <c r="MR15" s="16"/>
      <c r="MS15" s="16"/>
      <c r="MT15" s="16"/>
      <c r="MU15" s="16"/>
      <c r="MV15" s="16"/>
      <c r="MW15" s="16"/>
      <c r="MX15" s="16"/>
      <c r="MY15" s="16"/>
      <c r="MZ15" s="16"/>
      <c r="NA15" s="16"/>
      <c r="NB15" s="16"/>
      <c r="NC15" s="16"/>
      <c r="ND15" s="16"/>
      <c r="NE15" s="16"/>
      <c r="NF15" s="16"/>
      <c r="NG15" s="16"/>
      <c r="NH15" s="16"/>
      <c r="NI15" s="16"/>
      <c r="NJ15" s="16"/>
      <c r="NK15" s="16"/>
      <c r="NL15" s="16"/>
      <c r="NM15" s="16"/>
      <c r="NN15" s="16"/>
      <c r="NO15" s="16"/>
      <c r="NP15" s="16"/>
      <c r="NQ15" s="16"/>
      <c r="NR15" s="16"/>
      <c r="NS15" s="16"/>
      <c r="NT15" s="16"/>
      <c r="NU15" s="16"/>
      <c r="NV15" s="16"/>
      <c r="NW15" s="16"/>
      <c r="NX15" s="16"/>
      <c r="NY15" s="16"/>
      <c r="NZ15" s="16"/>
      <c r="OA15" s="16"/>
      <c r="OB15" s="16"/>
      <c r="OC15" s="16"/>
      <c r="OD15" s="16"/>
      <c r="OE15" s="16"/>
      <c r="OF15" s="16"/>
      <c r="OG15" s="16"/>
      <c r="OH15" s="16"/>
      <c r="OI15" s="16"/>
      <c r="OJ15" s="16"/>
      <c r="OK15" s="16"/>
      <c r="OL15" s="16"/>
      <c r="OM15" s="16"/>
      <c r="ON15" s="16"/>
      <c r="OO15" s="16"/>
      <c r="OP15" s="16"/>
      <c r="OQ15" s="16"/>
      <c r="OR15" s="16"/>
      <c r="OS15" s="16"/>
      <c r="OT15" s="16"/>
      <c r="OU15" s="16"/>
      <c r="OV15" s="16"/>
      <c r="OW15" s="16"/>
      <c r="OX15" s="16"/>
      <c r="OY15" s="16"/>
      <c r="OZ15" s="16"/>
      <c r="PA15" s="16"/>
      <c r="PB15" s="16"/>
      <c r="PC15" s="16"/>
      <c r="PD15" s="16"/>
      <c r="PE15" s="16"/>
      <c r="PF15" s="16"/>
      <c r="PG15" s="16"/>
      <c r="PH15" s="16"/>
      <c r="PI15" s="16"/>
      <c r="PJ15" s="16"/>
      <c r="PK15" s="16"/>
      <c r="PL15" s="16"/>
      <c r="PM15" s="16"/>
      <c r="PN15" s="16"/>
      <c r="PO15" s="16"/>
      <c r="PP15" s="16"/>
      <c r="PQ15" s="16"/>
      <c r="PR15" s="16"/>
      <c r="PS15" s="16"/>
      <c r="PT15" s="16"/>
      <c r="PU15" s="16"/>
      <c r="PV15" s="16"/>
      <c r="PW15" s="16"/>
      <c r="PX15" s="16"/>
      <c r="PY15" s="16"/>
      <c r="PZ15" s="16"/>
      <c r="QA15" s="16"/>
      <c r="QB15" s="16"/>
      <c r="QC15" s="16"/>
      <c r="QD15" s="16"/>
      <c r="QE15" s="16"/>
      <c r="QF15" s="16"/>
      <c r="QG15" s="16"/>
      <c r="QH15" s="16"/>
      <c r="QI15" s="16"/>
      <c r="QJ15" s="16"/>
      <c r="QK15" s="16"/>
      <c r="QL15" s="16"/>
      <c r="QM15" s="16"/>
      <c r="QN15" s="16"/>
      <c r="QO15" s="16"/>
      <c r="QP15" s="16"/>
      <c r="QQ15" s="16"/>
      <c r="QR15" s="16"/>
      <c r="QS15" s="16"/>
      <c r="QT15" s="16"/>
      <c r="QU15" s="16"/>
      <c r="QV15" s="16"/>
      <c r="QW15" s="16"/>
      <c r="QX15" s="16"/>
      <c r="QY15" s="16"/>
      <c r="QZ15" s="16"/>
      <c r="RA15" s="16"/>
      <c r="RB15" s="16"/>
      <c r="RC15" s="16"/>
      <c r="RD15" s="16"/>
      <c r="RE15" s="16"/>
      <c r="RF15" s="16"/>
      <c r="RG15" s="16"/>
      <c r="RH15" s="16"/>
      <c r="RI15" s="16"/>
      <c r="RJ15" s="16"/>
      <c r="RK15" s="16"/>
      <c r="RL15" s="16"/>
      <c r="RM15" s="16"/>
      <c r="RN15" s="16"/>
      <c r="RO15" s="16"/>
      <c r="RP15" s="16"/>
      <c r="RQ15" s="16"/>
      <c r="RR15" s="16"/>
      <c r="RS15" s="16"/>
      <c r="RT15" s="16"/>
      <c r="RU15" s="16"/>
      <c r="RV15" s="16"/>
      <c r="RW15" s="16"/>
      <c r="RX15" s="16"/>
      <c r="RY15" s="16"/>
      <c r="RZ15" s="16"/>
      <c r="SA15" s="16"/>
      <c r="SB15" s="16"/>
      <c r="SC15" s="16"/>
      <c r="SD15" s="16"/>
      <c r="SE15" s="16"/>
      <c r="SF15" s="16"/>
      <c r="SG15" s="16"/>
      <c r="SH15" s="16"/>
      <c r="SI15" s="16"/>
    </row>
    <row r="16" spans="1:503" s="5" customFormat="1" ht="30.95" customHeight="1" thickBot="1">
      <c r="A16" s="95"/>
      <c r="B16" s="16"/>
      <c r="C16" s="16"/>
      <c r="D16" s="107"/>
      <c r="E16" s="16"/>
      <c r="F16" s="6"/>
      <c r="G16" s="332"/>
      <c r="H16" s="329"/>
      <c r="I16" s="159">
        <v>8615</v>
      </c>
      <c r="J16" s="58"/>
      <c r="K16" s="143"/>
      <c r="L16" s="310" t="s">
        <v>100</v>
      </c>
      <c r="M16" s="330"/>
      <c r="N16" s="330"/>
      <c r="O16" s="32">
        <v>41646</v>
      </c>
      <c r="P16" s="313" t="s">
        <v>75</v>
      </c>
      <c r="Q16" s="319" t="s">
        <v>87</v>
      </c>
      <c r="R16" s="324">
        <v>67.5</v>
      </c>
      <c r="S16" s="319" t="s">
        <v>42</v>
      </c>
      <c r="T16" s="322" t="s">
        <v>41</v>
      </c>
      <c r="U16" s="16"/>
      <c r="V16" s="380"/>
      <c r="W16" s="380"/>
      <c r="X16" s="380"/>
      <c r="Y16" s="380"/>
      <c r="Z16" s="380"/>
      <c r="AA16" s="380"/>
      <c r="AB16" s="380"/>
      <c r="AC16" s="380"/>
      <c r="AD16" s="380"/>
      <c r="AE16" s="380"/>
      <c r="AF16" s="380"/>
      <c r="AG16" s="380"/>
      <c r="AH16" s="16"/>
      <c r="AI16" s="95"/>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51" t="s">
        <v>7</v>
      </c>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c r="JC16" s="16"/>
      <c r="JD16" s="16"/>
      <c r="JE16" s="16"/>
      <c r="JF16" s="16"/>
      <c r="JG16" s="16"/>
      <c r="JH16" s="16"/>
      <c r="JI16" s="16"/>
      <c r="JJ16" s="16"/>
      <c r="JK16" s="16"/>
      <c r="JL16" s="16"/>
      <c r="JM16" s="16"/>
      <c r="JN16" s="16"/>
      <c r="JO16" s="16"/>
      <c r="JP16" s="16"/>
      <c r="JQ16" s="16"/>
      <c r="JR16" s="16"/>
      <c r="JS16" s="16"/>
      <c r="JT16" s="16"/>
      <c r="JU16" s="16"/>
      <c r="JV16" s="16"/>
      <c r="JW16" s="16"/>
      <c r="JX16" s="16"/>
      <c r="JY16" s="16"/>
      <c r="JZ16" s="16"/>
      <c r="KA16" s="16"/>
      <c r="KB16" s="16"/>
      <c r="KC16" s="16"/>
      <c r="KD16" s="16"/>
      <c r="KE16" s="16"/>
      <c r="KF16" s="16"/>
      <c r="KG16" s="16"/>
      <c r="KH16" s="16"/>
      <c r="KI16" s="16"/>
      <c r="KJ16" s="16"/>
      <c r="KK16" s="16"/>
      <c r="KL16" s="16"/>
      <c r="KM16" s="16"/>
      <c r="KN16" s="16"/>
      <c r="KO16" s="16"/>
      <c r="KP16" s="16"/>
      <c r="KQ16" s="16"/>
      <c r="KR16" s="16"/>
      <c r="KS16" s="16"/>
      <c r="KT16" s="16"/>
      <c r="KU16" s="16"/>
      <c r="KV16" s="16"/>
      <c r="KW16" s="16"/>
      <c r="KX16" s="16"/>
      <c r="KY16" s="16"/>
      <c r="KZ16" s="16"/>
      <c r="LA16" s="16"/>
      <c r="LB16" s="16"/>
      <c r="LC16" s="16"/>
      <c r="LD16" s="16"/>
      <c r="LE16" s="16"/>
      <c r="LF16" s="16"/>
      <c r="LG16" s="16"/>
      <c r="LH16" s="16"/>
      <c r="LI16" s="16"/>
      <c r="LJ16" s="16"/>
      <c r="LK16" s="16"/>
      <c r="LL16" s="16"/>
      <c r="LM16" s="16"/>
      <c r="LN16" s="16"/>
      <c r="LO16" s="16"/>
      <c r="LP16" s="16"/>
      <c r="LQ16" s="16"/>
      <c r="LR16" s="16"/>
      <c r="LS16" s="16"/>
      <c r="LT16" s="16"/>
      <c r="LU16" s="16"/>
      <c r="LV16" s="16"/>
      <c r="LW16" s="16"/>
      <c r="LX16" s="16"/>
      <c r="LY16" s="16"/>
      <c r="LZ16" s="16"/>
      <c r="MA16" s="16"/>
      <c r="MB16" s="16"/>
      <c r="MC16" s="16"/>
      <c r="MD16" s="16"/>
      <c r="ME16" s="16"/>
      <c r="MF16" s="16"/>
      <c r="MG16" s="16"/>
      <c r="MH16" s="16"/>
      <c r="MI16" s="16"/>
      <c r="MJ16" s="16"/>
      <c r="MK16" s="16"/>
      <c r="ML16" s="16"/>
      <c r="MM16" s="16"/>
      <c r="MN16" s="16"/>
      <c r="MO16" s="16"/>
      <c r="MP16" s="16"/>
      <c r="MQ16" s="16"/>
      <c r="MR16" s="16"/>
      <c r="MS16" s="16"/>
      <c r="MT16" s="16"/>
      <c r="MU16" s="16"/>
      <c r="MV16" s="16"/>
      <c r="MW16" s="16"/>
      <c r="MX16" s="16"/>
      <c r="MY16" s="16"/>
      <c r="MZ16" s="16"/>
      <c r="NA16" s="16"/>
      <c r="NB16" s="16"/>
      <c r="NC16" s="16"/>
      <c r="ND16" s="16"/>
      <c r="NE16" s="16"/>
      <c r="NF16" s="16"/>
      <c r="NG16" s="16"/>
      <c r="NH16" s="16"/>
      <c r="NI16" s="16"/>
      <c r="NJ16" s="16"/>
      <c r="NK16" s="16"/>
      <c r="NL16" s="16"/>
      <c r="NM16" s="16"/>
      <c r="NN16" s="16"/>
      <c r="NO16" s="16"/>
      <c r="NP16" s="16"/>
      <c r="NQ16" s="16"/>
      <c r="NR16" s="16"/>
      <c r="NS16" s="16"/>
      <c r="NT16" s="16"/>
      <c r="NU16" s="16"/>
      <c r="NV16" s="16"/>
      <c r="NW16" s="16"/>
      <c r="NX16" s="16"/>
      <c r="NY16" s="16"/>
      <c r="NZ16" s="16"/>
      <c r="OA16" s="16"/>
      <c r="OB16" s="16"/>
      <c r="OC16" s="16"/>
      <c r="OD16" s="16"/>
      <c r="OE16" s="16"/>
      <c r="OF16" s="16"/>
      <c r="OG16" s="16"/>
      <c r="OH16" s="16"/>
      <c r="OI16" s="16"/>
      <c r="OJ16" s="16"/>
      <c r="OK16" s="16"/>
      <c r="OL16" s="16"/>
      <c r="OM16" s="16"/>
      <c r="ON16" s="16"/>
      <c r="OO16" s="16"/>
      <c r="OP16" s="16"/>
      <c r="OQ16" s="16"/>
      <c r="OR16" s="16"/>
      <c r="OS16" s="16"/>
      <c r="OT16" s="16"/>
      <c r="OU16" s="16"/>
      <c r="OV16" s="16"/>
      <c r="OW16" s="16"/>
      <c r="OX16" s="16"/>
      <c r="OY16" s="16"/>
      <c r="OZ16" s="16"/>
      <c r="PA16" s="16"/>
      <c r="PB16" s="16"/>
      <c r="PC16" s="16"/>
      <c r="PD16" s="16"/>
      <c r="PE16" s="16"/>
      <c r="PF16" s="16"/>
      <c r="PG16" s="16"/>
      <c r="PH16" s="16"/>
      <c r="PI16" s="16"/>
      <c r="PJ16" s="16"/>
      <c r="PK16" s="16"/>
      <c r="PL16" s="16"/>
      <c r="PM16" s="16"/>
      <c r="PN16" s="16"/>
      <c r="PO16" s="16"/>
      <c r="PP16" s="16"/>
      <c r="PQ16" s="16"/>
      <c r="PR16" s="16"/>
      <c r="PS16" s="16"/>
      <c r="PT16" s="16"/>
      <c r="PU16" s="16"/>
      <c r="PV16" s="16"/>
      <c r="PW16" s="16"/>
      <c r="PX16" s="16"/>
      <c r="PY16" s="16"/>
      <c r="PZ16" s="16"/>
      <c r="QA16" s="16"/>
      <c r="QB16" s="16"/>
      <c r="QC16" s="16"/>
      <c r="QD16" s="16"/>
      <c r="QE16" s="16"/>
      <c r="QF16" s="16"/>
      <c r="QG16" s="16"/>
      <c r="QH16" s="16"/>
      <c r="QI16" s="16"/>
      <c r="QJ16" s="16"/>
      <c r="QK16" s="16"/>
      <c r="QL16" s="16"/>
      <c r="QM16" s="16"/>
      <c r="QN16" s="16"/>
      <c r="QO16" s="16"/>
      <c r="QP16" s="16"/>
      <c r="QQ16" s="16"/>
      <c r="QR16" s="16"/>
      <c r="QS16" s="16"/>
      <c r="QT16" s="16"/>
      <c r="QU16" s="16"/>
      <c r="QV16" s="16"/>
      <c r="QW16" s="16"/>
      <c r="QX16" s="16"/>
      <c r="QY16" s="16"/>
      <c r="QZ16" s="16"/>
      <c r="RA16" s="16"/>
      <c r="RB16" s="16"/>
      <c r="RC16" s="16"/>
      <c r="RD16" s="16"/>
      <c r="RE16" s="16"/>
      <c r="RF16" s="16"/>
      <c r="RG16" s="16"/>
      <c r="RH16" s="16"/>
      <c r="RI16" s="16"/>
      <c r="RJ16" s="16"/>
      <c r="RK16" s="16"/>
      <c r="RL16" s="16"/>
      <c r="RM16" s="16"/>
      <c r="RN16" s="16"/>
      <c r="RO16" s="16"/>
      <c r="RP16" s="16"/>
      <c r="RQ16" s="16"/>
      <c r="RR16" s="16"/>
      <c r="RS16" s="16"/>
      <c r="RT16" s="16"/>
      <c r="RU16" s="16"/>
      <c r="RV16" s="16"/>
      <c r="RW16" s="16"/>
      <c r="RX16" s="16"/>
      <c r="RY16" s="16"/>
      <c r="RZ16" s="16"/>
      <c r="SA16" s="16"/>
      <c r="SB16" s="16"/>
      <c r="SC16" s="16"/>
      <c r="SD16" s="16"/>
      <c r="SE16" s="16"/>
      <c r="SF16" s="16"/>
      <c r="SG16" s="16"/>
      <c r="SH16" s="16"/>
      <c r="SI16" s="16"/>
    </row>
    <row r="17" spans="1:503" s="5" customFormat="1" ht="30.95" customHeight="1">
      <c r="A17" s="95"/>
      <c r="B17" s="16"/>
      <c r="C17" s="16"/>
      <c r="D17" s="107"/>
      <c r="E17" s="16"/>
      <c r="F17" s="6"/>
      <c r="G17" s="333"/>
      <c r="H17" s="329"/>
      <c r="I17" s="2"/>
      <c r="J17" s="58"/>
      <c r="L17" s="8"/>
      <c r="M17" s="333"/>
      <c r="N17" s="330"/>
      <c r="O17" s="32">
        <v>41646</v>
      </c>
      <c r="P17" s="313" t="s">
        <v>79</v>
      </c>
      <c r="Q17" s="319" t="s">
        <v>49</v>
      </c>
      <c r="R17" s="324">
        <v>15.52</v>
      </c>
      <c r="S17" s="319" t="s">
        <v>38</v>
      </c>
      <c r="T17" s="322" t="s">
        <v>39</v>
      </c>
      <c r="U17" s="16"/>
      <c r="V17" s="380"/>
      <c r="W17" s="380"/>
      <c r="X17" s="380"/>
      <c r="Y17" s="380"/>
      <c r="Z17" s="380"/>
      <c r="AA17" s="380"/>
      <c r="AB17" s="380"/>
      <c r="AC17" s="380"/>
      <c r="AD17" s="380"/>
      <c r="AE17" s="380"/>
      <c r="AF17" s="380"/>
      <c r="AG17" s="380"/>
      <c r="AH17" s="16"/>
      <c r="AI17" s="95"/>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51" t="s">
        <v>3</v>
      </c>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c r="JC17" s="16"/>
      <c r="JD17" s="16"/>
      <c r="JE17" s="16"/>
      <c r="JF17" s="16"/>
      <c r="JG17" s="16"/>
      <c r="JH17" s="16"/>
      <c r="JI17" s="16"/>
      <c r="JJ17" s="16"/>
      <c r="JK17" s="16"/>
      <c r="JL17" s="16"/>
      <c r="JM17" s="16"/>
      <c r="JN17" s="16"/>
      <c r="JO17" s="16"/>
      <c r="JP17" s="16"/>
      <c r="JQ17" s="16"/>
      <c r="JR17" s="16"/>
      <c r="JS17" s="16"/>
      <c r="JT17" s="16"/>
      <c r="JU17" s="16"/>
      <c r="JV17" s="16"/>
      <c r="JW17" s="16"/>
      <c r="JX17" s="16"/>
      <c r="JY17" s="16"/>
      <c r="JZ17" s="16"/>
      <c r="KA17" s="16"/>
      <c r="KB17" s="16"/>
      <c r="KC17" s="16"/>
      <c r="KD17" s="16"/>
      <c r="KE17" s="16"/>
      <c r="KF17" s="16"/>
      <c r="KG17" s="16"/>
      <c r="KH17" s="16"/>
      <c r="KI17" s="16"/>
      <c r="KJ17" s="16"/>
      <c r="KK17" s="16"/>
      <c r="KL17" s="16"/>
      <c r="KM17" s="16"/>
      <c r="KN17" s="16"/>
      <c r="KO17" s="16"/>
      <c r="KP17" s="16"/>
      <c r="KQ17" s="16"/>
      <c r="KR17" s="16"/>
      <c r="KS17" s="16"/>
      <c r="KT17" s="16"/>
      <c r="KU17" s="16"/>
      <c r="KV17" s="16"/>
      <c r="KW17" s="16"/>
      <c r="KX17" s="16"/>
      <c r="KY17" s="16"/>
      <c r="KZ17" s="16"/>
      <c r="LA17" s="16"/>
      <c r="LB17" s="16"/>
      <c r="LC17" s="16"/>
      <c r="LD17" s="16"/>
      <c r="LE17" s="16"/>
      <c r="LF17" s="16"/>
      <c r="LG17" s="16"/>
      <c r="LH17" s="16"/>
      <c r="LI17" s="16"/>
      <c r="LJ17" s="16"/>
      <c r="LK17" s="16"/>
      <c r="LL17" s="16"/>
      <c r="LM17" s="16"/>
      <c r="LN17" s="16"/>
      <c r="LO17" s="16"/>
      <c r="LP17" s="16"/>
      <c r="LQ17" s="16"/>
      <c r="LR17" s="16"/>
      <c r="LS17" s="16"/>
      <c r="LT17" s="16"/>
      <c r="LU17" s="16"/>
      <c r="LV17" s="16"/>
      <c r="LW17" s="16"/>
      <c r="LX17" s="16"/>
      <c r="LY17" s="16"/>
      <c r="LZ17" s="16"/>
      <c r="MA17" s="16"/>
      <c r="MB17" s="16"/>
      <c r="MC17" s="16"/>
      <c r="MD17" s="16"/>
      <c r="ME17" s="16"/>
      <c r="MF17" s="16"/>
      <c r="MG17" s="16"/>
      <c r="MH17" s="16"/>
      <c r="MI17" s="16"/>
      <c r="MJ17" s="16"/>
      <c r="MK17" s="16"/>
      <c r="ML17" s="16"/>
      <c r="MM17" s="16"/>
      <c r="MN17" s="16"/>
      <c r="MO17" s="16"/>
      <c r="MP17" s="16"/>
      <c r="MQ17" s="16"/>
      <c r="MR17" s="16"/>
      <c r="MS17" s="16"/>
      <c r="MT17" s="16"/>
      <c r="MU17" s="16"/>
      <c r="MV17" s="16"/>
      <c r="MW17" s="16"/>
      <c r="MX17" s="16"/>
      <c r="MY17" s="16"/>
      <c r="MZ17" s="16"/>
      <c r="NA17" s="16"/>
      <c r="NB17" s="16"/>
      <c r="NC17" s="16"/>
      <c r="ND17" s="16"/>
      <c r="NE17" s="16"/>
      <c r="NF17" s="16"/>
      <c r="NG17" s="16"/>
      <c r="NH17" s="16"/>
      <c r="NI17" s="16"/>
      <c r="NJ17" s="16"/>
      <c r="NK17" s="16"/>
      <c r="NL17" s="16"/>
      <c r="NM17" s="16"/>
      <c r="NN17" s="16"/>
      <c r="NO17" s="16"/>
      <c r="NP17" s="16"/>
      <c r="NQ17" s="16"/>
      <c r="NR17" s="16"/>
      <c r="NS17" s="16"/>
      <c r="NT17" s="16"/>
      <c r="NU17" s="16"/>
      <c r="NV17" s="16"/>
      <c r="NW17" s="16"/>
      <c r="NX17" s="16"/>
      <c r="NY17" s="16"/>
      <c r="NZ17" s="16"/>
      <c r="OA17" s="16"/>
      <c r="OB17" s="16"/>
      <c r="OC17" s="16"/>
      <c r="OD17" s="16"/>
      <c r="OE17" s="16"/>
      <c r="OF17" s="16"/>
      <c r="OG17" s="16"/>
      <c r="OH17" s="16"/>
      <c r="OI17" s="16"/>
      <c r="OJ17" s="16"/>
      <c r="OK17" s="16"/>
      <c r="OL17" s="16"/>
      <c r="OM17" s="16"/>
      <c r="ON17" s="16"/>
      <c r="OO17" s="16"/>
      <c r="OP17" s="16"/>
      <c r="OQ17" s="16"/>
      <c r="OR17" s="16"/>
      <c r="OS17" s="16"/>
      <c r="OT17" s="16"/>
      <c r="OU17" s="16"/>
      <c r="OV17" s="16"/>
      <c r="OW17" s="16"/>
      <c r="OX17" s="16"/>
      <c r="OY17" s="16"/>
      <c r="OZ17" s="16"/>
      <c r="PA17" s="16"/>
      <c r="PB17" s="16"/>
      <c r="PC17" s="16"/>
      <c r="PD17" s="16"/>
      <c r="PE17" s="16"/>
      <c r="PF17" s="16"/>
      <c r="PG17" s="16"/>
      <c r="PH17" s="16"/>
      <c r="PI17" s="16"/>
      <c r="PJ17" s="16"/>
      <c r="PK17" s="16"/>
      <c r="PL17" s="16"/>
      <c r="PM17" s="16"/>
      <c r="PN17" s="16"/>
      <c r="PO17" s="16"/>
      <c r="PP17" s="16"/>
      <c r="PQ17" s="16"/>
      <c r="PR17" s="16"/>
      <c r="PS17" s="16"/>
      <c r="PT17" s="16"/>
      <c r="PU17" s="16"/>
      <c r="PV17" s="16"/>
      <c r="PW17" s="16"/>
      <c r="PX17" s="16"/>
      <c r="PY17" s="16"/>
      <c r="PZ17" s="16"/>
      <c r="QA17" s="16"/>
      <c r="QB17" s="16"/>
      <c r="QC17" s="16"/>
      <c r="QD17" s="16"/>
      <c r="QE17" s="16"/>
      <c r="QF17" s="16"/>
      <c r="QG17" s="16"/>
      <c r="QH17" s="16"/>
      <c r="QI17" s="16"/>
      <c r="QJ17" s="16"/>
      <c r="QK17" s="16"/>
      <c r="QL17" s="16"/>
      <c r="QM17" s="16"/>
      <c r="QN17" s="16"/>
      <c r="QO17" s="16"/>
      <c r="QP17" s="16"/>
      <c r="QQ17" s="16"/>
      <c r="QR17" s="16"/>
      <c r="QS17" s="16"/>
      <c r="QT17" s="16"/>
      <c r="QU17" s="16"/>
      <c r="QV17" s="16"/>
      <c r="QW17" s="16"/>
      <c r="QX17" s="16"/>
      <c r="QY17" s="16"/>
      <c r="QZ17" s="16"/>
      <c r="RA17" s="16"/>
      <c r="RB17" s="16"/>
      <c r="RC17" s="16"/>
      <c r="RD17" s="16"/>
      <c r="RE17" s="16"/>
      <c r="RF17" s="16"/>
      <c r="RG17" s="16"/>
      <c r="RH17" s="16"/>
      <c r="RI17" s="16"/>
      <c r="RJ17" s="16"/>
      <c r="RK17" s="16"/>
      <c r="RL17" s="16"/>
      <c r="RM17" s="16"/>
      <c r="RN17" s="16"/>
      <c r="RO17" s="16"/>
      <c r="RP17" s="16"/>
      <c r="RQ17" s="16"/>
      <c r="RR17" s="16"/>
      <c r="RS17" s="16"/>
      <c r="RT17" s="16"/>
      <c r="RU17" s="16"/>
      <c r="RV17" s="16"/>
      <c r="RW17" s="16"/>
      <c r="RX17" s="16"/>
      <c r="RY17" s="16"/>
      <c r="RZ17" s="16"/>
      <c r="SA17" s="16"/>
      <c r="SB17" s="16"/>
      <c r="SC17" s="16"/>
      <c r="SD17" s="16"/>
      <c r="SE17" s="16"/>
      <c r="SF17" s="16"/>
      <c r="SG17" s="16"/>
      <c r="SH17" s="16"/>
      <c r="SI17" s="16"/>
    </row>
    <row r="18" spans="1:503" s="5" customFormat="1" ht="30.95" customHeight="1" thickBot="1">
      <c r="A18" s="95"/>
      <c r="B18" s="16"/>
      <c r="C18" s="16"/>
      <c r="D18" s="107"/>
      <c r="E18" s="16"/>
      <c r="F18" s="6"/>
      <c r="G18" s="332"/>
      <c r="H18" s="328"/>
      <c r="I18" s="2"/>
      <c r="J18" s="11"/>
      <c r="K18" s="140"/>
      <c r="L18" s="16"/>
      <c r="M18" s="330"/>
      <c r="N18" s="330"/>
      <c r="O18" s="32">
        <v>41646</v>
      </c>
      <c r="P18" s="313" t="s">
        <v>85</v>
      </c>
      <c r="Q18" s="319" t="s">
        <v>86</v>
      </c>
      <c r="R18" s="324">
        <v>20</v>
      </c>
      <c r="S18" s="319" t="s">
        <v>3</v>
      </c>
      <c r="T18" s="322" t="s">
        <v>12</v>
      </c>
      <c r="U18" s="16"/>
      <c r="V18" s="380"/>
      <c r="W18" s="380"/>
      <c r="X18" s="380"/>
      <c r="Y18" s="380"/>
      <c r="Z18" s="380"/>
      <c r="AA18" s="380"/>
      <c r="AB18" s="380"/>
      <c r="AC18" s="380"/>
      <c r="AD18" s="380"/>
      <c r="AE18" s="380"/>
      <c r="AF18" s="380"/>
      <c r="AG18" s="380"/>
      <c r="AH18" s="16"/>
      <c r="AI18" s="95"/>
      <c r="AJ18" s="125"/>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51" t="s">
        <v>0</v>
      </c>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c r="IW18" s="16"/>
      <c r="IX18" s="16"/>
      <c r="IY18" s="16"/>
      <c r="IZ18" s="16"/>
      <c r="JA18" s="16"/>
      <c r="JB18" s="16"/>
      <c r="JC18" s="16"/>
      <c r="JD18" s="16"/>
      <c r="JE18" s="16"/>
      <c r="JF18" s="16"/>
      <c r="JG18" s="16"/>
      <c r="JH18" s="16"/>
      <c r="JI18" s="16"/>
      <c r="JJ18" s="16"/>
      <c r="JK18" s="16"/>
      <c r="JL18" s="16"/>
      <c r="JM18" s="16"/>
      <c r="JN18" s="16"/>
      <c r="JO18" s="16"/>
      <c r="JP18" s="16"/>
      <c r="JQ18" s="16"/>
      <c r="JR18" s="16"/>
      <c r="JS18" s="16"/>
      <c r="JT18" s="16"/>
      <c r="JU18" s="16"/>
      <c r="JV18" s="16"/>
      <c r="JW18" s="16"/>
      <c r="JX18" s="16"/>
      <c r="JY18" s="16"/>
      <c r="JZ18" s="16"/>
      <c r="KA18" s="16"/>
      <c r="KB18" s="16"/>
      <c r="KC18" s="16"/>
      <c r="KD18" s="16"/>
      <c r="KE18" s="16"/>
      <c r="KF18" s="16"/>
      <c r="KG18" s="16"/>
      <c r="KH18" s="16"/>
      <c r="KI18" s="16"/>
      <c r="KJ18" s="16"/>
      <c r="KK18" s="16"/>
      <c r="KL18" s="16"/>
      <c r="KM18" s="16"/>
      <c r="KN18" s="16"/>
      <c r="KO18" s="16"/>
      <c r="KP18" s="16"/>
      <c r="KQ18" s="16"/>
      <c r="KR18" s="16"/>
      <c r="KS18" s="16"/>
      <c r="KT18" s="16"/>
      <c r="KU18" s="16"/>
      <c r="KV18" s="16"/>
      <c r="KW18" s="16"/>
      <c r="KX18" s="16"/>
      <c r="KY18" s="16"/>
      <c r="KZ18" s="16"/>
      <c r="LA18" s="16"/>
      <c r="LB18" s="16"/>
      <c r="LC18" s="16"/>
      <c r="LD18" s="16"/>
      <c r="LE18" s="16"/>
      <c r="LF18" s="16"/>
      <c r="LG18" s="16"/>
      <c r="LH18" s="16"/>
      <c r="LI18" s="16"/>
      <c r="LJ18" s="16"/>
      <c r="LK18" s="16"/>
      <c r="LL18" s="16"/>
      <c r="LM18" s="16"/>
      <c r="LN18" s="16"/>
      <c r="LO18" s="16"/>
      <c r="LP18" s="16"/>
      <c r="LQ18" s="16"/>
      <c r="LR18" s="16"/>
      <c r="LS18" s="16"/>
      <c r="LT18" s="16"/>
      <c r="LU18" s="16"/>
      <c r="LV18" s="16"/>
      <c r="LW18" s="16"/>
      <c r="LX18" s="16"/>
      <c r="LY18" s="16"/>
      <c r="LZ18" s="16"/>
      <c r="MA18" s="16"/>
      <c r="MB18" s="16"/>
      <c r="MC18" s="16"/>
      <c r="MD18" s="16"/>
      <c r="ME18" s="16"/>
      <c r="MF18" s="16"/>
      <c r="MG18" s="16"/>
      <c r="MH18" s="16"/>
      <c r="MI18" s="16"/>
      <c r="MJ18" s="16"/>
      <c r="MK18" s="16"/>
      <c r="ML18" s="16"/>
      <c r="MM18" s="16"/>
      <c r="MN18" s="16"/>
      <c r="MO18" s="16"/>
      <c r="MP18" s="16"/>
      <c r="MQ18" s="16"/>
      <c r="MR18" s="16"/>
      <c r="MS18" s="16"/>
      <c r="MT18" s="16"/>
      <c r="MU18" s="16"/>
      <c r="MV18" s="16"/>
      <c r="MW18" s="16"/>
      <c r="MX18" s="16"/>
      <c r="MY18" s="16"/>
      <c r="MZ18" s="16"/>
      <c r="NA18" s="16"/>
      <c r="NB18" s="16"/>
      <c r="NC18" s="16"/>
      <c r="ND18" s="16"/>
      <c r="NE18" s="16"/>
      <c r="NF18" s="16"/>
      <c r="NG18" s="16"/>
      <c r="NH18" s="16"/>
      <c r="NI18" s="16"/>
      <c r="NJ18" s="16"/>
      <c r="NK18" s="16"/>
      <c r="NL18" s="16"/>
      <c r="NM18" s="16"/>
      <c r="NN18" s="16"/>
      <c r="NO18" s="16"/>
      <c r="NP18" s="16"/>
      <c r="NQ18" s="16"/>
      <c r="NR18" s="16"/>
      <c r="NS18" s="16"/>
      <c r="NT18" s="16"/>
      <c r="NU18" s="16"/>
      <c r="NV18" s="16"/>
      <c r="NW18" s="16"/>
      <c r="NX18" s="16"/>
      <c r="NY18" s="16"/>
      <c r="NZ18" s="16"/>
      <c r="OA18" s="16"/>
      <c r="OB18" s="16"/>
      <c r="OC18" s="16"/>
      <c r="OD18" s="16"/>
      <c r="OE18" s="16"/>
      <c r="OF18" s="16"/>
      <c r="OG18" s="16"/>
      <c r="OH18" s="16"/>
      <c r="OI18" s="16"/>
      <c r="OJ18" s="16"/>
      <c r="OK18" s="16"/>
      <c r="OL18" s="16"/>
      <c r="OM18" s="16"/>
      <c r="ON18" s="16"/>
      <c r="OO18" s="16"/>
      <c r="OP18" s="16"/>
      <c r="OQ18" s="16"/>
      <c r="OR18" s="16"/>
      <c r="OS18" s="16"/>
      <c r="OT18" s="16"/>
      <c r="OU18" s="16"/>
      <c r="OV18" s="16"/>
      <c r="OW18" s="16"/>
      <c r="OX18" s="16"/>
      <c r="OY18" s="16"/>
      <c r="OZ18" s="16"/>
      <c r="PA18" s="16"/>
      <c r="PB18" s="16"/>
      <c r="PC18" s="16"/>
      <c r="PD18" s="16"/>
      <c r="PE18" s="16"/>
      <c r="PF18" s="16"/>
      <c r="PG18" s="16"/>
      <c r="PH18" s="16"/>
      <c r="PI18" s="16"/>
      <c r="PJ18" s="16"/>
      <c r="PK18" s="16"/>
      <c r="PL18" s="16"/>
      <c r="PM18" s="16"/>
      <c r="PN18" s="16"/>
      <c r="PO18" s="16"/>
      <c r="PP18" s="16"/>
      <c r="PQ18" s="16"/>
      <c r="PR18" s="16"/>
      <c r="PS18" s="16"/>
      <c r="PT18" s="16"/>
      <c r="PU18" s="16"/>
      <c r="PV18" s="16"/>
      <c r="PW18" s="16"/>
      <c r="PX18" s="16"/>
      <c r="PY18" s="16"/>
      <c r="PZ18" s="16"/>
      <c r="QA18" s="16"/>
      <c r="QB18" s="16"/>
      <c r="QC18" s="16"/>
      <c r="QD18" s="16"/>
      <c r="QE18" s="16"/>
      <c r="QF18" s="16"/>
      <c r="QG18" s="16"/>
      <c r="QH18" s="16"/>
      <c r="QI18" s="16"/>
      <c r="QJ18" s="16"/>
      <c r="QK18" s="16"/>
      <c r="QL18" s="16"/>
      <c r="QM18" s="16"/>
      <c r="QN18" s="16"/>
      <c r="QO18" s="16"/>
      <c r="QP18" s="16"/>
      <c r="QQ18" s="16"/>
      <c r="QR18" s="16"/>
      <c r="QS18" s="16"/>
      <c r="QT18" s="16"/>
      <c r="QU18" s="16"/>
      <c r="QV18" s="16"/>
      <c r="QW18" s="16"/>
      <c r="QX18" s="16"/>
      <c r="QY18" s="16"/>
      <c r="QZ18" s="16"/>
      <c r="RA18" s="16"/>
      <c r="RB18" s="16"/>
      <c r="RC18" s="16"/>
      <c r="RD18" s="16"/>
      <c r="RE18" s="16"/>
      <c r="RF18" s="16"/>
      <c r="RG18" s="16"/>
      <c r="RH18" s="16"/>
      <c r="RI18" s="16"/>
      <c r="RJ18" s="16"/>
      <c r="RK18" s="16"/>
      <c r="RL18" s="16"/>
      <c r="RM18" s="16"/>
      <c r="RN18" s="16"/>
      <c r="RO18" s="16"/>
      <c r="RP18" s="16"/>
      <c r="RQ18" s="16"/>
      <c r="RR18" s="16"/>
      <c r="RS18" s="16"/>
      <c r="RT18" s="16"/>
      <c r="RU18" s="16"/>
      <c r="RV18" s="16"/>
      <c r="RW18" s="16"/>
      <c r="RX18" s="16"/>
      <c r="RY18" s="16"/>
      <c r="RZ18" s="16"/>
      <c r="SA18" s="16"/>
      <c r="SB18" s="16"/>
      <c r="SC18" s="16"/>
      <c r="SD18" s="16"/>
      <c r="SE18" s="16"/>
      <c r="SF18" s="16"/>
      <c r="SG18" s="16"/>
      <c r="SH18" s="16"/>
      <c r="SI18" s="16"/>
    </row>
    <row r="19" spans="1:503" s="5" customFormat="1" ht="30.95" customHeight="1" thickBot="1">
      <c r="A19" s="95"/>
      <c r="B19" s="16"/>
      <c r="C19" s="16"/>
      <c r="D19" s="107"/>
      <c r="E19" s="16"/>
      <c r="F19" s="6"/>
      <c r="G19" s="332"/>
      <c r="H19" s="335"/>
      <c r="I19" s="137"/>
      <c r="J19" s="138"/>
      <c r="K19" s="362" t="s">
        <v>139</v>
      </c>
      <c r="L19" s="344" t="s">
        <v>52</v>
      </c>
      <c r="M19" s="330"/>
      <c r="N19" s="330"/>
      <c r="O19" s="32">
        <v>41646</v>
      </c>
      <c r="P19" s="326" t="s">
        <v>76</v>
      </c>
      <c r="Q19" s="319" t="s">
        <v>50</v>
      </c>
      <c r="R19" s="324">
        <f>6.75</f>
        <v>6.75</v>
      </c>
      <c r="S19" s="319" t="s">
        <v>1</v>
      </c>
      <c r="T19" s="322" t="s">
        <v>5</v>
      </c>
      <c r="U19" s="16"/>
      <c r="V19" s="380"/>
      <c r="W19" s="380"/>
      <c r="X19" s="380"/>
      <c r="Y19" s="380"/>
      <c r="Z19" s="380"/>
      <c r="AA19" s="380"/>
      <c r="AB19" s="380"/>
      <c r="AC19" s="380"/>
      <c r="AD19" s="380"/>
      <c r="AE19" s="380"/>
      <c r="AF19" s="380"/>
      <c r="AG19" s="380"/>
      <c r="AH19" s="16"/>
      <c r="AI19" s="95"/>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51" t="s">
        <v>110</v>
      </c>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c r="IW19" s="16"/>
      <c r="IX19" s="16"/>
      <c r="IY19" s="16"/>
      <c r="IZ19" s="16"/>
      <c r="JA19" s="16"/>
      <c r="JB19" s="16"/>
      <c r="JC19" s="16"/>
      <c r="JD19" s="16"/>
      <c r="JE19" s="16"/>
      <c r="JF19" s="16"/>
      <c r="JG19" s="16"/>
      <c r="JH19" s="16"/>
      <c r="JI19" s="16"/>
      <c r="JJ19" s="16"/>
      <c r="JK19" s="16"/>
      <c r="JL19" s="16"/>
      <c r="JM19" s="16"/>
      <c r="JN19" s="16"/>
      <c r="JO19" s="16"/>
      <c r="JP19" s="16"/>
      <c r="JQ19" s="16"/>
      <c r="JR19" s="16"/>
      <c r="JS19" s="16"/>
      <c r="JT19" s="16"/>
      <c r="JU19" s="16"/>
      <c r="JV19" s="16"/>
      <c r="JW19" s="16"/>
      <c r="JX19" s="16"/>
      <c r="JY19" s="16"/>
      <c r="JZ19" s="16"/>
      <c r="KA19" s="16"/>
      <c r="KB19" s="16"/>
      <c r="KC19" s="16"/>
      <c r="KD19" s="16"/>
      <c r="KE19" s="16"/>
      <c r="KF19" s="16"/>
      <c r="KG19" s="16"/>
      <c r="KH19" s="16"/>
      <c r="KI19" s="16"/>
      <c r="KJ19" s="16"/>
      <c r="KK19" s="16"/>
      <c r="KL19" s="16"/>
      <c r="KM19" s="16"/>
      <c r="KN19" s="16"/>
      <c r="KO19" s="16"/>
      <c r="KP19" s="16"/>
      <c r="KQ19" s="16"/>
      <c r="KR19" s="16"/>
      <c r="KS19" s="16"/>
      <c r="KT19" s="16"/>
      <c r="KU19" s="16"/>
      <c r="KV19" s="16"/>
      <c r="KW19" s="16"/>
      <c r="KX19" s="16"/>
      <c r="KY19" s="16"/>
      <c r="KZ19" s="16"/>
      <c r="LA19" s="16"/>
      <c r="LB19" s="16"/>
      <c r="LC19" s="16"/>
      <c r="LD19" s="16"/>
      <c r="LE19" s="16"/>
      <c r="LF19" s="16"/>
      <c r="LG19" s="16"/>
      <c r="LH19" s="16"/>
      <c r="LI19" s="16"/>
      <c r="LJ19" s="16"/>
      <c r="LK19" s="16"/>
      <c r="LL19" s="16"/>
      <c r="LM19" s="16"/>
      <c r="LN19" s="16"/>
      <c r="LO19" s="16"/>
      <c r="LP19" s="16"/>
      <c r="LQ19" s="16"/>
      <c r="LR19" s="16"/>
      <c r="LS19" s="16"/>
      <c r="LT19" s="16"/>
      <c r="LU19" s="16"/>
      <c r="LV19" s="16"/>
      <c r="LW19" s="16"/>
      <c r="LX19" s="16"/>
      <c r="LY19" s="16"/>
      <c r="LZ19" s="16"/>
      <c r="MA19" s="16"/>
      <c r="MB19" s="16"/>
      <c r="MC19" s="16"/>
      <c r="MD19" s="16"/>
      <c r="ME19" s="16"/>
      <c r="MF19" s="16"/>
      <c r="MG19" s="16"/>
      <c r="MH19" s="16"/>
      <c r="MI19" s="16"/>
      <c r="MJ19" s="16"/>
      <c r="MK19" s="16"/>
      <c r="ML19" s="16"/>
      <c r="MM19" s="16"/>
      <c r="MN19" s="16"/>
      <c r="MO19" s="16"/>
      <c r="MP19" s="16"/>
      <c r="MQ19" s="16"/>
      <c r="MR19" s="16"/>
      <c r="MS19" s="16"/>
      <c r="MT19" s="16"/>
      <c r="MU19" s="16"/>
      <c r="MV19" s="16"/>
      <c r="MW19" s="16"/>
      <c r="MX19" s="16"/>
      <c r="MY19" s="16"/>
      <c r="MZ19" s="16"/>
      <c r="NA19" s="16"/>
      <c r="NB19" s="16"/>
      <c r="NC19" s="16"/>
      <c r="ND19" s="16"/>
      <c r="NE19" s="16"/>
      <c r="NF19" s="16"/>
      <c r="NG19" s="16"/>
      <c r="NH19" s="16"/>
      <c r="NI19" s="16"/>
      <c r="NJ19" s="16"/>
      <c r="NK19" s="16"/>
      <c r="NL19" s="16"/>
      <c r="NM19" s="16"/>
      <c r="NN19" s="16"/>
      <c r="NO19" s="16"/>
      <c r="NP19" s="16"/>
      <c r="NQ19" s="16"/>
      <c r="NR19" s="16"/>
      <c r="NS19" s="16"/>
      <c r="NT19" s="16"/>
      <c r="NU19" s="16"/>
      <c r="NV19" s="16"/>
      <c r="NW19" s="16"/>
      <c r="NX19" s="16"/>
      <c r="NY19" s="16"/>
      <c r="NZ19" s="16"/>
      <c r="OA19" s="16"/>
      <c r="OB19" s="16"/>
      <c r="OC19" s="16"/>
      <c r="OD19" s="16"/>
      <c r="OE19" s="16"/>
      <c r="OF19" s="16"/>
      <c r="OG19" s="16"/>
      <c r="OH19" s="16"/>
      <c r="OI19" s="16"/>
      <c r="OJ19" s="16"/>
      <c r="OK19" s="16"/>
      <c r="OL19" s="16"/>
      <c r="OM19" s="16"/>
      <c r="ON19" s="16"/>
      <c r="OO19" s="16"/>
      <c r="OP19" s="16"/>
      <c r="OQ19" s="16"/>
      <c r="OR19" s="16"/>
      <c r="OS19" s="16"/>
      <c r="OT19" s="16"/>
      <c r="OU19" s="16"/>
      <c r="OV19" s="16"/>
      <c r="OW19" s="16"/>
      <c r="OX19" s="16"/>
      <c r="OY19" s="16"/>
      <c r="OZ19" s="16"/>
      <c r="PA19" s="16"/>
      <c r="PB19" s="16"/>
      <c r="PC19" s="16"/>
      <c r="PD19" s="16"/>
      <c r="PE19" s="16"/>
      <c r="PF19" s="16"/>
      <c r="PG19" s="16"/>
      <c r="PH19" s="16"/>
      <c r="PI19" s="16"/>
      <c r="PJ19" s="16"/>
      <c r="PK19" s="16"/>
      <c r="PL19" s="16"/>
      <c r="PM19" s="16"/>
      <c r="PN19" s="16"/>
      <c r="PO19" s="16"/>
      <c r="PP19" s="16"/>
      <c r="PQ19" s="16"/>
      <c r="PR19" s="16"/>
      <c r="PS19" s="16"/>
      <c r="PT19" s="16"/>
      <c r="PU19" s="16"/>
      <c r="PV19" s="16"/>
      <c r="PW19" s="16"/>
      <c r="PX19" s="16"/>
      <c r="PY19" s="16"/>
      <c r="PZ19" s="16"/>
      <c r="QA19" s="16"/>
      <c r="QB19" s="16"/>
      <c r="QC19" s="16"/>
      <c r="QD19" s="16"/>
      <c r="QE19" s="16"/>
      <c r="QF19" s="16"/>
      <c r="QG19" s="16"/>
      <c r="QH19" s="16"/>
      <c r="QI19" s="16"/>
      <c r="QJ19" s="16"/>
      <c r="QK19" s="16"/>
      <c r="QL19" s="16"/>
      <c r="QM19" s="16"/>
      <c r="QN19" s="16"/>
      <c r="QO19" s="16"/>
      <c r="QP19" s="16"/>
      <c r="QQ19" s="16"/>
      <c r="QR19" s="16"/>
      <c r="QS19" s="16"/>
      <c r="QT19" s="16"/>
      <c r="QU19" s="16"/>
      <c r="QV19" s="16"/>
      <c r="QW19" s="16"/>
      <c r="QX19" s="16"/>
      <c r="QY19" s="16"/>
      <c r="QZ19" s="16"/>
      <c r="RA19" s="16"/>
      <c r="RB19" s="16"/>
      <c r="RC19" s="16"/>
      <c r="RD19" s="16"/>
      <c r="RE19" s="16"/>
      <c r="RF19" s="16"/>
      <c r="RG19" s="16"/>
      <c r="RH19" s="16"/>
      <c r="RI19" s="16"/>
      <c r="RJ19" s="16"/>
      <c r="RK19" s="16"/>
      <c r="RL19" s="16"/>
      <c r="RM19" s="16"/>
      <c r="RN19" s="16"/>
      <c r="RO19" s="16"/>
      <c r="RP19" s="16"/>
      <c r="RQ19" s="16"/>
      <c r="RR19" s="16"/>
      <c r="RS19" s="16"/>
      <c r="RT19" s="16"/>
      <c r="RU19" s="16"/>
      <c r="RV19" s="16"/>
      <c r="RW19" s="16"/>
      <c r="RX19" s="16"/>
      <c r="RY19" s="16"/>
      <c r="RZ19" s="16"/>
      <c r="SA19" s="16"/>
      <c r="SB19" s="16"/>
      <c r="SC19" s="16"/>
      <c r="SD19" s="16"/>
      <c r="SE19" s="16"/>
      <c r="SF19" s="16"/>
      <c r="SG19" s="16"/>
      <c r="SH19" s="16"/>
      <c r="SI19" s="16"/>
    </row>
    <row r="20" spans="1:503" s="5" customFormat="1" ht="30.95" customHeight="1" thickTop="1">
      <c r="A20" s="95"/>
      <c r="B20" s="16"/>
      <c r="C20" s="16"/>
      <c r="D20" s="107"/>
      <c r="E20" s="16"/>
      <c r="F20" s="6"/>
      <c r="G20" s="332"/>
      <c r="H20" s="154" t="s">
        <v>115</v>
      </c>
      <c r="I20" s="136"/>
      <c r="J20" s="345" t="s">
        <v>32</v>
      </c>
      <c r="K20" s="363"/>
      <c r="L20" s="8"/>
      <c r="M20" s="330"/>
      <c r="N20" s="330"/>
      <c r="O20" s="32">
        <v>41647</v>
      </c>
      <c r="P20" s="323" t="s">
        <v>74</v>
      </c>
      <c r="Q20" s="319" t="s">
        <v>109</v>
      </c>
      <c r="R20" s="324">
        <v>14.25</v>
      </c>
      <c r="S20" s="319" t="s">
        <v>4</v>
      </c>
      <c r="T20" s="322" t="s">
        <v>8</v>
      </c>
      <c r="U20" s="16"/>
      <c r="V20" s="380"/>
      <c r="W20" s="380"/>
      <c r="X20" s="380"/>
      <c r="Y20" s="380"/>
      <c r="Z20" s="380"/>
      <c r="AA20" s="380"/>
      <c r="AB20" s="380"/>
      <c r="AC20" s="380"/>
      <c r="AD20" s="380"/>
      <c r="AE20" s="380"/>
      <c r="AF20" s="380"/>
      <c r="AG20" s="380"/>
      <c r="AH20" s="16"/>
      <c r="AI20" s="95"/>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51" t="s">
        <v>111</v>
      </c>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c r="IW20" s="16"/>
      <c r="IX20" s="16"/>
      <c r="IY20" s="16"/>
      <c r="IZ20" s="16"/>
      <c r="JA20" s="16"/>
      <c r="JB20" s="16"/>
      <c r="JC20" s="16"/>
      <c r="JD20" s="16"/>
      <c r="JE20" s="16"/>
      <c r="JF20" s="16"/>
      <c r="JG20" s="16"/>
      <c r="JH20" s="16"/>
      <c r="JI20" s="16"/>
      <c r="JJ20" s="16"/>
      <c r="JK20" s="16"/>
      <c r="JL20" s="16"/>
      <c r="JM20" s="16"/>
      <c r="JN20" s="16"/>
      <c r="JO20" s="16"/>
      <c r="JP20" s="16"/>
      <c r="JQ20" s="16"/>
      <c r="JR20" s="16"/>
      <c r="JS20" s="16"/>
      <c r="JT20" s="16"/>
      <c r="JU20" s="16"/>
      <c r="JV20" s="16"/>
      <c r="JW20" s="16"/>
      <c r="JX20" s="16"/>
      <c r="JY20" s="16"/>
      <c r="JZ20" s="16"/>
      <c r="KA20" s="16"/>
      <c r="KB20" s="16"/>
      <c r="KC20" s="16"/>
      <c r="KD20" s="16"/>
      <c r="KE20" s="16"/>
      <c r="KF20" s="16"/>
      <c r="KG20" s="16"/>
      <c r="KH20" s="16"/>
      <c r="KI20" s="16"/>
      <c r="KJ20" s="16"/>
      <c r="KK20" s="16"/>
      <c r="KL20" s="16"/>
      <c r="KM20" s="16"/>
      <c r="KN20" s="16"/>
      <c r="KO20" s="16"/>
      <c r="KP20" s="16"/>
      <c r="KQ20" s="16"/>
      <c r="KR20" s="16"/>
      <c r="KS20" s="16"/>
      <c r="KT20" s="16"/>
      <c r="KU20" s="16"/>
      <c r="KV20" s="16"/>
      <c r="KW20" s="16"/>
      <c r="KX20" s="16"/>
      <c r="KY20" s="16"/>
      <c r="KZ20" s="16"/>
      <c r="LA20" s="16"/>
      <c r="LB20" s="16"/>
      <c r="LC20" s="16"/>
      <c r="LD20" s="16"/>
      <c r="LE20" s="16"/>
      <c r="LF20" s="16"/>
      <c r="LG20" s="16"/>
      <c r="LH20" s="16"/>
      <c r="LI20" s="16"/>
      <c r="LJ20" s="16"/>
      <c r="LK20" s="16"/>
      <c r="LL20" s="16"/>
      <c r="LM20" s="16"/>
      <c r="LN20" s="16"/>
      <c r="LO20" s="16"/>
      <c r="LP20" s="16"/>
      <c r="LQ20" s="16"/>
      <c r="LR20" s="16"/>
      <c r="LS20" s="16"/>
      <c r="LT20" s="16"/>
      <c r="LU20" s="16"/>
      <c r="LV20" s="16"/>
      <c r="LW20" s="16"/>
      <c r="LX20" s="16"/>
      <c r="LY20" s="16"/>
      <c r="LZ20" s="16"/>
      <c r="MA20" s="16"/>
      <c r="MB20" s="16"/>
      <c r="MC20" s="16"/>
      <c r="MD20" s="16"/>
      <c r="ME20" s="16"/>
      <c r="MF20" s="16"/>
      <c r="MG20" s="16"/>
      <c r="MH20" s="16"/>
      <c r="MI20" s="16"/>
      <c r="MJ20" s="16"/>
      <c r="MK20" s="16"/>
      <c r="ML20" s="16"/>
      <c r="MM20" s="16"/>
      <c r="MN20" s="16"/>
      <c r="MO20" s="16"/>
      <c r="MP20" s="16"/>
      <c r="MQ20" s="16"/>
      <c r="MR20" s="16"/>
      <c r="MS20" s="16"/>
      <c r="MT20" s="16"/>
      <c r="MU20" s="16"/>
      <c r="MV20" s="16"/>
      <c r="MW20" s="16"/>
      <c r="MX20" s="16"/>
      <c r="MY20" s="16"/>
      <c r="MZ20" s="16"/>
      <c r="NA20" s="16"/>
      <c r="NB20" s="16"/>
      <c r="NC20" s="16"/>
      <c r="ND20" s="16"/>
      <c r="NE20" s="16"/>
      <c r="NF20" s="16"/>
      <c r="NG20" s="16"/>
      <c r="NH20" s="16"/>
      <c r="NI20" s="16"/>
      <c r="NJ20" s="16"/>
      <c r="NK20" s="16"/>
      <c r="NL20" s="16"/>
      <c r="NM20" s="16"/>
      <c r="NN20" s="16"/>
      <c r="NO20" s="16"/>
      <c r="NP20" s="16"/>
      <c r="NQ20" s="16"/>
      <c r="NR20" s="16"/>
      <c r="NS20" s="16"/>
      <c r="NT20" s="16"/>
      <c r="NU20" s="16"/>
      <c r="NV20" s="16"/>
      <c r="NW20" s="16"/>
      <c r="NX20" s="16"/>
      <c r="NY20" s="16"/>
      <c r="NZ20" s="16"/>
      <c r="OA20" s="16"/>
      <c r="OB20" s="16"/>
      <c r="OC20" s="16"/>
      <c r="OD20" s="16"/>
      <c r="OE20" s="16"/>
      <c r="OF20" s="16"/>
      <c r="OG20" s="16"/>
      <c r="OH20" s="16"/>
      <c r="OI20" s="16"/>
      <c r="OJ20" s="16"/>
      <c r="OK20" s="16"/>
      <c r="OL20" s="16"/>
      <c r="OM20" s="16"/>
      <c r="ON20" s="16"/>
      <c r="OO20" s="16"/>
      <c r="OP20" s="16"/>
      <c r="OQ20" s="16"/>
      <c r="OR20" s="16"/>
      <c r="OS20" s="16"/>
      <c r="OT20" s="16"/>
      <c r="OU20" s="16"/>
      <c r="OV20" s="16"/>
      <c r="OW20" s="16"/>
      <c r="OX20" s="16"/>
      <c r="OY20" s="16"/>
      <c r="OZ20" s="16"/>
      <c r="PA20" s="16"/>
      <c r="PB20" s="16"/>
      <c r="PC20" s="16"/>
      <c r="PD20" s="16"/>
      <c r="PE20" s="16"/>
      <c r="PF20" s="16"/>
      <c r="PG20" s="16"/>
      <c r="PH20" s="16"/>
      <c r="PI20" s="16"/>
      <c r="PJ20" s="16"/>
      <c r="PK20" s="16"/>
      <c r="PL20" s="16"/>
      <c r="PM20" s="16"/>
      <c r="PN20" s="16"/>
      <c r="PO20" s="16"/>
      <c r="PP20" s="16"/>
      <c r="PQ20" s="16"/>
      <c r="PR20" s="16"/>
      <c r="PS20" s="16"/>
      <c r="PT20" s="16"/>
      <c r="PU20" s="16"/>
      <c r="PV20" s="16"/>
      <c r="PW20" s="16"/>
      <c r="PX20" s="16"/>
      <c r="PY20" s="16"/>
      <c r="PZ20" s="16"/>
      <c r="QA20" s="16"/>
      <c r="QB20" s="16"/>
      <c r="QC20" s="16"/>
      <c r="QD20" s="16"/>
      <c r="QE20" s="16"/>
      <c r="QF20" s="16"/>
      <c r="QG20" s="16"/>
      <c r="QH20" s="16"/>
      <c r="QI20" s="16"/>
      <c r="QJ20" s="16"/>
      <c r="QK20" s="16"/>
      <c r="QL20" s="16"/>
      <c r="QM20" s="16"/>
      <c r="QN20" s="16"/>
      <c r="QO20" s="16"/>
      <c r="QP20" s="16"/>
      <c r="QQ20" s="16"/>
      <c r="QR20" s="16"/>
      <c r="QS20" s="16"/>
      <c r="QT20" s="16"/>
      <c r="QU20" s="16"/>
      <c r="QV20" s="16"/>
      <c r="QW20" s="16"/>
      <c r="QX20" s="16"/>
      <c r="QY20" s="16"/>
      <c r="QZ20" s="16"/>
      <c r="RA20" s="16"/>
      <c r="RB20" s="16"/>
      <c r="RC20" s="16"/>
      <c r="RD20" s="16"/>
      <c r="RE20" s="16"/>
      <c r="RF20" s="16"/>
      <c r="RG20" s="16"/>
      <c r="RH20" s="16"/>
      <c r="RI20" s="16"/>
      <c r="RJ20" s="16"/>
      <c r="RK20" s="16"/>
      <c r="RL20" s="16"/>
      <c r="RM20" s="16"/>
      <c r="RN20" s="16"/>
      <c r="RO20" s="16"/>
      <c r="RP20" s="16"/>
      <c r="RQ20" s="16"/>
      <c r="RR20" s="16"/>
      <c r="RS20" s="16"/>
      <c r="RT20" s="16"/>
      <c r="RU20" s="16"/>
      <c r="RV20" s="16"/>
      <c r="RW20" s="16"/>
      <c r="RX20" s="16"/>
      <c r="RY20" s="16"/>
      <c r="RZ20" s="16"/>
      <c r="SA20" s="16"/>
      <c r="SB20" s="16"/>
      <c r="SC20" s="16"/>
      <c r="SD20" s="16"/>
      <c r="SE20" s="16"/>
      <c r="SF20" s="16"/>
      <c r="SG20" s="16"/>
      <c r="SH20" s="16"/>
      <c r="SI20" s="16"/>
    </row>
    <row r="21" spans="1:503" s="5" customFormat="1" ht="30.95" customHeight="1" thickBot="1">
      <c r="A21" s="95"/>
      <c r="B21" s="16"/>
      <c r="C21" s="16"/>
      <c r="D21" s="107"/>
      <c r="E21" s="16"/>
      <c r="F21" s="6"/>
      <c r="G21" s="332"/>
      <c r="H21" s="330"/>
      <c r="I21" s="64" t="s">
        <v>42</v>
      </c>
      <c r="J21" s="134">
        <f>SUMIF($S$6:$S$52,I21,$R$6:$R$52)</f>
        <v>135</v>
      </c>
      <c r="K21" s="141"/>
      <c r="L21" s="310" t="s">
        <v>100</v>
      </c>
      <c r="M21" s="330"/>
      <c r="N21" s="330"/>
      <c r="O21" s="33">
        <v>41647</v>
      </c>
      <c r="P21" s="323" t="s">
        <v>74</v>
      </c>
      <c r="Q21" s="319" t="s">
        <v>28</v>
      </c>
      <c r="R21" s="324">
        <v>4.8899999999999997</v>
      </c>
      <c r="S21" s="319" t="s">
        <v>111</v>
      </c>
      <c r="T21" s="327" t="s">
        <v>12</v>
      </c>
      <c r="U21" s="16"/>
      <c r="V21" s="380"/>
      <c r="W21" s="380"/>
      <c r="X21" s="380"/>
      <c r="Y21" s="380"/>
      <c r="Z21" s="380"/>
      <c r="AA21" s="380"/>
      <c r="AB21" s="380"/>
      <c r="AC21" s="380"/>
      <c r="AD21" s="380"/>
      <c r="AE21" s="380"/>
      <c r="AF21" s="380"/>
      <c r="AG21" s="380"/>
      <c r="AH21" s="16"/>
      <c r="AI21" s="95"/>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c r="JA21" s="16"/>
      <c r="JB21" s="16"/>
      <c r="JC21" s="16"/>
      <c r="JD21" s="16"/>
      <c r="JE21" s="16"/>
      <c r="JF21" s="16"/>
      <c r="JG21" s="16"/>
      <c r="JH21" s="16"/>
      <c r="JI21" s="16"/>
      <c r="JJ21" s="16"/>
      <c r="JK21" s="16"/>
      <c r="JL21" s="16"/>
      <c r="JM21" s="16"/>
      <c r="JN21" s="16"/>
      <c r="JO21" s="16"/>
      <c r="JP21" s="16"/>
      <c r="JQ21" s="16"/>
      <c r="JR21" s="16"/>
      <c r="JS21" s="16"/>
      <c r="JT21" s="16"/>
      <c r="JU21" s="16"/>
      <c r="JV21" s="16"/>
      <c r="JW21" s="16"/>
      <c r="JX21" s="16"/>
      <c r="JY21" s="16"/>
      <c r="JZ21" s="16"/>
      <c r="KA21" s="16"/>
      <c r="KB21" s="16"/>
      <c r="KC21" s="16"/>
      <c r="KD21" s="16"/>
      <c r="KE21" s="16"/>
      <c r="KF21" s="16"/>
      <c r="KG21" s="16"/>
      <c r="KH21" s="16"/>
      <c r="KI21" s="16"/>
      <c r="KJ21" s="16"/>
      <c r="KK21" s="16"/>
      <c r="KL21" s="16"/>
      <c r="KM21" s="16"/>
      <c r="KN21" s="16"/>
      <c r="KO21" s="16"/>
      <c r="KP21" s="16"/>
      <c r="KQ21" s="16"/>
      <c r="KR21" s="16"/>
      <c r="KS21" s="16"/>
      <c r="KT21" s="16"/>
      <c r="KU21" s="16"/>
      <c r="KV21" s="16"/>
      <c r="KW21" s="16"/>
      <c r="KX21" s="16"/>
      <c r="KY21" s="16"/>
      <c r="KZ21" s="16"/>
      <c r="LA21" s="16"/>
      <c r="LB21" s="16"/>
      <c r="LC21" s="16"/>
      <c r="LD21" s="16"/>
      <c r="LE21" s="16"/>
      <c r="LF21" s="16"/>
      <c r="LG21" s="16"/>
      <c r="LH21" s="16"/>
      <c r="LI21" s="16"/>
      <c r="LJ21" s="16"/>
      <c r="LK21" s="16"/>
      <c r="LL21" s="16"/>
      <c r="LM21" s="16"/>
      <c r="LN21" s="16"/>
      <c r="LO21" s="16"/>
      <c r="LP21" s="16"/>
      <c r="LQ21" s="16"/>
      <c r="LR21" s="16"/>
      <c r="LS21" s="16"/>
      <c r="LT21" s="16"/>
      <c r="LU21" s="16"/>
      <c r="LV21" s="16"/>
      <c r="LW21" s="16"/>
      <c r="LX21" s="16"/>
      <c r="LY21" s="16"/>
      <c r="LZ21" s="16"/>
      <c r="MA21" s="16"/>
      <c r="MB21" s="16"/>
      <c r="MC21" s="16"/>
      <c r="MD21" s="16"/>
      <c r="ME21" s="16"/>
      <c r="MF21" s="16"/>
      <c r="MG21" s="16"/>
      <c r="MH21" s="16"/>
      <c r="MI21" s="16"/>
      <c r="MJ21" s="16"/>
      <c r="MK21" s="16"/>
      <c r="ML21" s="16"/>
      <c r="MM21" s="16"/>
      <c r="MN21" s="16"/>
      <c r="MO21" s="16"/>
      <c r="MP21" s="16"/>
      <c r="MQ21" s="16"/>
      <c r="MR21" s="16"/>
      <c r="MS21" s="16"/>
      <c r="MT21" s="16"/>
      <c r="MU21" s="16"/>
      <c r="MV21" s="16"/>
      <c r="MW21" s="16"/>
      <c r="MX21" s="16"/>
      <c r="MY21" s="16"/>
      <c r="MZ21" s="16"/>
      <c r="NA21" s="16"/>
      <c r="NB21" s="16"/>
      <c r="NC21" s="16"/>
      <c r="ND21" s="16"/>
      <c r="NE21" s="16"/>
      <c r="NF21" s="16"/>
      <c r="NG21" s="16"/>
      <c r="NH21" s="16"/>
      <c r="NI21" s="16"/>
      <c r="NJ21" s="16"/>
      <c r="NK21" s="16"/>
      <c r="NL21" s="16"/>
      <c r="NM21" s="16"/>
      <c r="NN21" s="16"/>
      <c r="NO21" s="16"/>
      <c r="NP21" s="16"/>
      <c r="NQ21" s="16"/>
      <c r="NR21" s="16"/>
      <c r="NS21" s="16"/>
      <c r="NT21" s="16"/>
      <c r="NU21" s="16"/>
      <c r="NV21" s="16"/>
      <c r="NW21" s="16"/>
      <c r="NX21" s="16"/>
      <c r="NY21" s="16"/>
      <c r="NZ21" s="16"/>
      <c r="OA21" s="16"/>
      <c r="OB21" s="16"/>
      <c r="OC21" s="16"/>
      <c r="OD21" s="16"/>
      <c r="OE21" s="16"/>
      <c r="OF21" s="16"/>
      <c r="OG21" s="16"/>
      <c r="OH21" s="16"/>
      <c r="OI21" s="16"/>
      <c r="OJ21" s="16"/>
      <c r="OK21" s="16"/>
      <c r="OL21" s="16"/>
      <c r="OM21" s="16"/>
      <c r="ON21" s="16"/>
      <c r="OO21" s="16"/>
      <c r="OP21" s="16"/>
      <c r="OQ21" s="16"/>
      <c r="OR21" s="16"/>
      <c r="OS21" s="16"/>
      <c r="OT21" s="16"/>
      <c r="OU21" s="16"/>
      <c r="OV21" s="16"/>
      <c r="OW21" s="16"/>
      <c r="OX21" s="16"/>
      <c r="OY21" s="16"/>
      <c r="OZ21" s="16"/>
      <c r="PA21" s="16"/>
      <c r="PB21" s="16"/>
      <c r="PC21" s="16"/>
      <c r="PD21" s="16"/>
      <c r="PE21" s="16"/>
      <c r="PF21" s="16"/>
      <c r="PG21" s="16"/>
      <c r="PH21" s="16"/>
      <c r="PI21" s="16"/>
      <c r="PJ21" s="16"/>
      <c r="PK21" s="16"/>
      <c r="PL21" s="16"/>
      <c r="PM21" s="16"/>
      <c r="PN21" s="16"/>
      <c r="PO21" s="16"/>
      <c r="PP21" s="16"/>
      <c r="PQ21" s="16"/>
      <c r="PR21" s="16"/>
      <c r="PS21" s="16"/>
      <c r="PT21" s="16"/>
      <c r="PU21" s="16"/>
      <c r="PV21" s="16"/>
      <c r="PW21" s="16"/>
      <c r="PX21" s="16"/>
      <c r="PY21" s="16"/>
      <c r="PZ21" s="16"/>
      <c r="QA21" s="16"/>
      <c r="QB21" s="16"/>
      <c r="QC21" s="16"/>
      <c r="QD21" s="16"/>
      <c r="QE21" s="16"/>
      <c r="QF21" s="16"/>
      <c r="QG21" s="16"/>
      <c r="QH21" s="16"/>
      <c r="QI21" s="16"/>
      <c r="QJ21" s="16"/>
      <c r="QK21" s="16"/>
      <c r="QL21" s="16"/>
      <c r="QM21" s="16"/>
      <c r="QN21" s="16"/>
      <c r="QO21" s="16"/>
      <c r="QP21" s="16"/>
      <c r="QQ21" s="16"/>
      <c r="QR21" s="16"/>
      <c r="QS21" s="16"/>
      <c r="QT21" s="16"/>
      <c r="QU21" s="16"/>
      <c r="QV21" s="16"/>
      <c r="QW21" s="16"/>
      <c r="QX21" s="16"/>
      <c r="QY21" s="16"/>
      <c r="QZ21" s="16"/>
      <c r="RA21" s="16"/>
      <c r="RB21" s="16"/>
      <c r="RC21" s="16"/>
      <c r="RD21" s="16"/>
      <c r="RE21" s="16"/>
      <c r="RF21" s="16"/>
      <c r="RG21" s="16"/>
      <c r="RH21" s="16"/>
      <c r="RI21" s="16"/>
      <c r="RJ21" s="16"/>
      <c r="RK21" s="16"/>
      <c r="RL21" s="16"/>
      <c r="RM21" s="16"/>
      <c r="RN21" s="16"/>
      <c r="RO21" s="16"/>
      <c r="RP21" s="16"/>
      <c r="RQ21" s="16"/>
      <c r="RR21" s="16"/>
      <c r="RS21" s="16"/>
      <c r="RT21" s="16"/>
      <c r="RU21" s="16"/>
      <c r="RV21" s="16"/>
      <c r="RW21" s="16"/>
      <c r="RX21" s="16"/>
      <c r="RY21" s="16"/>
      <c r="RZ21" s="16"/>
      <c r="SA21" s="16"/>
      <c r="SB21" s="16"/>
      <c r="SC21" s="16"/>
      <c r="SD21" s="16"/>
      <c r="SE21" s="16"/>
      <c r="SF21" s="16"/>
      <c r="SG21" s="16"/>
      <c r="SH21" s="16"/>
      <c r="SI21" s="16"/>
    </row>
    <row r="22" spans="1:503" s="5" customFormat="1" ht="30.95" customHeight="1" thickTop="1" thickBot="1">
      <c r="A22" s="95"/>
      <c r="B22" s="16"/>
      <c r="C22" s="16"/>
      <c r="D22" s="107"/>
      <c r="E22" s="16"/>
      <c r="F22" s="6"/>
      <c r="G22" s="332"/>
      <c r="H22" s="330"/>
      <c r="I22" s="78" t="s">
        <v>122</v>
      </c>
      <c r="J22" s="147"/>
      <c r="K22" s="148"/>
      <c r="L22" s="310" t="s">
        <v>100</v>
      </c>
      <c r="M22" s="330"/>
      <c r="N22" s="330"/>
      <c r="O22" s="32">
        <v>41647</v>
      </c>
      <c r="P22" s="313" t="s">
        <v>97</v>
      </c>
      <c r="Q22" s="319" t="s">
        <v>92</v>
      </c>
      <c r="R22" s="324">
        <v>19.38</v>
      </c>
      <c r="S22" s="319" t="s">
        <v>64</v>
      </c>
      <c r="T22" s="322" t="s">
        <v>40</v>
      </c>
      <c r="U22" s="16"/>
      <c r="V22" s="380"/>
      <c r="W22" s="380"/>
      <c r="X22" s="380"/>
      <c r="Y22" s="380"/>
      <c r="Z22" s="380"/>
      <c r="AA22" s="380"/>
      <c r="AB22" s="380"/>
      <c r="AC22" s="380"/>
      <c r="AD22" s="380"/>
      <c r="AE22" s="380"/>
      <c r="AF22" s="380"/>
      <c r="AG22" s="380"/>
      <c r="AH22" s="16"/>
      <c r="AI22" s="95"/>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c r="IU22" s="16"/>
      <c r="IV22" s="16"/>
      <c r="IW22" s="16"/>
      <c r="IX22" s="16"/>
      <c r="IY22" s="16"/>
      <c r="IZ22" s="16"/>
      <c r="JA22" s="16"/>
      <c r="JB22" s="16"/>
      <c r="JC22" s="16"/>
      <c r="JD22" s="16"/>
      <c r="JE22" s="16"/>
      <c r="JF22" s="16"/>
      <c r="JG22" s="16"/>
      <c r="JH22" s="16"/>
      <c r="JI22" s="16"/>
      <c r="JJ22" s="16"/>
      <c r="JK22" s="16"/>
      <c r="JL22" s="16"/>
      <c r="JM22" s="16"/>
      <c r="JN22" s="16"/>
      <c r="JO22" s="16"/>
      <c r="JP22" s="16"/>
      <c r="JQ22" s="16"/>
      <c r="JR22" s="16"/>
      <c r="JS22" s="16"/>
      <c r="JT22" s="16"/>
      <c r="JU22" s="16"/>
      <c r="JV22" s="16"/>
      <c r="JW22" s="16"/>
      <c r="JX22" s="16"/>
      <c r="JY22" s="16"/>
      <c r="JZ22" s="16"/>
      <c r="KA22" s="16"/>
      <c r="KB22" s="16"/>
      <c r="KC22" s="16"/>
      <c r="KD22" s="16"/>
      <c r="KE22" s="16"/>
      <c r="KF22" s="16"/>
      <c r="KG22" s="16"/>
      <c r="KH22" s="16"/>
      <c r="KI22" s="16"/>
      <c r="KJ22" s="16"/>
      <c r="KK22" s="16"/>
      <c r="KL22" s="16"/>
      <c r="KM22" s="16"/>
      <c r="KN22" s="16"/>
      <c r="KO22" s="16"/>
      <c r="KP22" s="16"/>
      <c r="KQ22" s="16"/>
      <c r="KR22" s="16"/>
      <c r="KS22" s="16"/>
      <c r="KT22" s="16"/>
      <c r="KU22" s="16"/>
      <c r="KV22" s="16"/>
      <c r="KW22" s="16"/>
      <c r="KX22" s="16"/>
      <c r="KY22" s="16"/>
      <c r="KZ22" s="16"/>
      <c r="LA22" s="16"/>
      <c r="LB22" s="16"/>
      <c r="LC22" s="16"/>
      <c r="LD22" s="16"/>
      <c r="LE22" s="16"/>
      <c r="LF22" s="16"/>
      <c r="LG22" s="16"/>
      <c r="LH22" s="16"/>
      <c r="LI22" s="16"/>
      <c r="LJ22" s="16"/>
      <c r="LK22" s="16"/>
      <c r="LL22" s="16"/>
      <c r="LM22" s="16"/>
      <c r="LN22" s="16"/>
      <c r="LO22" s="16"/>
      <c r="LP22" s="16"/>
      <c r="LQ22" s="16"/>
      <c r="LR22" s="16"/>
      <c r="LS22" s="16"/>
      <c r="LT22" s="16"/>
      <c r="LU22" s="16"/>
      <c r="LV22" s="16"/>
      <c r="LW22" s="16"/>
      <c r="LX22" s="16"/>
      <c r="LY22" s="16"/>
      <c r="LZ22" s="16"/>
      <c r="MA22" s="16"/>
      <c r="MB22" s="16"/>
      <c r="MC22" s="16"/>
      <c r="MD22" s="16"/>
      <c r="ME22" s="16"/>
      <c r="MF22" s="16"/>
      <c r="MG22" s="16"/>
      <c r="MH22" s="16"/>
      <c r="MI22" s="16"/>
      <c r="MJ22" s="16"/>
      <c r="MK22" s="16"/>
      <c r="ML22" s="16"/>
      <c r="MM22" s="16"/>
      <c r="MN22" s="16"/>
      <c r="MO22" s="16"/>
      <c r="MP22" s="16"/>
      <c r="MQ22" s="16"/>
      <c r="MR22" s="16"/>
      <c r="MS22" s="16"/>
      <c r="MT22" s="16"/>
      <c r="MU22" s="16"/>
      <c r="MV22" s="16"/>
      <c r="MW22" s="16"/>
      <c r="MX22" s="16"/>
      <c r="MY22" s="16"/>
      <c r="MZ22" s="16"/>
      <c r="NA22" s="16"/>
      <c r="NB22" s="16"/>
      <c r="NC22" s="16"/>
      <c r="ND22" s="16"/>
      <c r="NE22" s="16"/>
      <c r="NF22" s="16"/>
      <c r="NG22" s="16"/>
      <c r="NH22" s="16"/>
      <c r="NI22" s="16"/>
      <c r="NJ22" s="16"/>
      <c r="NK22" s="16"/>
      <c r="NL22" s="16"/>
      <c r="NM22" s="16"/>
      <c r="NN22" s="16"/>
      <c r="NO22" s="16"/>
      <c r="NP22" s="16"/>
      <c r="NQ22" s="16"/>
      <c r="NR22" s="16"/>
      <c r="NS22" s="16"/>
      <c r="NT22" s="16"/>
      <c r="NU22" s="16"/>
      <c r="NV22" s="16"/>
      <c r="NW22" s="16"/>
      <c r="NX22" s="16"/>
      <c r="NY22" s="16"/>
      <c r="NZ22" s="16"/>
      <c r="OA22" s="16"/>
      <c r="OB22" s="16"/>
      <c r="OC22" s="16"/>
      <c r="OD22" s="16"/>
      <c r="OE22" s="16"/>
      <c r="OF22" s="16"/>
      <c r="OG22" s="16"/>
      <c r="OH22" s="16"/>
      <c r="OI22" s="16"/>
      <c r="OJ22" s="16"/>
      <c r="OK22" s="16"/>
      <c r="OL22" s="16"/>
      <c r="OM22" s="16"/>
      <c r="ON22" s="16"/>
      <c r="OO22" s="16"/>
      <c r="OP22" s="16"/>
      <c r="OQ22" s="16"/>
      <c r="OR22" s="16"/>
      <c r="OS22" s="16"/>
      <c r="OT22" s="16"/>
      <c r="OU22" s="16"/>
      <c r="OV22" s="16"/>
      <c r="OW22" s="16"/>
      <c r="OX22" s="16"/>
      <c r="OY22" s="16"/>
      <c r="OZ22" s="16"/>
      <c r="PA22" s="16"/>
      <c r="PB22" s="16"/>
      <c r="PC22" s="16"/>
      <c r="PD22" s="16"/>
      <c r="PE22" s="16"/>
      <c r="PF22" s="16"/>
      <c r="PG22" s="16"/>
      <c r="PH22" s="16"/>
      <c r="PI22" s="16"/>
      <c r="PJ22" s="16"/>
      <c r="PK22" s="16"/>
      <c r="PL22" s="16"/>
      <c r="PM22" s="16"/>
      <c r="PN22" s="16"/>
      <c r="PO22" s="16"/>
      <c r="PP22" s="16"/>
      <c r="PQ22" s="16"/>
      <c r="PR22" s="16"/>
      <c r="PS22" s="16"/>
      <c r="PT22" s="16"/>
      <c r="PU22" s="16"/>
      <c r="PV22" s="16"/>
      <c r="PW22" s="16"/>
      <c r="PX22" s="16"/>
      <c r="PY22" s="16"/>
      <c r="PZ22" s="16"/>
      <c r="QA22" s="16"/>
      <c r="QB22" s="16"/>
      <c r="QC22" s="16"/>
      <c r="QD22" s="16"/>
      <c r="QE22" s="16"/>
      <c r="QF22" s="16"/>
      <c r="QG22" s="16"/>
      <c r="QH22" s="16"/>
      <c r="QI22" s="16"/>
      <c r="QJ22" s="16"/>
      <c r="QK22" s="16"/>
      <c r="QL22" s="16"/>
      <c r="QM22" s="16"/>
      <c r="QN22" s="16"/>
      <c r="QO22" s="16"/>
      <c r="QP22" s="16"/>
      <c r="QQ22" s="16"/>
      <c r="QR22" s="16"/>
      <c r="QS22" s="16"/>
      <c r="QT22" s="16"/>
      <c r="QU22" s="16"/>
      <c r="QV22" s="16"/>
      <c r="QW22" s="16"/>
      <c r="QX22" s="16"/>
      <c r="QY22" s="16"/>
      <c r="QZ22" s="16"/>
      <c r="RA22" s="16"/>
      <c r="RB22" s="16"/>
      <c r="RC22" s="16"/>
      <c r="RD22" s="16"/>
      <c r="RE22" s="16"/>
      <c r="RF22" s="16"/>
      <c r="RG22" s="16"/>
      <c r="RH22" s="16"/>
      <c r="RI22" s="16"/>
      <c r="RJ22" s="16"/>
      <c r="RK22" s="16"/>
      <c r="RL22" s="16"/>
      <c r="RM22" s="16"/>
      <c r="RN22" s="16"/>
      <c r="RO22" s="16"/>
      <c r="RP22" s="16"/>
      <c r="RQ22" s="16"/>
      <c r="RR22" s="16"/>
      <c r="RS22" s="16"/>
      <c r="RT22" s="16"/>
      <c r="RU22" s="16"/>
      <c r="RV22" s="16"/>
      <c r="RW22" s="16"/>
      <c r="RX22" s="16"/>
      <c r="RY22" s="16"/>
      <c r="RZ22" s="16"/>
      <c r="SA22" s="16"/>
      <c r="SB22" s="16"/>
      <c r="SC22" s="16"/>
      <c r="SD22" s="16"/>
      <c r="SE22" s="16"/>
      <c r="SF22" s="16"/>
      <c r="SG22" s="16"/>
      <c r="SH22" s="16"/>
      <c r="SI22" s="16"/>
    </row>
    <row r="23" spans="1:503" s="5" customFormat="1" ht="30.95" customHeight="1" thickBot="1">
      <c r="A23" s="95"/>
      <c r="B23" s="16"/>
      <c r="C23" s="11"/>
      <c r="D23" s="107"/>
      <c r="E23" s="16"/>
      <c r="F23" s="6"/>
      <c r="G23" s="332"/>
      <c r="H23" s="68"/>
      <c r="I23" s="343" t="s">
        <v>117</v>
      </c>
      <c r="J23" s="98">
        <f>SUM(J21:J22)</f>
        <v>135</v>
      </c>
      <c r="K23" s="132">
        <f>SUM(K21:K22)</f>
        <v>0</v>
      </c>
      <c r="L23" s="330"/>
      <c r="M23" s="330"/>
      <c r="N23" s="330"/>
      <c r="O23" s="32">
        <v>41648</v>
      </c>
      <c r="P23" s="313" t="s">
        <v>112</v>
      </c>
      <c r="Q23" s="319" t="s">
        <v>113</v>
      </c>
      <c r="R23" s="324">
        <v>32</v>
      </c>
      <c r="S23" s="319" t="s">
        <v>110</v>
      </c>
      <c r="T23" s="322" t="s">
        <v>12</v>
      </c>
      <c r="U23" s="11"/>
      <c r="V23" s="380"/>
      <c r="W23" s="380"/>
      <c r="X23" s="380"/>
      <c r="Y23" s="380"/>
      <c r="Z23" s="380"/>
      <c r="AA23" s="380"/>
      <c r="AB23" s="380"/>
      <c r="AC23" s="380"/>
      <c r="AD23" s="380"/>
      <c r="AE23" s="380"/>
      <c r="AF23" s="380"/>
      <c r="AG23" s="380"/>
      <c r="AH23" s="11"/>
      <c r="AI23" s="90"/>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1"/>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c r="IU23" s="16"/>
      <c r="IV23" s="16"/>
      <c r="IW23" s="16"/>
      <c r="IX23" s="16"/>
      <c r="IY23" s="16"/>
      <c r="IZ23" s="16"/>
      <c r="JA23" s="16"/>
      <c r="JB23" s="16"/>
      <c r="JC23" s="16"/>
      <c r="JD23" s="16"/>
      <c r="JE23" s="16"/>
      <c r="JF23" s="16"/>
      <c r="JG23" s="16"/>
      <c r="JH23" s="16"/>
      <c r="JI23" s="16"/>
      <c r="JJ23" s="16"/>
      <c r="JK23" s="16"/>
      <c r="JL23" s="16"/>
      <c r="JM23" s="16"/>
      <c r="JN23" s="16"/>
      <c r="JO23" s="16"/>
      <c r="JP23" s="16"/>
      <c r="JQ23" s="16"/>
      <c r="JR23" s="16"/>
      <c r="JS23" s="16"/>
      <c r="JT23" s="16"/>
      <c r="JU23" s="16"/>
      <c r="JV23" s="16"/>
      <c r="JW23" s="16"/>
      <c r="JX23" s="16"/>
      <c r="JY23" s="16"/>
      <c r="JZ23" s="16"/>
      <c r="KA23" s="16"/>
      <c r="KB23" s="16"/>
      <c r="KC23" s="16"/>
      <c r="KD23" s="16"/>
      <c r="KE23" s="16"/>
      <c r="KF23" s="16"/>
      <c r="KG23" s="16"/>
      <c r="KH23" s="16"/>
      <c r="KI23" s="16"/>
      <c r="KJ23" s="16"/>
      <c r="KK23" s="16"/>
      <c r="KL23" s="16"/>
      <c r="KM23" s="16"/>
      <c r="KN23" s="16"/>
      <c r="KO23" s="16"/>
      <c r="KP23" s="16"/>
      <c r="KQ23" s="16"/>
      <c r="KR23" s="16"/>
      <c r="KS23" s="16"/>
      <c r="KT23" s="16"/>
      <c r="KU23" s="16"/>
      <c r="KV23" s="16"/>
      <c r="KW23" s="16"/>
      <c r="KX23" s="16"/>
      <c r="KY23" s="16"/>
      <c r="KZ23" s="16"/>
      <c r="LA23" s="16"/>
      <c r="LB23" s="16"/>
      <c r="LC23" s="16"/>
      <c r="LD23" s="16"/>
      <c r="LE23" s="16"/>
      <c r="LF23" s="16"/>
      <c r="LG23" s="16"/>
      <c r="LH23" s="16"/>
      <c r="LI23" s="16"/>
      <c r="LJ23" s="16"/>
      <c r="LK23" s="16"/>
      <c r="LL23" s="16"/>
      <c r="LM23" s="16"/>
      <c r="LN23" s="16"/>
      <c r="LO23" s="16"/>
      <c r="LP23" s="16"/>
      <c r="LQ23" s="16"/>
      <c r="LR23" s="16"/>
      <c r="LS23" s="16"/>
      <c r="LT23" s="16"/>
      <c r="LU23" s="16"/>
      <c r="LV23" s="16"/>
      <c r="LW23" s="16"/>
      <c r="LX23" s="16"/>
      <c r="LY23" s="16"/>
      <c r="LZ23" s="16"/>
      <c r="MA23" s="16"/>
      <c r="MB23" s="16"/>
      <c r="MC23" s="16"/>
      <c r="MD23" s="16"/>
      <c r="ME23" s="16"/>
      <c r="MF23" s="16"/>
      <c r="MG23" s="16"/>
      <c r="MH23" s="16"/>
      <c r="MI23" s="16"/>
      <c r="MJ23" s="16"/>
      <c r="MK23" s="16"/>
      <c r="ML23" s="16"/>
      <c r="MM23" s="16"/>
      <c r="MN23" s="16"/>
      <c r="MO23" s="16"/>
      <c r="MP23" s="16"/>
      <c r="MQ23" s="16"/>
      <c r="MR23" s="16"/>
      <c r="MS23" s="16"/>
      <c r="MT23" s="16"/>
      <c r="MU23" s="16"/>
      <c r="MV23" s="16"/>
      <c r="MW23" s="16"/>
      <c r="MX23" s="16"/>
      <c r="MY23" s="16"/>
      <c r="MZ23" s="16"/>
      <c r="NA23" s="16"/>
      <c r="NB23" s="16"/>
      <c r="NC23" s="16"/>
      <c r="ND23" s="16"/>
      <c r="NE23" s="16"/>
      <c r="NF23" s="16"/>
      <c r="NG23" s="16"/>
      <c r="NH23" s="16"/>
      <c r="NI23" s="16"/>
      <c r="NJ23" s="16"/>
      <c r="NK23" s="16"/>
      <c r="NL23" s="16"/>
      <c r="NM23" s="16"/>
      <c r="NN23" s="16"/>
      <c r="NO23" s="16"/>
      <c r="NP23" s="16"/>
      <c r="NQ23" s="16"/>
      <c r="NR23" s="16"/>
      <c r="NS23" s="16"/>
      <c r="NT23" s="16"/>
      <c r="NU23" s="16"/>
      <c r="NV23" s="16"/>
      <c r="NW23" s="16"/>
      <c r="NX23" s="16"/>
      <c r="NY23" s="16"/>
      <c r="NZ23" s="16"/>
      <c r="OA23" s="16"/>
      <c r="OB23" s="16"/>
      <c r="OC23" s="16"/>
      <c r="OD23" s="16"/>
      <c r="OE23" s="16"/>
      <c r="OF23" s="16"/>
      <c r="OG23" s="16"/>
      <c r="OH23" s="16"/>
      <c r="OI23" s="16"/>
      <c r="OJ23" s="16"/>
      <c r="OK23" s="16"/>
      <c r="OL23" s="16"/>
      <c r="OM23" s="16"/>
      <c r="ON23" s="16"/>
      <c r="OO23" s="16"/>
      <c r="OP23" s="16"/>
      <c r="OQ23" s="16"/>
      <c r="OR23" s="16"/>
      <c r="OS23" s="16"/>
      <c r="OT23" s="16"/>
      <c r="OU23" s="16"/>
      <c r="OV23" s="16"/>
      <c r="OW23" s="16"/>
      <c r="OX23" s="16"/>
      <c r="OY23" s="16"/>
      <c r="OZ23" s="16"/>
      <c r="PA23" s="16"/>
      <c r="PB23" s="16"/>
      <c r="PC23" s="16"/>
      <c r="PD23" s="16"/>
      <c r="PE23" s="16"/>
      <c r="PF23" s="16"/>
      <c r="PG23" s="16"/>
      <c r="PH23" s="16"/>
      <c r="PI23" s="16"/>
      <c r="PJ23" s="16"/>
      <c r="PK23" s="16"/>
      <c r="PL23" s="16"/>
      <c r="PM23" s="16"/>
      <c r="PN23" s="16"/>
      <c r="PO23" s="16"/>
      <c r="PP23" s="16"/>
      <c r="PQ23" s="16"/>
      <c r="PR23" s="16"/>
      <c r="PS23" s="16"/>
      <c r="PT23" s="16"/>
      <c r="PU23" s="16"/>
      <c r="PV23" s="16"/>
      <c r="PW23" s="16"/>
      <c r="PX23" s="16"/>
      <c r="PY23" s="16"/>
      <c r="PZ23" s="16"/>
      <c r="QA23" s="16"/>
      <c r="QB23" s="16"/>
      <c r="QC23" s="16"/>
      <c r="QD23" s="16"/>
      <c r="QE23" s="16"/>
      <c r="QF23" s="16"/>
      <c r="QG23" s="16"/>
      <c r="QH23" s="16"/>
      <c r="QI23" s="16"/>
      <c r="QJ23" s="16"/>
      <c r="QK23" s="16"/>
      <c r="QL23" s="16"/>
      <c r="QM23" s="16"/>
      <c r="QN23" s="16"/>
      <c r="QO23" s="16"/>
      <c r="QP23" s="16"/>
      <c r="QQ23" s="16"/>
      <c r="QR23" s="16"/>
      <c r="QS23" s="16"/>
      <c r="QT23" s="16"/>
      <c r="QU23" s="16"/>
      <c r="QV23" s="16"/>
      <c r="QW23" s="16"/>
      <c r="QX23" s="16"/>
      <c r="QY23" s="16"/>
      <c r="QZ23" s="16"/>
      <c r="RA23" s="16"/>
      <c r="RB23" s="16"/>
      <c r="RC23" s="16"/>
      <c r="RD23" s="16"/>
      <c r="RE23" s="16"/>
      <c r="RF23" s="16"/>
      <c r="RG23" s="16"/>
      <c r="RH23" s="16"/>
      <c r="RI23" s="16"/>
      <c r="RJ23" s="16"/>
      <c r="RK23" s="16"/>
      <c r="RL23" s="16"/>
      <c r="RM23" s="16"/>
      <c r="RN23" s="16"/>
      <c r="RO23" s="16"/>
      <c r="RP23" s="16"/>
      <c r="RQ23" s="16"/>
      <c r="RR23" s="16"/>
      <c r="RS23" s="16"/>
      <c r="RT23" s="16"/>
      <c r="RU23" s="16"/>
      <c r="RV23" s="16"/>
      <c r="RW23" s="16"/>
      <c r="RX23" s="16"/>
      <c r="RY23" s="16"/>
      <c r="RZ23" s="16"/>
      <c r="SA23" s="16"/>
      <c r="SB23" s="16"/>
      <c r="SC23" s="16"/>
      <c r="SD23" s="16"/>
      <c r="SE23" s="16"/>
      <c r="SF23" s="16"/>
      <c r="SG23" s="16"/>
      <c r="SH23" s="16"/>
      <c r="SI23" s="16"/>
    </row>
    <row r="24" spans="1:503" ht="30.95" customHeight="1" thickTop="1">
      <c r="A24" s="90"/>
      <c r="D24" s="107"/>
      <c r="G24" s="335"/>
      <c r="H24" s="135" t="s">
        <v>98</v>
      </c>
      <c r="I24" s="136"/>
      <c r="J24" s="346" t="s">
        <v>32</v>
      </c>
      <c r="K24" s="347" t="s">
        <v>140</v>
      </c>
      <c r="L24" s="348" t="s">
        <v>100</v>
      </c>
      <c r="N24" s="8"/>
      <c r="O24" s="32">
        <v>41649</v>
      </c>
      <c r="P24" s="313" t="s">
        <v>33</v>
      </c>
      <c r="Q24" s="319" t="s">
        <v>30</v>
      </c>
      <c r="R24" s="324">
        <v>75.319999999999993</v>
      </c>
      <c r="S24" s="319" t="s">
        <v>63</v>
      </c>
      <c r="T24" s="322" t="s">
        <v>40</v>
      </c>
      <c r="V24" s="380"/>
      <c r="W24" s="380"/>
      <c r="X24" s="380"/>
      <c r="Y24" s="380"/>
      <c r="Z24" s="380"/>
      <c r="AA24" s="380"/>
      <c r="AB24" s="380"/>
      <c r="AC24" s="380"/>
      <c r="AD24" s="380"/>
      <c r="AE24" s="380"/>
      <c r="AF24" s="380"/>
      <c r="AG24" s="380"/>
      <c r="AI24" s="90"/>
    </row>
    <row r="25" spans="1:503" ht="30.95" customHeight="1">
      <c r="A25" s="90"/>
      <c r="D25" s="107"/>
      <c r="G25" s="335"/>
      <c r="H25" s="332"/>
      <c r="I25" s="349" t="s">
        <v>1</v>
      </c>
      <c r="J25" s="96">
        <f t="shared" ref="J25:J34" si="0">SUMIF($S$6:$S$52,I25,$R$6:$R$52)</f>
        <v>6.75</v>
      </c>
      <c r="K25" s="144"/>
      <c r="L25" s="163" t="str">
        <f>IF(ISBLANK(K25),"",(IF(K25&lt;J25,-1,IF(K25&gt;J25,1,0))))</f>
        <v/>
      </c>
      <c r="M25" s="334"/>
      <c r="N25" s="330"/>
      <c r="O25" s="32">
        <v>41649</v>
      </c>
      <c r="P25" s="313" t="s">
        <v>93</v>
      </c>
      <c r="Q25" s="319" t="s">
        <v>94</v>
      </c>
      <c r="R25" s="324">
        <v>28.5</v>
      </c>
      <c r="S25" s="319" t="s">
        <v>110</v>
      </c>
      <c r="T25" s="322" t="s">
        <v>12</v>
      </c>
      <c r="V25" s="380"/>
      <c r="W25" s="380"/>
      <c r="X25" s="380"/>
      <c r="Y25" s="380"/>
      <c r="Z25" s="380"/>
      <c r="AA25" s="380"/>
      <c r="AB25" s="380"/>
      <c r="AC25" s="380"/>
      <c r="AD25" s="380"/>
      <c r="AE25" s="380"/>
      <c r="AF25" s="380"/>
      <c r="AG25" s="380"/>
      <c r="AI25" s="90"/>
      <c r="AK25" s="16"/>
      <c r="AL25" s="16"/>
      <c r="AM25" s="16"/>
      <c r="AN25" s="16"/>
    </row>
    <row r="26" spans="1:503" ht="30.95" customHeight="1">
      <c r="A26" s="90"/>
      <c r="D26" s="107"/>
      <c r="G26" s="335"/>
      <c r="H26" s="332"/>
      <c r="I26" s="64" t="s">
        <v>36</v>
      </c>
      <c r="J26" s="96">
        <f t="shared" si="0"/>
        <v>5</v>
      </c>
      <c r="K26" s="141"/>
      <c r="L26" s="163" t="str">
        <f t="shared" ref="L26:L34" si="1">IF(ISBLANK(K26),"",(IF(K26&lt;J26,-1,IF(K26&gt;J26,1,0))))</f>
        <v/>
      </c>
      <c r="M26" s="334"/>
      <c r="N26" s="330"/>
      <c r="O26" s="33">
        <v>41656</v>
      </c>
      <c r="P26" s="318" t="s">
        <v>33</v>
      </c>
      <c r="Q26" s="319" t="s">
        <v>30</v>
      </c>
      <c r="R26" s="320">
        <v>148.22</v>
      </c>
      <c r="S26" s="321" t="s">
        <v>63</v>
      </c>
      <c r="T26" s="327" t="s">
        <v>40</v>
      </c>
      <c r="V26" s="380"/>
      <c r="W26" s="380"/>
      <c r="X26" s="380"/>
      <c r="Y26" s="380"/>
      <c r="Z26" s="380"/>
      <c r="AA26" s="380"/>
      <c r="AB26" s="380"/>
      <c r="AC26" s="380"/>
      <c r="AD26" s="380"/>
      <c r="AE26" s="380"/>
      <c r="AF26" s="380"/>
      <c r="AG26" s="380"/>
      <c r="AI26" s="90"/>
    </row>
    <row r="27" spans="1:503" ht="30.95" customHeight="1">
      <c r="A27" s="90"/>
      <c r="C27" s="16"/>
      <c r="D27" s="107"/>
      <c r="G27" s="332"/>
      <c r="H27" s="332"/>
      <c r="I27" s="64" t="s">
        <v>38</v>
      </c>
      <c r="J27" s="96">
        <f t="shared" si="0"/>
        <v>31.04</v>
      </c>
      <c r="K27" s="141"/>
      <c r="L27" s="163" t="str">
        <f t="shared" si="1"/>
        <v/>
      </c>
      <c r="M27" s="334"/>
      <c r="N27" s="330"/>
      <c r="O27" s="32">
        <v>41656</v>
      </c>
      <c r="P27" s="318" t="s">
        <v>90</v>
      </c>
      <c r="Q27" s="319" t="s">
        <v>27</v>
      </c>
      <c r="R27" s="320">
        <v>58.39</v>
      </c>
      <c r="S27" s="321" t="s">
        <v>0</v>
      </c>
      <c r="T27" s="322" t="s">
        <v>12</v>
      </c>
      <c r="U27" s="16"/>
      <c r="V27" s="380"/>
      <c r="W27" s="380"/>
      <c r="X27" s="380"/>
      <c r="Y27" s="380"/>
      <c r="Z27" s="380"/>
      <c r="AA27" s="380"/>
      <c r="AB27" s="380"/>
      <c r="AC27" s="380"/>
      <c r="AD27" s="380"/>
      <c r="AE27" s="380"/>
      <c r="AF27" s="380"/>
      <c r="AG27" s="380"/>
      <c r="AH27" s="16"/>
      <c r="AI27" s="95"/>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DU27" s="16"/>
    </row>
    <row r="28" spans="1:503" s="5" customFormat="1" ht="30.95" customHeight="1">
      <c r="A28" s="95"/>
      <c r="B28" s="16"/>
      <c r="C28" s="16"/>
      <c r="D28" s="107"/>
      <c r="E28" s="16"/>
      <c r="F28" s="6"/>
      <c r="G28" s="332"/>
      <c r="H28" s="332"/>
      <c r="I28" s="64" t="s">
        <v>63</v>
      </c>
      <c r="J28" s="96">
        <f t="shared" si="0"/>
        <v>374.32</v>
      </c>
      <c r="K28" s="141"/>
      <c r="L28" s="163" t="str">
        <f t="shared" si="1"/>
        <v/>
      </c>
      <c r="M28" s="330"/>
      <c r="N28" s="330"/>
      <c r="O28" s="32">
        <v>41656</v>
      </c>
      <c r="P28" s="323" t="s">
        <v>77</v>
      </c>
      <c r="Q28" s="319" t="s">
        <v>29</v>
      </c>
      <c r="R28" s="324">
        <v>99.98</v>
      </c>
      <c r="S28" s="321" t="s">
        <v>7</v>
      </c>
      <c r="T28" s="322" t="s">
        <v>40</v>
      </c>
      <c r="U28" s="16"/>
      <c r="V28" s="380"/>
      <c r="W28" s="380"/>
      <c r="X28" s="380"/>
      <c r="Y28" s="380"/>
      <c r="Z28" s="380"/>
      <c r="AA28" s="380"/>
      <c r="AB28" s="380"/>
      <c r="AC28" s="380"/>
      <c r="AD28" s="380"/>
      <c r="AE28" s="380"/>
      <c r="AF28" s="380"/>
      <c r="AG28" s="380"/>
      <c r="AH28" s="16"/>
      <c r="AI28" s="95"/>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c r="IU28" s="16"/>
      <c r="IV28" s="16"/>
      <c r="IW28" s="16"/>
      <c r="IX28" s="16"/>
      <c r="IY28" s="16"/>
      <c r="IZ28" s="16"/>
      <c r="JA28" s="16"/>
      <c r="JB28" s="16"/>
      <c r="JC28" s="16"/>
      <c r="JD28" s="16"/>
      <c r="JE28" s="16"/>
      <c r="JF28" s="16"/>
      <c r="JG28" s="16"/>
      <c r="JH28" s="16"/>
      <c r="JI28" s="16"/>
      <c r="JJ28" s="16"/>
      <c r="JK28" s="16"/>
      <c r="JL28" s="16"/>
      <c r="JM28" s="16"/>
      <c r="JN28" s="16"/>
      <c r="JO28" s="16"/>
      <c r="JP28" s="16"/>
      <c r="JQ28" s="16"/>
      <c r="JR28" s="16"/>
      <c r="JS28" s="16"/>
      <c r="JT28" s="16"/>
      <c r="JU28" s="16"/>
      <c r="JV28" s="16"/>
      <c r="JW28" s="16"/>
      <c r="JX28" s="16"/>
      <c r="JY28" s="16"/>
      <c r="JZ28" s="16"/>
      <c r="KA28" s="16"/>
      <c r="KB28" s="16"/>
      <c r="KC28" s="16"/>
      <c r="KD28" s="16"/>
      <c r="KE28" s="16"/>
      <c r="KF28" s="16"/>
      <c r="KG28" s="16"/>
      <c r="KH28" s="16"/>
      <c r="KI28" s="16"/>
      <c r="KJ28" s="16"/>
      <c r="KK28" s="16"/>
      <c r="KL28" s="16"/>
      <c r="KM28" s="16"/>
      <c r="KN28" s="16"/>
      <c r="KO28" s="16"/>
      <c r="KP28" s="16"/>
      <c r="KQ28" s="16"/>
      <c r="KR28" s="16"/>
      <c r="KS28" s="16"/>
      <c r="KT28" s="16"/>
      <c r="KU28" s="16"/>
      <c r="KV28" s="16"/>
      <c r="KW28" s="16"/>
      <c r="KX28" s="16"/>
      <c r="KY28" s="16"/>
      <c r="KZ28" s="16"/>
      <c r="LA28" s="16"/>
      <c r="LB28" s="16"/>
      <c r="LC28" s="16"/>
      <c r="LD28" s="16"/>
      <c r="LE28" s="16"/>
      <c r="LF28" s="16"/>
      <c r="LG28" s="16"/>
      <c r="LH28" s="16"/>
      <c r="LI28" s="16"/>
      <c r="LJ28" s="16"/>
      <c r="LK28" s="16"/>
      <c r="LL28" s="16"/>
      <c r="LM28" s="16"/>
      <c r="LN28" s="16"/>
      <c r="LO28" s="16"/>
      <c r="LP28" s="16"/>
      <c r="LQ28" s="16"/>
      <c r="LR28" s="16"/>
      <c r="LS28" s="16"/>
      <c r="LT28" s="16"/>
      <c r="LU28" s="16"/>
      <c r="LV28" s="16"/>
      <c r="LW28" s="16"/>
      <c r="LX28" s="16"/>
      <c r="LY28" s="16"/>
      <c r="LZ28" s="16"/>
      <c r="MA28" s="16"/>
      <c r="MB28" s="16"/>
      <c r="MC28" s="16"/>
      <c r="MD28" s="16"/>
      <c r="ME28" s="16"/>
      <c r="MF28" s="16"/>
      <c r="MG28" s="16"/>
      <c r="MH28" s="16"/>
      <c r="MI28" s="16"/>
      <c r="MJ28" s="16"/>
      <c r="MK28" s="16"/>
      <c r="ML28" s="16"/>
      <c r="MM28" s="16"/>
      <c r="MN28" s="16"/>
      <c r="MO28" s="16"/>
      <c r="MP28" s="16"/>
      <c r="MQ28" s="16"/>
      <c r="MR28" s="16"/>
      <c r="MS28" s="16"/>
      <c r="MT28" s="16"/>
      <c r="MU28" s="16"/>
      <c r="MV28" s="16"/>
      <c r="MW28" s="16"/>
      <c r="MX28" s="16"/>
      <c r="MY28" s="16"/>
      <c r="MZ28" s="16"/>
      <c r="NA28" s="16"/>
      <c r="NB28" s="16"/>
      <c r="NC28" s="16"/>
      <c r="ND28" s="16"/>
      <c r="NE28" s="16"/>
      <c r="NF28" s="16"/>
      <c r="NG28" s="16"/>
      <c r="NH28" s="16"/>
      <c r="NI28" s="16"/>
      <c r="NJ28" s="16"/>
      <c r="NK28" s="16"/>
      <c r="NL28" s="16"/>
      <c r="NM28" s="16"/>
      <c r="NN28" s="16"/>
      <c r="NO28" s="16"/>
      <c r="NP28" s="16"/>
      <c r="NQ28" s="16"/>
      <c r="NR28" s="16"/>
      <c r="NS28" s="16"/>
      <c r="NT28" s="16"/>
      <c r="NU28" s="16"/>
      <c r="NV28" s="16"/>
      <c r="NW28" s="16"/>
      <c r="NX28" s="16"/>
      <c r="NY28" s="16"/>
      <c r="NZ28" s="16"/>
      <c r="OA28" s="16"/>
      <c r="OB28" s="16"/>
      <c r="OC28" s="16"/>
      <c r="OD28" s="16"/>
      <c r="OE28" s="16"/>
      <c r="OF28" s="16"/>
      <c r="OG28" s="16"/>
      <c r="OH28" s="16"/>
      <c r="OI28" s="16"/>
      <c r="OJ28" s="16"/>
      <c r="OK28" s="16"/>
      <c r="OL28" s="16"/>
      <c r="OM28" s="16"/>
      <c r="ON28" s="16"/>
      <c r="OO28" s="16"/>
      <c r="OP28" s="16"/>
      <c r="OQ28" s="16"/>
      <c r="OR28" s="16"/>
      <c r="OS28" s="16"/>
      <c r="OT28" s="16"/>
      <c r="OU28" s="16"/>
      <c r="OV28" s="16"/>
      <c r="OW28" s="16"/>
      <c r="OX28" s="16"/>
      <c r="OY28" s="16"/>
      <c r="OZ28" s="16"/>
      <c r="PA28" s="16"/>
      <c r="PB28" s="16"/>
      <c r="PC28" s="16"/>
      <c r="PD28" s="16"/>
      <c r="PE28" s="16"/>
      <c r="PF28" s="16"/>
      <c r="PG28" s="16"/>
      <c r="PH28" s="16"/>
      <c r="PI28" s="16"/>
      <c r="PJ28" s="16"/>
      <c r="PK28" s="16"/>
      <c r="PL28" s="16"/>
      <c r="PM28" s="16"/>
      <c r="PN28" s="16"/>
      <c r="PO28" s="16"/>
      <c r="PP28" s="16"/>
      <c r="PQ28" s="16"/>
      <c r="PR28" s="16"/>
      <c r="PS28" s="16"/>
      <c r="PT28" s="16"/>
      <c r="PU28" s="16"/>
      <c r="PV28" s="16"/>
      <c r="PW28" s="16"/>
      <c r="PX28" s="16"/>
      <c r="PY28" s="16"/>
      <c r="PZ28" s="16"/>
      <c r="QA28" s="16"/>
      <c r="QB28" s="16"/>
      <c r="QC28" s="16"/>
      <c r="QD28" s="16"/>
      <c r="QE28" s="16"/>
      <c r="QF28" s="16"/>
      <c r="QG28" s="16"/>
      <c r="QH28" s="16"/>
      <c r="QI28" s="16"/>
      <c r="QJ28" s="16"/>
      <c r="QK28" s="16"/>
      <c r="QL28" s="16"/>
      <c r="QM28" s="16"/>
      <c r="QN28" s="16"/>
      <c r="QO28" s="16"/>
      <c r="QP28" s="16"/>
      <c r="QQ28" s="16"/>
      <c r="QR28" s="16"/>
      <c r="QS28" s="16"/>
      <c r="QT28" s="16"/>
      <c r="QU28" s="16"/>
      <c r="QV28" s="16"/>
      <c r="QW28" s="16"/>
      <c r="QX28" s="16"/>
      <c r="QY28" s="16"/>
      <c r="QZ28" s="16"/>
      <c r="RA28" s="16"/>
      <c r="RB28" s="16"/>
      <c r="RC28" s="16"/>
      <c r="RD28" s="16"/>
      <c r="RE28" s="16"/>
      <c r="RF28" s="16"/>
      <c r="RG28" s="16"/>
      <c r="RH28" s="16"/>
      <c r="RI28" s="16"/>
      <c r="RJ28" s="16"/>
      <c r="RK28" s="16"/>
      <c r="RL28" s="16"/>
      <c r="RM28" s="16"/>
      <c r="RN28" s="16"/>
      <c r="RO28" s="16"/>
      <c r="RP28" s="16"/>
      <c r="RQ28" s="16"/>
      <c r="RR28" s="16"/>
      <c r="RS28" s="16"/>
      <c r="RT28" s="16"/>
      <c r="RU28" s="16"/>
      <c r="RV28" s="16"/>
      <c r="RW28" s="16"/>
      <c r="RX28" s="16"/>
      <c r="RY28" s="16"/>
      <c r="RZ28" s="16"/>
      <c r="SA28" s="16"/>
      <c r="SB28" s="16"/>
      <c r="SC28" s="16"/>
      <c r="SD28" s="16"/>
      <c r="SE28" s="16"/>
      <c r="SF28" s="16"/>
      <c r="SG28" s="16"/>
      <c r="SH28" s="16"/>
      <c r="SI28" s="16"/>
    </row>
    <row r="29" spans="1:503" s="5" customFormat="1" ht="30.95" customHeight="1">
      <c r="A29" s="95"/>
      <c r="B29" s="16"/>
      <c r="C29" s="16"/>
      <c r="D29" s="107"/>
      <c r="E29" s="16"/>
      <c r="F29" s="6"/>
      <c r="G29" s="332"/>
      <c r="H29" s="332"/>
      <c r="I29" s="64" t="s">
        <v>64</v>
      </c>
      <c r="J29" s="96">
        <f t="shared" si="0"/>
        <v>34.01</v>
      </c>
      <c r="K29" s="141"/>
      <c r="L29" s="163" t="str">
        <f t="shared" si="1"/>
        <v/>
      </c>
      <c r="M29" s="164"/>
      <c r="N29" s="330"/>
      <c r="O29" s="32">
        <v>41661</v>
      </c>
      <c r="P29" s="323" t="s">
        <v>75</v>
      </c>
      <c r="Q29" s="319" t="s">
        <v>88</v>
      </c>
      <c r="R29" s="324">
        <v>67.5</v>
      </c>
      <c r="S29" s="321" t="s">
        <v>42</v>
      </c>
      <c r="T29" s="322" t="s">
        <v>41</v>
      </c>
      <c r="U29" s="16"/>
      <c r="V29" s="380"/>
      <c r="W29" s="380"/>
      <c r="X29" s="380"/>
      <c r="Y29" s="380"/>
      <c r="Z29" s="380"/>
      <c r="AA29" s="380"/>
      <c r="AB29" s="380"/>
      <c r="AC29" s="380"/>
      <c r="AD29" s="380"/>
      <c r="AE29" s="380"/>
      <c r="AF29" s="380"/>
      <c r="AG29" s="380"/>
      <c r="AH29" s="16"/>
      <c r="AI29" s="95"/>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c r="JA29" s="16"/>
      <c r="JB29" s="16"/>
      <c r="JC29" s="16"/>
      <c r="JD29" s="16"/>
      <c r="JE29" s="16"/>
      <c r="JF29" s="16"/>
      <c r="JG29" s="16"/>
      <c r="JH29" s="16"/>
      <c r="JI29" s="16"/>
      <c r="JJ29" s="16"/>
      <c r="JK29" s="16"/>
      <c r="JL29" s="16"/>
      <c r="JM29" s="16"/>
      <c r="JN29" s="16"/>
      <c r="JO29" s="16"/>
      <c r="JP29" s="16"/>
      <c r="JQ29" s="16"/>
      <c r="JR29" s="16"/>
      <c r="JS29" s="16"/>
      <c r="JT29" s="16"/>
      <c r="JU29" s="16"/>
      <c r="JV29" s="16"/>
      <c r="JW29" s="16"/>
      <c r="JX29" s="16"/>
      <c r="JY29" s="16"/>
      <c r="JZ29" s="16"/>
      <c r="KA29" s="16"/>
      <c r="KB29" s="16"/>
      <c r="KC29" s="16"/>
      <c r="KD29" s="16"/>
      <c r="KE29" s="16"/>
      <c r="KF29" s="16"/>
      <c r="KG29" s="16"/>
      <c r="KH29" s="16"/>
      <c r="KI29" s="16"/>
      <c r="KJ29" s="16"/>
      <c r="KK29" s="16"/>
      <c r="KL29" s="16"/>
      <c r="KM29" s="16"/>
      <c r="KN29" s="16"/>
      <c r="KO29" s="16"/>
      <c r="KP29" s="16"/>
      <c r="KQ29" s="16"/>
      <c r="KR29" s="16"/>
      <c r="KS29" s="16"/>
      <c r="KT29" s="16"/>
      <c r="KU29" s="16"/>
      <c r="KV29" s="16"/>
      <c r="KW29" s="16"/>
      <c r="KX29" s="16"/>
      <c r="KY29" s="16"/>
      <c r="KZ29" s="16"/>
      <c r="LA29" s="16"/>
      <c r="LB29" s="16"/>
      <c r="LC29" s="16"/>
      <c r="LD29" s="16"/>
      <c r="LE29" s="16"/>
      <c r="LF29" s="16"/>
      <c r="LG29" s="16"/>
      <c r="LH29" s="16"/>
      <c r="LI29" s="16"/>
      <c r="LJ29" s="16"/>
      <c r="LK29" s="16"/>
      <c r="LL29" s="16"/>
      <c r="LM29" s="16"/>
      <c r="LN29" s="16"/>
      <c r="LO29" s="16"/>
      <c r="LP29" s="16"/>
      <c r="LQ29" s="16"/>
      <c r="LR29" s="16"/>
      <c r="LS29" s="16"/>
      <c r="LT29" s="16"/>
      <c r="LU29" s="16"/>
      <c r="LV29" s="16"/>
      <c r="LW29" s="16"/>
      <c r="LX29" s="16"/>
      <c r="LY29" s="16"/>
      <c r="LZ29" s="16"/>
      <c r="MA29" s="16"/>
      <c r="MB29" s="16"/>
      <c r="MC29" s="16"/>
      <c r="MD29" s="16"/>
      <c r="ME29" s="16"/>
      <c r="MF29" s="16"/>
      <c r="MG29" s="16"/>
      <c r="MH29" s="16"/>
      <c r="MI29" s="16"/>
      <c r="MJ29" s="16"/>
      <c r="MK29" s="16"/>
      <c r="ML29" s="16"/>
      <c r="MM29" s="16"/>
      <c r="MN29" s="16"/>
      <c r="MO29" s="16"/>
      <c r="MP29" s="16"/>
      <c r="MQ29" s="16"/>
      <c r="MR29" s="16"/>
      <c r="MS29" s="16"/>
      <c r="MT29" s="16"/>
      <c r="MU29" s="16"/>
      <c r="MV29" s="16"/>
      <c r="MW29" s="16"/>
      <c r="MX29" s="16"/>
      <c r="MY29" s="16"/>
      <c r="MZ29" s="16"/>
      <c r="NA29" s="16"/>
      <c r="NB29" s="16"/>
      <c r="NC29" s="16"/>
      <c r="ND29" s="16"/>
      <c r="NE29" s="16"/>
      <c r="NF29" s="16"/>
      <c r="NG29" s="16"/>
      <c r="NH29" s="16"/>
      <c r="NI29" s="16"/>
      <c r="NJ29" s="16"/>
      <c r="NK29" s="16"/>
      <c r="NL29" s="16"/>
      <c r="NM29" s="16"/>
      <c r="NN29" s="16"/>
      <c r="NO29" s="16"/>
      <c r="NP29" s="16"/>
      <c r="NQ29" s="16"/>
      <c r="NR29" s="16"/>
      <c r="NS29" s="16"/>
      <c r="NT29" s="16"/>
      <c r="NU29" s="16"/>
      <c r="NV29" s="16"/>
      <c r="NW29" s="16"/>
      <c r="NX29" s="16"/>
      <c r="NY29" s="16"/>
      <c r="NZ29" s="16"/>
      <c r="OA29" s="16"/>
      <c r="OB29" s="16"/>
      <c r="OC29" s="16"/>
      <c r="OD29" s="16"/>
      <c r="OE29" s="16"/>
      <c r="OF29" s="16"/>
      <c r="OG29" s="16"/>
      <c r="OH29" s="16"/>
      <c r="OI29" s="16"/>
      <c r="OJ29" s="16"/>
      <c r="OK29" s="16"/>
      <c r="OL29" s="16"/>
      <c r="OM29" s="16"/>
      <c r="ON29" s="16"/>
      <c r="OO29" s="16"/>
      <c r="OP29" s="16"/>
      <c r="OQ29" s="16"/>
      <c r="OR29" s="16"/>
      <c r="OS29" s="16"/>
      <c r="OT29" s="16"/>
      <c r="OU29" s="16"/>
      <c r="OV29" s="16"/>
      <c r="OW29" s="16"/>
      <c r="OX29" s="16"/>
      <c r="OY29" s="16"/>
      <c r="OZ29" s="16"/>
      <c r="PA29" s="16"/>
      <c r="PB29" s="16"/>
      <c r="PC29" s="16"/>
      <c r="PD29" s="16"/>
      <c r="PE29" s="16"/>
      <c r="PF29" s="16"/>
      <c r="PG29" s="16"/>
      <c r="PH29" s="16"/>
      <c r="PI29" s="16"/>
      <c r="PJ29" s="16"/>
      <c r="PK29" s="16"/>
      <c r="PL29" s="16"/>
      <c r="PM29" s="16"/>
      <c r="PN29" s="16"/>
      <c r="PO29" s="16"/>
      <c r="PP29" s="16"/>
      <c r="PQ29" s="16"/>
      <c r="PR29" s="16"/>
      <c r="PS29" s="16"/>
      <c r="PT29" s="16"/>
      <c r="PU29" s="16"/>
      <c r="PV29" s="16"/>
      <c r="PW29" s="16"/>
      <c r="PX29" s="16"/>
      <c r="PY29" s="16"/>
      <c r="PZ29" s="16"/>
      <c r="QA29" s="16"/>
      <c r="QB29" s="16"/>
      <c r="QC29" s="16"/>
      <c r="QD29" s="16"/>
      <c r="QE29" s="16"/>
      <c r="QF29" s="16"/>
      <c r="QG29" s="16"/>
      <c r="QH29" s="16"/>
      <c r="QI29" s="16"/>
      <c r="QJ29" s="16"/>
      <c r="QK29" s="16"/>
      <c r="QL29" s="16"/>
      <c r="QM29" s="16"/>
      <c r="QN29" s="16"/>
      <c r="QO29" s="16"/>
      <c r="QP29" s="16"/>
      <c r="QQ29" s="16"/>
      <c r="QR29" s="16"/>
      <c r="QS29" s="16"/>
      <c r="QT29" s="16"/>
      <c r="QU29" s="16"/>
      <c r="QV29" s="16"/>
      <c r="QW29" s="16"/>
      <c r="QX29" s="16"/>
      <c r="QY29" s="16"/>
      <c r="QZ29" s="16"/>
      <c r="RA29" s="16"/>
      <c r="RB29" s="16"/>
      <c r="RC29" s="16"/>
      <c r="RD29" s="16"/>
      <c r="RE29" s="16"/>
      <c r="RF29" s="16"/>
      <c r="RG29" s="16"/>
      <c r="RH29" s="16"/>
      <c r="RI29" s="16"/>
      <c r="RJ29" s="16"/>
      <c r="RK29" s="16"/>
      <c r="RL29" s="16"/>
      <c r="RM29" s="16"/>
      <c r="RN29" s="16"/>
      <c r="RO29" s="16"/>
      <c r="RP29" s="16"/>
      <c r="RQ29" s="16"/>
      <c r="RR29" s="16"/>
      <c r="RS29" s="16"/>
      <c r="RT29" s="16"/>
      <c r="RU29" s="16"/>
      <c r="RV29" s="16"/>
      <c r="RW29" s="16"/>
      <c r="RX29" s="16"/>
      <c r="RY29" s="16"/>
      <c r="RZ29" s="16"/>
      <c r="SA29" s="16"/>
      <c r="SB29" s="16"/>
      <c r="SC29" s="16"/>
      <c r="SD29" s="16"/>
      <c r="SE29" s="16"/>
      <c r="SF29" s="16"/>
      <c r="SG29" s="16"/>
      <c r="SH29" s="16"/>
      <c r="SI29" s="16"/>
    </row>
    <row r="30" spans="1:503" s="5" customFormat="1" ht="30.95" customHeight="1" thickBot="1">
      <c r="A30" s="95"/>
      <c r="B30" s="16"/>
      <c r="C30" s="16"/>
      <c r="D30" s="107"/>
      <c r="E30" s="16"/>
      <c r="F30" s="6"/>
      <c r="G30" s="332"/>
      <c r="H30" s="332"/>
      <c r="I30" s="64" t="s">
        <v>7</v>
      </c>
      <c r="J30" s="96">
        <f t="shared" si="0"/>
        <v>99.98</v>
      </c>
      <c r="K30" s="141"/>
      <c r="L30" s="163" t="str">
        <f t="shared" si="1"/>
        <v/>
      </c>
      <c r="M30" s="164"/>
      <c r="N30" s="164"/>
      <c r="O30" s="32">
        <v>41661</v>
      </c>
      <c r="P30" s="323" t="s">
        <v>79</v>
      </c>
      <c r="Q30" s="319" t="s">
        <v>49</v>
      </c>
      <c r="R30" s="324">
        <v>15.52</v>
      </c>
      <c r="S30" s="321" t="s">
        <v>38</v>
      </c>
      <c r="T30" s="322" t="s">
        <v>39</v>
      </c>
      <c r="U30" s="16"/>
      <c r="V30" s="380"/>
      <c r="W30" s="380"/>
      <c r="X30" s="380"/>
      <c r="Y30" s="380"/>
      <c r="Z30" s="380"/>
      <c r="AA30" s="380"/>
      <c r="AB30" s="380"/>
      <c r="AC30" s="380"/>
      <c r="AD30" s="380"/>
      <c r="AE30" s="380"/>
      <c r="AF30" s="380"/>
      <c r="AG30" s="380"/>
      <c r="AH30" s="16"/>
      <c r="AI30" s="95"/>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c r="IU30" s="16"/>
      <c r="IV30" s="16"/>
      <c r="IW30" s="16"/>
      <c r="IX30" s="16"/>
      <c r="IY30" s="16"/>
      <c r="IZ30" s="16"/>
      <c r="JA30" s="16"/>
      <c r="JB30" s="16"/>
      <c r="JC30" s="16"/>
      <c r="JD30" s="16"/>
      <c r="JE30" s="16"/>
      <c r="JF30" s="16"/>
      <c r="JG30" s="16"/>
      <c r="JH30" s="16"/>
      <c r="JI30" s="16"/>
      <c r="JJ30" s="16"/>
      <c r="JK30" s="16"/>
      <c r="JL30" s="16"/>
      <c r="JM30" s="16"/>
      <c r="JN30" s="16"/>
      <c r="JO30" s="16"/>
      <c r="JP30" s="16"/>
      <c r="JQ30" s="16"/>
      <c r="JR30" s="16"/>
      <c r="JS30" s="16"/>
      <c r="JT30" s="16"/>
      <c r="JU30" s="16"/>
      <c r="JV30" s="16"/>
      <c r="JW30" s="16"/>
      <c r="JX30" s="16"/>
      <c r="JY30" s="16"/>
      <c r="JZ30" s="16"/>
      <c r="KA30" s="16"/>
      <c r="KB30" s="16"/>
      <c r="KC30" s="16"/>
      <c r="KD30" s="16"/>
      <c r="KE30" s="16"/>
      <c r="KF30" s="16"/>
      <c r="KG30" s="16"/>
      <c r="KH30" s="16"/>
      <c r="KI30" s="16"/>
      <c r="KJ30" s="16"/>
      <c r="KK30" s="16"/>
      <c r="KL30" s="16"/>
      <c r="KM30" s="16"/>
      <c r="KN30" s="16"/>
      <c r="KO30" s="16"/>
      <c r="KP30" s="16"/>
      <c r="KQ30" s="16"/>
      <c r="KR30" s="16"/>
      <c r="KS30" s="16"/>
      <c r="KT30" s="16"/>
      <c r="KU30" s="16"/>
      <c r="KV30" s="16"/>
      <c r="KW30" s="16"/>
      <c r="KX30" s="16"/>
      <c r="KY30" s="16"/>
      <c r="KZ30" s="16"/>
      <c r="LA30" s="16"/>
      <c r="LB30" s="16"/>
      <c r="LC30" s="16"/>
      <c r="LD30" s="16"/>
      <c r="LE30" s="16"/>
      <c r="LF30" s="16"/>
      <c r="LG30" s="16"/>
      <c r="LH30" s="16"/>
      <c r="LI30" s="16"/>
      <c r="LJ30" s="16"/>
      <c r="LK30" s="16"/>
      <c r="LL30" s="16"/>
      <c r="LM30" s="16"/>
      <c r="LN30" s="16"/>
      <c r="LO30" s="16"/>
      <c r="LP30" s="16"/>
      <c r="LQ30" s="16"/>
      <c r="LR30" s="16"/>
      <c r="LS30" s="16"/>
      <c r="LT30" s="16"/>
      <c r="LU30" s="16"/>
      <c r="LV30" s="16"/>
      <c r="LW30" s="16"/>
      <c r="LX30" s="16"/>
      <c r="LY30" s="16"/>
      <c r="LZ30" s="16"/>
      <c r="MA30" s="16"/>
      <c r="MB30" s="16"/>
      <c r="MC30" s="16"/>
      <c r="MD30" s="16"/>
      <c r="ME30" s="16"/>
      <c r="MF30" s="16"/>
      <c r="MG30" s="16"/>
      <c r="MH30" s="16"/>
      <c r="MI30" s="16"/>
      <c r="MJ30" s="16"/>
      <c r="MK30" s="16"/>
      <c r="ML30" s="16"/>
      <c r="MM30" s="16"/>
      <c r="MN30" s="16"/>
      <c r="MO30" s="16"/>
      <c r="MP30" s="16"/>
      <c r="MQ30" s="16"/>
      <c r="MR30" s="16"/>
      <c r="MS30" s="16"/>
      <c r="MT30" s="16"/>
      <c r="MU30" s="16"/>
      <c r="MV30" s="16"/>
      <c r="MW30" s="16"/>
      <c r="MX30" s="16"/>
      <c r="MY30" s="16"/>
      <c r="MZ30" s="16"/>
      <c r="NA30" s="16"/>
      <c r="NB30" s="16"/>
      <c r="NC30" s="16"/>
      <c r="ND30" s="16"/>
      <c r="NE30" s="16"/>
      <c r="NF30" s="16"/>
      <c r="NG30" s="16"/>
      <c r="NH30" s="16"/>
      <c r="NI30" s="16"/>
      <c r="NJ30" s="16"/>
      <c r="NK30" s="16"/>
      <c r="NL30" s="16"/>
      <c r="NM30" s="16"/>
      <c r="NN30" s="16"/>
      <c r="NO30" s="16"/>
      <c r="NP30" s="16"/>
      <c r="NQ30" s="16"/>
      <c r="NR30" s="16"/>
      <c r="NS30" s="16"/>
      <c r="NT30" s="16"/>
      <c r="NU30" s="16"/>
      <c r="NV30" s="16"/>
      <c r="NW30" s="16"/>
      <c r="NX30" s="16"/>
      <c r="NY30" s="16"/>
      <c r="NZ30" s="16"/>
      <c r="OA30" s="16"/>
      <c r="OB30" s="16"/>
      <c r="OC30" s="16"/>
      <c r="OD30" s="16"/>
      <c r="OE30" s="16"/>
      <c r="OF30" s="16"/>
      <c r="OG30" s="16"/>
      <c r="OH30" s="16"/>
      <c r="OI30" s="16"/>
      <c r="OJ30" s="16"/>
      <c r="OK30" s="16"/>
      <c r="OL30" s="16"/>
      <c r="OM30" s="16"/>
      <c r="ON30" s="16"/>
      <c r="OO30" s="16"/>
      <c r="OP30" s="16"/>
      <c r="OQ30" s="16"/>
      <c r="OR30" s="16"/>
      <c r="OS30" s="16"/>
      <c r="OT30" s="16"/>
      <c r="OU30" s="16"/>
      <c r="OV30" s="16"/>
      <c r="OW30" s="16"/>
      <c r="OX30" s="16"/>
      <c r="OY30" s="16"/>
      <c r="OZ30" s="16"/>
      <c r="PA30" s="16"/>
      <c r="PB30" s="16"/>
      <c r="PC30" s="16"/>
      <c r="PD30" s="16"/>
      <c r="PE30" s="16"/>
      <c r="PF30" s="16"/>
      <c r="PG30" s="16"/>
      <c r="PH30" s="16"/>
      <c r="PI30" s="16"/>
      <c r="PJ30" s="16"/>
      <c r="PK30" s="16"/>
      <c r="PL30" s="16"/>
      <c r="PM30" s="16"/>
      <c r="PN30" s="16"/>
      <c r="PO30" s="16"/>
      <c r="PP30" s="16"/>
      <c r="PQ30" s="16"/>
      <c r="PR30" s="16"/>
      <c r="PS30" s="16"/>
      <c r="PT30" s="16"/>
      <c r="PU30" s="16"/>
      <c r="PV30" s="16"/>
      <c r="PW30" s="16"/>
      <c r="PX30" s="16"/>
      <c r="PY30" s="16"/>
      <c r="PZ30" s="16"/>
      <c r="QA30" s="16"/>
      <c r="QB30" s="16"/>
      <c r="QC30" s="16"/>
      <c r="QD30" s="16"/>
      <c r="QE30" s="16"/>
      <c r="QF30" s="16"/>
      <c r="QG30" s="16"/>
      <c r="QH30" s="16"/>
      <c r="QI30" s="16"/>
      <c r="QJ30" s="16"/>
      <c r="QK30" s="16"/>
      <c r="QL30" s="16"/>
      <c r="QM30" s="16"/>
      <c r="QN30" s="16"/>
      <c r="QO30" s="16"/>
      <c r="QP30" s="16"/>
      <c r="QQ30" s="16"/>
      <c r="QR30" s="16"/>
      <c r="QS30" s="16"/>
      <c r="QT30" s="16"/>
      <c r="QU30" s="16"/>
      <c r="QV30" s="16"/>
      <c r="QW30" s="16"/>
      <c r="QX30" s="16"/>
      <c r="QY30" s="16"/>
      <c r="QZ30" s="16"/>
      <c r="RA30" s="16"/>
      <c r="RB30" s="16"/>
      <c r="RC30" s="16"/>
      <c r="RD30" s="16"/>
      <c r="RE30" s="16"/>
      <c r="RF30" s="16"/>
      <c r="RG30" s="16"/>
      <c r="RH30" s="16"/>
      <c r="RI30" s="16"/>
      <c r="RJ30" s="16"/>
      <c r="RK30" s="16"/>
      <c r="RL30" s="16"/>
      <c r="RM30" s="16"/>
      <c r="RN30" s="16"/>
      <c r="RO30" s="16"/>
      <c r="RP30" s="16"/>
      <c r="RQ30" s="16"/>
      <c r="RR30" s="16"/>
      <c r="RS30" s="16"/>
      <c r="RT30" s="16"/>
      <c r="RU30" s="16"/>
      <c r="RV30" s="16"/>
      <c r="RW30" s="16"/>
      <c r="RX30" s="16"/>
      <c r="RY30" s="16"/>
      <c r="RZ30" s="16"/>
      <c r="SA30" s="16"/>
      <c r="SB30" s="16"/>
      <c r="SC30" s="16"/>
      <c r="SD30" s="16"/>
      <c r="SE30" s="16"/>
      <c r="SF30" s="16"/>
      <c r="SG30" s="16"/>
      <c r="SH30" s="16"/>
      <c r="SI30" s="16"/>
    </row>
    <row r="31" spans="1:503" s="5" customFormat="1" ht="30.95" customHeight="1" thickTop="1">
      <c r="A31" s="95"/>
      <c r="B31" s="16"/>
      <c r="C31" s="16"/>
      <c r="D31" s="107"/>
      <c r="E31" s="16"/>
      <c r="F31" s="6"/>
      <c r="G31" s="332"/>
      <c r="H31" s="332"/>
      <c r="I31" s="64" t="s">
        <v>3</v>
      </c>
      <c r="J31" s="96">
        <f t="shared" si="0"/>
        <v>20</v>
      </c>
      <c r="K31" s="141"/>
      <c r="L31" s="163" t="str">
        <f t="shared" si="1"/>
        <v/>
      </c>
      <c r="M31" s="164"/>
      <c r="N31" s="166" t="s">
        <v>53</v>
      </c>
      <c r="O31" s="168"/>
      <c r="P31" s="169"/>
      <c r="Q31" s="170"/>
      <c r="R31" s="171"/>
      <c r="S31" s="170"/>
      <c r="T31" s="172"/>
      <c r="U31" s="16"/>
      <c r="V31" s="380"/>
      <c r="W31" s="380"/>
      <c r="X31" s="380"/>
      <c r="Y31" s="380"/>
      <c r="Z31" s="380"/>
      <c r="AA31" s="380"/>
      <c r="AB31" s="380"/>
      <c r="AC31" s="380"/>
      <c r="AD31" s="380"/>
      <c r="AE31" s="380"/>
      <c r="AF31" s="380"/>
      <c r="AG31" s="380"/>
      <c r="AH31" s="16"/>
      <c r="AI31" s="95"/>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c r="JA31" s="16"/>
      <c r="JB31" s="16"/>
      <c r="JC31" s="16"/>
      <c r="JD31" s="16"/>
      <c r="JE31" s="16"/>
      <c r="JF31" s="16"/>
      <c r="JG31" s="16"/>
      <c r="JH31" s="16"/>
      <c r="JI31" s="16"/>
      <c r="JJ31" s="16"/>
      <c r="JK31" s="16"/>
      <c r="JL31" s="16"/>
      <c r="JM31" s="16"/>
      <c r="JN31" s="16"/>
      <c r="JO31" s="16"/>
      <c r="JP31" s="16"/>
      <c r="JQ31" s="16"/>
      <c r="JR31" s="16"/>
      <c r="JS31" s="16"/>
      <c r="JT31" s="16"/>
      <c r="JU31" s="16"/>
      <c r="JV31" s="16"/>
      <c r="JW31" s="16"/>
      <c r="JX31" s="16"/>
      <c r="JY31" s="16"/>
      <c r="JZ31" s="16"/>
      <c r="KA31" s="16"/>
      <c r="KB31" s="16"/>
      <c r="KC31" s="16"/>
      <c r="KD31" s="16"/>
      <c r="KE31" s="16"/>
      <c r="KF31" s="16"/>
      <c r="KG31" s="16"/>
      <c r="KH31" s="16"/>
      <c r="KI31" s="16"/>
      <c r="KJ31" s="16"/>
      <c r="KK31" s="16"/>
      <c r="KL31" s="16"/>
      <c r="KM31" s="16"/>
      <c r="KN31" s="16"/>
      <c r="KO31" s="16"/>
      <c r="KP31" s="16"/>
      <c r="KQ31" s="16"/>
      <c r="KR31" s="16"/>
      <c r="KS31" s="16"/>
      <c r="KT31" s="16"/>
      <c r="KU31" s="16"/>
      <c r="KV31" s="16"/>
      <c r="KW31" s="16"/>
      <c r="KX31" s="16"/>
      <c r="KY31" s="16"/>
      <c r="KZ31" s="16"/>
      <c r="LA31" s="16"/>
      <c r="LB31" s="16"/>
      <c r="LC31" s="16"/>
      <c r="LD31" s="16"/>
      <c r="LE31" s="16"/>
      <c r="LF31" s="16"/>
      <c r="LG31" s="16"/>
      <c r="LH31" s="16"/>
      <c r="LI31" s="16"/>
      <c r="LJ31" s="16"/>
      <c r="LK31" s="16"/>
      <c r="LL31" s="16"/>
      <c r="LM31" s="16"/>
      <c r="LN31" s="16"/>
      <c r="LO31" s="16"/>
      <c r="LP31" s="16"/>
      <c r="LQ31" s="16"/>
      <c r="LR31" s="16"/>
      <c r="LS31" s="16"/>
      <c r="LT31" s="16"/>
      <c r="LU31" s="16"/>
      <c r="LV31" s="16"/>
      <c r="LW31" s="16"/>
      <c r="LX31" s="16"/>
      <c r="LY31" s="16"/>
      <c r="LZ31" s="16"/>
      <c r="MA31" s="16"/>
      <c r="MB31" s="16"/>
      <c r="MC31" s="16"/>
      <c r="MD31" s="16"/>
      <c r="ME31" s="16"/>
      <c r="MF31" s="16"/>
      <c r="MG31" s="16"/>
      <c r="MH31" s="16"/>
      <c r="MI31" s="16"/>
      <c r="MJ31" s="16"/>
      <c r="MK31" s="16"/>
      <c r="ML31" s="16"/>
      <c r="MM31" s="16"/>
      <c r="MN31" s="16"/>
      <c r="MO31" s="16"/>
      <c r="MP31" s="16"/>
      <c r="MQ31" s="16"/>
      <c r="MR31" s="16"/>
      <c r="MS31" s="16"/>
      <c r="MT31" s="16"/>
      <c r="MU31" s="16"/>
      <c r="MV31" s="16"/>
      <c r="MW31" s="16"/>
      <c r="MX31" s="16"/>
      <c r="MY31" s="16"/>
      <c r="MZ31" s="16"/>
      <c r="NA31" s="16"/>
      <c r="NB31" s="16"/>
      <c r="NC31" s="16"/>
      <c r="ND31" s="16"/>
      <c r="NE31" s="16"/>
      <c r="NF31" s="16"/>
      <c r="NG31" s="16"/>
      <c r="NH31" s="16"/>
      <c r="NI31" s="16"/>
      <c r="NJ31" s="16"/>
      <c r="NK31" s="16"/>
      <c r="NL31" s="16"/>
      <c r="NM31" s="16"/>
      <c r="NN31" s="16"/>
      <c r="NO31" s="16"/>
      <c r="NP31" s="16"/>
      <c r="NQ31" s="16"/>
      <c r="NR31" s="16"/>
      <c r="NS31" s="16"/>
      <c r="NT31" s="16"/>
      <c r="NU31" s="16"/>
      <c r="NV31" s="16"/>
      <c r="NW31" s="16"/>
      <c r="NX31" s="16"/>
      <c r="NY31" s="16"/>
      <c r="NZ31" s="16"/>
      <c r="OA31" s="16"/>
      <c r="OB31" s="16"/>
      <c r="OC31" s="16"/>
      <c r="OD31" s="16"/>
      <c r="OE31" s="16"/>
      <c r="OF31" s="16"/>
      <c r="OG31" s="16"/>
      <c r="OH31" s="16"/>
      <c r="OI31" s="16"/>
      <c r="OJ31" s="16"/>
      <c r="OK31" s="16"/>
      <c r="OL31" s="16"/>
      <c r="OM31" s="16"/>
      <c r="ON31" s="16"/>
      <c r="OO31" s="16"/>
      <c r="OP31" s="16"/>
      <c r="OQ31" s="16"/>
      <c r="OR31" s="16"/>
      <c r="OS31" s="16"/>
      <c r="OT31" s="16"/>
      <c r="OU31" s="16"/>
      <c r="OV31" s="16"/>
      <c r="OW31" s="16"/>
      <c r="OX31" s="16"/>
      <c r="OY31" s="16"/>
      <c r="OZ31" s="16"/>
      <c r="PA31" s="16"/>
      <c r="PB31" s="16"/>
      <c r="PC31" s="16"/>
      <c r="PD31" s="16"/>
      <c r="PE31" s="16"/>
      <c r="PF31" s="16"/>
      <c r="PG31" s="16"/>
      <c r="PH31" s="16"/>
      <c r="PI31" s="16"/>
      <c r="PJ31" s="16"/>
      <c r="PK31" s="16"/>
      <c r="PL31" s="16"/>
      <c r="PM31" s="16"/>
      <c r="PN31" s="16"/>
      <c r="PO31" s="16"/>
      <c r="PP31" s="16"/>
      <c r="PQ31" s="16"/>
      <c r="PR31" s="16"/>
      <c r="PS31" s="16"/>
      <c r="PT31" s="16"/>
      <c r="PU31" s="16"/>
      <c r="PV31" s="16"/>
      <c r="PW31" s="16"/>
      <c r="PX31" s="16"/>
      <c r="PY31" s="16"/>
      <c r="PZ31" s="16"/>
      <c r="QA31" s="16"/>
      <c r="QB31" s="16"/>
      <c r="QC31" s="16"/>
      <c r="QD31" s="16"/>
      <c r="QE31" s="16"/>
      <c r="QF31" s="16"/>
      <c r="QG31" s="16"/>
      <c r="QH31" s="16"/>
      <c r="QI31" s="16"/>
      <c r="QJ31" s="16"/>
      <c r="QK31" s="16"/>
      <c r="QL31" s="16"/>
      <c r="QM31" s="16"/>
      <c r="QN31" s="16"/>
      <c r="QO31" s="16"/>
      <c r="QP31" s="16"/>
      <c r="QQ31" s="16"/>
      <c r="QR31" s="16"/>
      <c r="QS31" s="16"/>
      <c r="QT31" s="16"/>
      <c r="QU31" s="16"/>
      <c r="QV31" s="16"/>
      <c r="QW31" s="16"/>
      <c r="QX31" s="16"/>
      <c r="QY31" s="16"/>
      <c r="QZ31" s="16"/>
      <c r="RA31" s="16"/>
      <c r="RB31" s="16"/>
      <c r="RC31" s="16"/>
      <c r="RD31" s="16"/>
      <c r="RE31" s="16"/>
      <c r="RF31" s="16"/>
      <c r="RG31" s="16"/>
      <c r="RH31" s="16"/>
      <c r="RI31" s="16"/>
      <c r="RJ31" s="16"/>
      <c r="RK31" s="16"/>
      <c r="RL31" s="16"/>
      <c r="RM31" s="16"/>
      <c r="RN31" s="16"/>
      <c r="RO31" s="16"/>
      <c r="RP31" s="16"/>
      <c r="RQ31" s="16"/>
      <c r="RR31" s="16"/>
      <c r="RS31" s="16"/>
      <c r="RT31" s="16"/>
      <c r="RU31" s="16"/>
      <c r="RV31" s="16"/>
      <c r="RW31" s="16"/>
      <c r="RX31" s="16"/>
      <c r="RY31" s="16"/>
      <c r="RZ31" s="16"/>
      <c r="SA31" s="16"/>
      <c r="SB31" s="16"/>
      <c r="SC31" s="16"/>
      <c r="SD31" s="16"/>
      <c r="SE31" s="16"/>
      <c r="SF31" s="16"/>
      <c r="SG31" s="16"/>
      <c r="SH31" s="16"/>
      <c r="SI31" s="16"/>
    </row>
    <row r="32" spans="1:503" s="5" customFormat="1" ht="30.95" customHeight="1">
      <c r="A32" s="95"/>
      <c r="B32" s="16"/>
      <c r="C32" s="16"/>
      <c r="D32" s="107"/>
      <c r="E32" s="16"/>
      <c r="F32" s="6"/>
      <c r="G32" s="330"/>
      <c r="H32" s="332"/>
      <c r="I32" s="64" t="s">
        <v>0</v>
      </c>
      <c r="J32" s="96">
        <f t="shared" si="0"/>
        <v>58.39</v>
      </c>
      <c r="K32" s="141"/>
      <c r="L32" s="163" t="str">
        <f t="shared" si="1"/>
        <v/>
      </c>
      <c r="M32" s="330"/>
      <c r="N32" s="341"/>
      <c r="O32" s="173"/>
      <c r="P32" s="128"/>
      <c r="Q32" s="129"/>
      <c r="R32" s="130"/>
      <c r="S32" s="131"/>
      <c r="T32" s="174"/>
      <c r="U32" s="16"/>
      <c r="V32" s="380"/>
      <c r="W32" s="380"/>
      <c r="X32" s="380"/>
      <c r="Y32" s="380"/>
      <c r="Z32" s="380"/>
      <c r="AA32" s="380"/>
      <c r="AB32" s="380"/>
      <c r="AC32" s="380"/>
      <c r="AD32" s="380"/>
      <c r="AE32" s="380"/>
      <c r="AF32" s="380"/>
      <c r="AG32" s="380"/>
      <c r="AH32" s="16"/>
      <c r="AI32" s="95"/>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c r="JA32" s="16"/>
      <c r="JB32" s="16"/>
      <c r="JC32" s="16"/>
      <c r="JD32" s="16"/>
      <c r="JE32" s="16"/>
      <c r="JF32" s="16"/>
      <c r="JG32" s="16"/>
      <c r="JH32" s="16"/>
      <c r="JI32" s="16"/>
      <c r="JJ32" s="16"/>
      <c r="JK32" s="16"/>
      <c r="JL32" s="16"/>
      <c r="JM32" s="16"/>
      <c r="JN32" s="16"/>
      <c r="JO32" s="16"/>
      <c r="JP32" s="16"/>
      <c r="JQ32" s="16"/>
      <c r="JR32" s="16"/>
      <c r="JS32" s="16"/>
      <c r="JT32" s="16"/>
      <c r="JU32" s="16"/>
      <c r="JV32" s="16"/>
      <c r="JW32" s="16"/>
      <c r="JX32" s="16"/>
      <c r="JY32" s="16"/>
      <c r="JZ32" s="16"/>
      <c r="KA32" s="16"/>
      <c r="KB32" s="16"/>
      <c r="KC32" s="16"/>
      <c r="KD32" s="16"/>
      <c r="KE32" s="16"/>
      <c r="KF32" s="16"/>
      <c r="KG32" s="16"/>
      <c r="KH32" s="16"/>
      <c r="KI32" s="16"/>
      <c r="KJ32" s="16"/>
      <c r="KK32" s="16"/>
      <c r="KL32" s="16"/>
      <c r="KM32" s="16"/>
      <c r="KN32" s="16"/>
      <c r="KO32" s="16"/>
      <c r="KP32" s="16"/>
      <c r="KQ32" s="16"/>
      <c r="KR32" s="16"/>
      <c r="KS32" s="16"/>
      <c r="KT32" s="16"/>
      <c r="KU32" s="16"/>
      <c r="KV32" s="16"/>
      <c r="KW32" s="16"/>
      <c r="KX32" s="16"/>
      <c r="KY32" s="16"/>
      <c r="KZ32" s="16"/>
      <c r="LA32" s="16"/>
      <c r="LB32" s="16"/>
      <c r="LC32" s="16"/>
      <c r="LD32" s="16"/>
      <c r="LE32" s="16"/>
      <c r="LF32" s="16"/>
      <c r="LG32" s="16"/>
      <c r="LH32" s="16"/>
      <c r="LI32" s="16"/>
      <c r="LJ32" s="16"/>
      <c r="LK32" s="16"/>
      <c r="LL32" s="16"/>
      <c r="LM32" s="16"/>
      <c r="LN32" s="16"/>
      <c r="LO32" s="16"/>
      <c r="LP32" s="16"/>
      <c r="LQ32" s="16"/>
      <c r="LR32" s="16"/>
      <c r="LS32" s="16"/>
      <c r="LT32" s="16"/>
      <c r="LU32" s="16"/>
      <c r="LV32" s="16"/>
      <c r="LW32" s="16"/>
      <c r="LX32" s="16"/>
      <c r="LY32" s="16"/>
      <c r="LZ32" s="16"/>
      <c r="MA32" s="16"/>
      <c r="MB32" s="16"/>
      <c r="MC32" s="16"/>
      <c r="MD32" s="16"/>
      <c r="ME32" s="16"/>
      <c r="MF32" s="16"/>
      <c r="MG32" s="16"/>
      <c r="MH32" s="16"/>
      <c r="MI32" s="16"/>
      <c r="MJ32" s="16"/>
      <c r="MK32" s="16"/>
      <c r="ML32" s="16"/>
      <c r="MM32" s="16"/>
      <c r="MN32" s="16"/>
      <c r="MO32" s="16"/>
      <c r="MP32" s="16"/>
      <c r="MQ32" s="16"/>
      <c r="MR32" s="16"/>
      <c r="MS32" s="16"/>
      <c r="MT32" s="16"/>
      <c r="MU32" s="16"/>
      <c r="MV32" s="16"/>
      <c r="MW32" s="16"/>
      <c r="MX32" s="16"/>
      <c r="MY32" s="16"/>
      <c r="MZ32" s="16"/>
      <c r="NA32" s="16"/>
      <c r="NB32" s="16"/>
      <c r="NC32" s="16"/>
      <c r="ND32" s="16"/>
      <c r="NE32" s="16"/>
      <c r="NF32" s="16"/>
      <c r="NG32" s="16"/>
      <c r="NH32" s="16"/>
      <c r="NI32" s="16"/>
      <c r="NJ32" s="16"/>
      <c r="NK32" s="16"/>
      <c r="NL32" s="16"/>
      <c r="NM32" s="16"/>
      <c r="NN32" s="16"/>
      <c r="NO32" s="16"/>
      <c r="NP32" s="16"/>
      <c r="NQ32" s="16"/>
      <c r="NR32" s="16"/>
      <c r="NS32" s="16"/>
      <c r="NT32" s="16"/>
      <c r="NU32" s="16"/>
      <c r="NV32" s="16"/>
      <c r="NW32" s="16"/>
      <c r="NX32" s="16"/>
      <c r="NY32" s="16"/>
      <c r="NZ32" s="16"/>
      <c r="OA32" s="16"/>
      <c r="OB32" s="16"/>
      <c r="OC32" s="16"/>
      <c r="OD32" s="16"/>
      <c r="OE32" s="16"/>
      <c r="OF32" s="16"/>
      <c r="OG32" s="16"/>
      <c r="OH32" s="16"/>
      <c r="OI32" s="16"/>
      <c r="OJ32" s="16"/>
      <c r="OK32" s="16"/>
      <c r="OL32" s="16"/>
      <c r="OM32" s="16"/>
      <c r="ON32" s="16"/>
      <c r="OO32" s="16"/>
      <c r="OP32" s="16"/>
      <c r="OQ32" s="16"/>
      <c r="OR32" s="16"/>
      <c r="OS32" s="16"/>
      <c r="OT32" s="16"/>
      <c r="OU32" s="16"/>
      <c r="OV32" s="16"/>
      <c r="OW32" s="16"/>
      <c r="OX32" s="16"/>
      <c r="OY32" s="16"/>
      <c r="OZ32" s="16"/>
      <c r="PA32" s="16"/>
      <c r="PB32" s="16"/>
      <c r="PC32" s="16"/>
      <c r="PD32" s="16"/>
      <c r="PE32" s="16"/>
      <c r="PF32" s="16"/>
      <c r="PG32" s="16"/>
      <c r="PH32" s="16"/>
      <c r="PI32" s="16"/>
      <c r="PJ32" s="16"/>
      <c r="PK32" s="16"/>
      <c r="PL32" s="16"/>
      <c r="PM32" s="16"/>
      <c r="PN32" s="16"/>
      <c r="PO32" s="16"/>
      <c r="PP32" s="16"/>
      <c r="PQ32" s="16"/>
      <c r="PR32" s="16"/>
      <c r="PS32" s="16"/>
      <c r="PT32" s="16"/>
      <c r="PU32" s="16"/>
      <c r="PV32" s="16"/>
      <c r="PW32" s="16"/>
      <c r="PX32" s="16"/>
      <c r="PY32" s="16"/>
      <c r="PZ32" s="16"/>
      <c r="QA32" s="16"/>
      <c r="QB32" s="16"/>
      <c r="QC32" s="16"/>
      <c r="QD32" s="16"/>
      <c r="QE32" s="16"/>
      <c r="QF32" s="16"/>
      <c r="QG32" s="16"/>
      <c r="QH32" s="16"/>
      <c r="QI32" s="16"/>
      <c r="QJ32" s="16"/>
      <c r="QK32" s="16"/>
      <c r="QL32" s="16"/>
      <c r="QM32" s="16"/>
      <c r="QN32" s="16"/>
      <c r="QO32" s="16"/>
      <c r="QP32" s="16"/>
      <c r="QQ32" s="16"/>
      <c r="QR32" s="16"/>
      <c r="QS32" s="16"/>
      <c r="QT32" s="16"/>
      <c r="QU32" s="16"/>
      <c r="QV32" s="16"/>
      <c r="QW32" s="16"/>
      <c r="QX32" s="16"/>
      <c r="QY32" s="16"/>
      <c r="QZ32" s="16"/>
      <c r="RA32" s="16"/>
      <c r="RB32" s="16"/>
      <c r="RC32" s="16"/>
      <c r="RD32" s="16"/>
      <c r="RE32" s="16"/>
      <c r="RF32" s="16"/>
      <c r="RG32" s="16"/>
      <c r="RH32" s="16"/>
      <c r="RI32" s="16"/>
      <c r="RJ32" s="16"/>
      <c r="RK32" s="16"/>
      <c r="RL32" s="16"/>
      <c r="RM32" s="16"/>
      <c r="RN32" s="16"/>
      <c r="RO32" s="16"/>
      <c r="RP32" s="16"/>
      <c r="RQ32" s="16"/>
      <c r="RR32" s="16"/>
      <c r="RS32" s="16"/>
      <c r="RT32" s="16"/>
      <c r="RU32" s="16"/>
      <c r="RV32" s="16"/>
      <c r="RW32" s="16"/>
      <c r="RX32" s="16"/>
      <c r="RY32" s="16"/>
      <c r="RZ32" s="16"/>
      <c r="SA32" s="16"/>
      <c r="SB32" s="16"/>
      <c r="SC32" s="16"/>
      <c r="SD32" s="16"/>
      <c r="SE32" s="16"/>
      <c r="SF32" s="16"/>
      <c r="SG32" s="16"/>
      <c r="SH32" s="16"/>
      <c r="SI32" s="16"/>
    </row>
    <row r="33" spans="1:503" s="8" customFormat="1" ht="30.95" customHeight="1" thickBot="1">
      <c r="A33" s="95"/>
      <c r="B33" s="16"/>
      <c r="C33" s="16"/>
      <c r="D33" s="107"/>
      <c r="E33" s="16"/>
      <c r="F33" s="6"/>
      <c r="G33" s="332"/>
      <c r="H33" s="332"/>
      <c r="I33" s="64" t="s">
        <v>110</v>
      </c>
      <c r="J33" s="96">
        <f t="shared" si="0"/>
        <v>60.5</v>
      </c>
      <c r="K33" s="141"/>
      <c r="L33" s="163" t="str">
        <f t="shared" si="1"/>
        <v/>
      </c>
      <c r="M33" s="330"/>
      <c r="N33" s="342"/>
      <c r="O33" s="175"/>
      <c r="P33" s="176"/>
      <c r="Q33" s="177"/>
      <c r="R33" s="178"/>
      <c r="S33" s="177"/>
      <c r="T33" s="179"/>
      <c r="U33" s="16"/>
      <c r="V33" s="380"/>
      <c r="W33" s="380"/>
      <c r="X33" s="380"/>
      <c r="Y33" s="380"/>
      <c r="Z33" s="380"/>
      <c r="AA33" s="380"/>
      <c r="AB33" s="380"/>
      <c r="AC33" s="380"/>
      <c r="AD33" s="380"/>
      <c r="AE33" s="380"/>
      <c r="AF33" s="380"/>
      <c r="AG33" s="380"/>
      <c r="AH33" s="16"/>
      <c r="AI33" s="95"/>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c r="IW33" s="16"/>
      <c r="IX33" s="16"/>
      <c r="IY33" s="16"/>
      <c r="IZ33" s="16"/>
      <c r="JA33" s="16"/>
      <c r="JB33" s="16"/>
      <c r="JC33" s="16"/>
      <c r="JD33" s="16"/>
      <c r="JE33" s="16"/>
      <c r="JF33" s="16"/>
      <c r="JG33" s="16"/>
      <c r="JH33" s="16"/>
      <c r="JI33" s="16"/>
      <c r="JJ33" s="16"/>
      <c r="JK33" s="16"/>
      <c r="JL33" s="16"/>
      <c r="JM33" s="16"/>
      <c r="JN33" s="16"/>
      <c r="JO33" s="16"/>
      <c r="JP33" s="16"/>
      <c r="JQ33" s="16"/>
      <c r="JR33" s="16"/>
      <c r="JS33" s="16"/>
      <c r="JT33" s="16"/>
      <c r="JU33" s="16"/>
      <c r="JV33" s="16"/>
      <c r="JW33" s="16"/>
      <c r="JX33" s="16"/>
      <c r="JY33" s="16"/>
      <c r="JZ33" s="16"/>
      <c r="KA33" s="16"/>
      <c r="KB33" s="16"/>
      <c r="KC33" s="16"/>
      <c r="KD33" s="16"/>
      <c r="KE33" s="16"/>
      <c r="KF33" s="16"/>
      <c r="KG33" s="16"/>
      <c r="KH33" s="16"/>
      <c r="KI33" s="16"/>
      <c r="KJ33" s="16"/>
      <c r="KK33" s="16"/>
      <c r="KL33" s="16"/>
      <c r="KM33" s="16"/>
      <c r="KN33" s="16"/>
      <c r="KO33" s="16"/>
      <c r="KP33" s="16"/>
      <c r="KQ33" s="16"/>
      <c r="KR33" s="16"/>
      <c r="KS33" s="16"/>
      <c r="KT33" s="16"/>
      <c r="KU33" s="16"/>
      <c r="KV33" s="16"/>
      <c r="KW33" s="16"/>
      <c r="KX33" s="16"/>
      <c r="KY33" s="16"/>
      <c r="KZ33" s="16"/>
      <c r="LA33" s="16"/>
      <c r="LB33" s="16"/>
      <c r="LC33" s="16"/>
      <c r="LD33" s="16"/>
      <c r="LE33" s="16"/>
      <c r="LF33" s="16"/>
      <c r="LG33" s="16"/>
      <c r="LH33" s="16"/>
      <c r="LI33" s="16"/>
      <c r="LJ33" s="16"/>
      <c r="LK33" s="16"/>
      <c r="LL33" s="16"/>
      <c r="LM33" s="16"/>
      <c r="LN33" s="16"/>
      <c r="LO33" s="16"/>
      <c r="LP33" s="16"/>
      <c r="LQ33" s="16"/>
      <c r="LR33" s="16"/>
      <c r="LS33" s="16"/>
      <c r="LT33" s="16"/>
      <c r="LU33" s="16"/>
      <c r="LV33" s="16"/>
      <c r="LW33" s="16"/>
      <c r="LX33" s="16"/>
      <c r="LY33" s="16"/>
      <c r="LZ33" s="16"/>
      <c r="MA33" s="16"/>
      <c r="MB33" s="16"/>
      <c r="MC33" s="16"/>
      <c r="MD33" s="16"/>
      <c r="ME33" s="16"/>
      <c r="MF33" s="16"/>
      <c r="MG33" s="16"/>
      <c r="MH33" s="16"/>
      <c r="MI33" s="16"/>
      <c r="MJ33" s="16"/>
      <c r="MK33" s="16"/>
      <c r="ML33" s="16"/>
      <c r="MM33" s="16"/>
      <c r="MN33" s="16"/>
      <c r="MO33" s="16"/>
      <c r="MP33" s="16"/>
      <c r="MQ33" s="16"/>
      <c r="MR33" s="16"/>
      <c r="MS33" s="16"/>
      <c r="MT33" s="16"/>
      <c r="MU33" s="16"/>
      <c r="MV33" s="16"/>
      <c r="MW33" s="16"/>
      <c r="MX33" s="16"/>
      <c r="MY33" s="16"/>
      <c r="MZ33" s="16"/>
      <c r="NA33" s="16"/>
      <c r="NB33" s="16"/>
      <c r="NC33" s="16"/>
      <c r="ND33" s="16"/>
      <c r="NE33" s="16"/>
      <c r="NF33" s="16"/>
      <c r="NG33" s="16"/>
      <c r="NH33" s="16"/>
      <c r="NI33" s="16"/>
      <c r="NJ33" s="16"/>
      <c r="NK33" s="16"/>
      <c r="NL33" s="16"/>
      <c r="NM33" s="16"/>
      <c r="NN33" s="16"/>
      <c r="NO33" s="16"/>
      <c r="NP33" s="16"/>
      <c r="NQ33" s="16"/>
      <c r="NR33" s="16"/>
      <c r="NS33" s="16"/>
      <c r="NT33" s="16"/>
      <c r="NU33" s="16"/>
      <c r="NV33" s="16"/>
      <c r="NW33" s="16"/>
      <c r="NX33" s="16"/>
      <c r="NY33" s="16"/>
      <c r="NZ33" s="16"/>
      <c r="OA33" s="16"/>
      <c r="OB33" s="16"/>
      <c r="OC33" s="16"/>
      <c r="OD33" s="16"/>
      <c r="OE33" s="16"/>
      <c r="OF33" s="16"/>
      <c r="OG33" s="16"/>
      <c r="OH33" s="16"/>
      <c r="OI33" s="16"/>
      <c r="OJ33" s="16"/>
      <c r="OK33" s="16"/>
      <c r="OL33" s="16"/>
      <c r="OM33" s="16"/>
      <c r="ON33" s="16"/>
      <c r="OO33" s="16"/>
      <c r="OP33" s="16"/>
      <c r="OQ33" s="16"/>
      <c r="OR33" s="16"/>
      <c r="OS33" s="16"/>
      <c r="OT33" s="16"/>
      <c r="OU33" s="16"/>
      <c r="OV33" s="16"/>
      <c r="OW33" s="16"/>
      <c r="OX33" s="16"/>
      <c r="OY33" s="16"/>
      <c r="OZ33" s="16"/>
      <c r="PA33" s="16"/>
      <c r="PB33" s="16"/>
      <c r="PC33" s="16"/>
      <c r="PD33" s="16"/>
      <c r="PE33" s="16"/>
      <c r="PF33" s="16"/>
      <c r="PG33" s="16"/>
      <c r="PH33" s="16"/>
      <c r="PI33" s="16"/>
      <c r="PJ33" s="16"/>
      <c r="PK33" s="16"/>
      <c r="PL33" s="16"/>
      <c r="PM33" s="16"/>
      <c r="PN33" s="16"/>
      <c r="PO33" s="16"/>
      <c r="PP33" s="16"/>
      <c r="PQ33" s="16"/>
      <c r="PR33" s="16"/>
      <c r="PS33" s="16"/>
      <c r="PT33" s="16"/>
      <c r="PU33" s="16"/>
      <c r="PV33" s="16"/>
      <c r="PW33" s="16"/>
      <c r="PX33" s="16"/>
      <c r="PY33" s="16"/>
      <c r="PZ33" s="16"/>
      <c r="QA33" s="16"/>
      <c r="QB33" s="16"/>
      <c r="QC33" s="16"/>
      <c r="QD33" s="16"/>
      <c r="QE33" s="16"/>
      <c r="QF33" s="16"/>
      <c r="QG33" s="16"/>
      <c r="QH33" s="16"/>
      <c r="QI33" s="16"/>
      <c r="QJ33" s="16"/>
      <c r="QK33" s="16"/>
      <c r="QL33" s="16"/>
      <c r="QM33" s="16"/>
      <c r="QN33" s="16"/>
      <c r="QO33" s="16"/>
      <c r="QP33" s="16"/>
      <c r="QQ33" s="16"/>
      <c r="QR33" s="16"/>
      <c r="QS33" s="16"/>
      <c r="QT33" s="16"/>
      <c r="QU33" s="16"/>
      <c r="QV33" s="16"/>
      <c r="QW33" s="16"/>
      <c r="QX33" s="16"/>
      <c r="QY33" s="16"/>
      <c r="QZ33" s="16"/>
      <c r="RA33" s="16"/>
      <c r="RB33" s="16"/>
      <c r="RC33" s="16"/>
      <c r="RD33" s="16"/>
      <c r="RE33" s="16"/>
      <c r="RF33" s="16"/>
      <c r="RG33" s="16"/>
      <c r="RH33" s="16"/>
      <c r="RI33" s="16"/>
      <c r="RJ33" s="16"/>
      <c r="RK33" s="16"/>
      <c r="RL33" s="16"/>
      <c r="RM33" s="16"/>
      <c r="RN33" s="16"/>
      <c r="RO33" s="16"/>
      <c r="RP33" s="16"/>
      <c r="RQ33" s="16"/>
      <c r="RR33" s="16"/>
      <c r="RS33" s="16"/>
      <c r="RT33" s="16"/>
      <c r="RU33" s="16"/>
      <c r="RV33" s="16"/>
      <c r="RW33" s="16"/>
      <c r="RX33" s="16"/>
      <c r="RY33" s="16"/>
      <c r="RZ33" s="16"/>
      <c r="SA33" s="16"/>
      <c r="SB33" s="16"/>
      <c r="SC33" s="16"/>
      <c r="SD33" s="16"/>
      <c r="SE33" s="16"/>
      <c r="SF33" s="16"/>
      <c r="SG33" s="16"/>
      <c r="SH33" s="16"/>
      <c r="SI33" s="16"/>
    </row>
    <row r="34" spans="1:503" s="8" customFormat="1" ht="30.95" customHeight="1" thickTop="1" thickBot="1">
      <c r="A34" s="95"/>
      <c r="B34" s="16"/>
      <c r="C34" s="16"/>
      <c r="D34" s="107"/>
      <c r="E34" s="16"/>
      <c r="F34" s="6"/>
      <c r="G34" s="330"/>
      <c r="H34" s="329"/>
      <c r="I34" s="64" t="s">
        <v>111</v>
      </c>
      <c r="J34" s="96">
        <f t="shared" si="0"/>
        <v>4.8899999999999997</v>
      </c>
      <c r="K34" s="142"/>
      <c r="L34" s="163" t="str">
        <f t="shared" si="1"/>
        <v/>
      </c>
      <c r="M34" s="330"/>
      <c r="N34" s="330"/>
      <c r="O34" s="119"/>
      <c r="P34" s="112"/>
      <c r="Q34" s="112"/>
      <c r="R34" s="113"/>
      <c r="S34" s="114"/>
      <c r="T34" s="167"/>
      <c r="U34" s="16"/>
      <c r="V34" s="380"/>
      <c r="W34" s="380"/>
      <c r="X34" s="380"/>
      <c r="Y34" s="380"/>
      <c r="Z34" s="380"/>
      <c r="AA34" s="380"/>
      <c r="AB34" s="380"/>
      <c r="AC34" s="380"/>
      <c r="AD34" s="380"/>
      <c r="AE34" s="380"/>
      <c r="AF34" s="380"/>
      <c r="AG34" s="380"/>
      <c r="AH34" s="16"/>
      <c r="AI34" s="95"/>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c r="IW34" s="16"/>
      <c r="IX34" s="16"/>
      <c r="IY34" s="16"/>
      <c r="IZ34" s="16"/>
      <c r="JA34" s="16"/>
      <c r="JB34" s="16"/>
      <c r="JC34" s="16"/>
      <c r="JD34" s="16"/>
      <c r="JE34" s="16"/>
      <c r="JF34" s="16"/>
      <c r="JG34" s="16"/>
      <c r="JH34" s="16"/>
      <c r="JI34" s="16"/>
      <c r="JJ34" s="16"/>
      <c r="JK34" s="16"/>
      <c r="JL34" s="16"/>
      <c r="JM34" s="16"/>
      <c r="JN34" s="16"/>
      <c r="JO34" s="16"/>
      <c r="JP34" s="16"/>
      <c r="JQ34" s="16"/>
      <c r="JR34" s="16"/>
      <c r="JS34" s="16"/>
      <c r="JT34" s="16"/>
      <c r="JU34" s="16"/>
      <c r="JV34" s="16"/>
      <c r="JW34" s="16"/>
      <c r="JX34" s="16"/>
      <c r="JY34" s="16"/>
      <c r="JZ34" s="16"/>
      <c r="KA34" s="16"/>
      <c r="KB34" s="16"/>
      <c r="KC34" s="16"/>
      <c r="KD34" s="16"/>
      <c r="KE34" s="16"/>
      <c r="KF34" s="16"/>
      <c r="KG34" s="16"/>
      <c r="KH34" s="16"/>
      <c r="KI34" s="16"/>
      <c r="KJ34" s="16"/>
      <c r="KK34" s="16"/>
      <c r="KL34" s="16"/>
      <c r="KM34" s="16"/>
      <c r="KN34" s="16"/>
      <c r="KO34" s="16"/>
      <c r="KP34" s="16"/>
      <c r="KQ34" s="16"/>
      <c r="KR34" s="16"/>
      <c r="KS34" s="16"/>
      <c r="KT34" s="16"/>
      <c r="KU34" s="16"/>
      <c r="KV34" s="16"/>
      <c r="KW34" s="16"/>
      <c r="KX34" s="16"/>
      <c r="KY34" s="16"/>
      <c r="KZ34" s="16"/>
      <c r="LA34" s="16"/>
      <c r="LB34" s="16"/>
      <c r="LC34" s="16"/>
      <c r="LD34" s="16"/>
      <c r="LE34" s="16"/>
      <c r="LF34" s="16"/>
      <c r="LG34" s="16"/>
      <c r="LH34" s="16"/>
      <c r="LI34" s="16"/>
      <c r="LJ34" s="16"/>
      <c r="LK34" s="16"/>
      <c r="LL34" s="16"/>
      <c r="LM34" s="16"/>
      <c r="LN34" s="16"/>
      <c r="LO34" s="16"/>
      <c r="LP34" s="16"/>
      <c r="LQ34" s="16"/>
      <c r="LR34" s="16"/>
      <c r="LS34" s="16"/>
      <c r="LT34" s="16"/>
      <c r="LU34" s="16"/>
      <c r="LV34" s="16"/>
      <c r="LW34" s="16"/>
      <c r="LX34" s="16"/>
      <c r="LY34" s="16"/>
      <c r="LZ34" s="16"/>
      <c r="MA34" s="16"/>
      <c r="MB34" s="16"/>
      <c r="MC34" s="16"/>
      <c r="MD34" s="16"/>
      <c r="ME34" s="16"/>
      <c r="MF34" s="16"/>
      <c r="MG34" s="16"/>
      <c r="MH34" s="16"/>
      <c r="MI34" s="16"/>
      <c r="MJ34" s="16"/>
      <c r="MK34" s="16"/>
      <c r="ML34" s="16"/>
      <c r="MM34" s="16"/>
      <c r="MN34" s="16"/>
      <c r="MO34" s="16"/>
      <c r="MP34" s="16"/>
      <c r="MQ34" s="16"/>
      <c r="MR34" s="16"/>
      <c r="MS34" s="16"/>
      <c r="MT34" s="16"/>
      <c r="MU34" s="16"/>
      <c r="MV34" s="16"/>
      <c r="MW34" s="16"/>
      <c r="MX34" s="16"/>
      <c r="MY34" s="16"/>
      <c r="MZ34" s="16"/>
      <c r="NA34" s="16"/>
      <c r="NB34" s="16"/>
      <c r="NC34" s="16"/>
      <c r="ND34" s="16"/>
      <c r="NE34" s="16"/>
      <c r="NF34" s="16"/>
      <c r="NG34" s="16"/>
      <c r="NH34" s="16"/>
      <c r="NI34" s="16"/>
      <c r="NJ34" s="16"/>
      <c r="NK34" s="16"/>
      <c r="NL34" s="16"/>
      <c r="NM34" s="16"/>
      <c r="NN34" s="16"/>
      <c r="NO34" s="16"/>
      <c r="NP34" s="16"/>
      <c r="NQ34" s="16"/>
      <c r="NR34" s="16"/>
      <c r="NS34" s="16"/>
      <c r="NT34" s="16"/>
      <c r="NU34" s="16"/>
      <c r="NV34" s="16"/>
      <c r="NW34" s="16"/>
      <c r="NX34" s="16"/>
      <c r="NY34" s="16"/>
      <c r="NZ34" s="16"/>
      <c r="OA34" s="16"/>
      <c r="OB34" s="16"/>
      <c r="OC34" s="16"/>
      <c r="OD34" s="16"/>
      <c r="OE34" s="16"/>
      <c r="OF34" s="16"/>
      <c r="OG34" s="16"/>
      <c r="OH34" s="16"/>
      <c r="OI34" s="16"/>
      <c r="OJ34" s="16"/>
      <c r="OK34" s="16"/>
      <c r="OL34" s="16"/>
      <c r="OM34" s="16"/>
      <c r="ON34" s="16"/>
      <c r="OO34" s="16"/>
      <c r="OP34" s="16"/>
      <c r="OQ34" s="16"/>
      <c r="OR34" s="16"/>
      <c r="OS34" s="16"/>
      <c r="OT34" s="16"/>
      <c r="OU34" s="16"/>
      <c r="OV34" s="16"/>
      <c r="OW34" s="16"/>
      <c r="OX34" s="16"/>
      <c r="OY34" s="16"/>
      <c r="OZ34" s="16"/>
      <c r="PA34" s="16"/>
      <c r="PB34" s="16"/>
      <c r="PC34" s="16"/>
      <c r="PD34" s="16"/>
      <c r="PE34" s="16"/>
      <c r="PF34" s="16"/>
      <c r="PG34" s="16"/>
      <c r="PH34" s="16"/>
      <c r="PI34" s="16"/>
      <c r="PJ34" s="16"/>
      <c r="PK34" s="16"/>
      <c r="PL34" s="16"/>
      <c r="PM34" s="16"/>
      <c r="PN34" s="16"/>
      <c r="PO34" s="16"/>
      <c r="PP34" s="16"/>
      <c r="PQ34" s="16"/>
      <c r="PR34" s="16"/>
      <c r="PS34" s="16"/>
      <c r="PT34" s="16"/>
      <c r="PU34" s="16"/>
      <c r="PV34" s="16"/>
      <c r="PW34" s="16"/>
      <c r="PX34" s="16"/>
      <c r="PY34" s="16"/>
      <c r="PZ34" s="16"/>
      <c r="QA34" s="16"/>
      <c r="QB34" s="16"/>
      <c r="QC34" s="16"/>
      <c r="QD34" s="16"/>
      <c r="QE34" s="16"/>
      <c r="QF34" s="16"/>
      <c r="QG34" s="16"/>
      <c r="QH34" s="16"/>
      <c r="QI34" s="16"/>
      <c r="QJ34" s="16"/>
      <c r="QK34" s="16"/>
      <c r="QL34" s="16"/>
      <c r="QM34" s="16"/>
      <c r="QN34" s="16"/>
      <c r="QO34" s="16"/>
      <c r="QP34" s="16"/>
      <c r="QQ34" s="16"/>
      <c r="QR34" s="16"/>
      <c r="QS34" s="16"/>
      <c r="QT34" s="16"/>
      <c r="QU34" s="16"/>
      <c r="QV34" s="16"/>
      <c r="QW34" s="16"/>
      <c r="QX34" s="16"/>
      <c r="QY34" s="16"/>
      <c r="QZ34" s="16"/>
      <c r="RA34" s="16"/>
      <c r="RB34" s="16"/>
      <c r="RC34" s="16"/>
      <c r="RD34" s="16"/>
      <c r="RE34" s="16"/>
      <c r="RF34" s="16"/>
      <c r="RG34" s="16"/>
      <c r="RH34" s="16"/>
      <c r="RI34" s="16"/>
      <c r="RJ34" s="16"/>
      <c r="RK34" s="16"/>
      <c r="RL34" s="16"/>
      <c r="RM34" s="16"/>
      <c r="RN34" s="16"/>
      <c r="RO34" s="16"/>
      <c r="RP34" s="16"/>
      <c r="RQ34" s="16"/>
      <c r="RR34" s="16"/>
      <c r="RS34" s="16"/>
      <c r="RT34" s="16"/>
      <c r="RU34" s="16"/>
      <c r="RV34" s="16"/>
      <c r="RW34" s="16"/>
      <c r="RX34" s="16"/>
      <c r="RY34" s="16"/>
      <c r="RZ34" s="16"/>
      <c r="SA34" s="16"/>
      <c r="SB34" s="16"/>
      <c r="SC34" s="16"/>
      <c r="SD34" s="16"/>
      <c r="SE34" s="16"/>
      <c r="SF34" s="16"/>
      <c r="SG34" s="16"/>
      <c r="SH34" s="16"/>
      <c r="SI34" s="16"/>
    </row>
    <row r="35" spans="1:503" s="8" customFormat="1" ht="30.95" customHeight="1" thickBot="1">
      <c r="A35" s="95"/>
      <c r="B35" s="16"/>
      <c r="C35" s="16"/>
      <c r="D35" s="107"/>
      <c r="E35" s="16"/>
      <c r="F35" s="6"/>
      <c r="G35" s="330"/>
      <c r="H35" s="329"/>
      <c r="I35" s="350" t="s">
        <v>116</v>
      </c>
      <c r="J35" s="133">
        <f>SUM(J25:J34)</f>
        <v>694.88</v>
      </c>
      <c r="K35" s="145">
        <f>SUM(K25:K34)</f>
        <v>0</v>
      </c>
      <c r="L35" s="330"/>
      <c r="M35" s="330"/>
      <c r="N35" s="330"/>
      <c r="O35" s="119"/>
      <c r="P35" s="112"/>
      <c r="Q35" s="165"/>
      <c r="R35" s="113"/>
      <c r="S35" s="114"/>
      <c r="T35" s="120"/>
      <c r="U35" s="16"/>
      <c r="V35" s="380"/>
      <c r="W35" s="380"/>
      <c r="X35" s="380"/>
      <c r="Y35" s="380"/>
      <c r="Z35" s="380"/>
      <c r="AA35" s="380"/>
      <c r="AB35" s="380"/>
      <c r="AC35" s="380"/>
      <c r="AD35" s="380"/>
      <c r="AE35" s="380"/>
      <c r="AF35" s="380"/>
      <c r="AG35" s="380"/>
      <c r="AH35" s="16"/>
      <c r="AI35" s="95"/>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c r="IW35" s="16"/>
      <c r="IX35" s="16"/>
      <c r="IY35" s="16"/>
      <c r="IZ35" s="16"/>
      <c r="JA35" s="16"/>
      <c r="JB35" s="16"/>
      <c r="JC35" s="16"/>
      <c r="JD35" s="16"/>
      <c r="JE35" s="16"/>
      <c r="JF35" s="16"/>
      <c r="JG35" s="16"/>
      <c r="JH35" s="16"/>
      <c r="JI35" s="16"/>
      <c r="JJ35" s="16"/>
      <c r="JK35" s="16"/>
      <c r="JL35" s="16"/>
      <c r="JM35" s="16"/>
      <c r="JN35" s="16"/>
      <c r="JO35" s="16"/>
      <c r="JP35" s="16"/>
      <c r="JQ35" s="16"/>
      <c r="JR35" s="16"/>
      <c r="JS35" s="16"/>
      <c r="JT35" s="16"/>
      <c r="JU35" s="16"/>
      <c r="JV35" s="16"/>
      <c r="JW35" s="16"/>
      <c r="JX35" s="16"/>
      <c r="JY35" s="16"/>
      <c r="JZ35" s="16"/>
      <c r="KA35" s="16"/>
      <c r="KB35" s="16"/>
      <c r="KC35" s="16"/>
      <c r="KD35" s="16"/>
      <c r="KE35" s="16"/>
      <c r="KF35" s="16"/>
      <c r="KG35" s="16"/>
      <c r="KH35" s="16"/>
      <c r="KI35" s="16"/>
      <c r="KJ35" s="16"/>
      <c r="KK35" s="16"/>
      <c r="KL35" s="16"/>
      <c r="KM35" s="16"/>
      <c r="KN35" s="16"/>
      <c r="KO35" s="16"/>
      <c r="KP35" s="16"/>
      <c r="KQ35" s="16"/>
      <c r="KR35" s="16"/>
      <c r="KS35" s="16"/>
      <c r="KT35" s="16"/>
      <c r="KU35" s="16"/>
      <c r="KV35" s="16"/>
      <c r="KW35" s="16"/>
      <c r="KX35" s="16"/>
      <c r="KY35" s="16"/>
      <c r="KZ35" s="16"/>
      <c r="LA35" s="16"/>
      <c r="LB35" s="16"/>
      <c r="LC35" s="16"/>
      <c r="LD35" s="16"/>
      <c r="LE35" s="16"/>
      <c r="LF35" s="16"/>
      <c r="LG35" s="16"/>
      <c r="LH35" s="16"/>
      <c r="LI35" s="16"/>
      <c r="LJ35" s="16"/>
      <c r="LK35" s="16"/>
      <c r="LL35" s="16"/>
      <c r="LM35" s="16"/>
      <c r="LN35" s="16"/>
      <c r="LO35" s="16"/>
      <c r="LP35" s="16"/>
      <c r="LQ35" s="16"/>
      <c r="LR35" s="16"/>
      <c r="LS35" s="16"/>
      <c r="LT35" s="16"/>
      <c r="LU35" s="16"/>
      <c r="LV35" s="16"/>
      <c r="LW35" s="16"/>
      <c r="LX35" s="16"/>
      <c r="LY35" s="16"/>
      <c r="LZ35" s="16"/>
      <c r="MA35" s="16"/>
      <c r="MB35" s="16"/>
      <c r="MC35" s="16"/>
      <c r="MD35" s="16"/>
      <c r="ME35" s="16"/>
      <c r="MF35" s="16"/>
      <c r="MG35" s="16"/>
      <c r="MH35" s="16"/>
      <c r="MI35" s="16"/>
      <c r="MJ35" s="16"/>
      <c r="MK35" s="16"/>
      <c r="ML35" s="16"/>
      <c r="MM35" s="16"/>
      <c r="MN35" s="16"/>
      <c r="MO35" s="16"/>
      <c r="MP35" s="16"/>
      <c r="MQ35" s="16"/>
      <c r="MR35" s="16"/>
      <c r="MS35" s="16"/>
      <c r="MT35" s="16"/>
      <c r="MU35" s="16"/>
      <c r="MV35" s="16"/>
      <c r="MW35" s="16"/>
      <c r="MX35" s="16"/>
      <c r="MY35" s="16"/>
      <c r="MZ35" s="16"/>
      <c r="NA35" s="16"/>
      <c r="NB35" s="16"/>
      <c r="NC35" s="16"/>
      <c r="ND35" s="16"/>
      <c r="NE35" s="16"/>
      <c r="NF35" s="16"/>
      <c r="NG35" s="16"/>
      <c r="NH35" s="16"/>
      <c r="NI35" s="16"/>
      <c r="NJ35" s="16"/>
      <c r="NK35" s="16"/>
      <c r="NL35" s="16"/>
      <c r="NM35" s="16"/>
      <c r="NN35" s="16"/>
      <c r="NO35" s="16"/>
      <c r="NP35" s="16"/>
      <c r="NQ35" s="16"/>
      <c r="NR35" s="16"/>
      <c r="NS35" s="16"/>
      <c r="NT35" s="16"/>
      <c r="NU35" s="16"/>
      <c r="NV35" s="16"/>
      <c r="NW35" s="16"/>
      <c r="NX35" s="16"/>
      <c r="NY35" s="16"/>
      <c r="NZ35" s="16"/>
      <c r="OA35" s="16"/>
      <c r="OB35" s="16"/>
      <c r="OC35" s="16"/>
      <c r="OD35" s="16"/>
      <c r="OE35" s="16"/>
      <c r="OF35" s="16"/>
      <c r="OG35" s="16"/>
      <c r="OH35" s="16"/>
      <c r="OI35" s="16"/>
      <c r="OJ35" s="16"/>
      <c r="OK35" s="16"/>
      <c r="OL35" s="16"/>
      <c r="OM35" s="16"/>
      <c r="ON35" s="16"/>
      <c r="OO35" s="16"/>
      <c r="OP35" s="16"/>
      <c r="OQ35" s="16"/>
      <c r="OR35" s="16"/>
      <c r="OS35" s="16"/>
      <c r="OT35" s="16"/>
      <c r="OU35" s="16"/>
      <c r="OV35" s="16"/>
      <c r="OW35" s="16"/>
      <c r="OX35" s="16"/>
      <c r="OY35" s="16"/>
      <c r="OZ35" s="16"/>
      <c r="PA35" s="16"/>
      <c r="PB35" s="16"/>
      <c r="PC35" s="16"/>
      <c r="PD35" s="16"/>
      <c r="PE35" s="16"/>
      <c r="PF35" s="16"/>
      <c r="PG35" s="16"/>
      <c r="PH35" s="16"/>
      <c r="PI35" s="16"/>
      <c r="PJ35" s="16"/>
      <c r="PK35" s="16"/>
      <c r="PL35" s="16"/>
      <c r="PM35" s="16"/>
      <c r="PN35" s="16"/>
      <c r="PO35" s="16"/>
      <c r="PP35" s="16"/>
      <c r="PQ35" s="16"/>
      <c r="PR35" s="16"/>
      <c r="PS35" s="16"/>
      <c r="PT35" s="16"/>
      <c r="PU35" s="16"/>
      <c r="PV35" s="16"/>
      <c r="PW35" s="16"/>
      <c r="PX35" s="16"/>
      <c r="PY35" s="16"/>
      <c r="PZ35" s="16"/>
      <c r="QA35" s="16"/>
      <c r="QB35" s="16"/>
      <c r="QC35" s="16"/>
      <c r="QD35" s="16"/>
      <c r="QE35" s="16"/>
      <c r="QF35" s="16"/>
      <c r="QG35" s="16"/>
      <c r="QH35" s="16"/>
      <c r="QI35" s="16"/>
      <c r="QJ35" s="16"/>
      <c r="QK35" s="16"/>
      <c r="QL35" s="16"/>
      <c r="QM35" s="16"/>
      <c r="QN35" s="16"/>
      <c r="QO35" s="16"/>
      <c r="QP35" s="16"/>
      <c r="QQ35" s="16"/>
      <c r="QR35" s="16"/>
      <c r="QS35" s="16"/>
      <c r="QT35" s="16"/>
      <c r="QU35" s="16"/>
      <c r="QV35" s="16"/>
      <c r="QW35" s="16"/>
      <c r="QX35" s="16"/>
      <c r="QY35" s="16"/>
      <c r="QZ35" s="16"/>
      <c r="RA35" s="16"/>
      <c r="RB35" s="16"/>
      <c r="RC35" s="16"/>
      <c r="RD35" s="16"/>
      <c r="RE35" s="16"/>
      <c r="RF35" s="16"/>
      <c r="RG35" s="16"/>
      <c r="RH35" s="16"/>
      <c r="RI35" s="16"/>
      <c r="RJ35" s="16"/>
      <c r="RK35" s="16"/>
      <c r="RL35" s="16"/>
      <c r="RM35" s="16"/>
      <c r="RN35" s="16"/>
      <c r="RO35" s="16"/>
      <c r="RP35" s="16"/>
      <c r="RQ35" s="16"/>
      <c r="RR35" s="16"/>
      <c r="RS35" s="16"/>
      <c r="RT35" s="16"/>
      <c r="RU35" s="16"/>
      <c r="RV35" s="16"/>
      <c r="RW35" s="16"/>
      <c r="RX35" s="16"/>
      <c r="RY35" s="16"/>
      <c r="RZ35" s="16"/>
      <c r="SA35" s="16"/>
      <c r="SB35" s="16"/>
      <c r="SC35" s="16"/>
      <c r="SD35" s="16"/>
      <c r="SE35" s="16"/>
      <c r="SF35" s="16"/>
      <c r="SG35" s="16"/>
      <c r="SH35" s="16"/>
      <c r="SI35" s="16"/>
    </row>
    <row r="36" spans="1:503" s="8" customFormat="1" ht="30.95" customHeight="1" thickTop="1">
      <c r="A36" s="95"/>
      <c r="B36" s="16"/>
      <c r="C36" s="16"/>
      <c r="D36" s="107"/>
      <c r="E36" s="16"/>
      <c r="F36" s="6"/>
      <c r="H36" s="155" t="s">
        <v>13</v>
      </c>
      <c r="I36" s="154"/>
      <c r="J36" s="308" t="s">
        <v>32</v>
      </c>
      <c r="K36" s="309" t="s">
        <v>140</v>
      </c>
      <c r="L36" s="330"/>
      <c r="M36" s="330"/>
      <c r="N36" s="330"/>
      <c r="O36" s="119"/>
      <c r="P36" s="112"/>
      <c r="Q36" s="112"/>
      <c r="R36" s="113"/>
      <c r="S36" s="114"/>
      <c r="T36" s="120"/>
      <c r="U36" s="16"/>
      <c r="V36" s="380"/>
      <c r="W36" s="380"/>
      <c r="X36" s="380"/>
      <c r="Y36" s="380"/>
      <c r="Z36" s="380"/>
      <c r="AA36" s="380"/>
      <c r="AB36" s="380"/>
      <c r="AC36" s="380"/>
      <c r="AD36" s="380"/>
      <c r="AE36" s="380"/>
      <c r="AF36" s="380"/>
      <c r="AG36" s="380"/>
      <c r="AH36" s="16"/>
      <c r="AI36" s="95"/>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c r="JA36" s="16"/>
      <c r="JB36" s="16"/>
      <c r="JC36" s="16"/>
      <c r="JD36" s="16"/>
      <c r="JE36" s="16"/>
      <c r="JF36" s="16"/>
      <c r="JG36" s="16"/>
      <c r="JH36" s="16"/>
      <c r="JI36" s="16"/>
      <c r="JJ36" s="16"/>
      <c r="JK36" s="16"/>
      <c r="JL36" s="16"/>
      <c r="JM36" s="16"/>
      <c r="JN36" s="16"/>
      <c r="JO36" s="16"/>
      <c r="JP36" s="16"/>
      <c r="JQ36" s="16"/>
      <c r="JR36" s="16"/>
      <c r="JS36" s="16"/>
      <c r="JT36" s="16"/>
      <c r="JU36" s="16"/>
      <c r="JV36" s="16"/>
      <c r="JW36" s="16"/>
      <c r="JX36" s="16"/>
      <c r="JY36" s="16"/>
      <c r="JZ36" s="16"/>
      <c r="KA36" s="16"/>
      <c r="KB36" s="16"/>
      <c r="KC36" s="16"/>
      <c r="KD36" s="16"/>
      <c r="KE36" s="16"/>
      <c r="KF36" s="16"/>
      <c r="KG36" s="16"/>
      <c r="KH36" s="16"/>
      <c r="KI36" s="16"/>
      <c r="KJ36" s="16"/>
      <c r="KK36" s="16"/>
      <c r="KL36" s="16"/>
      <c r="KM36" s="16"/>
      <c r="KN36" s="16"/>
      <c r="KO36" s="16"/>
      <c r="KP36" s="16"/>
      <c r="KQ36" s="16"/>
      <c r="KR36" s="16"/>
      <c r="KS36" s="16"/>
      <c r="KT36" s="16"/>
      <c r="KU36" s="16"/>
      <c r="KV36" s="16"/>
      <c r="KW36" s="16"/>
      <c r="KX36" s="16"/>
      <c r="KY36" s="16"/>
      <c r="KZ36" s="16"/>
      <c r="LA36" s="16"/>
      <c r="LB36" s="16"/>
      <c r="LC36" s="16"/>
      <c r="LD36" s="16"/>
      <c r="LE36" s="16"/>
      <c r="LF36" s="16"/>
      <c r="LG36" s="16"/>
      <c r="LH36" s="16"/>
      <c r="LI36" s="16"/>
      <c r="LJ36" s="16"/>
      <c r="LK36" s="16"/>
      <c r="LL36" s="16"/>
      <c r="LM36" s="16"/>
      <c r="LN36" s="16"/>
      <c r="LO36" s="16"/>
      <c r="LP36" s="16"/>
      <c r="LQ36" s="16"/>
      <c r="LR36" s="16"/>
      <c r="LS36" s="16"/>
      <c r="LT36" s="16"/>
      <c r="LU36" s="16"/>
      <c r="LV36" s="16"/>
      <c r="LW36" s="16"/>
      <c r="LX36" s="16"/>
      <c r="LY36" s="16"/>
      <c r="LZ36" s="16"/>
      <c r="MA36" s="16"/>
      <c r="MB36" s="16"/>
      <c r="MC36" s="16"/>
      <c r="MD36" s="16"/>
      <c r="ME36" s="16"/>
      <c r="MF36" s="16"/>
      <c r="MG36" s="16"/>
      <c r="MH36" s="16"/>
      <c r="MI36" s="16"/>
      <c r="MJ36" s="16"/>
      <c r="MK36" s="16"/>
      <c r="ML36" s="16"/>
      <c r="MM36" s="16"/>
      <c r="MN36" s="16"/>
      <c r="MO36" s="16"/>
      <c r="MP36" s="16"/>
      <c r="MQ36" s="16"/>
      <c r="MR36" s="16"/>
      <c r="MS36" s="16"/>
      <c r="MT36" s="16"/>
      <c r="MU36" s="16"/>
      <c r="MV36" s="16"/>
      <c r="MW36" s="16"/>
      <c r="MX36" s="16"/>
      <c r="MY36" s="16"/>
      <c r="MZ36" s="16"/>
      <c r="NA36" s="16"/>
      <c r="NB36" s="16"/>
      <c r="NC36" s="16"/>
      <c r="ND36" s="16"/>
      <c r="NE36" s="16"/>
      <c r="NF36" s="16"/>
      <c r="NG36" s="16"/>
      <c r="NH36" s="16"/>
      <c r="NI36" s="16"/>
      <c r="NJ36" s="16"/>
      <c r="NK36" s="16"/>
      <c r="NL36" s="16"/>
      <c r="NM36" s="16"/>
      <c r="NN36" s="16"/>
      <c r="NO36" s="16"/>
      <c r="NP36" s="16"/>
      <c r="NQ36" s="16"/>
      <c r="NR36" s="16"/>
      <c r="NS36" s="16"/>
      <c r="NT36" s="16"/>
      <c r="NU36" s="16"/>
      <c r="NV36" s="16"/>
      <c r="NW36" s="16"/>
      <c r="NX36" s="16"/>
      <c r="NY36" s="16"/>
      <c r="NZ36" s="16"/>
      <c r="OA36" s="16"/>
      <c r="OB36" s="16"/>
      <c r="OC36" s="16"/>
      <c r="OD36" s="16"/>
      <c r="OE36" s="16"/>
      <c r="OF36" s="16"/>
      <c r="OG36" s="16"/>
      <c r="OH36" s="16"/>
      <c r="OI36" s="16"/>
      <c r="OJ36" s="16"/>
      <c r="OK36" s="16"/>
      <c r="OL36" s="16"/>
      <c r="OM36" s="16"/>
      <c r="ON36" s="16"/>
      <c r="OO36" s="16"/>
      <c r="OP36" s="16"/>
      <c r="OQ36" s="16"/>
      <c r="OR36" s="16"/>
      <c r="OS36" s="16"/>
      <c r="OT36" s="16"/>
      <c r="OU36" s="16"/>
      <c r="OV36" s="16"/>
      <c r="OW36" s="16"/>
      <c r="OX36" s="16"/>
      <c r="OY36" s="16"/>
      <c r="OZ36" s="16"/>
      <c r="PA36" s="16"/>
      <c r="PB36" s="16"/>
      <c r="PC36" s="16"/>
      <c r="PD36" s="16"/>
      <c r="PE36" s="16"/>
      <c r="PF36" s="16"/>
      <c r="PG36" s="16"/>
      <c r="PH36" s="16"/>
      <c r="PI36" s="16"/>
      <c r="PJ36" s="16"/>
      <c r="PK36" s="16"/>
      <c r="PL36" s="16"/>
      <c r="PM36" s="16"/>
      <c r="PN36" s="16"/>
      <c r="PO36" s="16"/>
      <c r="PP36" s="16"/>
      <c r="PQ36" s="16"/>
      <c r="PR36" s="16"/>
      <c r="PS36" s="16"/>
      <c r="PT36" s="16"/>
      <c r="PU36" s="16"/>
      <c r="PV36" s="16"/>
      <c r="PW36" s="16"/>
      <c r="PX36" s="16"/>
      <c r="PY36" s="16"/>
      <c r="PZ36" s="16"/>
      <c r="QA36" s="16"/>
      <c r="QB36" s="16"/>
      <c r="QC36" s="16"/>
      <c r="QD36" s="16"/>
      <c r="QE36" s="16"/>
      <c r="QF36" s="16"/>
      <c r="QG36" s="16"/>
      <c r="QH36" s="16"/>
      <c r="QI36" s="16"/>
      <c r="QJ36" s="16"/>
      <c r="QK36" s="16"/>
      <c r="QL36" s="16"/>
      <c r="QM36" s="16"/>
      <c r="QN36" s="16"/>
      <c r="QO36" s="16"/>
      <c r="QP36" s="16"/>
      <c r="QQ36" s="16"/>
      <c r="QR36" s="16"/>
      <c r="QS36" s="16"/>
      <c r="QT36" s="16"/>
      <c r="QU36" s="16"/>
      <c r="QV36" s="16"/>
      <c r="QW36" s="16"/>
      <c r="QX36" s="16"/>
      <c r="QY36" s="16"/>
      <c r="QZ36" s="16"/>
      <c r="RA36" s="16"/>
      <c r="RB36" s="16"/>
      <c r="RC36" s="16"/>
      <c r="RD36" s="16"/>
      <c r="RE36" s="16"/>
      <c r="RF36" s="16"/>
      <c r="RG36" s="16"/>
      <c r="RH36" s="16"/>
      <c r="RI36" s="16"/>
      <c r="RJ36" s="16"/>
      <c r="RK36" s="16"/>
      <c r="RL36" s="16"/>
      <c r="RM36" s="16"/>
      <c r="RN36" s="16"/>
      <c r="RO36" s="16"/>
      <c r="RP36" s="16"/>
      <c r="RQ36" s="16"/>
      <c r="RR36" s="16"/>
      <c r="RS36" s="16"/>
      <c r="RT36" s="16"/>
      <c r="RU36" s="16"/>
      <c r="RV36" s="16"/>
      <c r="RW36" s="16"/>
      <c r="RX36" s="16"/>
      <c r="RY36" s="16"/>
      <c r="RZ36" s="16"/>
      <c r="SA36" s="16"/>
      <c r="SB36" s="16"/>
      <c r="SC36" s="16"/>
      <c r="SD36" s="16"/>
      <c r="SE36" s="16"/>
      <c r="SF36" s="16"/>
      <c r="SG36" s="16"/>
      <c r="SH36" s="16"/>
      <c r="SI36" s="16"/>
    </row>
    <row r="37" spans="1:503" s="8" customFormat="1" ht="30.95" customHeight="1" thickBot="1">
      <c r="A37" s="95"/>
      <c r="B37" s="16"/>
      <c r="C37" s="16"/>
      <c r="D37" s="107"/>
      <c r="E37" s="16"/>
      <c r="F37" s="6"/>
      <c r="H37" s="332"/>
      <c r="I37" s="158" t="s">
        <v>118</v>
      </c>
      <c r="J37" s="146">
        <f>J23-J35</f>
        <v>-559.88</v>
      </c>
      <c r="K37" s="145">
        <f>K23-K35</f>
        <v>0</v>
      </c>
      <c r="L37" s="330"/>
      <c r="M37" s="330"/>
      <c r="N37" s="330"/>
      <c r="O37" s="119"/>
      <c r="P37" s="112"/>
      <c r="Q37" s="112"/>
      <c r="R37" s="113"/>
      <c r="S37" s="114"/>
      <c r="T37" s="120"/>
      <c r="U37" s="16"/>
      <c r="V37" s="380"/>
      <c r="W37" s="380"/>
      <c r="X37" s="380"/>
      <c r="Y37" s="380"/>
      <c r="Z37" s="380"/>
      <c r="AA37" s="380"/>
      <c r="AB37" s="380"/>
      <c r="AC37" s="380"/>
      <c r="AD37" s="380"/>
      <c r="AE37" s="380"/>
      <c r="AF37" s="380"/>
      <c r="AG37" s="380"/>
      <c r="AH37" s="16"/>
      <c r="AI37" s="95"/>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c r="IW37" s="16"/>
      <c r="IX37" s="16"/>
      <c r="IY37" s="16"/>
      <c r="IZ37" s="16"/>
      <c r="JA37" s="16"/>
      <c r="JB37" s="16"/>
      <c r="JC37" s="16"/>
      <c r="JD37" s="16"/>
      <c r="JE37" s="16"/>
      <c r="JF37" s="16"/>
      <c r="JG37" s="16"/>
      <c r="JH37" s="16"/>
      <c r="JI37" s="16"/>
      <c r="JJ37" s="16"/>
      <c r="JK37" s="16"/>
      <c r="JL37" s="16"/>
      <c r="JM37" s="16"/>
      <c r="JN37" s="16"/>
      <c r="JO37" s="16"/>
      <c r="JP37" s="16"/>
      <c r="JQ37" s="16"/>
      <c r="JR37" s="16"/>
      <c r="JS37" s="16"/>
      <c r="JT37" s="16"/>
      <c r="JU37" s="16"/>
      <c r="JV37" s="16"/>
      <c r="JW37" s="16"/>
      <c r="JX37" s="16"/>
      <c r="JY37" s="16"/>
      <c r="JZ37" s="16"/>
      <c r="KA37" s="16"/>
      <c r="KB37" s="16"/>
      <c r="KC37" s="16"/>
      <c r="KD37" s="16"/>
      <c r="KE37" s="16"/>
      <c r="KF37" s="16"/>
      <c r="KG37" s="16"/>
      <c r="KH37" s="16"/>
      <c r="KI37" s="16"/>
      <c r="KJ37" s="16"/>
      <c r="KK37" s="16"/>
      <c r="KL37" s="16"/>
      <c r="KM37" s="16"/>
      <c r="KN37" s="16"/>
      <c r="KO37" s="16"/>
      <c r="KP37" s="16"/>
      <c r="KQ37" s="16"/>
      <c r="KR37" s="16"/>
      <c r="KS37" s="16"/>
      <c r="KT37" s="16"/>
      <c r="KU37" s="16"/>
      <c r="KV37" s="16"/>
      <c r="KW37" s="16"/>
      <c r="KX37" s="16"/>
      <c r="KY37" s="16"/>
      <c r="KZ37" s="16"/>
      <c r="LA37" s="16"/>
      <c r="LB37" s="16"/>
      <c r="LC37" s="16"/>
      <c r="LD37" s="16"/>
      <c r="LE37" s="16"/>
      <c r="LF37" s="16"/>
      <c r="LG37" s="16"/>
      <c r="LH37" s="16"/>
      <c r="LI37" s="16"/>
      <c r="LJ37" s="16"/>
      <c r="LK37" s="16"/>
      <c r="LL37" s="16"/>
      <c r="LM37" s="16"/>
      <c r="LN37" s="16"/>
      <c r="LO37" s="16"/>
      <c r="LP37" s="16"/>
      <c r="LQ37" s="16"/>
      <c r="LR37" s="16"/>
      <c r="LS37" s="16"/>
      <c r="LT37" s="16"/>
      <c r="LU37" s="16"/>
      <c r="LV37" s="16"/>
      <c r="LW37" s="16"/>
      <c r="LX37" s="16"/>
      <c r="LY37" s="16"/>
      <c r="LZ37" s="16"/>
      <c r="MA37" s="16"/>
      <c r="MB37" s="16"/>
      <c r="MC37" s="16"/>
      <c r="MD37" s="16"/>
      <c r="ME37" s="16"/>
      <c r="MF37" s="16"/>
      <c r="MG37" s="16"/>
      <c r="MH37" s="16"/>
      <c r="MI37" s="16"/>
      <c r="MJ37" s="16"/>
      <c r="MK37" s="16"/>
      <c r="ML37" s="16"/>
      <c r="MM37" s="16"/>
      <c r="MN37" s="16"/>
      <c r="MO37" s="16"/>
      <c r="MP37" s="16"/>
      <c r="MQ37" s="16"/>
      <c r="MR37" s="16"/>
      <c r="MS37" s="16"/>
      <c r="MT37" s="16"/>
      <c r="MU37" s="16"/>
      <c r="MV37" s="16"/>
      <c r="MW37" s="16"/>
      <c r="MX37" s="16"/>
      <c r="MY37" s="16"/>
      <c r="MZ37" s="16"/>
      <c r="NA37" s="16"/>
      <c r="NB37" s="16"/>
      <c r="NC37" s="16"/>
      <c r="ND37" s="16"/>
      <c r="NE37" s="16"/>
      <c r="NF37" s="16"/>
      <c r="NG37" s="16"/>
      <c r="NH37" s="16"/>
      <c r="NI37" s="16"/>
      <c r="NJ37" s="16"/>
      <c r="NK37" s="16"/>
      <c r="NL37" s="16"/>
      <c r="NM37" s="16"/>
      <c r="NN37" s="16"/>
      <c r="NO37" s="16"/>
      <c r="NP37" s="16"/>
      <c r="NQ37" s="16"/>
      <c r="NR37" s="16"/>
      <c r="NS37" s="16"/>
      <c r="NT37" s="16"/>
      <c r="NU37" s="16"/>
      <c r="NV37" s="16"/>
      <c r="NW37" s="16"/>
      <c r="NX37" s="16"/>
      <c r="NY37" s="16"/>
      <c r="NZ37" s="16"/>
      <c r="OA37" s="16"/>
      <c r="OB37" s="16"/>
      <c r="OC37" s="16"/>
      <c r="OD37" s="16"/>
      <c r="OE37" s="16"/>
      <c r="OF37" s="16"/>
      <c r="OG37" s="16"/>
      <c r="OH37" s="16"/>
      <c r="OI37" s="16"/>
      <c r="OJ37" s="16"/>
      <c r="OK37" s="16"/>
      <c r="OL37" s="16"/>
      <c r="OM37" s="16"/>
      <c r="ON37" s="16"/>
      <c r="OO37" s="16"/>
      <c r="OP37" s="16"/>
      <c r="OQ37" s="16"/>
      <c r="OR37" s="16"/>
      <c r="OS37" s="16"/>
      <c r="OT37" s="16"/>
      <c r="OU37" s="16"/>
      <c r="OV37" s="16"/>
      <c r="OW37" s="16"/>
      <c r="OX37" s="16"/>
      <c r="OY37" s="16"/>
      <c r="OZ37" s="16"/>
      <c r="PA37" s="16"/>
      <c r="PB37" s="16"/>
      <c r="PC37" s="16"/>
      <c r="PD37" s="16"/>
      <c r="PE37" s="16"/>
      <c r="PF37" s="16"/>
      <c r="PG37" s="16"/>
      <c r="PH37" s="16"/>
      <c r="PI37" s="16"/>
      <c r="PJ37" s="16"/>
      <c r="PK37" s="16"/>
      <c r="PL37" s="16"/>
      <c r="PM37" s="16"/>
      <c r="PN37" s="16"/>
      <c r="PO37" s="16"/>
      <c r="PP37" s="16"/>
      <c r="PQ37" s="16"/>
      <c r="PR37" s="16"/>
      <c r="PS37" s="16"/>
      <c r="PT37" s="16"/>
      <c r="PU37" s="16"/>
      <c r="PV37" s="16"/>
      <c r="PW37" s="16"/>
      <c r="PX37" s="16"/>
      <c r="PY37" s="16"/>
      <c r="PZ37" s="16"/>
      <c r="QA37" s="16"/>
      <c r="QB37" s="16"/>
      <c r="QC37" s="16"/>
      <c r="QD37" s="16"/>
      <c r="QE37" s="16"/>
      <c r="QF37" s="16"/>
      <c r="QG37" s="16"/>
      <c r="QH37" s="16"/>
      <c r="QI37" s="16"/>
      <c r="QJ37" s="16"/>
      <c r="QK37" s="16"/>
      <c r="QL37" s="16"/>
      <c r="QM37" s="16"/>
      <c r="QN37" s="16"/>
      <c r="QO37" s="16"/>
      <c r="QP37" s="16"/>
      <c r="QQ37" s="16"/>
      <c r="QR37" s="16"/>
      <c r="QS37" s="16"/>
      <c r="QT37" s="16"/>
      <c r="QU37" s="16"/>
      <c r="QV37" s="16"/>
      <c r="QW37" s="16"/>
      <c r="QX37" s="16"/>
      <c r="QY37" s="16"/>
      <c r="QZ37" s="16"/>
      <c r="RA37" s="16"/>
      <c r="RB37" s="16"/>
      <c r="RC37" s="16"/>
      <c r="RD37" s="16"/>
      <c r="RE37" s="16"/>
      <c r="RF37" s="16"/>
      <c r="RG37" s="16"/>
      <c r="RH37" s="16"/>
      <c r="RI37" s="16"/>
      <c r="RJ37" s="16"/>
      <c r="RK37" s="16"/>
      <c r="RL37" s="16"/>
      <c r="RM37" s="16"/>
      <c r="RN37" s="16"/>
      <c r="RO37" s="16"/>
      <c r="RP37" s="16"/>
      <c r="RQ37" s="16"/>
      <c r="RR37" s="16"/>
      <c r="RS37" s="16"/>
      <c r="RT37" s="16"/>
      <c r="RU37" s="16"/>
      <c r="RV37" s="16"/>
      <c r="RW37" s="16"/>
      <c r="RX37" s="16"/>
      <c r="RY37" s="16"/>
      <c r="RZ37" s="16"/>
      <c r="SA37" s="16"/>
      <c r="SB37" s="16"/>
      <c r="SC37" s="16"/>
      <c r="SD37" s="16"/>
      <c r="SE37" s="16"/>
      <c r="SF37" s="16"/>
      <c r="SG37" s="16"/>
      <c r="SH37" s="16"/>
      <c r="SI37" s="16"/>
    </row>
    <row r="38" spans="1:503" s="8" customFormat="1" ht="30.95" customHeight="1" thickBot="1">
      <c r="A38" s="95"/>
      <c r="B38" s="16"/>
      <c r="C38" s="16"/>
      <c r="D38" s="107"/>
      <c r="E38" s="16"/>
      <c r="F38" s="6"/>
      <c r="H38" s="330"/>
      <c r="I38" s="329"/>
      <c r="J38" s="157" t="s">
        <v>95</v>
      </c>
      <c r="K38" s="157" t="s">
        <v>95</v>
      </c>
      <c r="L38" s="330"/>
      <c r="M38" s="330"/>
      <c r="N38" s="330"/>
      <c r="O38" s="121"/>
      <c r="P38" s="114"/>
      <c r="Q38" s="114"/>
      <c r="R38" s="115"/>
      <c r="S38" s="114"/>
      <c r="T38" s="122"/>
      <c r="U38" s="16"/>
      <c r="V38" s="380"/>
      <c r="W38" s="380"/>
      <c r="X38" s="380"/>
      <c r="Y38" s="380"/>
      <c r="Z38" s="380"/>
      <c r="AA38" s="380"/>
      <c r="AB38" s="380"/>
      <c r="AC38" s="380"/>
      <c r="AD38" s="380"/>
      <c r="AE38" s="380"/>
      <c r="AF38" s="380"/>
      <c r="AG38" s="380"/>
      <c r="AH38" s="16"/>
      <c r="AI38" s="95"/>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c r="IU38" s="16"/>
      <c r="IV38" s="16"/>
      <c r="IW38" s="16"/>
      <c r="IX38" s="16"/>
      <c r="IY38" s="16"/>
      <c r="IZ38" s="16"/>
      <c r="JA38" s="16"/>
      <c r="JB38" s="16"/>
      <c r="JC38" s="16"/>
      <c r="JD38" s="16"/>
      <c r="JE38" s="16"/>
      <c r="JF38" s="16"/>
      <c r="JG38" s="16"/>
      <c r="JH38" s="16"/>
      <c r="JI38" s="16"/>
      <c r="JJ38" s="16"/>
      <c r="JK38" s="16"/>
      <c r="JL38" s="16"/>
      <c r="JM38" s="16"/>
      <c r="JN38" s="16"/>
      <c r="JO38" s="16"/>
      <c r="JP38" s="16"/>
      <c r="JQ38" s="16"/>
      <c r="JR38" s="16"/>
      <c r="JS38" s="16"/>
      <c r="JT38" s="16"/>
      <c r="JU38" s="16"/>
      <c r="JV38" s="16"/>
      <c r="JW38" s="16"/>
      <c r="JX38" s="16"/>
      <c r="JY38" s="16"/>
      <c r="JZ38" s="16"/>
      <c r="KA38" s="16"/>
      <c r="KB38" s="16"/>
      <c r="KC38" s="16"/>
      <c r="KD38" s="16"/>
      <c r="KE38" s="16"/>
      <c r="KF38" s="16"/>
      <c r="KG38" s="16"/>
      <c r="KH38" s="16"/>
      <c r="KI38" s="16"/>
      <c r="KJ38" s="16"/>
      <c r="KK38" s="16"/>
      <c r="KL38" s="16"/>
      <c r="KM38" s="16"/>
      <c r="KN38" s="16"/>
      <c r="KO38" s="16"/>
      <c r="KP38" s="16"/>
      <c r="KQ38" s="16"/>
      <c r="KR38" s="16"/>
      <c r="KS38" s="16"/>
      <c r="KT38" s="16"/>
      <c r="KU38" s="16"/>
      <c r="KV38" s="16"/>
      <c r="KW38" s="16"/>
      <c r="KX38" s="16"/>
      <c r="KY38" s="16"/>
      <c r="KZ38" s="16"/>
      <c r="LA38" s="16"/>
      <c r="LB38" s="16"/>
      <c r="LC38" s="16"/>
      <c r="LD38" s="16"/>
      <c r="LE38" s="16"/>
      <c r="LF38" s="16"/>
      <c r="LG38" s="16"/>
      <c r="LH38" s="16"/>
      <c r="LI38" s="16"/>
      <c r="LJ38" s="16"/>
      <c r="LK38" s="16"/>
      <c r="LL38" s="16"/>
      <c r="LM38" s="16"/>
      <c r="LN38" s="16"/>
      <c r="LO38" s="16"/>
      <c r="LP38" s="16"/>
      <c r="LQ38" s="16"/>
      <c r="LR38" s="16"/>
      <c r="LS38" s="16"/>
      <c r="LT38" s="16"/>
      <c r="LU38" s="16"/>
      <c r="LV38" s="16"/>
      <c r="LW38" s="16"/>
      <c r="LX38" s="16"/>
      <c r="LY38" s="16"/>
      <c r="LZ38" s="16"/>
      <c r="MA38" s="16"/>
      <c r="MB38" s="16"/>
      <c r="MC38" s="16"/>
      <c r="MD38" s="16"/>
      <c r="ME38" s="16"/>
      <c r="MF38" s="16"/>
      <c r="MG38" s="16"/>
      <c r="MH38" s="16"/>
      <c r="MI38" s="16"/>
      <c r="MJ38" s="16"/>
      <c r="MK38" s="16"/>
      <c r="ML38" s="16"/>
      <c r="MM38" s="16"/>
      <c r="MN38" s="16"/>
      <c r="MO38" s="16"/>
      <c r="MP38" s="16"/>
      <c r="MQ38" s="16"/>
      <c r="MR38" s="16"/>
      <c r="MS38" s="16"/>
      <c r="MT38" s="16"/>
      <c r="MU38" s="16"/>
      <c r="MV38" s="16"/>
      <c r="MW38" s="16"/>
      <c r="MX38" s="16"/>
      <c r="MY38" s="16"/>
      <c r="MZ38" s="16"/>
      <c r="NA38" s="16"/>
      <c r="NB38" s="16"/>
      <c r="NC38" s="16"/>
      <c r="ND38" s="16"/>
      <c r="NE38" s="16"/>
      <c r="NF38" s="16"/>
      <c r="NG38" s="16"/>
      <c r="NH38" s="16"/>
      <c r="NI38" s="16"/>
      <c r="NJ38" s="16"/>
      <c r="NK38" s="16"/>
      <c r="NL38" s="16"/>
      <c r="NM38" s="16"/>
      <c r="NN38" s="16"/>
      <c r="NO38" s="16"/>
      <c r="NP38" s="16"/>
      <c r="NQ38" s="16"/>
      <c r="NR38" s="16"/>
      <c r="NS38" s="16"/>
      <c r="NT38" s="16"/>
      <c r="NU38" s="16"/>
      <c r="NV38" s="16"/>
      <c r="NW38" s="16"/>
      <c r="NX38" s="16"/>
      <c r="NY38" s="16"/>
      <c r="NZ38" s="16"/>
      <c r="OA38" s="16"/>
      <c r="OB38" s="16"/>
      <c r="OC38" s="16"/>
      <c r="OD38" s="16"/>
      <c r="OE38" s="16"/>
      <c r="OF38" s="16"/>
      <c r="OG38" s="16"/>
      <c r="OH38" s="16"/>
      <c r="OI38" s="16"/>
      <c r="OJ38" s="16"/>
      <c r="OK38" s="16"/>
      <c r="OL38" s="16"/>
      <c r="OM38" s="16"/>
      <c r="ON38" s="16"/>
      <c r="OO38" s="16"/>
      <c r="OP38" s="16"/>
      <c r="OQ38" s="16"/>
      <c r="OR38" s="16"/>
      <c r="OS38" s="16"/>
      <c r="OT38" s="16"/>
      <c r="OU38" s="16"/>
      <c r="OV38" s="16"/>
      <c r="OW38" s="16"/>
      <c r="OX38" s="16"/>
      <c r="OY38" s="16"/>
      <c r="OZ38" s="16"/>
      <c r="PA38" s="16"/>
      <c r="PB38" s="16"/>
      <c r="PC38" s="16"/>
      <c r="PD38" s="16"/>
      <c r="PE38" s="16"/>
      <c r="PF38" s="16"/>
      <c r="PG38" s="16"/>
      <c r="PH38" s="16"/>
      <c r="PI38" s="16"/>
      <c r="PJ38" s="16"/>
      <c r="PK38" s="16"/>
      <c r="PL38" s="16"/>
      <c r="PM38" s="16"/>
      <c r="PN38" s="16"/>
      <c r="PO38" s="16"/>
      <c r="PP38" s="16"/>
      <c r="PQ38" s="16"/>
      <c r="PR38" s="16"/>
      <c r="PS38" s="16"/>
      <c r="PT38" s="16"/>
      <c r="PU38" s="16"/>
      <c r="PV38" s="16"/>
      <c r="PW38" s="16"/>
      <c r="PX38" s="16"/>
      <c r="PY38" s="16"/>
      <c r="PZ38" s="16"/>
      <c r="QA38" s="16"/>
      <c r="QB38" s="16"/>
      <c r="QC38" s="16"/>
      <c r="QD38" s="16"/>
      <c r="QE38" s="16"/>
      <c r="QF38" s="16"/>
      <c r="QG38" s="16"/>
      <c r="QH38" s="16"/>
      <c r="QI38" s="16"/>
      <c r="QJ38" s="16"/>
      <c r="QK38" s="16"/>
      <c r="QL38" s="16"/>
      <c r="QM38" s="16"/>
      <c r="QN38" s="16"/>
      <c r="QO38" s="16"/>
      <c r="QP38" s="16"/>
      <c r="QQ38" s="16"/>
      <c r="QR38" s="16"/>
      <c r="QS38" s="16"/>
      <c r="QT38" s="16"/>
      <c r="QU38" s="16"/>
      <c r="QV38" s="16"/>
      <c r="QW38" s="16"/>
      <c r="QX38" s="16"/>
      <c r="QY38" s="16"/>
      <c r="QZ38" s="16"/>
      <c r="RA38" s="16"/>
      <c r="RB38" s="16"/>
      <c r="RC38" s="16"/>
      <c r="RD38" s="16"/>
      <c r="RE38" s="16"/>
      <c r="RF38" s="16"/>
      <c r="RG38" s="16"/>
      <c r="RH38" s="16"/>
      <c r="RI38" s="16"/>
      <c r="RJ38" s="16"/>
      <c r="RK38" s="16"/>
      <c r="RL38" s="16"/>
      <c r="RM38" s="16"/>
      <c r="RN38" s="16"/>
      <c r="RO38" s="16"/>
      <c r="RP38" s="16"/>
      <c r="RQ38" s="16"/>
      <c r="RR38" s="16"/>
      <c r="RS38" s="16"/>
      <c r="RT38" s="16"/>
      <c r="RU38" s="16"/>
      <c r="RV38" s="16"/>
      <c r="RW38" s="16"/>
      <c r="RX38" s="16"/>
      <c r="RY38" s="16"/>
      <c r="RZ38" s="16"/>
      <c r="SA38" s="16"/>
      <c r="SB38" s="16"/>
      <c r="SC38" s="16"/>
      <c r="SD38" s="16"/>
      <c r="SE38" s="16"/>
      <c r="SF38" s="16"/>
      <c r="SG38" s="16"/>
      <c r="SH38" s="16"/>
      <c r="SI38" s="16"/>
    </row>
    <row r="39" spans="1:503" s="8" customFormat="1" ht="30.95" customHeight="1" thickTop="1">
      <c r="A39" s="95"/>
      <c r="B39" s="16"/>
      <c r="C39" s="16"/>
      <c r="D39" s="107"/>
      <c r="E39" s="16"/>
      <c r="F39" s="6"/>
      <c r="H39" s="370" t="s">
        <v>119</v>
      </c>
      <c r="I39" s="371"/>
      <c r="J39" s="371"/>
      <c r="K39" s="372"/>
      <c r="L39" s="330"/>
      <c r="M39" s="330"/>
      <c r="N39" s="330"/>
      <c r="O39" s="121"/>
      <c r="P39" s="114"/>
      <c r="Q39" s="114"/>
      <c r="R39" s="115"/>
      <c r="S39" s="114"/>
      <c r="T39" s="122"/>
      <c r="U39" s="16"/>
      <c r="V39" s="380"/>
      <c r="W39" s="380"/>
      <c r="X39" s="380"/>
      <c r="Y39" s="380"/>
      <c r="Z39" s="380"/>
      <c r="AA39" s="380"/>
      <c r="AB39" s="380"/>
      <c r="AC39" s="380"/>
      <c r="AD39" s="380"/>
      <c r="AE39" s="380"/>
      <c r="AF39" s="380"/>
      <c r="AG39" s="380"/>
      <c r="AH39" s="16"/>
      <c r="AI39" s="95"/>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c r="IW39" s="16"/>
      <c r="IX39" s="16"/>
      <c r="IY39" s="16"/>
      <c r="IZ39" s="16"/>
      <c r="JA39" s="16"/>
      <c r="JB39" s="16"/>
      <c r="JC39" s="16"/>
      <c r="JD39" s="16"/>
      <c r="JE39" s="16"/>
      <c r="JF39" s="16"/>
      <c r="JG39" s="16"/>
      <c r="JH39" s="16"/>
      <c r="JI39" s="16"/>
      <c r="JJ39" s="16"/>
      <c r="JK39" s="16"/>
      <c r="JL39" s="16"/>
      <c r="JM39" s="16"/>
      <c r="JN39" s="16"/>
      <c r="JO39" s="16"/>
      <c r="JP39" s="16"/>
      <c r="JQ39" s="16"/>
      <c r="JR39" s="16"/>
      <c r="JS39" s="16"/>
      <c r="JT39" s="16"/>
      <c r="JU39" s="16"/>
      <c r="JV39" s="16"/>
      <c r="JW39" s="16"/>
      <c r="JX39" s="16"/>
      <c r="JY39" s="16"/>
      <c r="JZ39" s="16"/>
      <c r="KA39" s="16"/>
      <c r="KB39" s="16"/>
      <c r="KC39" s="16"/>
      <c r="KD39" s="16"/>
      <c r="KE39" s="16"/>
      <c r="KF39" s="16"/>
      <c r="KG39" s="16"/>
      <c r="KH39" s="16"/>
      <c r="KI39" s="16"/>
      <c r="KJ39" s="16"/>
      <c r="KK39" s="16"/>
      <c r="KL39" s="16"/>
      <c r="KM39" s="16"/>
      <c r="KN39" s="16"/>
      <c r="KO39" s="16"/>
      <c r="KP39" s="16"/>
      <c r="KQ39" s="16"/>
      <c r="KR39" s="16"/>
      <c r="KS39" s="16"/>
      <c r="KT39" s="16"/>
      <c r="KU39" s="16"/>
      <c r="KV39" s="16"/>
      <c r="KW39" s="16"/>
      <c r="KX39" s="16"/>
      <c r="KY39" s="16"/>
      <c r="KZ39" s="16"/>
      <c r="LA39" s="16"/>
      <c r="LB39" s="16"/>
      <c r="LC39" s="16"/>
      <c r="LD39" s="16"/>
      <c r="LE39" s="16"/>
      <c r="LF39" s="16"/>
      <c r="LG39" s="16"/>
      <c r="LH39" s="16"/>
      <c r="LI39" s="16"/>
      <c r="LJ39" s="16"/>
      <c r="LK39" s="16"/>
      <c r="LL39" s="16"/>
      <c r="LM39" s="16"/>
      <c r="LN39" s="16"/>
      <c r="LO39" s="16"/>
      <c r="LP39" s="16"/>
      <c r="LQ39" s="16"/>
      <c r="LR39" s="16"/>
      <c r="LS39" s="16"/>
      <c r="LT39" s="16"/>
      <c r="LU39" s="16"/>
      <c r="LV39" s="16"/>
      <c r="LW39" s="16"/>
      <c r="LX39" s="16"/>
      <c r="LY39" s="16"/>
      <c r="LZ39" s="16"/>
      <c r="MA39" s="16"/>
      <c r="MB39" s="16"/>
      <c r="MC39" s="16"/>
      <c r="MD39" s="16"/>
      <c r="ME39" s="16"/>
      <c r="MF39" s="16"/>
      <c r="MG39" s="16"/>
      <c r="MH39" s="16"/>
      <c r="MI39" s="16"/>
      <c r="MJ39" s="16"/>
      <c r="MK39" s="16"/>
      <c r="ML39" s="16"/>
      <c r="MM39" s="16"/>
      <c r="MN39" s="16"/>
      <c r="MO39" s="16"/>
      <c r="MP39" s="16"/>
      <c r="MQ39" s="16"/>
      <c r="MR39" s="16"/>
      <c r="MS39" s="16"/>
      <c r="MT39" s="16"/>
      <c r="MU39" s="16"/>
      <c r="MV39" s="16"/>
      <c r="MW39" s="16"/>
      <c r="MX39" s="16"/>
      <c r="MY39" s="16"/>
      <c r="MZ39" s="16"/>
      <c r="NA39" s="16"/>
      <c r="NB39" s="16"/>
      <c r="NC39" s="16"/>
      <c r="ND39" s="16"/>
      <c r="NE39" s="16"/>
      <c r="NF39" s="16"/>
      <c r="NG39" s="16"/>
      <c r="NH39" s="16"/>
      <c r="NI39" s="16"/>
      <c r="NJ39" s="16"/>
      <c r="NK39" s="16"/>
      <c r="NL39" s="16"/>
      <c r="NM39" s="16"/>
      <c r="NN39" s="16"/>
      <c r="NO39" s="16"/>
      <c r="NP39" s="16"/>
      <c r="NQ39" s="16"/>
      <c r="NR39" s="16"/>
      <c r="NS39" s="16"/>
      <c r="NT39" s="16"/>
      <c r="NU39" s="16"/>
      <c r="NV39" s="16"/>
      <c r="NW39" s="16"/>
      <c r="NX39" s="16"/>
      <c r="NY39" s="16"/>
      <c r="NZ39" s="16"/>
      <c r="OA39" s="16"/>
      <c r="OB39" s="16"/>
      <c r="OC39" s="16"/>
      <c r="OD39" s="16"/>
      <c r="OE39" s="16"/>
      <c r="OF39" s="16"/>
      <c r="OG39" s="16"/>
      <c r="OH39" s="16"/>
      <c r="OI39" s="16"/>
      <c r="OJ39" s="16"/>
      <c r="OK39" s="16"/>
      <c r="OL39" s="16"/>
      <c r="OM39" s="16"/>
      <c r="ON39" s="16"/>
      <c r="OO39" s="16"/>
      <c r="OP39" s="16"/>
      <c r="OQ39" s="16"/>
      <c r="OR39" s="16"/>
      <c r="OS39" s="16"/>
      <c r="OT39" s="16"/>
      <c r="OU39" s="16"/>
      <c r="OV39" s="16"/>
      <c r="OW39" s="16"/>
      <c r="OX39" s="16"/>
      <c r="OY39" s="16"/>
      <c r="OZ39" s="16"/>
      <c r="PA39" s="16"/>
      <c r="PB39" s="16"/>
      <c r="PC39" s="16"/>
      <c r="PD39" s="16"/>
      <c r="PE39" s="16"/>
      <c r="PF39" s="16"/>
      <c r="PG39" s="16"/>
      <c r="PH39" s="16"/>
      <c r="PI39" s="16"/>
      <c r="PJ39" s="16"/>
      <c r="PK39" s="16"/>
      <c r="PL39" s="16"/>
      <c r="PM39" s="16"/>
      <c r="PN39" s="16"/>
      <c r="PO39" s="16"/>
      <c r="PP39" s="16"/>
      <c r="PQ39" s="16"/>
      <c r="PR39" s="16"/>
      <c r="PS39" s="16"/>
      <c r="PT39" s="16"/>
      <c r="PU39" s="16"/>
      <c r="PV39" s="16"/>
      <c r="PW39" s="16"/>
      <c r="PX39" s="16"/>
      <c r="PY39" s="16"/>
      <c r="PZ39" s="16"/>
      <c r="QA39" s="16"/>
      <c r="QB39" s="16"/>
      <c r="QC39" s="16"/>
      <c r="QD39" s="16"/>
      <c r="QE39" s="16"/>
      <c r="QF39" s="16"/>
      <c r="QG39" s="16"/>
      <c r="QH39" s="16"/>
      <c r="QI39" s="16"/>
      <c r="QJ39" s="16"/>
      <c r="QK39" s="16"/>
      <c r="QL39" s="16"/>
      <c r="QM39" s="16"/>
      <c r="QN39" s="16"/>
      <c r="QO39" s="16"/>
      <c r="QP39" s="16"/>
      <c r="QQ39" s="16"/>
      <c r="QR39" s="16"/>
      <c r="QS39" s="16"/>
      <c r="QT39" s="16"/>
      <c r="QU39" s="16"/>
      <c r="QV39" s="16"/>
      <c r="QW39" s="16"/>
      <c r="QX39" s="16"/>
      <c r="QY39" s="16"/>
      <c r="QZ39" s="16"/>
      <c r="RA39" s="16"/>
      <c r="RB39" s="16"/>
      <c r="RC39" s="16"/>
      <c r="RD39" s="16"/>
      <c r="RE39" s="16"/>
      <c r="RF39" s="16"/>
      <c r="RG39" s="16"/>
      <c r="RH39" s="16"/>
      <c r="RI39" s="16"/>
      <c r="RJ39" s="16"/>
      <c r="RK39" s="16"/>
      <c r="RL39" s="16"/>
      <c r="RM39" s="16"/>
      <c r="RN39" s="16"/>
      <c r="RO39" s="16"/>
      <c r="RP39" s="16"/>
      <c r="RQ39" s="16"/>
      <c r="RR39" s="16"/>
      <c r="RS39" s="16"/>
      <c r="RT39" s="16"/>
      <c r="RU39" s="16"/>
      <c r="RV39" s="16"/>
      <c r="RW39" s="16"/>
      <c r="RX39" s="16"/>
      <c r="RY39" s="16"/>
      <c r="RZ39" s="16"/>
      <c r="SA39" s="16"/>
      <c r="SB39" s="16"/>
      <c r="SC39" s="16"/>
      <c r="SD39" s="16"/>
      <c r="SE39" s="16"/>
      <c r="SF39" s="16"/>
      <c r="SG39" s="16"/>
      <c r="SH39" s="16"/>
      <c r="SI39" s="16"/>
    </row>
    <row r="40" spans="1:503" s="8" customFormat="1" ht="30.95" customHeight="1" thickBot="1">
      <c r="A40" s="95"/>
      <c r="B40" s="16"/>
      <c r="C40" s="16"/>
      <c r="D40" s="107"/>
      <c r="E40" s="16"/>
      <c r="F40" s="6"/>
      <c r="G40" s="16"/>
      <c r="H40" s="77"/>
      <c r="I40" s="77"/>
      <c r="J40" s="180" t="s">
        <v>123</v>
      </c>
      <c r="K40" s="143"/>
      <c r="L40" s="310" t="s">
        <v>100</v>
      </c>
      <c r="M40" s="330"/>
      <c r="N40" s="330"/>
      <c r="O40" s="119"/>
      <c r="P40" s="112"/>
      <c r="Q40" s="112"/>
      <c r="R40" s="113"/>
      <c r="S40" s="114"/>
      <c r="T40" s="120"/>
      <c r="U40" s="11"/>
      <c r="V40" s="380"/>
      <c r="W40" s="380"/>
      <c r="X40" s="380"/>
      <c r="Y40" s="380"/>
      <c r="Z40" s="380"/>
      <c r="AA40" s="380"/>
      <c r="AB40" s="380"/>
      <c r="AC40" s="380"/>
      <c r="AD40" s="380"/>
      <c r="AE40" s="380"/>
      <c r="AF40" s="380"/>
      <c r="AG40" s="380"/>
      <c r="AH40" s="11"/>
      <c r="AI40" s="90"/>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1"/>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c r="IT40" s="16"/>
      <c r="IU40" s="16"/>
      <c r="IV40" s="16"/>
      <c r="IW40" s="16"/>
      <c r="IX40" s="16"/>
      <c r="IY40" s="16"/>
      <c r="IZ40" s="16"/>
      <c r="JA40" s="16"/>
      <c r="JB40" s="16"/>
      <c r="JC40" s="16"/>
      <c r="JD40" s="16"/>
      <c r="JE40" s="16"/>
      <c r="JF40" s="16"/>
      <c r="JG40" s="16"/>
      <c r="JH40" s="16"/>
      <c r="JI40" s="16"/>
      <c r="JJ40" s="16"/>
      <c r="JK40" s="16"/>
      <c r="JL40" s="16"/>
      <c r="JM40" s="16"/>
      <c r="JN40" s="16"/>
      <c r="JO40" s="16"/>
      <c r="JP40" s="16"/>
      <c r="JQ40" s="16"/>
      <c r="JR40" s="16"/>
      <c r="JS40" s="16"/>
      <c r="JT40" s="16"/>
      <c r="JU40" s="16"/>
      <c r="JV40" s="16"/>
      <c r="JW40" s="16"/>
      <c r="JX40" s="16"/>
      <c r="JY40" s="16"/>
      <c r="JZ40" s="16"/>
      <c r="KA40" s="16"/>
      <c r="KB40" s="16"/>
      <c r="KC40" s="16"/>
      <c r="KD40" s="16"/>
      <c r="KE40" s="16"/>
      <c r="KF40" s="16"/>
      <c r="KG40" s="16"/>
      <c r="KH40" s="16"/>
      <c r="KI40" s="16"/>
      <c r="KJ40" s="16"/>
      <c r="KK40" s="16"/>
      <c r="KL40" s="16"/>
      <c r="KM40" s="16"/>
      <c r="KN40" s="16"/>
      <c r="KO40" s="16"/>
      <c r="KP40" s="16"/>
      <c r="KQ40" s="16"/>
      <c r="KR40" s="16"/>
      <c r="KS40" s="16"/>
      <c r="KT40" s="16"/>
      <c r="KU40" s="16"/>
      <c r="KV40" s="16"/>
      <c r="KW40" s="16"/>
      <c r="KX40" s="16"/>
      <c r="KY40" s="16"/>
      <c r="KZ40" s="16"/>
      <c r="LA40" s="16"/>
      <c r="LB40" s="16"/>
      <c r="LC40" s="16"/>
      <c r="LD40" s="16"/>
      <c r="LE40" s="16"/>
      <c r="LF40" s="16"/>
      <c r="LG40" s="16"/>
      <c r="LH40" s="16"/>
      <c r="LI40" s="16"/>
      <c r="LJ40" s="16"/>
      <c r="LK40" s="16"/>
      <c r="LL40" s="16"/>
      <c r="LM40" s="16"/>
      <c r="LN40" s="16"/>
      <c r="LO40" s="16"/>
      <c r="LP40" s="16"/>
      <c r="LQ40" s="16"/>
      <c r="LR40" s="16"/>
      <c r="LS40" s="16"/>
      <c r="LT40" s="16"/>
      <c r="LU40" s="16"/>
      <c r="LV40" s="16"/>
      <c r="LW40" s="16"/>
      <c r="LX40" s="16"/>
      <c r="LY40" s="16"/>
      <c r="LZ40" s="16"/>
      <c r="MA40" s="16"/>
      <c r="MB40" s="16"/>
      <c r="MC40" s="16"/>
      <c r="MD40" s="16"/>
      <c r="ME40" s="16"/>
      <c r="MF40" s="16"/>
      <c r="MG40" s="16"/>
      <c r="MH40" s="16"/>
      <c r="MI40" s="16"/>
      <c r="MJ40" s="16"/>
      <c r="MK40" s="16"/>
      <c r="ML40" s="16"/>
      <c r="MM40" s="16"/>
      <c r="MN40" s="16"/>
      <c r="MO40" s="16"/>
      <c r="MP40" s="16"/>
      <c r="MQ40" s="16"/>
      <c r="MR40" s="16"/>
      <c r="MS40" s="16"/>
      <c r="MT40" s="16"/>
      <c r="MU40" s="16"/>
      <c r="MV40" s="16"/>
      <c r="MW40" s="16"/>
      <c r="MX40" s="16"/>
      <c r="MY40" s="16"/>
      <c r="MZ40" s="16"/>
      <c r="NA40" s="16"/>
      <c r="NB40" s="16"/>
      <c r="NC40" s="16"/>
      <c r="ND40" s="16"/>
      <c r="NE40" s="16"/>
      <c r="NF40" s="16"/>
      <c r="NG40" s="16"/>
      <c r="NH40" s="16"/>
      <c r="NI40" s="16"/>
      <c r="NJ40" s="16"/>
      <c r="NK40" s="16"/>
      <c r="NL40" s="16"/>
      <c r="NM40" s="16"/>
      <c r="NN40" s="16"/>
      <c r="NO40" s="16"/>
      <c r="NP40" s="16"/>
      <c r="NQ40" s="16"/>
      <c r="NR40" s="16"/>
      <c r="NS40" s="16"/>
      <c r="NT40" s="16"/>
      <c r="NU40" s="16"/>
      <c r="NV40" s="16"/>
      <c r="NW40" s="16"/>
      <c r="NX40" s="16"/>
      <c r="NY40" s="16"/>
      <c r="NZ40" s="16"/>
      <c r="OA40" s="16"/>
      <c r="OB40" s="16"/>
      <c r="OC40" s="16"/>
      <c r="OD40" s="16"/>
      <c r="OE40" s="16"/>
      <c r="OF40" s="16"/>
      <c r="OG40" s="16"/>
      <c r="OH40" s="16"/>
      <c r="OI40" s="16"/>
      <c r="OJ40" s="16"/>
      <c r="OK40" s="16"/>
      <c r="OL40" s="16"/>
      <c r="OM40" s="16"/>
      <c r="ON40" s="16"/>
      <c r="OO40" s="16"/>
      <c r="OP40" s="16"/>
      <c r="OQ40" s="16"/>
      <c r="OR40" s="16"/>
      <c r="OS40" s="16"/>
      <c r="OT40" s="16"/>
      <c r="OU40" s="16"/>
      <c r="OV40" s="16"/>
      <c r="OW40" s="16"/>
      <c r="OX40" s="16"/>
      <c r="OY40" s="16"/>
      <c r="OZ40" s="16"/>
      <c r="PA40" s="16"/>
      <c r="PB40" s="16"/>
      <c r="PC40" s="16"/>
      <c r="PD40" s="16"/>
      <c r="PE40" s="16"/>
      <c r="PF40" s="16"/>
      <c r="PG40" s="16"/>
      <c r="PH40" s="16"/>
      <c r="PI40" s="16"/>
      <c r="PJ40" s="16"/>
      <c r="PK40" s="16"/>
      <c r="PL40" s="16"/>
      <c r="PM40" s="16"/>
      <c r="PN40" s="16"/>
      <c r="PO40" s="16"/>
      <c r="PP40" s="16"/>
      <c r="PQ40" s="16"/>
      <c r="PR40" s="16"/>
      <c r="PS40" s="16"/>
      <c r="PT40" s="16"/>
      <c r="PU40" s="16"/>
      <c r="PV40" s="16"/>
      <c r="PW40" s="16"/>
      <c r="PX40" s="16"/>
      <c r="PY40" s="16"/>
      <c r="PZ40" s="16"/>
      <c r="QA40" s="16"/>
      <c r="QB40" s="16"/>
      <c r="QC40" s="16"/>
      <c r="QD40" s="16"/>
      <c r="QE40" s="16"/>
      <c r="QF40" s="16"/>
      <c r="QG40" s="16"/>
      <c r="QH40" s="16"/>
      <c r="QI40" s="16"/>
      <c r="QJ40" s="16"/>
      <c r="QK40" s="16"/>
      <c r="QL40" s="16"/>
      <c r="QM40" s="16"/>
      <c r="QN40" s="16"/>
      <c r="QO40" s="16"/>
      <c r="QP40" s="16"/>
      <c r="QQ40" s="16"/>
      <c r="QR40" s="16"/>
      <c r="QS40" s="16"/>
      <c r="QT40" s="16"/>
      <c r="QU40" s="16"/>
      <c r="QV40" s="16"/>
      <c r="QW40" s="16"/>
      <c r="QX40" s="16"/>
      <c r="QY40" s="16"/>
      <c r="QZ40" s="16"/>
      <c r="RA40" s="16"/>
      <c r="RB40" s="16"/>
      <c r="RC40" s="16"/>
      <c r="RD40" s="16"/>
      <c r="RE40" s="16"/>
      <c r="RF40" s="16"/>
      <c r="RG40" s="16"/>
      <c r="RH40" s="16"/>
      <c r="RI40" s="16"/>
      <c r="RJ40" s="16"/>
      <c r="RK40" s="16"/>
      <c r="RL40" s="16"/>
      <c r="RM40" s="16"/>
      <c r="RN40" s="16"/>
      <c r="RO40" s="16"/>
      <c r="RP40" s="16"/>
      <c r="RQ40" s="16"/>
      <c r="RR40" s="16"/>
      <c r="RS40" s="16"/>
      <c r="RT40" s="16"/>
      <c r="RU40" s="16"/>
      <c r="RV40" s="16"/>
      <c r="RW40" s="16"/>
      <c r="RX40" s="16"/>
      <c r="RY40" s="16"/>
      <c r="RZ40" s="16"/>
      <c r="SA40" s="16"/>
      <c r="SB40" s="16"/>
      <c r="SC40" s="16"/>
      <c r="SD40" s="16"/>
      <c r="SE40" s="16"/>
      <c r="SF40" s="16"/>
      <c r="SG40" s="16"/>
      <c r="SH40" s="16"/>
      <c r="SI40" s="16"/>
    </row>
    <row r="41" spans="1:503" s="8" customFormat="1" ht="30.95" customHeight="1">
      <c r="A41" s="95"/>
      <c r="B41" s="16"/>
      <c r="C41" s="16"/>
      <c r="D41" s="107"/>
      <c r="E41" s="16"/>
      <c r="F41" s="6"/>
      <c r="G41" s="47"/>
      <c r="I41" s="351"/>
      <c r="J41" s="352"/>
      <c r="K41" s="373" t="s">
        <v>141</v>
      </c>
      <c r="L41" s="330"/>
      <c r="M41" s="330"/>
      <c r="N41" s="330"/>
      <c r="O41" s="119"/>
      <c r="P41" s="112"/>
      <c r="Q41" s="112"/>
      <c r="R41" s="113"/>
      <c r="S41" s="114"/>
      <c r="T41" s="120"/>
      <c r="U41" s="16"/>
      <c r="V41" s="380"/>
      <c r="W41" s="380"/>
      <c r="X41" s="380"/>
      <c r="Y41" s="380"/>
      <c r="Z41" s="380"/>
      <c r="AA41" s="380"/>
      <c r="AB41" s="380"/>
      <c r="AC41" s="380"/>
      <c r="AD41" s="380"/>
      <c r="AE41" s="380"/>
      <c r="AF41" s="380"/>
      <c r="AG41" s="380"/>
      <c r="AH41" s="16"/>
      <c r="AI41" s="95"/>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c r="IW41" s="16"/>
      <c r="IX41" s="16"/>
      <c r="IY41" s="16"/>
      <c r="IZ41" s="16"/>
      <c r="JA41" s="16"/>
      <c r="JB41" s="16"/>
      <c r="JC41" s="16"/>
      <c r="JD41" s="16"/>
      <c r="JE41" s="16"/>
      <c r="JF41" s="16"/>
      <c r="JG41" s="16"/>
      <c r="JH41" s="16"/>
      <c r="JI41" s="16"/>
      <c r="JJ41" s="16"/>
      <c r="JK41" s="16"/>
      <c r="JL41" s="16"/>
      <c r="JM41" s="16"/>
      <c r="JN41" s="16"/>
      <c r="JO41" s="16"/>
      <c r="JP41" s="16"/>
      <c r="JQ41" s="16"/>
      <c r="JR41" s="16"/>
      <c r="JS41" s="16"/>
      <c r="JT41" s="16"/>
      <c r="JU41" s="16"/>
      <c r="JV41" s="16"/>
      <c r="JW41" s="16"/>
      <c r="JX41" s="16"/>
      <c r="JY41" s="16"/>
      <c r="JZ41" s="16"/>
      <c r="KA41" s="16"/>
      <c r="KB41" s="16"/>
      <c r="KC41" s="16"/>
      <c r="KD41" s="16"/>
      <c r="KE41" s="16"/>
      <c r="KF41" s="16"/>
      <c r="KG41" s="16"/>
      <c r="KH41" s="16"/>
      <c r="KI41" s="16"/>
      <c r="KJ41" s="16"/>
      <c r="KK41" s="16"/>
      <c r="KL41" s="16"/>
      <c r="KM41" s="16"/>
      <c r="KN41" s="16"/>
      <c r="KO41" s="16"/>
      <c r="KP41" s="16"/>
      <c r="KQ41" s="16"/>
      <c r="KR41" s="16"/>
      <c r="KS41" s="16"/>
      <c r="KT41" s="16"/>
      <c r="KU41" s="16"/>
      <c r="KV41" s="16"/>
      <c r="KW41" s="16"/>
      <c r="KX41" s="16"/>
      <c r="KY41" s="16"/>
      <c r="KZ41" s="16"/>
      <c r="LA41" s="16"/>
      <c r="LB41" s="16"/>
      <c r="LC41" s="16"/>
      <c r="LD41" s="16"/>
      <c r="LE41" s="16"/>
      <c r="LF41" s="16"/>
      <c r="LG41" s="16"/>
      <c r="LH41" s="16"/>
      <c r="LI41" s="16"/>
      <c r="LJ41" s="16"/>
      <c r="LK41" s="16"/>
      <c r="LL41" s="16"/>
      <c r="LM41" s="16"/>
      <c r="LN41" s="16"/>
      <c r="LO41" s="16"/>
      <c r="LP41" s="16"/>
      <c r="LQ41" s="16"/>
      <c r="LR41" s="16"/>
      <c r="LS41" s="16"/>
      <c r="LT41" s="16"/>
      <c r="LU41" s="16"/>
      <c r="LV41" s="16"/>
      <c r="LW41" s="16"/>
      <c r="LX41" s="16"/>
      <c r="LY41" s="16"/>
      <c r="LZ41" s="16"/>
      <c r="MA41" s="16"/>
      <c r="MB41" s="16"/>
      <c r="MC41" s="16"/>
      <c r="MD41" s="16"/>
      <c r="ME41" s="16"/>
      <c r="MF41" s="16"/>
      <c r="MG41" s="16"/>
      <c r="MH41" s="16"/>
      <c r="MI41" s="16"/>
      <c r="MJ41" s="16"/>
      <c r="MK41" s="16"/>
      <c r="ML41" s="16"/>
      <c r="MM41" s="16"/>
      <c r="MN41" s="16"/>
      <c r="MO41" s="16"/>
      <c r="MP41" s="16"/>
      <c r="MQ41" s="16"/>
      <c r="MR41" s="16"/>
      <c r="MS41" s="16"/>
      <c r="MT41" s="16"/>
      <c r="MU41" s="16"/>
      <c r="MV41" s="16"/>
      <c r="MW41" s="16"/>
      <c r="MX41" s="16"/>
      <c r="MY41" s="16"/>
      <c r="MZ41" s="16"/>
      <c r="NA41" s="16"/>
      <c r="NB41" s="16"/>
      <c r="NC41" s="16"/>
      <c r="ND41" s="16"/>
      <c r="NE41" s="16"/>
      <c r="NF41" s="16"/>
      <c r="NG41" s="16"/>
      <c r="NH41" s="16"/>
      <c r="NI41" s="16"/>
      <c r="NJ41" s="16"/>
      <c r="NK41" s="16"/>
      <c r="NL41" s="16"/>
      <c r="NM41" s="16"/>
      <c r="NN41" s="16"/>
      <c r="NO41" s="16"/>
      <c r="NP41" s="16"/>
      <c r="NQ41" s="16"/>
      <c r="NR41" s="16"/>
      <c r="NS41" s="16"/>
      <c r="NT41" s="16"/>
      <c r="NU41" s="16"/>
      <c r="NV41" s="16"/>
      <c r="NW41" s="16"/>
      <c r="NX41" s="16"/>
      <c r="NY41" s="16"/>
      <c r="NZ41" s="16"/>
      <c r="OA41" s="16"/>
      <c r="OB41" s="16"/>
      <c r="OC41" s="16"/>
      <c r="OD41" s="16"/>
      <c r="OE41" s="16"/>
      <c r="OF41" s="16"/>
      <c r="OG41" s="16"/>
      <c r="OH41" s="16"/>
      <c r="OI41" s="16"/>
      <c r="OJ41" s="16"/>
      <c r="OK41" s="16"/>
      <c r="OL41" s="16"/>
      <c r="OM41" s="16"/>
      <c r="ON41" s="16"/>
      <c r="OO41" s="16"/>
      <c r="OP41" s="16"/>
      <c r="OQ41" s="16"/>
      <c r="OR41" s="16"/>
      <c r="OS41" s="16"/>
      <c r="OT41" s="16"/>
      <c r="OU41" s="16"/>
      <c r="OV41" s="16"/>
      <c r="OW41" s="16"/>
      <c r="OX41" s="16"/>
      <c r="OY41" s="16"/>
      <c r="OZ41" s="16"/>
      <c r="PA41" s="16"/>
      <c r="PB41" s="16"/>
      <c r="PC41" s="16"/>
      <c r="PD41" s="16"/>
      <c r="PE41" s="16"/>
      <c r="PF41" s="16"/>
      <c r="PG41" s="16"/>
      <c r="PH41" s="16"/>
      <c r="PI41" s="16"/>
      <c r="PJ41" s="16"/>
      <c r="PK41" s="16"/>
      <c r="PL41" s="16"/>
      <c r="PM41" s="16"/>
      <c r="PN41" s="16"/>
      <c r="PO41" s="16"/>
      <c r="PP41" s="16"/>
      <c r="PQ41" s="16"/>
      <c r="PR41" s="16"/>
      <c r="PS41" s="16"/>
      <c r="PT41" s="16"/>
      <c r="PU41" s="16"/>
      <c r="PV41" s="16"/>
      <c r="PW41" s="16"/>
      <c r="PX41" s="16"/>
      <c r="PY41" s="16"/>
      <c r="PZ41" s="16"/>
      <c r="QA41" s="16"/>
      <c r="QB41" s="16"/>
      <c r="QC41" s="16"/>
      <c r="QD41" s="16"/>
      <c r="QE41" s="16"/>
      <c r="QF41" s="16"/>
      <c r="QG41" s="16"/>
      <c r="QH41" s="16"/>
      <c r="QI41" s="16"/>
      <c r="QJ41" s="16"/>
      <c r="QK41" s="16"/>
      <c r="QL41" s="16"/>
      <c r="QM41" s="16"/>
      <c r="QN41" s="16"/>
      <c r="QO41" s="16"/>
      <c r="QP41" s="16"/>
      <c r="QQ41" s="16"/>
      <c r="QR41" s="16"/>
      <c r="QS41" s="16"/>
      <c r="QT41" s="16"/>
      <c r="QU41" s="16"/>
      <c r="QV41" s="16"/>
      <c r="QW41" s="16"/>
      <c r="QX41" s="16"/>
      <c r="QY41" s="16"/>
      <c r="QZ41" s="16"/>
      <c r="RA41" s="16"/>
      <c r="RB41" s="16"/>
      <c r="RC41" s="16"/>
      <c r="RD41" s="16"/>
      <c r="RE41" s="16"/>
      <c r="RF41" s="16"/>
      <c r="RG41" s="16"/>
      <c r="RH41" s="16"/>
      <c r="RI41" s="16"/>
      <c r="RJ41" s="16"/>
      <c r="RK41" s="16"/>
      <c r="RL41" s="16"/>
      <c r="RM41" s="16"/>
      <c r="RN41" s="16"/>
      <c r="RO41" s="16"/>
      <c r="RP41" s="16"/>
      <c r="RQ41" s="16"/>
      <c r="RR41" s="16"/>
      <c r="RS41" s="16"/>
      <c r="RT41" s="16"/>
      <c r="RU41" s="16"/>
      <c r="RV41" s="16"/>
      <c r="RW41" s="16"/>
      <c r="RX41" s="16"/>
      <c r="RY41" s="16"/>
      <c r="RZ41" s="16"/>
      <c r="SA41" s="16"/>
      <c r="SB41" s="16"/>
      <c r="SC41" s="16"/>
      <c r="SD41" s="16"/>
      <c r="SE41" s="16"/>
      <c r="SF41" s="16"/>
      <c r="SG41" s="16"/>
      <c r="SH41" s="16"/>
      <c r="SI41" s="16"/>
    </row>
    <row r="42" spans="1:503" s="8" customFormat="1" ht="30.95" customHeight="1">
      <c r="A42" s="95"/>
      <c r="B42" s="16"/>
      <c r="C42" s="16"/>
      <c r="D42" s="107"/>
      <c r="E42" s="16"/>
      <c r="F42" s="6"/>
      <c r="G42" s="47"/>
      <c r="I42" s="351"/>
      <c r="J42" s="330"/>
      <c r="K42" s="374"/>
      <c r="L42" s="330"/>
      <c r="M42" s="330"/>
      <c r="N42" s="330"/>
      <c r="O42" s="119"/>
      <c r="P42" s="112"/>
      <c r="Q42" s="112"/>
      <c r="R42" s="113"/>
      <c r="S42" s="114"/>
      <c r="T42" s="120"/>
      <c r="U42" s="16"/>
      <c r="V42" s="380"/>
      <c r="W42" s="380"/>
      <c r="X42" s="380"/>
      <c r="Y42" s="380"/>
      <c r="Z42" s="380"/>
      <c r="AA42" s="380"/>
      <c r="AB42" s="380"/>
      <c r="AC42" s="380"/>
      <c r="AD42" s="380"/>
      <c r="AE42" s="380"/>
      <c r="AF42" s="380"/>
      <c r="AG42" s="380"/>
      <c r="AH42" s="16"/>
      <c r="AI42" s="95"/>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c r="JA42" s="16"/>
      <c r="JB42" s="16"/>
      <c r="JC42" s="16"/>
      <c r="JD42" s="16"/>
      <c r="JE42" s="16"/>
      <c r="JF42" s="16"/>
      <c r="JG42" s="16"/>
      <c r="JH42" s="16"/>
      <c r="JI42" s="16"/>
      <c r="JJ42" s="16"/>
      <c r="JK42" s="16"/>
      <c r="JL42" s="16"/>
      <c r="JM42" s="16"/>
      <c r="JN42" s="16"/>
      <c r="JO42" s="16"/>
      <c r="JP42" s="16"/>
      <c r="JQ42" s="16"/>
      <c r="JR42" s="16"/>
      <c r="JS42" s="16"/>
      <c r="JT42" s="16"/>
      <c r="JU42" s="16"/>
      <c r="JV42" s="16"/>
      <c r="JW42" s="16"/>
      <c r="JX42" s="16"/>
      <c r="JY42" s="16"/>
      <c r="JZ42" s="16"/>
      <c r="KA42" s="16"/>
      <c r="KB42" s="16"/>
      <c r="KC42" s="16"/>
      <c r="KD42" s="16"/>
      <c r="KE42" s="16"/>
      <c r="KF42" s="16"/>
      <c r="KG42" s="16"/>
      <c r="KH42" s="16"/>
      <c r="KI42" s="16"/>
      <c r="KJ42" s="16"/>
      <c r="KK42" s="16"/>
      <c r="KL42" s="16"/>
      <c r="KM42" s="16"/>
      <c r="KN42" s="16"/>
      <c r="KO42" s="16"/>
      <c r="KP42" s="16"/>
      <c r="KQ42" s="16"/>
      <c r="KR42" s="16"/>
      <c r="KS42" s="16"/>
      <c r="KT42" s="16"/>
      <c r="KU42" s="16"/>
      <c r="KV42" s="16"/>
      <c r="KW42" s="16"/>
      <c r="KX42" s="16"/>
      <c r="KY42" s="16"/>
      <c r="KZ42" s="16"/>
      <c r="LA42" s="16"/>
      <c r="LB42" s="16"/>
      <c r="LC42" s="16"/>
      <c r="LD42" s="16"/>
      <c r="LE42" s="16"/>
      <c r="LF42" s="16"/>
      <c r="LG42" s="16"/>
      <c r="LH42" s="16"/>
      <c r="LI42" s="16"/>
      <c r="LJ42" s="16"/>
      <c r="LK42" s="16"/>
      <c r="LL42" s="16"/>
      <c r="LM42" s="16"/>
      <c r="LN42" s="16"/>
      <c r="LO42" s="16"/>
      <c r="LP42" s="16"/>
      <c r="LQ42" s="16"/>
      <c r="LR42" s="16"/>
      <c r="LS42" s="16"/>
      <c r="LT42" s="16"/>
      <c r="LU42" s="16"/>
      <c r="LV42" s="16"/>
      <c r="LW42" s="16"/>
      <c r="LX42" s="16"/>
      <c r="LY42" s="16"/>
      <c r="LZ42" s="16"/>
      <c r="MA42" s="16"/>
      <c r="MB42" s="16"/>
      <c r="MC42" s="16"/>
      <c r="MD42" s="16"/>
      <c r="ME42" s="16"/>
      <c r="MF42" s="16"/>
      <c r="MG42" s="16"/>
      <c r="MH42" s="16"/>
      <c r="MI42" s="16"/>
      <c r="MJ42" s="16"/>
      <c r="MK42" s="16"/>
      <c r="ML42" s="16"/>
      <c r="MM42" s="16"/>
      <c r="MN42" s="16"/>
      <c r="MO42" s="16"/>
      <c r="MP42" s="16"/>
      <c r="MQ42" s="16"/>
      <c r="MR42" s="16"/>
      <c r="MS42" s="16"/>
      <c r="MT42" s="16"/>
      <c r="MU42" s="16"/>
      <c r="MV42" s="16"/>
      <c r="MW42" s="16"/>
      <c r="MX42" s="16"/>
      <c r="MY42" s="16"/>
      <c r="MZ42" s="16"/>
      <c r="NA42" s="16"/>
      <c r="NB42" s="16"/>
      <c r="NC42" s="16"/>
      <c r="ND42" s="16"/>
      <c r="NE42" s="16"/>
      <c r="NF42" s="16"/>
      <c r="NG42" s="16"/>
      <c r="NH42" s="16"/>
      <c r="NI42" s="16"/>
      <c r="NJ42" s="16"/>
      <c r="NK42" s="16"/>
      <c r="NL42" s="16"/>
      <c r="NM42" s="16"/>
      <c r="NN42" s="16"/>
      <c r="NO42" s="16"/>
      <c r="NP42" s="16"/>
      <c r="NQ42" s="16"/>
      <c r="NR42" s="16"/>
      <c r="NS42" s="16"/>
      <c r="NT42" s="16"/>
      <c r="NU42" s="16"/>
      <c r="NV42" s="16"/>
      <c r="NW42" s="16"/>
      <c r="NX42" s="16"/>
      <c r="NY42" s="16"/>
      <c r="NZ42" s="16"/>
      <c r="OA42" s="16"/>
      <c r="OB42" s="16"/>
      <c r="OC42" s="16"/>
      <c r="OD42" s="16"/>
      <c r="OE42" s="16"/>
      <c r="OF42" s="16"/>
      <c r="OG42" s="16"/>
      <c r="OH42" s="16"/>
      <c r="OI42" s="16"/>
      <c r="OJ42" s="16"/>
      <c r="OK42" s="16"/>
      <c r="OL42" s="16"/>
      <c r="OM42" s="16"/>
      <c r="ON42" s="16"/>
      <c r="OO42" s="16"/>
      <c r="OP42" s="16"/>
      <c r="OQ42" s="16"/>
      <c r="OR42" s="16"/>
      <c r="OS42" s="16"/>
      <c r="OT42" s="16"/>
      <c r="OU42" s="16"/>
      <c r="OV42" s="16"/>
      <c r="OW42" s="16"/>
      <c r="OX42" s="16"/>
      <c r="OY42" s="16"/>
      <c r="OZ42" s="16"/>
      <c r="PA42" s="16"/>
      <c r="PB42" s="16"/>
      <c r="PC42" s="16"/>
      <c r="PD42" s="16"/>
      <c r="PE42" s="16"/>
      <c r="PF42" s="16"/>
      <c r="PG42" s="16"/>
      <c r="PH42" s="16"/>
      <c r="PI42" s="16"/>
      <c r="PJ42" s="16"/>
      <c r="PK42" s="16"/>
      <c r="PL42" s="16"/>
      <c r="PM42" s="16"/>
      <c r="PN42" s="16"/>
      <c r="PO42" s="16"/>
      <c r="PP42" s="16"/>
      <c r="PQ42" s="16"/>
      <c r="PR42" s="16"/>
      <c r="PS42" s="16"/>
      <c r="PT42" s="16"/>
      <c r="PU42" s="16"/>
      <c r="PV42" s="16"/>
      <c r="PW42" s="16"/>
      <c r="PX42" s="16"/>
      <c r="PY42" s="16"/>
      <c r="PZ42" s="16"/>
      <c r="QA42" s="16"/>
      <c r="QB42" s="16"/>
      <c r="QC42" s="16"/>
      <c r="QD42" s="16"/>
      <c r="QE42" s="16"/>
      <c r="QF42" s="16"/>
      <c r="QG42" s="16"/>
      <c r="QH42" s="16"/>
      <c r="QI42" s="16"/>
      <c r="QJ42" s="16"/>
      <c r="QK42" s="16"/>
      <c r="QL42" s="16"/>
      <c r="QM42" s="16"/>
      <c r="QN42" s="16"/>
      <c r="QO42" s="16"/>
      <c r="QP42" s="16"/>
      <c r="QQ42" s="16"/>
      <c r="QR42" s="16"/>
      <c r="QS42" s="16"/>
      <c r="QT42" s="16"/>
      <c r="QU42" s="16"/>
      <c r="QV42" s="16"/>
      <c r="QW42" s="16"/>
      <c r="QX42" s="16"/>
      <c r="QY42" s="16"/>
      <c r="QZ42" s="16"/>
      <c r="RA42" s="16"/>
      <c r="RB42" s="16"/>
      <c r="RC42" s="16"/>
      <c r="RD42" s="16"/>
      <c r="RE42" s="16"/>
      <c r="RF42" s="16"/>
      <c r="RG42" s="16"/>
      <c r="RH42" s="16"/>
      <c r="RI42" s="16"/>
      <c r="RJ42" s="16"/>
      <c r="RK42" s="16"/>
      <c r="RL42" s="16"/>
      <c r="RM42" s="16"/>
      <c r="RN42" s="16"/>
      <c r="RO42" s="16"/>
      <c r="RP42" s="16"/>
      <c r="RQ42" s="16"/>
      <c r="RR42" s="16"/>
      <c r="RS42" s="16"/>
      <c r="RT42" s="16"/>
      <c r="RU42" s="16"/>
      <c r="RV42" s="16"/>
      <c r="RW42" s="16"/>
      <c r="RX42" s="16"/>
      <c r="RY42" s="16"/>
      <c r="RZ42" s="16"/>
      <c r="SA42" s="16"/>
      <c r="SB42" s="16"/>
      <c r="SC42" s="16"/>
      <c r="SD42" s="16"/>
      <c r="SE42" s="16"/>
      <c r="SF42" s="16"/>
      <c r="SG42" s="16"/>
      <c r="SH42" s="16"/>
      <c r="SI42" s="16"/>
    </row>
    <row r="43" spans="1:503" s="8" customFormat="1" ht="30.95" customHeight="1">
      <c r="A43" s="95"/>
      <c r="B43" s="16"/>
      <c r="C43" s="16"/>
      <c r="D43" s="107"/>
      <c r="E43" s="16"/>
      <c r="F43" s="6"/>
      <c r="G43" s="47"/>
      <c r="H43" s="16"/>
      <c r="I43" s="351"/>
      <c r="J43" s="353" t="s">
        <v>96</v>
      </c>
      <c r="K43" s="351"/>
      <c r="L43" s="330"/>
      <c r="M43" s="330"/>
      <c r="N43" s="330"/>
      <c r="O43" s="119"/>
      <c r="P43" s="112"/>
      <c r="Q43" s="112"/>
      <c r="R43" s="113"/>
      <c r="S43" s="114"/>
      <c r="T43" s="120"/>
      <c r="U43" s="16"/>
      <c r="V43" s="380"/>
      <c r="W43" s="380"/>
      <c r="X43" s="380"/>
      <c r="Y43" s="380"/>
      <c r="Z43" s="380"/>
      <c r="AA43" s="380"/>
      <c r="AB43" s="380"/>
      <c r="AC43" s="380"/>
      <c r="AD43" s="380"/>
      <c r="AE43" s="380"/>
      <c r="AF43" s="380"/>
      <c r="AG43" s="380"/>
      <c r="AH43" s="16"/>
      <c r="AI43" s="95"/>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c r="JC43" s="16"/>
      <c r="JD43" s="16"/>
      <c r="JE43" s="16"/>
      <c r="JF43" s="16"/>
      <c r="JG43" s="16"/>
      <c r="JH43" s="16"/>
      <c r="JI43" s="16"/>
      <c r="JJ43" s="16"/>
      <c r="JK43" s="16"/>
      <c r="JL43" s="16"/>
      <c r="JM43" s="16"/>
      <c r="JN43" s="16"/>
      <c r="JO43" s="16"/>
      <c r="JP43" s="16"/>
      <c r="JQ43" s="16"/>
      <c r="JR43" s="16"/>
      <c r="JS43" s="16"/>
      <c r="JT43" s="16"/>
      <c r="JU43" s="16"/>
      <c r="JV43" s="16"/>
      <c r="JW43" s="16"/>
      <c r="JX43" s="16"/>
      <c r="JY43" s="16"/>
      <c r="JZ43" s="16"/>
      <c r="KA43" s="16"/>
      <c r="KB43" s="16"/>
      <c r="KC43" s="16"/>
      <c r="KD43" s="16"/>
      <c r="KE43" s="16"/>
      <c r="KF43" s="16"/>
      <c r="KG43" s="16"/>
      <c r="KH43" s="16"/>
      <c r="KI43" s="16"/>
      <c r="KJ43" s="16"/>
      <c r="KK43" s="16"/>
      <c r="KL43" s="16"/>
      <c r="KM43" s="16"/>
      <c r="KN43" s="16"/>
      <c r="KO43" s="16"/>
      <c r="KP43" s="16"/>
      <c r="KQ43" s="16"/>
      <c r="KR43" s="16"/>
      <c r="KS43" s="16"/>
      <c r="KT43" s="16"/>
      <c r="KU43" s="16"/>
      <c r="KV43" s="16"/>
      <c r="KW43" s="16"/>
      <c r="KX43" s="16"/>
      <c r="KY43" s="16"/>
      <c r="KZ43" s="16"/>
      <c r="LA43" s="16"/>
      <c r="LB43" s="16"/>
      <c r="LC43" s="16"/>
      <c r="LD43" s="16"/>
      <c r="LE43" s="16"/>
      <c r="LF43" s="16"/>
      <c r="LG43" s="16"/>
      <c r="LH43" s="16"/>
      <c r="LI43" s="16"/>
      <c r="LJ43" s="16"/>
      <c r="LK43" s="16"/>
      <c r="LL43" s="16"/>
      <c r="LM43" s="16"/>
      <c r="LN43" s="16"/>
      <c r="LO43" s="16"/>
      <c r="LP43" s="16"/>
      <c r="LQ43" s="16"/>
      <c r="LR43" s="16"/>
      <c r="LS43" s="16"/>
      <c r="LT43" s="16"/>
      <c r="LU43" s="16"/>
      <c r="LV43" s="16"/>
      <c r="LW43" s="16"/>
      <c r="LX43" s="16"/>
      <c r="LY43" s="16"/>
      <c r="LZ43" s="16"/>
      <c r="MA43" s="16"/>
      <c r="MB43" s="16"/>
      <c r="MC43" s="16"/>
      <c r="MD43" s="16"/>
      <c r="ME43" s="16"/>
      <c r="MF43" s="16"/>
      <c r="MG43" s="16"/>
      <c r="MH43" s="16"/>
      <c r="MI43" s="16"/>
      <c r="MJ43" s="16"/>
      <c r="MK43" s="16"/>
      <c r="ML43" s="16"/>
      <c r="MM43" s="16"/>
      <c r="MN43" s="16"/>
      <c r="MO43" s="16"/>
      <c r="MP43" s="16"/>
      <c r="MQ43" s="16"/>
      <c r="MR43" s="16"/>
      <c r="MS43" s="16"/>
      <c r="MT43" s="16"/>
      <c r="MU43" s="16"/>
      <c r="MV43" s="16"/>
      <c r="MW43" s="16"/>
      <c r="MX43" s="16"/>
      <c r="MY43" s="16"/>
      <c r="MZ43" s="16"/>
      <c r="NA43" s="16"/>
      <c r="NB43" s="16"/>
      <c r="NC43" s="16"/>
      <c r="ND43" s="16"/>
      <c r="NE43" s="16"/>
      <c r="NF43" s="16"/>
      <c r="NG43" s="16"/>
      <c r="NH43" s="16"/>
      <c r="NI43" s="16"/>
      <c r="NJ43" s="16"/>
      <c r="NK43" s="16"/>
      <c r="NL43" s="16"/>
      <c r="NM43" s="16"/>
      <c r="NN43" s="16"/>
      <c r="NO43" s="16"/>
      <c r="NP43" s="16"/>
      <c r="NQ43" s="16"/>
      <c r="NR43" s="16"/>
      <c r="NS43" s="16"/>
      <c r="NT43" s="16"/>
      <c r="NU43" s="16"/>
      <c r="NV43" s="16"/>
      <c r="NW43" s="16"/>
      <c r="NX43" s="16"/>
      <c r="NY43" s="16"/>
      <c r="NZ43" s="16"/>
      <c r="OA43" s="16"/>
      <c r="OB43" s="16"/>
      <c r="OC43" s="16"/>
      <c r="OD43" s="16"/>
      <c r="OE43" s="16"/>
      <c r="OF43" s="16"/>
      <c r="OG43" s="16"/>
      <c r="OH43" s="16"/>
      <c r="OI43" s="16"/>
      <c r="OJ43" s="16"/>
      <c r="OK43" s="16"/>
      <c r="OL43" s="16"/>
      <c r="OM43" s="16"/>
      <c r="ON43" s="16"/>
      <c r="OO43" s="16"/>
      <c r="OP43" s="16"/>
      <c r="OQ43" s="16"/>
      <c r="OR43" s="16"/>
      <c r="OS43" s="16"/>
      <c r="OT43" s="16"/>
      <c r="OU43" s="16"/>
      <c r="OV43" s="16"/>
      <c r="OW43" s="16"/>
      <c r="OX43" s="16"/>
      <c r="OY43" s="16"/>
      <c r="OZ43" s="16"/>
      <c r="PA43" s="16"/>
      <c r="PB43" s="16"/>
      <c r="PC43" s="16"/>
      <c r="PD43" s="16"/>
      <c r="PE43" s="16"/>
      <c r="PF43" s="16"/>
      <c r="PG43" s="16"/>
      <c r="PH43" s="16"/>
      <c r="PI43" s="16"/>
      <c r="PJ43" s="16"/>
      <c r="PK43" s="16"/>
      <c r="PL43" s="16"/>
      <c r="PM43" s="16"/>
      <c r="PN43" s="16"/>
      <c r="PO43" s="16"/>
      <c r="PP43" s="16"/>
      <c r="PQ43" s="16"/>
      <c r="PR43" s="16"/>
      <c r="PS43" s="16"/>
      <c r="PT43" s="16"/>
      <c r="PU43" s="16"/>
      <c r="PV43" s="16"/>
      <c r="PW43" s="16"/>
      <c r="PX43" s="16"/>
      <c r="PY43" s="16"/>
      <c r="PZ43" s="16"/>
      <c r="QA43" s="16"/>
      <c r="QB43" s="16"/>
      <c r="QC43" s="16"/>
      <c r="QD43" s="16"/>
      <c r="QE43" s="16"/>
      <c r="QF43" s="16"/>
      <c r="QG43" s="16"/>
      <c r="QH43" s="16"/>
      <c r="QI43" s="16"/>
      <c r="QJ43" s="16"/>
      <c r="QK43" s="16"/>
      <c r="QL43" s="16"/>
      <c r="QM43" s="16"/>
      <c r="QN43" s="16"/>
      <c r="QO43" s="16"/>
      <c r="QP43" s="16"/>
      <c r="QQ43" s="16"/>
      <c r="QR43" s="16"/>
      <c r="QS43" s="16"/>
      <c r="QT43" s="16"/>
      <c r="QU43" s="16"/>
      <c r="QV43" s="16"/>
      <c r="QW43" s="16"/>
      <c r="QX43" s="16"/>
      <c r="QY43" s="16"/>
      <c r="QZ43" s="16"/>
      <c r="RA43" s="16"/>
      <c r="RB43" s="16"/>
      <c r="RC43" s="16"/>
      <c r="RD43" s="16"/>
      <c r="RE43" s="16"/>
      <c r="RF43" s="16"/>
      <c r="RG43" s="16"/>
      <c r="RH43" s="16"/>
      <c r="RI43" s="16"/>
      <c r="RJ43" s="16"/>
      <c r="RK43" s="16"/>
      <c r="RL43" s="16"/>
      <c r="RM43" s="16"/>
      <c r="RN43" s="16"/>
      <c r="RO43" s="16"/>
      <c r="RP43" s="16"/>
      <c r="RQ43" s="16"/>
      <c r="RR43" s="16"/>
      <c r="RS43" s="16"/>
      <c r="RT43" s="16"/>
      <c r="RU43" s="16"/>
      <c r="RV43" s="16"/>
      <c r="RW43" s="16"/>
      <c r="RX43" s="16"/>
      <c r="RY43" s="16"/>
      <c r="RZ43" s="16"/>
      <c r="SA43" s="16"/>
      <c r="SB43" s="16"/>
      <c r="SC43" s="16"/>
      <c r="SD43" s="16"/>
      <c r="SE43" s="16"/>
      <c r="SF43" s="16"/>
      <c r="SG43" s="16"/>
      <c r="SH43" s="16"/>
      <c r="SI43" s="16"/>
    </row>
    <row r="44" spans="1:503" s="8" customFormat="1" ht="30.95" customHeight="1">
      <c r="A44" s="95"/>
      <c r="B44" s="16"/>
      <c r="C44" s="16"/>
      <c r="D44" s="107"/>
      <c r="E44" s="16"/>
      <c r="F44" s="6"/>
      <c r="G44" s="47"/>
      <c r="H44" s="47"/>
      <c r="I44" s="354"/>
      <c r="J44" s="355"/>
      <c r="K44" s="355"/>
      <c r="L44" s="330"/>
      <c r="M44" s="330"/>
      <c r="N44" s="330"/>
      <c r="O44" s="119"/>
      <c r="P44" s="112"/>
      <c r="Q44" s="112"/>
      <c r="R44" s="113"/>
      <c r="S44" s="114"/>
      <c r="T44" s="120"/>
      <c r="U44" s="16"/>
      <c r="V44" s="380"/>
      <c r="W44" s="380"/>
      <c r="X44" s="380"/>
      <c r="Y44" s="380"/>
      <c r="Z44" s="380"/>
      <c r="AA44" s="380"/>
      <c r="AB44" s="380"/>
      <c r="AC44" s="380"/>
      <c r="AD44" s="380"/>
      <c r="AE44" s="380"/>
      <c r="AF44" s="380"/>
      <c r="AG44" s="380"/>
      <c r="AH44" s="16"/>
      <c r="AI44" s="95"/>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c r="IW44" s="16"/>
      <c r="IX44" s="16"/>
      <c r="IY44" s="16"/>
      <c r="IZ44" s="16"/>
      <c r="JA44" s="16"/>
      <c r="JB44" s="16"/>
      <c r="JC44" s="16"/>
      <c r="JD44" s="16"/>
      <c r="JE44" s="16"/>
      <c r="JF44" s="16"/>
      <c r="JG44" s="16"/>
      <c r="JH44" s="16"/>
      <c r="JI44" s="16"/>
      <c r="JJ44" s="16"/>
      <c r="JK44" s="16"/>
      <c r="JL44" s="16"/>
      <c r="JM44" s="16"/>
      <c r="JN44" s="16"/>
      <c r="JO44" s="16"/>
      <c r="JP44" s="16"/>
      <c r="JQ44" s="16"/>
      <c r="JR44" s="16"/>
      <c r="JS44" s="16"/>
      <c r="JT44" s="16"/>
      <c r="JU44" s="16"/>
      <c r="JV44" s="16"/>
      <c r="JW44" s="16"/>
      <c r="JX44" s="16"/>
      <c r="JY44" s="16"/>
      <c r="JZ44" s="16"/>
      <c r="KA44" s="16"/>
      <c r="KB44" s="16"/>
      <c r="KC44" s="16"/>
      <c r="KD44" s="16"/>
      <c r="KE44" s="16"/>
      <c r="KF44" s="16"/>
      <c r="KG44" s="16"/>
      <c r="KH44" s="16"/>
      <c r="KI44" s="16"/>
      <c r="KJ44" s="16"/>
      <c r="KK44" s="16"/>
      <c r="KL44" s="16"/>
      <c r="KM44" s="16"/>
      <c r="KN44" s="16"/>
      <c r="KO44" s="16"/>
      <c r="KP44" s="16"/>
      <c r="KQ44" s="16"/>
      <c r="KR44" s="16"/>
      <c r="KS44" s="16"/>
      <c r="KT44" s="16"/>
      <c r="KU44" s="16"/>
      <c r="KV44" s="16"/>
      <c r="KW44" s="16"/>
      <c r="KX44" s="16"/>
      <c r="KY44" s="16"/>
      <c r="KZ44" s="16"/>
      <c r="LA44" s="16"/>
      <c r="LB44" s="16"/>
      <c r="LC44" s="16"/>
      <c r="LD44" s="16"/>
      <c r="LE44" s="16"/>
      <c r="LF44" s="16"/>
      <c r="LG44" s="16"/>
      <c r="LH44" s="16"/>
      <c r="LI44" s="16"/>
      <c r="LJ44" s="16"/>
      <c r="LK44" s="16"/>
      <c r="LL44" s="16"/>
      <c r="LM44" s="16"/>
      <c r="LN44" s="16"/>
      <c r="LO44" s="16"/>
      <c r="LP44" s="16"/>
      <c r="LQ44" s="16"/>
      <c r="LR44" s="16"/>
      <c r="LS44" s="16"/>
      <c r="LT44" s="16"/>
      <c r="LU44" s="16"/>
      <c r="LV44" s="16"/>
      <c r="LW44" s="16"/>
      <c r="LX44" s="16"/>
      <c r="LY44" s="16"/>
      <c r="LZ44" s="16"/>
      <c r="MA44" s="16"/>
      <c r="MB44" s="16"/>
      <c r="MC44" s="16"/>
      <c r="MD44" s="16"/>
      <c r="ME44" s="16"/>
      <c r="MF44" s="16"/>
      <c r="MG44" s="16"/>
      <c r="MH44" s="16"/>
      <c r="MI44" s="16"/>
      <c r="MJ44" s="16"/>
      <c r="MK44" s="16"/>
      <c r="ML44" s="16"/>
      <c r="MM44" s="16"/>
      <c r="MN44" s="16"/>
      <c r="MO44" s="16"/>
      <c r="MP44" s="16"/>
      <c r="MQ44" s="16"/>
      <c r="MR44" s="16"/>
      <c r="MS44" s="16"/>
      <c r="MT44" s="16"/>
      <c r="MU44" s="16"/>
      <c r="MV44" s="16"/>
      <c r="MW44" s="16"/>
      <c r="MX44" s="16"/>
      <c r="MY44" s="16"/>
      <c r="MZ44" s="16"/>
      <c r="NA44" s="16"/>
      <c r="NB44" s="16"/>
      <c r="NC44" s="16"/>
      <c r="ND44" s="16"/>
      <c r="NE44" s="16"/>
      <c r="NF44" s="16"/>
      <c r="NG44" s="16"/>
      <c r="NH44" s="16"/>
      <c r="NI44" s="16"/>
      <c r="NJ44" s="16"/>
      <c r="NK44" s="16"/>
      <c r="NL44" s="16"/>
      <c r="NM44" s="16"/>
      <c r="NN44" s="16"/>
      <c r="NO44" s="16"/>
      <c r="NP44" s="16"/>
      <c r="NQ44" s="16"/>
      <c r="NR44" s="16"/>
      <c r="NS44" s="16"/>
      <c r="NT44" s="16"/>
      <c r="NU44" s="16"/>
      <c r="NV44" s="16"/>
      <c r="NW44" s="16"/>
      <c r="NX44" s="16"/>
      <c r="NY44" s="16"/>
      <c r="NZ44" s="16"/>
      <c r="OA44" s="16"/>
      <c r="OB44" s="16"/>
      <c r="OC44" s="16"/>
      <c r="OD44" s="16"/>
      <c r="OE44" s="16"/>
      <c r="OF44" s="16"/>
      <c r="OG44" s="16"/>
      <c r="OH44" s="16"/>
      <c r="OI44" s="16"/>
      <c r="OJ44" s="16"/>
      <c r="OK44" s="16"/>
      <c r="OL44" s="16"/>
      <c r="OM44" s="16"/>
      <c r="ON44" s="16"/>
      <c r="OO44" s="16"/>
      <c r="OP44" s="16"/>
      <c r="OQ44" s="16"/>
      <c r="OR44" s="16"/>
      <c r="OS44" s="16"/>
      <c r="OT44" s="16"/>
      <c r="OU44" s="16"/>
      <c r="OV44" s="16"/>
      <c r="OW44" s="16"/>
      <c r="OX44" s="16"/>
      <c r="OY44" s="16"/>
      <c r="OZ44" s="16"/>
      <c r="PA44" s="16"/>
      <c r="PB44" s="16"/>
      <c r="PC44" s="16"/>
      <c r="PD44" s="16"/>
      <c r="PE44" s="16"/>
      <c r="PF44" s="16"/>
      <c r="PG44" s="16"/>
      <c r="PH44" s="16"/>
      <c r="PI44" s="16"/>
      <c r="PJ44" s="16"/>
      <c r="PK44" s="16"/>
      <c r="PL44" s="16"/>
      <c r="PM44" s="16"/>
      <c r="PN44" s="16"/>
      <c r="PO44" s="16"/>
      <c r="PP44" s="16"/>
      <c r="PQ44" s="16"/>
      <c r="PR44" s="16"/>
      <c r="PS44" s="16"/>
      <c r="PT44" s="16"/>
      <c r="PU44" s="16"/>
      <c r="PV44" s="16"/>
      <c r="PW44" s="16"/>
      <c r="PX44" s="16"/>
      <c r="PY44" s="16"/>
      <c r="PZ44" s="16"/>
      <c r="QA44" s="16"/>
      <c r="QB44" s="16"/>
      <c r="QC44" s="16"/>
      <c r="QD44" s="16"/>
      <c r="QE44" s="16"/>
      <c r="QF44" s="16"/>
      <c r="QG44" s="16"/>
      <c r="QH44" s="16"/>
      <c r="QI44" s="16"/>
      <c r="QJ44" s="16"/>
      <c r="QK44" s="16"/>
      <c r="QL44" s="16"/>
      <c r="QM44" s="16"/>
      <c r="QN44" s="16"/>
      <c r="QO44" s="16"/>
      <c r="QP44" s="16"/>
      <c r="QQ44" s="16"/>
      <c r="QR44" s="16"/>
      <c r="QS44" s="16"/>
      <c r="QT44" s="16"/>
      <c r="QU44" s="16"/>
      <c r="QV44" s="16"/>
      <c r="QW44" s="16"/>
      <c r="QX44" s="16"/>
      <c r="QY44" s="16"/>
      <c r="QZ44" s="16"/>
      <c r="RA44" s="16"/>
      <c r="RB44" s="16"/>
      <c r="RC44" s="16"/>
      <c r="RD44" s="16"/>
      <c r="RE44" s="16"/>
      <c r="RF44" s="16"/>
      <c r="RG44" s="16"/>
      <c r="RH44" s="16"/>
      <c r="RI44" s="16"/>
      <c r="RJ44" s="16"/>
      <c r="RK44" s="16"/>
      <c r="RL44" s="16"/>
      <c r="RM44" s="16"/>
      <c r="RN44" s="16"/>
      <c r="RO44" s="16"/>
      <c r="RP44" s="16"/>
      <c r="RQ44" s="16"/>
      <c r="RR44" s="16"/>
      <c r="RS44" s="16"/>
      <c r="RT44" s="16"/>
      <c r="RU44" s="16"/>
      <c r="RV44" s="16"/>
      <c r="RW44" s="16"/>
      <c r="RX44" s="16"/>
      <c r="RY44" s="16"/>
      <c r="RZ44" s="16"/>
      <c r="SA44" s="16"/>
      <c r="SB44" s="16"/>
      <c r="SC44" s="16"/>
      <c r="SD44" s="16"/>
      <c r="SE44" s="16"/>
      <c r="SF44" s="16"/>
      <c r="SG44" s="16"/>
      <c r="SH44" s="16"/>
      <c r="SI44" s="16"/>
    </row>
    <row r="45" spans="1:503" s="8" customFormat="1" ht="30.95" customHeight="1">
      <c r="A45" s="95"/>
      <c r="B45" s="16"/>
      <c r="C45" s="16"/>
      <c r="D45" s="107"/>
      <c r="E45" s="16"/>
      <c r="F45" s="6"/>
      <c r="G45" s="47"/>
      <c r="H45" s="47"/>
      <c r="I45" s="354"/>
      <c r="J45" s="354"/>
      <c r="K45" s="354"/>
      <c r="L45" s="330"/>
      <c r="M45" s="330"/>
      <c r="N45" s="330"/>
      <c r="O45" s="119"/>
      <c r="P45" s="112"/>
      <c r="Q45" s="112"/>
      <c r="R45" s="113"/>
      <c r="S45" s="114"/>
      <c r="T45" s="120"/>
      <c r="U45" s="16"/>
      <c r="V45" s="380"/>
      <c r="W45" s="380"/>
      <c r="X45" s="380"/>
      <c r="Y45" s="380"/>
      <c r="Z45" s="380"/>
      <c r="AA45" s="380"/>
      <c r="AB45" s="380"/>
      <c r="AC45" s="380"/>
      <c r="AD45" s="380"/>
      <c r="AE45" s="380"/>
      <c r="AF45" s="380"/>
      <c r="AG45" s="380"/>
      <c r="AH45" s="16"/>
      <c r="AI45" s="95"/>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c r="JA45" s="16"/>
      <c r="JB45" s="16"/>
      <c r="JC45" s="16"/>
      <c r="JD45" s="16"/>
      <c r="JE45" s="16"/>
      <c r="JF45" s="16"/>
      <c r="JG45" s="16"/>
      <c r="JH45" s="16"/>
      <c r="JI45" s="16"/>
      <c r="JJ45" s="16"/>
      <c r="JK45" s="16"/>
      <c r="JL45" s="16"/>
      <c r="JM45" s="16"/>
      <c r="JN45" s="16"/>
      <c r="JO45" s="16"/>
      <c r="JP45" s="16"/>
      <c r="JQ45" s="16"/>
      <c r="JR45" s="16"/>
      <c r="JS45" s="16"/>
      <c r="JT45" s="16"/>
      <c r="JU45" s="16"/>
      <c r="JV45" s="16"/>
      <c r="JW45" s="16"/>
      <c r="JX45" s="16"/>
      <c r="JY45" s="16"/>
      <c r="JZ45" s="16"/>
      <c r="KA45" s="16"/>
      <c r="KB45" s="16"/>
      <c r="KC45" s="16"/>
      <c r="KD45" s="16"/>
      <c r="KE45" s="16"/>
      <c r="KF45" s="16"/>
      <c r="KG45" s="16"/>
      <c r="KH45" s="16"/>
      <c r="KI45" s="16"/>
      <c r="KJ45" s="16"/>
      <c r="KK45" s="16"/>
      <c r="KL45" s="16"/>
      <c r="KM45" s="16"/>
      <c r="KN45" s="16"/>
      <c r="KO45" s="16"/>
      <c r="KP45" s="16"/>
      <c r="KQ45" s="16"/>
      <c r="KR45" s="16"/>
      <c r="KS45" s="16"/>
      <c r="KT45" s="16"/>
      <c r="KU45" s="16"/>
      <c r="KV45" s="16"/>
      <c r="KW45" s="16"/>
      <c r="KX45" s="16"/>
      <c r="KY45" s="16"/>
      <c r="KZ45" s="16"/>
      <c r="LA45" s="16"/>
      <c r="LB45" s="16"/>
      <c r="LC45" s="16"/>
      <c r="LD45" s="16"/>
      <c r="LE45" s="16"/>
      <c r="LF45" s="16"/>
      <c r="LG45" s="16"/>
      <c r="LH45" s="16"/>
      <c r="LI45" s="16"/>
      <c r="LJ45" s="16"/>
      <c r="LK45" s="16"/>
      <c r="LL45" s="16"/>
      <c r="LM45" s="16"/>
      <c r="LN45" s="16"/>
      <c r="LO45" s="16"/>
      <c r="LP45" s="16"/>
      <c r="LQ45" s="16"/>
      <c r="LR45" s="16"/>
      <c r="LS45" s="16"/>
      <c r="LT45" s="16"/>
      <c r="LU45" s="16"/>
      <c r="LV45" s="16"/>
      <c r="LW45" s="16"/>
      <c r="LX45" s="16"/>
      <c r="LY45" s="16"/>
      <c r="LZ45" s="16"/>
      <c r="MA45" s="16"/>
      <c r="MB45" s="16"/>
      <c r="MC45" s="16"/>
      <c r="MD45" s="16"/>
      <c r="ME45" s="16"/>
      <c r="MF45" s="16"/>
      <c r="MG45" s="16"/>
      <c r="MH45" s="16"/>
      <c r="MI45" s="16"/>
      <c r="MJ45" s="16"/>
      <c r="MK45" s="16"/>
      <c r="ML45" s="16"/>
      <c r="MM45" s="16"/>
      <c r="MN45" s="16"/>
      <c r="MO45" s="16"/>
      <c r="MP45" s="16"/>
      <c r="MQ45" s="16"/>
      <c r="MR45" s="16"/>
      <c r="MS45" s="16"/>
      <c r="MT45" s="16"/>
      <c r="MU45" s="16"/>
      <c r="MV45" s="16"/>
      <c r="MW45" s="16"/>
      <c r="MX45" s="16"/>
      <c r="MY45" s="16"/>
      <c r="MZ45" s="16"/>
      <c r="NA45" s="16"/>
      <c r="NB45" s="16"/>
      <c r="NC45" s="16"/>
      <c r="ND45" s="16"/>
      <c r="NE45" s="16"/>
      <c r="NF45" s="16"/>
      <c r="NG45" s="16"/>
      <c r="NH45" s="16"/>
      <c r="NI45" s="16"/>
      <c r="NJ45" s="16"/>
      <c r="NK45" s="16"/>
      <c r="NL45" s="16"/>
      <c r="NM45" s="16"/>
      <c r="NN45" s="16"/>
      <c r="NO45" s="16"/>
      <c r="NP45" s="16"/>
      <c r="NQ45" s="16"/>
      <c r="NR45" s="16"/>
      <c r="NS45" s="16"/>
      <c r="NT45" s="16"/>
      <c r="NU45" s="16"/>
      <c r="NV45" s="16"/>
      <c r="NW45" s="16"/>
      <c r="NX45" s="16"/>
      <c r="NY45" s="16"/>
      <c r="NZ45" s="16"/>
      <c r="OA45" s="16"/>
      <c r="OB45" s="16"/>
      <c r="OC45" s="16"/>
      <c r="OD45" s="16"/>
      <c r="OE45" s="16"/>
      <c r="OF45" s="16"/>
      <c r="OG45" s="16"/>
      <c r="OH45" s="16"/>
      <c r="OI45" s="16"/>
      <c r="OJ45" s="16"/>
      <c r="OK45" s="16"/>
      <c r="OL45" s="16"/>
      <c r="OM45" s="16"/>
      <c r="ON45" s="16"/>
      <c r="OO45" s="16"/>
      <c r="OP45" s="16"/>
      <c r="OQ45" s="16"/>
      <c r="OR45" s="16"/>
      <c r="OS45" s="16"/>
      <c r="OT45" s="16"/>
      <c r="OU45" s="16"/>
      <c r="OV45" s="16"/>
      <c r="OW45" s="16"/>
      <c r="OX45" s="16"/>
      <c r="OY45" s="16"/>
      <c r="OZ45" s="16"/>
      <c r="PA45" s="16"/>
      <c r="PB45" s="16"/>
      <c r="PC45" s="16"/>
      <c r="PD45" s="16"/>
      <c r="PE45" s="16"/>
      <c r="PF45" s="16"/>
      <c r="PG45" s="16"/>
      <c r="PH45" s="16"/>
      <c r="PI45" s="16"/>
      <c r="PJ45" s="16"/>
      <c r="PK45" s="16"/>
      <c r="PL45" s="16"/>
      <c r="PM45" s="16"/>
      <c r="PN45" s="16"/>
      <c r="PO45" s="16"/>
      <c r="PP45" s="16"/>
      <c r="PQ45" s="16"/>
      <c r="PR45" s="16"/>
      <c r="PS45" s="16"/>
      <c r="PT45" s="16"/>
      <c r="PU45" s="16"/>
      <c r="PV45" s="16"/>
      <c r="PW45" s="16"/>
      <c r="PX45" s="16"/>
      <c r="PY45" s="16"/>
      <c r="PZ45" s="16"/>
      <c r="QA45" s="16"/>
      <c r="QB45" s="16"/>
      <c r="QC45" s="16"/>
      <c r="QD45" s="16"/>
      <c r="QE45" s="16"/>
      <c r="QF45" s="16"/>
      <c r="QG45" s="16"/>
      <c r="QH45" s="16"/>
      <c r="QI45" s="16"/>
      <c r="QJ45" s="16"/>
      <c r="QK45" s="16"/>
      <c r="QL45" s="16"/>
      <c r="QM45" s="16"/>
      <c r="QN45" s="16"/>
      <c r="QO45" s="16"/>
      <c r="QP45" s="16"/>
      <c r="QQ45" s="16"/>
      <c r="QR45" s="16"/>
      <c r="QS45" s="16"/>
      <c r="QT45" s="16"/>
      <c r="QU45" s="16"/>
      <c r="QV45" s="16"/>
      <c r="QW45" s="16"/>
      <c r="QX45" s="16"/>
      <c r="QY45" s="16"/>
      <c r="QZ45" s="16"/>
      <c r="RA45" s="16"/>
      <c r="RB45" s="16"/>
      <c r="RC45" s="16"/>
      <c r="RD45" s="16"/>
      <c r="RE45" s="16"/>
      <c r="RF45" s="16"/>
      <c r="RG45" s="16"/>
      <c r="RH45" s="16"/>
      <c r="RI45" s="16"/>
      <c r="RJ45" s="16"/>
      <c r="RK45" s="16"/>
      <c r="RL45" s="16"/>
      <c r="RM45" s="16"/>
      <c r="RN45" s="16"/>
      <c r="RO45" s="16"/>
      <c r="RP45" s="16"/>
      <c r="RQ45" s="16"/>
      <c r="RR45" s="16"/>
      <c r="RS45" s="16"/>
      <c r="RT45" s="16"/>
      <c r="RU45" s="16"/>
      <c r="RV45" s="16"/>
      <c r="RW45" s="16"/>
      <c r="RX45" s="16"/>
      <c r="RY45" s="16"/>
      <c r="RZ45" s="16"/>
      <c r="SA45" s="16"/>
      <c r="SB45" s="16"/>
      <c r="SC45" s="16"/>
      <c r="SD45" s="16"/>
      <c r="SE45" s="16"/>
      <c r="SF45" s="16"/>
      <c r="SG45" s="16"/>
      <c r="SH45" s="16"/>
      <c r="SI45" s="16"/>
    </row>
    <row r="46" spans="1:503" s="8" customFormat="1" ht="30.95" customHeight="1">
      <c r="A46" s="95"/>
      <c r="B46" s="16"/>
      <c r="C46" s="16"/>
      <c r="D46" s="107"/>
      <c r="E46" s="16"/>
      <c r="F46" s="6"/>
      <c r="G46" s="47"/>
      <c r="H46" s="47"/>
      <c r="I46" s="164"/>
      <c r="J46" s="164"/>
      <c r="K46" s="164"/>
      <c r="L46" s="330"/>
      <c r="M46" s="330"/>
      <c r="N46" s="330"/>
      <c r="O46" s="119"/>
      <c r="P46" s="112"/>
      <c r="Q46" s="112"/>
      <c r="R46" s="113"/>
      <c r="S46" s="114"/>
      <c r="T46" s="120"/>
      <c r="U46" s="16"/>
      <c r="V46" s="380"/>
      <c r="W46" s="380"/>
      <c r="X46" s="380"/>
      <c r="Y46" s="380"/>
      <c r="Z46" s="380"/>
      <c r="AA46" s="380"/>
      <c r="AB46" s="380"/>
      <c r="AC46" s="380"/>
      <c r="AD46" s="380"/>
      <c r="AE46" s="380"/>
      <c r="AF46" s="380"/>
      <c r="AG46" s="380"/>
      <c r="AH46" s="16"/>
      <c r="AI46" s="95"/>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N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16"/>
      <c r="HG46" s="16"/>
      <c r="HH46" s="16"/>
      <c r="HI46" s="16"/>
      <c r="HJ46" s="16"/>
      <c r="HK46" s="16"/>
      <c r="HL46" s="16"/>
      <c r="HM46" s="16"/>
      <c r="HN46" s="16"/>
      <c r="HO46" s="16"/>
      <c r="HP46" s="16"/>
      <c r="HQ46" s="16"/>
      <c r="HR46" s="16"/>
      <c r="HS46" s="16"/>
      <c r="HT46" s="16"/>
      <c r="HU46" s="16"/>
      <c r="HV46" s="16"/>
      <c r="HW46" s="16"/>
      <c r="HX46" s="16"/>
      <c r="HY46" s="16"/>
      <c r="HZ46" s="16"/>
      <c r="IA46" s="16"/>
      <c r="IB46" s="16"/>
      <c r="IC46" s="16"/>
      <c r="ID46" s="16"/>
      <c r="IE46" s="16"/>
      <c r="IF46" s="16"/>
      <c r="IG46" s="16"/>
      <c r="IH46" s="16"/>
      <c r="II46" s="16"/>
      <c r="IJ46" s="16"/>
      <c r="IK46" s="16"/>
      <c r="IL46" s="16"/>
      <c r="IM46" s="16"/>
      <c r="IN46" s="16"/>
      <c r="IO46" s="16"/>
      <c r="IP46" s="16"/>
      <c r="IQ46" s="16"/>
      <c r="IR46" s="16"/>
      <c r="IS46" s="16"/>
      <c r="IT46" s="16"/>
      <c r="IU46" s="16"/>
      <c r="IV46" s="16"/>
      <c r="IW46" s="16"/>
      <c r="IX46" s="16"/>
      <c r="IY46" s="16"/>
      <c r="IZ46" s="16"/>
      <c r="JA46" s="16"/>
      <c r="JB46" s="16"/>
      <c r="JC46" s="16"/>
      <c r="JD46" s="16"/>
      <c r="JE46" s="16"/>
      <c r="JF46" s="16"/>
      <c r="JG46" s="16"/>
      <c r="JH46" s="16"/>
      <c r="JI46" s="16"/>
      <c r="JJ46" s="16"/>
      <c r="JK46" s="16"/>
      <c r="JL46" s="16"/>
      <c r="JM46" s="16"/>
      <c r="JN46" s="16"/>
      <c r="JO46" s="16"/>
      <c r="JP46" s="16"/>
      <c r="JQ46" s="16"/>
      <c r="JR46" s="16"/>
      <c r="JS46" s="16"/>
      <c r="JT46" s="16"/>
      <c r="JU46" s="16"/>
      <c r="JV46" s="16"/>
      <c r="JW46" s="16"/>
      <c r="JX46" s="16"/>
      <c r="JY46" s="16"/>
      <c r="JZ46" s="16"/>
      <c r="KA46" s="16"/>
      <c r="KB46" s="16"/>
      <c r="KC46" s="16"/>
      <c r="KD46" s="16"/>
      <c r="KE46" s="16"/>
      <c r="KF46" s="16"/>
      <c r="KG46" s="16"/>
      <c r="KH46" s="16"/>
      <c r="KI46" s="16"/>
      <c r="KJ46" s="16"/>
      <c r="KK46" s="16"/>
      <c r="KL46" s="16"/>
      <c r="KM46" s="16"/>
      <c r="KN46" s="16"/>
      <c r="KO46" s="16"/>
      <c r="KP46" s="16"/>
      <c r="KQ46" s="16"/>
      <c r="KR46" s="16"/>
      <c r="KS46" s="16"/>
      <c r="KT46" s="16"/>
      <c r="KU46" s="16"/>
      <c r="KV46" s="16"/>
      <c r="KW46" s="16"/>
      <c r="KX46" s="16"/>
      <c r="KY46" s="16"/>
      <c r="KZ46" s="16"/>
      <c r="LA46" s="16"/>
      <c r="LB46" s="16"/>
      <c r="LC46" s="16"/>
      <c r="LD46" s="16"/>
      <c r="LE46" s="16"/>
      <c r="LF46" s="16"/>
      <c r="LG46" s="16"/>
      <c r="LH46" s="16"/>
      <c r="LI46" s="16"/>
      <c r="LJ46" s="16"/>
      <c r="LK46" s="16"/>
      <c r="LL46" s="16"/>
      <c r="LM46" s="16"/>
      <c r="LN46" s="16"/>
      <c r="LO46" s="16"/>
      <c r="LP46" s="16"/>
      <c r="LQ46" s="16"/>
      <c r="LR46" s="16"/>
      <c r="LS46" s="16"/>
      <c r="LT46" s="16"/>
      <c r="LU46" s="16"/>
      <c r="LV46" s="16"/>
      <c r="LW46" s="16"/>
      <c r="LX46" s="16"/>
      <c r="LY46" s="16"/>
      <c r="LZ46" s="16"/>
      <c r="MA46" s="16"/>
      <c r="MB46" s="16"/>
      <c r="MC46" s="16"/>
      <c r="MD46" s="16"/>
      <c r="ME46" s="16"/>
      <c r="MF46" s="16"/>
      <c r="MG46" s="16"/>
      <c r="MH46" s="16"/>
      <c r="MI46" s="16"/>
      <c r="MJ46" s="16"/>
      <c r="MK46" s="16"/>
      <c r="ML46" s="16"/>
      <c r="MM46" s="16"/>
      <c r="MN46" s="16"/>
      <c r="MO46" s="16"/>
      <c r="MP46" s="16"/>
      <c r="MQ46" s="16"/>
      <c r="MR46" s="16"/>
      <c r="MS46" s="16"/>
      <c r="MT46" s="16"/>
      <c r="MU46" s="16"/>
      <c r="MV46" s="16"/>
      <c r="MW46" s="16"/>
      <c r="MX46" s="16"/>
      <c r="MY46" s="16"/>
      <c r="MZ46" s="16"/>
      <c r="NA46" s="16"/>
      <c r="NB46" s="16"/>
      <c r="NC46" s="16"/>
      <c r="ND46" s="16"/>
      <c r="NE46" s="16"/>
      <c r="NF46" s="16"/>
      <c r="NG46" s="16"/>
      <c r="NH46" s="16"/>
      <c r="NI46" s="16"/>
      <c r="NJ46" s="16"/>
      <c r="NK46" s="16"/>
      <c r="NL46" s="16"/>
      <c r="NM46" s="16"/>
      <c r="NN46" s="16"/>
      <c r="NO46" s="16"/>
      <c r="NP46" s="16"/>
      <c r="NQ46" s="16"/>
      <c r="NR46" s="16"/>
      <c r="NS46" s="16"/>
      <c r="NT46" s="16"/>
      <c r="NU46" s="16"/>
      <c r="NV46" s="16"/>
      <c r="NW46" s="16"/>
      <c r="NX46" s="16"/>
      <c r="NY46" s="16"/>
      <c r="NZ46" s="16"/>
      <c r="OA46" s="16"/>
      <c r="OB46" s="16"/>
      <c r="OC46" s="16"/>
      <c r="OD46" s="16"/>
      <c r="OE46" s="16"/>
      <c r="OF46" s="16"/>
      <c r="OG46" s="16"/>
      <c r="OH46" s="16"/>
      <c r="OI46" s="16"/>
      <c r="OJ46" s="16"/>
      <c r="OK46" s="16"/>
      <c r="OL46" s="16"/>
      <c r="OM46" s="16"/>
      <c r="ON46" s="16"/>
      <c r="OO46" s="16"/>
      <c r="OP46" s="16"/>
      <c r="OQ46" s="16"/>
      <c r="OR46" s="16"/>
      <c r="OS46" s="16"/>
      <c r="OT46" s="16"/>
      <c r="OU46" s="16"/>
      <c r="OV46" s="16"/>
      <c r="OW46" s="16"/>
      <c r="OX46" s="16"/>
      <c r="OY46" s="16"/>
      <c r="OZ46" s="16"/>
      <c r="PA46" s="16"/>
      <c r="PB46" s="16"/>
      <c r="PC46" s="16"/>
      <c r="PD46" s="16"/>
      <c r="PE46" s="16"/>
      <c r="PF46" s="16"/>
      <c r="PG46" s="16"/>
      <c r="PH46" s="16"/>
      <c r="PI46" s="16"/>
      <c r="PJ46" s="16"/>
      <c r="PK46" s="16"/>
      <c r="PL46" s="16"/>
      <c r="PM46" s="16"/>
      <c r="PN46" s="16"/>
      <c r="PO46" s="16"/>
      <c r="PP46" s="16"/>
      <c r="PQ46" s="16"/>
      <c r="PR46" s="16"/>
      <c r="PS46" s="16"/>
      <c r="PT46" s="16"/>
      <c r="PU46" s="16"/>
      <c r="PV46" s="16"/>
      <c r="PW46" s="16"/>
      <c r="PX46" s="16"/>
      <c r="PY46" s="16"/>
      <c r="PZ46" s="16"/>
      <c r="QA46" s="16"/>
      <c r="QB46" s="16"/>
      <c r="QC46" s="16"/>
      <c r="QD46" s="16"/>
      <c r="QE46" s="16"/>
      <c r="QF46" s="16"/>
      <c r="QG46" s="16"/>
      <c r="QH46" s="16"/>
      <c r="QI46" s="16"/>
      <c r="QJ46" s="16"/>
      <c r="QK46" s="16"/>
      <c r="QL46" s="16"/>
      <c r="QM46" s="16"/>
      <c r="QN46" s="16"/>
      <c r="QO46" s="16"/>
      <c r="QP46" s="16"/>
      <c r="QQ46" s="16"/>
      <c r="QR46" s="16"/>
      <c r="QS46" s="16"/>
      <c r="QT46" s="16"/>
      <c r="QU46" s="16"/>
      <c r="QV46" s="16"/>
      <c r="QW46" s="16"/>
      <c r="QX46" s="16"/>
      <c r="QY46" s="16"/>
      <c r="QZ46" s="16"/>
      <c r="RA46" s="16"/>
      <c r="RB46" s="16"/>
      <c r="RC46" s="16"/>
      <c r="RD46" s="16"/>
      <c r="RE46" s="16"/>
      <c r="RF46" s="16"/>
      <c r="RG46" s="16"/>
      <c r="RH46" s="16"/>
      <c r="RI46" s="16"/>
      <c r="RJ46" s="16"/>
      <c r="RK46" s="16"/>
      <c r="RL46" s="16"/>
      <c r="RM46" s="16"/>
      <c r="RN46" s="16"/>
      <c r="RO46" s="16"/>
      <c r="RP46" s="16"/>
      <c r="RQ46" s="16"/>
      <c r="RR46" s="16"/>
      <c r="RS46" s="16"/>
      <c r="RT46" s="16"/>
      <c r="RU46" s="16"/>
      <c r="RV46" s="16"/>
      <c r="RW46" s="16"/>
      <c r="RX46" s="16"/>
      <c r="RY46" s="16"/>
      <c r="RZ46" s="16"/>
      <c r="SA46" s="16"/>
      <c r="SB46" s="16"/>
      <c r="SC46" s="16"/>
      <c r="SD46" s="16"/>
      <c r="SE46" s="16"/>
      <c r="SF46" s="16"/>
      <c r="SG46" s="16"/>
      <c r="SH46" s="16"/>
      <c r="SI46" s="16"/>
    </row>
    <row r="47" spans="1:503" ht="35.25" customHeight="1">
      <c r="A47" s="95"/>
      <c r="B47" s="16"/>
      <c r="C47" s="16"/>
      <c r="D47" s="107"/>
      <c r="E47" s="16"/>
      <c r="F47" s="6"/>
      <c r="G47" s="47"/>
      <c r="H47" s="47"/>
      <c r="I47" s="164"/>
      <c r="J47" s="164"/>
      <c r="K47" s="164"/>
      <c r="L47" s="330"/>
      <c r="M47" s="330"/>
      <c r="N47" s="330"/>
      <c r="O47" s="119"/>
      <c r="P47" s="112"/>
      <c r="Q47" s="112"/>
      <c r="R47" s="113"/>
      <c r="S47" s="114"/>
      <c r="T47" s="120"/>
      <c r="U47" s="16"/>
      <c r="V47" s="380"/>
      <c r="W47" s="380"/>
      <c r="X47" s="380"/>
      <c r="Y47" s="380"/>
      <c r="Z47" s="380"/>
      <c r="AA47" s="380"/>
      <c r="AB47" s="380"/>
      <c r="AC47" s="380"/>
      <c r="AD47" s="380"/>
      <c r="AE47" s="380"/>
      <c r="AF47" s="380"/>
      <c r="AG47" s="380"/>
      <c r="AH47" s="16"/>
      <c r="AI47" s="95"/>
    </row>
    <row r="48" spans="1:503" ht="35.25" customHeight="1">
      <c r="A48" s="95"/>
      <c r="B48" s="16"/>
      <c r="C48" s="16"/>
      <c r="D48" s="107"/>
      <c r="E48" s="16"/>
      <c r="F48" s="6"/>
      <c r="G48" s="47"/>
      <c r="H48" s="47"/>
      <c r="I48" s="164"/>
      <c r="J48" s="164"/>
      <c r="K48" s="164"/>
      <c r="L48" s="330"/>
      <c r="M48" s="330"/>
      <c r="N48" s="330"/>
      <c r="O48" s="119"/>
      <c r="P48" s="112"/>
      <c r="Q48" s="112"/>
      <c r="R48" s="113"/>
      <c r="S48" s="114"/>
      <c r="T48" s="120"/>
      <c r="U48" s="16"/>
      <c r="V48" s="380"/>
      <c r="W48" s="380"/>
      <c r="X48" s="380"/>
      <c r="Y48" s="380"/>
      <c r="Z48" s="380"/>
      <c r="AA48" s="380"/>
      <c r="AB48" s="380"/>
      <c r="AC48" s="380"/>
      <c r="AD48" s="380"/>
      <c r="AE48" s="380"/>
      <c r="AF48" s="380"/>
      <c r="AG48" s="380"/>
      <c r="AH48" s="16"/>
      <c r="AI48" s="95"/>
    </row>
    <row r="49" spans="1:35" ht="35.25" customHeight="1">
      <c r="A49" s="95"/>
      <c r="B49" s="16"/>
      <c r="C49" s="16"/>
      <c r="D49" s="107"/>
      <c r="E49" s="16"/>
      <c r="F49" s="6"/>
      <c r="G49" s="47"/>
      <c r="H49" s="47"/>
      <c r="I49" s="164"/>
      <c r="J49" s="164"/>
      <c r="K49" s="164"/>
      <c r="L49" s="330"/>
      <c r="M49" s="330"/>
      <c r="N49" s="330"/>
      <c r="O49" s="119"/>
      <c r="P49" s="112"/>
      <c r="Q49" s="112"/>
      <c r="R49" s="113"/>
      <c r="S49" s="114"/>
      <c r="T49" s="120"/>
      <c r="U49" s="16"/>
      <c r="V49" s="380"/>
      <c r="W49" s="380"/>
      <c r="X49" s="380"/>
      <c r="Y49" s="380"/>
      <c r="Z49" s="380"/>
      <c r="AA49" s="380"/>
      <c r="AB49" s="380"/>
      <c r="AC49" s="380"/>
      <c r="AD49" s="380"/>
      <c r="AE49" s="380"/>
      <c r="AF49" s="380"/>
      <c r="AG49" s="380"/>
      <c r="AH49" s="16"/>
      <c r="AI49" s="95"/>
    </row>
    <row r="50" spans="1:35" ht="35.25" customHeight="1">
      <c r="A50" s="95"/>
      <c r="B50" s="16"/>
      <c r="C50" s="16"/>
      <c r="D50" s="107"/>
      <c r="E50" s="16"/>
      <c r="F50" s="6"/>
      <c r="G50" s="47"/>
      <c r="H50" s="47"/>
      <c r="I50" s="164"/>
      <c r="J50" s="164"/>
      <c r="K50" s="164"/>
      <c r="L50" s="330"/>
      <c r="M50" s="330"/>
      <c r="N50" s="330"/>
      <c r="O50" s="119"/>
      <c r="P50" s="112"/>
      <c r="Q50" s="112"/>
      <c r="R50" s="113"/>
      <c r="S50" s="114"/>
      <c r="T50" s="120"/>
      <c r="U50" s="16"/>
      <c r="V50" s="380"/>
      <c r="W50" s="380"/>
      <c r="X50" s="380"/>
      <c r="Y50" s="380"/>
      <c r="Z50" s="380"/>
      <c r="AA50" s="380"/>
      <c r="AB50" s="380"/>
      <c r="AC50" s="380"/>
      <c r="AD50" s="380"/>
      <c r="AE50" s="380"/>
      <c r="AF50" s="380"/>
      <c r="AG50" s="380"/>
      <c r="AH50" s="16"/>
      <c r="AI50" s="95"/>
    </row>
    <row r="51" spans="1:35" ht="35.25" customHeight="1">
      <c r="A51" s="95"/>
      <c r="B51" s="16"/>
      <c r="C51" s="16"/>
      <c r="D51" s="107"/>
      <c r="E51" s="16"/>
      <c r="F51" s="6"/>
      <c r="G51" s="47"/>
      <c r="H51" s="47"/>
      <c r="I51" s="164"/>
      <c r="J51" s="164"/>
      <c r="K51" s="164"/>
      <c r="L51" s="330"/>
      <c r="M51" s="330"/>
      <c r="N51" s="330"/>
      <c r="O51" s="119"/>
      <c r="P51" s="112"/>
      <c r="Q51" s="112"/>
      <c r="R51" s="113"/>
      <c r="S51" s="114"/>
      <c r="T51" s="120"/>
      <c r="U51" s="16"/>
      <c r="V51" s="311"/>
      <c r="W51" s="311"/>
      <c r="X51" s="311"/>
      <c r="Y51" s="311"/>
      <c r="Z51" s="311"/>
      <c r="AA51" s="311"/>
      <c r="AB51" s="311"/>
      <c r="AC51" s="311"/>
      <c r="AD51" s="311"/>
      <c r="AE51" s="311"/>
      <c r="AF51" s="311"/>
      <c r="AG51" s="311"/>
      <c r="AH51" s="16"/>
      <c r="AI51" s="95"/>
    </row>
    <row r="52" spans="1:35" s="11" customFormat="1" ht="32.1" customHeight="1">
      <c r="A52" s="95"/>
      <c r="B52" s="16"/>
      <c r="C52" s="16"/>
      <c r="D52" s="107"/>
      <c r="E52" s="16"/>
      <c r="F52" s="6"/>
      <c r="G52" s="47"/>
      <c r="H52" s="47"/>
      <c r="I52" s="164"/>
      <c r="J52" s="164"/>
      <c r="K52" s="164"/>
      <c r="L52" s="330"/>
      <c r="M52" s="330"/>
      <c r="N52" s="330"/>
      <c r="O52" s="123"/>
      <c r="P52" s="116"/>
      <c r="Q52" s="116"/>
      <c r="R52" s="117"/>
      <c r="S52" s="118"/>
      <c r="T52" s="124"/>
      <c r="U52" s="16"/>
      <c r="V52" s="16"/>
      <c r="W52" s="16"/>
      <c r="X52" s="16"/>
      <c r="Y52" s="16"/>
      <c r="Z52" s="16"/>
      <c r="AA52" s="16"/>
      <c r="AB52" s="16"/>
      <c r="AC52" s="16"/>
      <c r="AD52" s="16"/>
      <c r="AE52" s="16"/>
      <c r="AF52" s="16"/>
      <c r="AG52" s="16"/>
      <c r="AH52" s="16"/>
      <c r="AI52" s="90"/>
    </row>
    <row r="53" spans="1:35" s="11" customFormat="1" ht="209.1" customHeight="1">
      <c r="A53" s="90"/>
      <c r="B53" s="90"/>
      <c r="C53" s="90"/>
      <c r="D53" s="90"/>
      <c r="E53" s="90"/>
      <c r="F53" s="90"/>
      <c r="G53" s="90"/>
      <c r="H53" s="90"/>
      <c r="I53" s="90"/>
      <c r="J53" s="90"/>
      <c r="K53" s="90"/>
      <c r="L53" s="338"/>
      <c r="M53" s="338"/>
      <c r="N53" s="338"/>
      <c r="O53" s="90"/>
      <c r="P53" s="90"/>
      <c r="Q53" s="90"/>
      <c r="R53" s="90"/>
      <c r="S53" s="90"/>
      <c r="T53" s="90"/>
      <c r="U53" s="90"/>
      <c r="V53" s="90"/>
      <c r="W53" s="90"/>
      <c r="X53" s="90"/>
      <c r="Y53" s="90"/>
      <c r="Z53" s="90"/>
      <c r="AA53" s="90"/>
      <c r="AB53" s="90"/>
      <c r="AC53" s="90"/>
      <c r="AD53" s="90"/>
      <c r="AE53" s="90"/>
      <c r="AF53" s="90"/>
      <c r="AG53" s="90"/>
      <c r="AH53" s="90"/>
      <c r="AI53" s="90"/>
    </row>
    <row r="54" spans="1:35" s="11" customFormat="1">
      <c r="F54" s="18"/>
      <c r="G54" s="18"/>
      <c r="H54" s="18"/>
      <c r="O54" s="50"/>
      <c r="P54" s="51"/>
      <c r="Q54" s="52"/>
      <c r="R54" s="53"/>
      <c r="S54" s="44"/>
      <c r="T54" s="44"/>
    </row>
    <row r="55" spans="1:35" s="11" customFormat="1">
      <c r="F55" s="18"/>
      <c r="G55" s="18"/>
      <c r="H55" s="18"/>
      <c r="O55" s="50"/>
      <c r="P55" s="51"/>
      <c r="Q55" s="52"/>
      <c r="R55" s="53"/>
      <c r="S55" s="44"/>
      <c r="T55" s="44"/>
    </row>
    <row r="56" spans="1:35" s="11" customFormat="1">
      <c r="F56" s="18"/>
      <c r="G56" s="18"/>
      <c r="H56" s="18"/>
      <c r="O56" s="50"/>
      <c r="P56" s="51"/>
      <c r="Q56" s="52"/>
      <c r="R56" s="53"/>
      <c r="S56" s="44"/>
      <c r="T56" s="44"/>
    </row>
    <row r="57" spans="1:35" s="11" customFormat="1">
      <c r="F57" s="18"/>
      <c r="G57" s="18"/>
      <c r="H57" s="18"/>
      <c r="O57" s="50"/>
      <c r="P57" s="51"/>
      <c r="Q57" s="52"/>
      <c r="R57" s="53"/>
      <c r="S57" s="44"/>
      <c r="T57" s="44"/>
    </row>
    <row r="58" spans="1:35" s="11" customFormat="1">
      <c r="F58" s="18"/>
      <c r="G58" s="18"/>
      <c r="H58" s="18"/>
      <c r="O58" s="50"/>
      <c r="P58" s="51"/>
      <c r="Q58" s="52"/>
      <c r="R58" s="53"/>
      <c r="S58" s="44"/>
      <c r="T58" s="44"/>
    </row>
    <row r="59" spans="1:35" s="11" customFormat="1">
      <c r="F59" s="18"/>
      <c r="G59" s="18"/>
      <c r="H59" s="18"/>
      <c r="O59" s="50"/>
      <c r="P59" s="51"/>
      <c r="Q59" s="52"/>
      <c r="R59" s="53"/>
      <c r="S59" s="44"/>
      <c r="T59" s="44"/>
    </row>
    <row r="60" spans="1:35" s="11" customFormat="1">
      <c r="F60" s="18"/>
      <c r="G60" s="18"/>
      <c r="H60" s="18"/>
      <c r="O60" s="50"/>
      <c r="P60" s="51"/>
      <c r="Q60" s="52"/>
      <c r="R60" s="53"/>
      <c r="S60" s="44"/>
      <c r="T60" s="44"/>
    </row>
    <row r="61" spans="1:35" s="11" customFormat="1">
      <c r="F61" s="18"/>
      <c r="G61" s="18"/>
      <c r="H61" s="18"/>
      <c r="O61" s="50"/>
      <c r="P61" s="51"/>
      <c r="Q61" s="52"/>
      <c r="R61" s="53"/>
      <c r="S61" s="44"/>
      <c r="T61" s="44"/>
    </row>
    <row r="62" spans="1:35" s="11" customFormat="1">
      <c r="F62" s="18"/>
      <c r="G62" s="18"/>
      <c r="H62" s="18"/>
      <c r="O62" s="50"/>
      <c r="P62" s="51"/>
      <c r="Q62" s="52"/>
      <c r="R62" s="53"/>
      <c r="S62" s="44"/>
      <c r="T62" s="44"/>
    </row>
    <row r="63" spans="1:35" s="11" customFormat="1">
      <c r="F63" s="18"/>
      <c r="G63" s="18"/>
      <c r="H63" s="18"/>
      <c r="O63" s="50"/>
      <c r="P63" s="51"/>
      <c r="Q63" s="52"/>
      <c r="R63" s="53"/>
      <c r="S63" s="44"/>
      <c r="T63" s="44"/>
    </row>
    <row r="64" spans="1:35" s="11" customFormat="1">
      <c r="G64" s="18"/>
      <c r="H64" s="18"/>
      <c r="O64" s="50"/>
      <c r="P64" s="51"/>
      <c r="Q64" s="52"/>
      <c r="R64" s="53"/>
      <c r="S64" s="44"/>
      <c r="T64" s="44"/>
    </row>
    <row r="65" spans="7:20" s="11" customFormat="1">
      <c r="G65" s="18"/>
      <c r="H65" s="18"/>
      <c r="O65" s="50"/>
      <c r="P65" s="51"/>
      <c r="Q65" s="52"/>
      <c r="R65" s="53"/>
      <c r="S65" s="44"/>
      <c r="T65" s="44"/>
    </row>
    <row r="66" spans="7:20" s="11" customFormat="1">
      <c r="G66" s="18"/>
      <c r="H66" s="18"/>
      <c r="O66" s="50"/>
      <c r="P66" s="51"/>
      <c r="Q66" s="52"/>
      <c r="R66" s="53"/>
      <c r="S66" s="44"/>
      <c r="T66" s="44"/>
    </row>
    <row r="67" spans="7:20" s="11" customFormat="1">
      <c r="G67" s="18"/>
      <c r="H67" s="18"/>
      <c r="O67" s="50"/>
      <c r="P67" s="51"/>
      <c r="Q67" s="52"/>
      <c r="R67" s="53"/>
      <c r="S67" s="44"/>
      <c r="T67" s="44"/>
    </row>
    <row r="68" spans="7:20" s="11" customFormat="1">
      <c r="G68" s="18"/>
      <c r="H68" s="18"/>
      <c r="O68" s="50"/>
      <c r="P68" s="51"/>
      <c r="Q68" s="52"/>
      <c r="R68" s="53"/>
      <c r="S68" s="44"/>
      <c r="T68" s="44"/>
    </row>
    <row r="69" spans="7:20" s="11" customFormat="1">
      <c r="G69" s="18"/>
      <c r="H69" s="18"/>
      <c r="O69" s="50"/>
      <c r="P69" s="51"/>
      <c r="Q69" s="52"/>
      <c r="R69" s="53"/>
      <c r="S69" s="44"/>
      <c r="T69" s="44"/>
    </row>
    <row r="70" spans="7:20" s="11" customFormat="1">
      <c r="G70" s="18"/>
      <c r="H70" s="18"/>
      <c r="O70" s="50"/>
      <c r="P70" s="51"/>
      <c r="Q70" s="52"/>
      <c r="R70" s="53"/>
      <c r="S70" s="44"/>
      <c r="T70" s="44"/>
    </row>
    <row r="71" spans="7:20" s="11" customFormat="1">
      <c r="G71" s="18"/>
      <c r="H71" s="18"/>
      <c r="O71" s="50"/>
      <c r="P71" s="51"/>
      <c r="Q71" s="52"/>
      <c r="R71" s="53"/>
      <c r="S71" s="44"/>
      <c r="T71" s="44"/>
    </row>
    <row r="72" spans="7:20" s="11" customFormat="1">
      <c r="G72" s="18"/>
      <c r="H72" s="18"/>
      <c r="O72" s="50"/>
      <c r="P72" s="51"/>
      <c r="Q72" s="52"/>
      <c r="R72" s="53"/>
      <c r="S72" s="44"/>
      <c r="T72" s="44"/>
    </row>
    <row r="73" spans="7:20" s="11" customFormat="1">
      <c r="G73" s="18"/>
      <c r="H73" s="18"/>
      <c r="O73" s="50"/>
      <c r="P73" s="51"/>
      <c r="Q73" s="52"/>
      <c r="R73" s="53"/>
      <c r="S73" s="44"/>
      <c r="T73" s="44"/>
    </row>
    <row r="74" spans="7:20" s="11" customFormat="1">
      <c r="G74" s="18"/>
      <c r="H74" s="18"/>
      <c r="O74" s="50"/>
      <c r="P74" s="51"/>
      <c r="Q74" s="52"/>
      <c r="R74" s="53"/>
      <c r="S74" s="44"/>
      <c r="T74" s="44"/>
    </row>
    <row r="75" spans="7:20" s="11" customFormat="1">
      <c r="G75" s="18"/>
      <c r="H75" s="18"/>
      <c r="O75" s="50"/>
      <c r="P75" s="51"/>
      <c r="Q75" s="52"/>
      <c r="R75" s="53"/>
      <c r="S75" s="44"/>
      <c r="T75" s="44"/>
    </row>
    <row r="76" spans="7:20" s="11" customFormat="1">
      <c r="G76" s="18"/>
      <c r="H76" s="18"/>
      <c r="O76" s="50"/>
      <c r="P76" s="51"/>
      <c r="Q76" s="44"/>
      <c r="R76" s="53"/>
      <c r="S76" s="44"/>
      <c r="T76" s="44"/>
    </row>
    <row r="77" spans="7:20" s="11" customFormat="1">
      <c r="G77" s="18"/>
      <c r="H77" s="18"/>
      <c r="O77" s="50"/>
      <c r="P77" s="51"/>
      <c r="Q77" s="44"/>
      <c r="R77" s="53"/>
      <c r="S77" s="44"/>
      <c r="T77" s="44"/>
    </row>
    <row r="78" spans="7:20" s="11" customFormat="1">
      <c r="G78" s="18"/>
      <c r="H78" s="18"/>
      <c r="O78" s="50"/>
      <c r="P78" s="51"/>
      <c r="Q78" s="44"/>
      <c r="R78" s="53"/>
      <c r="S78" s="44"/>
      <c r="T78" s="44"/>
    </row>
    <row r="79" spans="7:20" s="11" customFormat="1">
      <c r="G79" s="18"/>
      <c r="H79" s="18"/>
      <c r="O79" s="50"/>
      <c r="P79" s="51"/>
      <c r="Q79" s="44"/>
      <c r="R79" s="53"/>
      <c r="S79" s="44"/>
      <c r="T79" s="44"/>
    </row>
    <row r="80" spans="7:20" s="11" customFormat="1">
      <c r="G80" s="18"/>
      <c r="H80" s="18"/>
      <c r="O80" s="50"/>
      <c r="P80" s="51"/>
      <c r="Q80" s="44"/>
      <c r="R80" s="53"/>
      <c r="S80" s="44"/>
      <c r="T80" s="44"/>
    </row>
    <row r="81" spans="7:20" s="11" customFormat="1">
      <c r="G81" s="18"/>
      <c r="H81" s="18"/>
      <c r="O81" s="50"/>
      <c r="P81" s="51"/>
      <c r="Q81" s="44"/>
      <c r="R81" s="53"/>
      <c r="S81" s="44"/>
      <c r="T81" s="44"/>
    </row>
    <row r="82" spans="7:20" s="11" customFormat="1">
      <c r="G82" s="18"/>
      <c r="H82" s="18"/>
      <c r="O82" s="50"/>
      <c r="P82" s="51"/>
      <c r="Q82" s="44"/>
      <c r="R82" s="53"/>
      <c r="S82" s="44"/>
      <c r="T82" s="44"/>
    </row>
    <row r="83" spans="7:20" s="11" customFormat="1">
      <c r="G83" s="18"/>
      <c r="H83" s="18"/>
      <c r="O83" s="50"/>
      <c r="P83" s="51"/>
      <c r="Q83" s="44"/>
      <c r="R83" s="53"/>
      <c r="S83" s="44"/>
      <c r="T83" s="44"/>
    </row>
    <row r="84" spans="7:20" s="11" customFormat="1">
      <c r="G84" s="18"/>
      <c r="H84" s="18"/>
      <c r="O84" s="50"/>
      <c r="P84" s="51"/>
      <c r="Q84" s="44"/>
      <c r="R84" s="53"/>
      <c r="S84" s="44"/>
      <c r="T84" s="44"/>
    </row>
    <row r="85" spans="7:20" s="11" customFormat="1">
      <c r="G85" s="18"/>
      <c r="H85" s="18"/>
      <c r="O85" s="50"/>
      <c r="P85" s="51"/>
      <c r="Q85" s="44"/>
      <c r="R85" s="53"/>
      <c r="S85" s="44"/>
      <c r="T85" s="44"/>
    </row>
    <row r="86" spans="7:20" s="11" customFormat="1">
      <c r="G86" s="18"/>
      <c r="H86" s="18"/>
      <c r="O86" s="50"/>
      <c r="P86" s="51"/>
      <c r="Q86" s="44"/>
      <c r="R86" s="53"/>
      <c r="S86" s="44"/>
      <c r="T86" s="44"/>
    </row>
    <row r="87" spans="7:20" s="11" customFormat="1">
      <c r="G87" s="18"/>
      <c r="H87" s="18"/>
      <c r="O87" s="50"/>
      <c r="P87" s="51"/>
      <c r="Q87" s="44"/>
      <c r="R87" s="53"/>
      <c r="S87" s="44"/>
      <c r="T87" s="44"/>
    </row>
    <row r="88" spans="7:20" s="11" customFormat="1">
      <c r="G88" s="18"/>
      <c r="H88" s="18"/>
      <c r="O88" s="50"/>
      <c r="P88" s="51"/>
      <c r="Q88" s="44"/>
      <c r="R88" s="53"/>
      <c r="S88" s="44"/>
      <c r="T88" s="44"/>
    </row>
    <row r="89" spans="7:20" s="11" customFormat="1">
      <c r="G89" s="18"/>
      <c r="H89" s="18"/>
      <c r="O89" s="50"/>
      <c r="P89" s="51"/>
      <c r="Q89" s="44"/>
      <c r="R89" s="53"/>
      <c r="S89" s="44"/>
      <c r="T89" s="44"/>
    </row>
    <row r="90" spans="7:20" s="11" customFormat="1">
      <c r="G90" s="18"/>
      <c r="H90" s="18"/>
      <c r="O90" s="50"/>
      <c r="P90" s="51"/>
      <c r="Q90" s="44"/>
      <c r="R90" s="53"/>
      <c r="S90" s="44"/>
      <c r="T90" s="44"/>
    </row>
    <row r="91" spans="7:20" s="11" customFormat="1">
      <c r="G91" s="18"/>
      <c r="H91" s="18"/>
      <c r="O91" s="50"/>
      <c r="P91" s="51"/>
      <c r="Q91" s="44"/>
      <c r="R91" s="53"/>
      <c r="S91" s="44"/>
      <c r="T91" s="44"/>
    </row>
    <row r="92" spans="7:20" s="11" customFormat="1">
      <c r="G92" s="18"/>
      <c r="H92" s="18"/>
      <c r="O92" s="50"/>
      <c r="P92" s="51"/>
      <c r="Q92" s="44"/>
      <c r="R92" s="53"/>
      <c r="S92" s="44"/>
      <c r="T92" s="44"/>
    </row>
    <row r="93" spans="7:20" s="11" customFormat="1">
      <c r="G93" s="18"/>
      <c r="H93" s="18"/>
      <c r="O93" s="50"/>
      <c r="P93" s="51"/>
      <c r="Q93" s="44"/>
      <c r="R93" s="53"/>
      <c r="S93" s="44"/>
      <c r="T93" s="44"/>
    </row>
    <row r="94" spans="7:20" s="11" customFormat="1">
      <c r="G94" s="18"/>
      <c r="H94" s="18"/>
      <c r="O94" s="50"/>
      <c r="P94" s="51"/>
      <c r="Q94" s="44"/>
      <c r="R94" s="53"/>
      <c r="S94" s="44"/>
      <c r="T94" s="44"/>
    </row>
    <row r="95" spans="7:20" s="11" customFormat="1">
      <c r="G95" s="18"/>
      <c r="H95" s="18"/>
      <c r="O95" s="50"/>
      <c r="P95" s="51"/>
      <c r="Q95" s="44"/>
      <c r="R95" s="53"/>
      <c r="S95" s="44"/>
      <c r="T95" s="44"/>
    </row>
    <row r="96" spans="7:20" s="11" customFormat="1">
      <c r="G96" s="18"/>
      <c r="H96" s="18"/>
      <c r="O96" s="50"/>
      <c r="P96" s="51"/>
      <c r="Q96" s="44"/>
      <c r="R96" s="53"/>
      <c r="S96" s="44"/>
      <c r="T96" s="44"/>
    </row>
    <row r="97" spans="7:20" s="11" customFormat="1">
      <c r="G97" s="18"/>
      <c r="H97" s="18"/>
      <c r="O97" s="50"/>
      <c r="P97" s="51"/>
      <c r="Q97" s="44"/>
      <c r="R97" s="53"/>
      <c r="S97" s="44"/>
      <c r="T97" s="44"/>
    </row>
    <row r="98" spans="7:20" s="11" customFormat="1">
      <c r="G98" s="18"/>
      <c r="H98" s="18"/>
      <c r="O98" s="50"/>
      <c r="P98" s="51"/>
      <c r="Q98" s="44"/>
      <c r="R98" s="53"/>
      <c r="S98" s="44"/>
      <c r="T98" s="44"/>
    </row>
    <row r="99" spans="7:20" s="11" customFormat="1">
      <c r="G99" s="18"/>
      <c r="H99" s="18"/>
      <c r="O99" s="50"/>
      <c r="P99" s="51"/>
      <c r="Q99" s="44"/>
      <c r="R99" s="53"/>
      <c r="S99" s="44"/>
      <c r="T99" s="44"/>
    </row>
    <row r="100" spans="7:20" s="11" customFormat="1">
      <c r="G100" s="18"/>
      <c r="H100" s="18"/>
      <c r="O100" s="50"/>
      <c r="P100" s="51"/>
      <c r="Q100" s="44"/>
      <c r="R100" s="53"/>
      <c r="S100" s="44"/>
      <c r="T100" s="44"/>
    </row>
    <row r="101" spans="7:20" s="11" customFormat="1">
      <c r="G101" s="18"/>
      <c r="H101" s="18"/>
      <c r="O101" s="50"/>
      <c r="P101" s="51"/>
      <c r="Q101" s="44"/>
      <c r="R101" s="53"/>
      <c r="S101" s="44"/>
      <c r="T101" s="44"/>
    </row>
    <row r="102" spans="7:20" s="11" customFormat="1">
      <c r="G102" s="18"/>
      <c r="H102" s="18"/>
      <c r="O102" s="50"/>
      <c r="P102" s="44"/>
      <c r="Q102" s="44"/>
      <c r="R102" s="54"/>
      <c r="S102" s="44"/>
      <c r="T102" s="44"/>
    </row>
    <row r="103" spans="7:20" s="11" customFormat="1">
      <c r="G103" s="18"/>
      <c r="H103" s="18"/>
      <c r="O103" s="50"/>
      <c r="P103" s="44"/>
      <c r="Q103" s="44"/>
      <c r="R103" s="54"/>
      <c r="S103" s="44"/>
      <c r="T103" s="44"/>
    </row>
    <row r="104" spans="7:20" s="11" customFormat="1">
      <c r="G104" s="18"/>
      <c r="H104" s="18"/>
      <c r="O104" s="50"/>
      <c r="P104" s="44"/>
      <c r="Q104" s="44"/>
      <c r="R104" s="54"/>
      <c r="S104" s="44"/>
      <c r="T104" s="44"/>
    </row>
    <row r="105" spans="7:20" s="11" customFormat="1">
      <c r="G105" s="18"/>
      <c r="H105" s="18"/>
      <c r="O105" s="50"/>
      <c r="P105" s="44"/>
      <c r="Q105" s="44"/>
      <c r="R105" s="54"/>
      <c r="S105" s="44"/>
      <c r="T105" s="44"/>
    </row>
    <row r="106" spans="7:20" s="11" customFormat="1">
      <c r="G106" s="18"/>
      <c r="H106" s="18"/>
      <c r="O106" s="50"/>
      <c r="P106" s="44"/>
      <c r="Q106" s="44"/>
      <c r="R106" s="54"/>
      <c r="S106" s="44"/>
      <c r="T106" s="44"/>
    </row>
    <row r="107" spans="7:20" s="11" customFormat="1">
      <c r="G107" s="18"/>
      <c r="H107" s="18"/>
      <c r="O107" s="50"/>
      <c r="P107" s="44"/>
      <c r="Q107" s="44"/>
      <c r="R107" s="54"/>
      <c r="S107" s="44"/>
      <c r="T107" s="44"/>
    </row>
    <row r="108" spans="7:20" s="11" customFormat="1">
      <c r="G108" s="18"/>
      <c r="H108" s="18"/>
      <c r="O108" s="50"/>
      <c r="P108" s="44"/>
      <c r="Q108" s="44"/>
      <c r="R108" s="54"/>
      <c r="S108" s="44"/>
      <c r="T108" s="44"/>
    </row>
    <row r="109" spans="7:20" s="11" customFormat="1">
      <c r="G109" s="18"/>
      <c r="H109" s="18"/>
      <c r="O109" s="50"/>
      <c r="P109" s="44"/>
      <c r="Q109" s="44"/>
      <c r="R109" s="54"/>
      <c r="S109" s="44"/>
      <c r="T109" s="44"/>
    </row>
    <row r="110" spans="7:20" s="11" customFormat="1">
      <c r="G110" s="18"/>
      <c r="H110" s="18"/>
      <c r="O110" s="50"/>
      <c r="P110" s="44"/>
      <c r="Q110" s="44"/>
      <c r="R110" s="54"/>
      <c r="S110" s="44"/>
      <c r="T110" s="44"/>
    </row>
    <row r="111" spans="7:20" s="11" customFormat="1">
      <c r="G111" s="18"/>
      <c r="H111" s="18"/>
      <c r="O111" s="50"/>
      <c r="P111" s="44"/>
      <c r="Q111" s="44"/>
      <c r="R111" s="54"/>
      <c r="S111" s="44"/>
      <c r="T111" s="44"/>
    </row>
    <row r="112" spans="7:20" s="11" customFormat="1">
      <c r="G112" s="18"/>
      <c r="H112" s="18"/>
      <c r="O112" s="50"/>
      <c r="P112" s="44"/>
      <c r="Q112" s="44"/>
      <c r="R112" s="54"/>
      <c r="S112" s="44"/>
      <c r="T112" s="44"/>
    </row>
    <row r="113" spans="7:20" s="11" customFormat="1">
      <c r="G113" s="18"/>
      <c r="H113" s="18"/>
      <c r="O113" s="50"/>
      <c r="P113" s="44"/>
      <c r="Q113" s="44"/>
      <c r="R113" s="54"/>
      <c r="S113" s="44"/>
      <c r="T113" s="44"/>
    </row>
    <row r="114" spans="7:20" s="11" customFormat="1">
      <c r="G114" s="18"/>
      <c r="H114" s="18"/>
      <c r="O114" s="50"/>
      <c r="P114" s="44"/>
      <c r="Q114" s="44"/>
      <c r="R114" s="54"/>
      <c r="S114" s="44"/>
      <c r="T114" s="44"/>
    </row>
    <row r="115" spans="7:20" s="11" customFormat="1">
      <c r="G115" s="18"/>
      <c r="H115" s="18"/>
      <c r="O115" s="50"/>
      <c r="P115" s="44"/>
      <c r="Q115" s="44"/>
      <c r="R115" s="54"/>
      <c r="S115" s="44"/>
      <c r="T115" s="44"/>
    </row>
    <row r="116" spans="7:20" s="11" customFormat="1">
      <c r="G116" s="18"/>
      <c r="H116" s="18"/>
      <c r="O116" s="50"/>
      <c r="P116" s="44"/>
      <c r="Q116" s="44"/>
      <c r="R116" s="54"/>
      <c r="S116" s="44"/>
      <c r="T116" s="44"/>
    </row>
    <row r="117" spans="7:20" s="11" customFormat="1">
      <c r="G117" s="18"/>
      <c r="H117" s="18"/>
      <c r="O117" s="50"/>
      <c r="P117" s="44"/>
      <c r="Q117" s="44"/>
      <c r="R117" s="54"/>
      <c r="S117" s="44"/>
      <c r="T117" s="44"/>
    </row>
    <row r="118" spans="7:20" s="11" customFormat="1">
      <c r="G118" s="18"/>
      <c r="H118" s="18"/>
      <c r="O118" s="50"/>
      <c r="P118" s="44"/>
      <c r="Q118" s="44"/>
      <c r="R118" s="54"/>
      <c r="S118" s="44"/>
      <c r="T118" s="44"/>
    </row>
    <row r="119" spans="7:20" s="11" customFormat="1">
      <c r="G119" s="18"/>
      <c r="H119" s="18"/>
      <c r="O119" s="50"/>
      <c r="P119" s="44"/>
      <c r="Q119" s="44"/>
      <c r="R119" s="54"/>
      <c r="S119" s="44"/>
      <c r="T119" s="44"/>
    </row>
    <row r="120" spans="7:20" s="11" customFormat="1">
      <c r="G120" s="18"/>
      <c r="H120" s="18"/>
      <c r="O120" s="50"/>
      <c r="P120" s="44"/>
      <c r="Q120" s="44"/>
      <c r="R120" s="54"/>
      <c r="S120" s="44"/>
      <c r="T120" s="44"/>
    </row>
    <row r="121" spans="7:20" s="11" customFormat="1">
      <c r="G121" s="18"/>
      <c r="H121" s="18"/>
      <c r="O121" s="50"/>
      <c r="P121" s="44"/>
      <c r="Q121" s="44"/>
      <c r="R121" s="54"/>
      <c r="S121" s="44"/>
      <c r="T121" s="44"/>
    </row>
    <row r="122" spans="7:20" s="11" customFormat="1">
      <c r="G122" s="18"/>
      <c r="H122" s="18"/>
      <c r="O122" s="50"/>
      <c r="P122" s="44"/>
      <c r="Q122" s="44"/>
      <c r="R122" s="54"/>
      <c r="S122" s="44"/>
      <c r="T122" s="44"/>
    </row>
    <row r="123" spans="7:20" s="11" customFormat="1">
      <c r="G123" s="18"/>
      <c r="H123" s="18"/>
      <c r="O123" s="50"/>
      <c r="P123" s="44"/>
      <c r="Q123" s="44"/>
      <c r="R123" s="54"/>
      <c r="S123" s="44"/>
      <c r="T123" s="44"/>
    </row>
    <row r="124" spans="7:20" s="11" customFormat="1">
      <c r="G124" s="18"/>
      <c r="H124" s="18"/>
      <c r="O124" s="50"/>
      <c r="P124" s="44"/>
      <c r="Q124" s="44"/>
      <c r="R124" s="54"/>
      <c r="S124" s="44"/>
      <c r="T124" s="44"/>
    </row>
    <row r="125" spans="7:20" s="11" customFormat="1">
      <c r="G125" s="18"/>
      <c r="H125" s="18"/>
      <c r="O125" s="50"/>
      <c r="P125" s="44"/>
      <c r="Q125" s="44"/>
      <c r="R125" s="54"/>
      <c r="S125" s="44"/>
      <c r="T125" s="44"/>
    </row>
    <row r="126" spans="7:20" s="11" customFormat="1">
      <c r="G126" s="18"/>
      <c r="H126" s="18"/>
      <c r="O126" s="50"/>
      <c r="P126" s="44"/>
      <c r="Q126" s="44"/>
      <c r="R126" s="54"/>
      <c r="S126" s="44"/>
      <c r="T126" s="44"/>
    </row>
    <row r="127" spans="7:20" s="11" customFormat="1">
      <c r="G127" s="18"/>
      <c r="H127" s="18"/>
      <c r="O127" s="50"/>
      <c r="P127" s="44"/>
      <c r="Q127" s="44"/>
      <c r="R127" s="54"/>
      <c r="S127" s="44"/>
      <c r="T127" s="44"/>
    </row>
    <row r="128" spans="7:20" s="11" customFormat="1">
      <c r="G128" s="18"/>
      <c r="H128" s="18"/>
      <c r="O128" s="50"/>
      <c r="P128" s="44"/>
      <c r="Q128" s="44"/>
      <c r="R128" s="54"/>
      <c r="S128" s="44"/>
      <c r="T128" s="44"/>
    </row>
    <row r="129" spans="7:20" s="11" customFormat="1">
      <c r="G129" s="18"/>
      <c r="H129" s="18"/>
      <c r="O129" s="50"/>
      <c r="P129" s="44"/>
      <c r="Q129" s="44"/>
      <c r="R129" s="54"/>
      <c r="S129" s="44"/>
      <c r="T129" s="44"/>
    </row>
    <row r="130" spans="7:20" s="11" customFormat="1">
      <c r="G130" s="18"/>
      <c r="H130" s="18"/>
      <c r="O130" s="50"/>
      <c r="P130" s="44"/>
      <c r="Q130" s="44"/>
      <c r="R130" s="54"/>
      <c r="S130" s="44"/>
      <c r="T130" s="44"/>
    </row>
    <row r="131" spans="7:20" s="11" customFormat="1">
      <c r="G131" s="18"/>
      <c r="H131" s="18"/>
      <c r="O131" s="50"/>
      <c r="P131" s="44"/>
      <c r="Q131" s="44"/>
      <c r="R131" s="54"/>
      <c r="S131" s="44"/>
      <c r="T131" s="44"/>
    </row>
    <row r="132" spans="7:20" s="11" customFormat="1">
      <c r="G132" s="18"/>
      <c r="H132" s="18"/>
      <c r="O132" s="50"/>
      <c r="P132" s="44"/>
      <c r="Q132" s="44"/>
      <c r="R132" s="54"/>
      <c r="S132" s="44"/>
      <c r="T132" s="44"/>
    </row>
    <row r="133" spans="7:20" s="11" customFormat="1">
      <c r="G133" s="18"/>
      <c r="H133" s="18"/>
      <c r="O133" s="50"/>
      <c r="P133" s="44"/>
      <c r="Q133" s="44"/>
      <c r="R133" s="54"/>
      <c r="S133" s="44"/>
      <c r="T133" s="44"/>
    </row>
    <row r="134" spans="7:20" s="11" customFormat="1">
      <c r="G134" s="18"/>
      <c r="H134" s="18"/>
      <c r="O134" s="50"/>
      <c r="P134" s="44"/>
      <c r="Q134" s="44"/>
      <c r="R134" s="54"/>
      <c r="S134" s="44"/>
      <c r="T134" s="44"/>
    </row>
    <row r="135" spans="7:20" s="11" customFormat="1">
      <c r="G135" s="18"/>
      <c r="H135" s="18"/>
      <c r="O135" s="50"/>
      <c r="P135" s="44"/>
      <c r="Q135" s="44"/>
      <c r="R135" s="54"/>
      <c r="S135" s="44"/>
      <c r="T135" s="44"/>
    </row>
    <row r="136" spans="7:20" s="11" customFormat="1">
      <c r="G136" s="18"/>
      <c r="H136" s="18"/>
      <c r="O136" s="50"/>
      <c r="P136" s="44"/>
      <c r="Q136" s="44"/>
      <c r="R136" s="54"/>
      <c r="S136" s="44"/>
      <c r="T136" s="44"/>
    </row>
    <row r="137" spans="7:20" s="11" customFormat="1">
      <c r="G137" s="18"/>
      <c r="H137" s="18"/>
      <c r="O137" s="50"/>
      <c r="P137" s="44"/>
      <c r="Q137" s="44"/>
      <c r="R137" s="54"/>
      <c r="S137" s="44"/>
      <c r="T137" s="44"/>
    </row>
    <row r="138" spans="7:20" s="11" customFormat="1">
      <c r="G138" s="18"/>
      <c r="H138" s="18"/>
      <c r="O138" s="50"/>
      <c r="P138" s="44"/>
      <c r="Q138" s="44"/>
      <c r="R138" s="54"/>
      <c r="S138" s="44"/>
      <c r="T138" s="44"/>
    </row>
    <row r="139" spans="7:20" s="11" customFormat="1">
      <c r="G139" s="18"/>
      <c r="H139" s="18"/>
      <c r="O139" s="50"/>
      <c r="P139" s="44"/>
      <c r="Q139" s="44"/>
      <c r="R139" s="54"/>
      <c r="S139" s="44"/>
      <c r="T139" s="44"/>
    </row>
    <row r="140" spans="7:20" s="11" customFormat="1">
      <c r="G140" s="18"/>
      <c r="H140" s="18"/>
      <c r="O140" s="50"/>
      <c r="P140" s="44"/>
      <c r="Q140" s="44"/>
      <c r="R140" s="54"/>
      <c r="S140" s="44"/>
      <c r="T140" s="44"/>
    </row>
    <row r="141" spans="7:20" s="11" customFormat="1">
      <c r="G141" s="18"/>
      <c r="H141" s="18"/>
      <c r="O141" s="50"/>
      <c r="P141" s="44"/>
      <c r="Q141" s="44"/>
      <c r="R141" s="54"/>
      <c r="S141" s="44"/>
      <c r="T141" s="44"/>
    </row>
    <row r="142" spans="7:20" s="11" customFormat="1">
      <c r="G142" s="18"/>
      <c r="H142" s="18"/>
      <c r="O142" s="50"/>
      <c r="P142" s="44"/>
      <c r="Q142" s="44"/>
      <c r="R142" s="54"/>
      <c r="S142" s="44"/>
      <c r="T142" s="44"/>
    </row>
    <row r="143" spans="7:20" s="11" customFormat="1">
      <c r="G143" s="18"/>
      <c r="H143" s="18"/>
      <c r="O143" s="50"/>
      <c r="P143" s="44"/>
      <c r="Q143" s="44"/>
      <c r="R143" s="54"/>
      <c r="S143" s="44"/>
      <c r="T143" s="44"/>
    </row>
    <row r="144" spans="7:20" s="11" customFormat="1">
      <c r="G144" s="18"/>
      <c r="H144" s="18"/>
      <c r="O144" s="50"/>
      <c r="P144" s="44"/>
      <c r="Q144" s="44"/>
      <c r="R144" s="54"/>
      <c r="S144" s="44"/>
      <c r="T144" s="44"/>
    </row>
    <row r="145" spans="7:20" s="11" customFormat="1">
      <c r="G145" s="18"/>
      <c r="H145" s="18"/>
      <c r="O145" s="50"/>
      <c r="P145" s="44"/>
      <c r="Q145" s="44"/>
      <c r="R145" s="54"/>
      <c r="S145" s="44"/>
      <c r="T145" s="44"/>
    </row>
    <row r="146" spans="7:20" s="11" customFormat="1">
      <c r="G146" s="18"/>
      <c r="H146" s="18"/>
      <c r="O146" s="50"/>
      <c r="P146" s="44"/>
      <c r="Q146" s="44"/>
      <c r="R146" s="54"/>
      <c r="S146" s="44"/>
      <c r="T146" s="44"/>
    </row>
    <row r="147" spans="7:20" s="11" customFormat="1">
      <c r="G147" s="18"/>
      <c r="H147" s="18"/>
      <c r="O147" s="50"/>
      <c r="P147" s="44"/>
      <c r="Q147" s="44"/>
      <c r="R147" s="54"/>
      <c r="S147" s="44"/>
      <c r="T147" s="44"/>
    </row>
    <row r="148" spans="7:20" s="11" customFormat="1">
      <c r="G148" s="18"/>
      <c r="H148" s="18"/>
      <c r="O148" s="50"/>
      <c r="P148" s="44"/>
      <c r="Q148" s="44"/>
      <c r="R148" s="54"/>
      <c r="S148" s="44"/>
      <c r="T148" s="44"/>
    </row>
    <row r="149" spans="7:20" s="11" customFormat="1">
      <c r="G149" s="18"/>
      <c r="H149" s="18"/>
      <c r="O149" s="50"/>
      <c r="P149" s="44"/>
      <c r="Q149" s="44"/>
      <c r="R149" s="54"/>
      <c r="S149" s="44"/>
      <c r="T149" s="44"/>
    </row>
    <row r="150" spans="7:20" s="11" customFormat="1">
      <c r="G150" s="18"/>
      <c r="H150" s="18"/>
      <c r="O150" s="50"/>
      <c r="P150" s="44"/>
      <c r="Q150" s="44"/>
      <c r="R150" s="54"/>
      <c r="S150" s="44"/>
      <c r="T150" s="44"/>
    </row>
    <row r="151" spans="7:20" s="11" customFormat="1">
      <c r="G151" s="18"/>
      <c r="H151" s="18"/>
      <c r="O151" s="50"/>
      <c r="P151" s="44"/>
      <c r="Q151" s="44"/>
      <c r="R151" s="54"/>
      <c r="S151" s="44"/>
      <c r="T151" s="44"/>
    </row>
    <row r="152" spans="7:20" s="11" customFormat="1">
      <c r="G152" s="18"/>
      <c r="H152" s="18"/>
      <c r="O152" s="50"/>
      <c r="P152" s="44"/>
      <c r="Q152" s="44"/>
      <c r="R152" s="54"/>
      <c r="S152" s="44"/>
      <c r="T152" s="44"/>
    </row>
    <row r="153" spans="7:20" s="11" customFormat="1">
      <c r="G153" s="18"/>
      <c r="H153" s="18"/>
      <c r="O153" s="50"/>
      <c r="P153" s="44"/>
      <c r="Q153" s="44"/>
      <c r="R153" s="54"/>
      <c r="S153" s="44"/>
      <c r="T153" s="44"/>
    </row>
    <row r="154" spans="7:20" s="11" customFormat="1">
      <c r="G154" s="18"/>
      <c r="H154" s="18"/>
      <c r="O154" s="50"/>
      <c r="P154" s="44"/>
      <c r="Q154" s="44"/>
      <c r="R154" s="54"/>
      <c r="S154" s="44"/>
      <c r="T154" s="44"/>
    </row>
    <row r="155" spans="7:20" s="11" customFormat="1">
      <c r="G155" s="18"/>
      <c r="H155" s="18"/>
      <c r="O155" s="50"/>
      <c r="P155" s="44"/>
      <c r="Q155" s="44"/>
      <c r="R155" s="54"/>
      <c r="S155" s="44"/>
      <c r="T155" s="44"/>
    </row>
    <row r="156" spans="7:20" s="11" customFormat="1">
      <c r="G156" s="18"/>
      <c r="H156" s="18"/>
      <c r="O156" s="50"/>
      <c r="P156" s="44"/>
      <c r="Q156" s="44"/>
      <c r="R156" s="54"/>
      <c r="S156" s="44"/>
      <c r="T156" s="44"/>
    </row>
    <row r="157" spans="7:20" s="11" customFormat="1">
      <c r="G157" s="18"/>
      <c r="H157" s="18"/>
      <c r="O157" s="50"/>
      <c r="P157" s="44"/>
      <c r="Q157" s="44"/>
      <c r="R157" s="54"/>
      <c r="S157" s="44"/>
      <c r="T157" s="44"/>
    </row>
    <row r="158" spans="7:20" s="11" customFormat="1">
      <c r="G158" s="18"/>
      <c r="H158" s="18"/>
      <c r="O158" s="50"/>
      <c r="P158" s="44"/>
      <c r="Q158" s="44"/>
      <c r="R158" s="54"/>
      <c r="S158" s="44"/>
      <c r="T158" s="44"/>
    </row>
    <row r="159" spans="7:20" s="11" customFormat="1">
      <c r="G159" s="18"/>
      <c r="H159" s="18"/>
      <c r="O159" s="50"/>
      <c r="P159" s="44"/>
      <c r="Q159" s="44"/>
      <c r="R159" s="54"/>
      <c r="S159" s="44"/>
      <c r="T159" s="44"/>
    </row>
    <row r="160" spans="7:20" s="11" customFormat="1">
      <c r="G160" s="18"/>
      <c r="H160" s="18"/>
      <c r="O160" s="50"/>
      <c r="P160" s="44"/>
      <c r="Q160" s="44"/>
      <c r="R160" s="54"/>
      <c r="S160" s="44"/>
      <c r="T160" s="44"/>
    </row>
    <row r="161" spans="7:20" s="11" customFormat="1">
      <c r="G161" s="18"/>
      <c r="H161" s="18"/>
      <c r="O161" s="50"/>
      <c r="P161" s="44"/>
      <c r="Q161" s="44"/>
      <c r="R161" s="54"/>
      <c r="S161" s="44"/>
      <c r="T161" s="44"/>
    </row>
    <row r="162" spans="7:20" s="11" customFormat="1">
      <c r="G162" s="18"/>
      <c r="H162" s="18"/>
      <c r="O162" s="50"/>
      <c r="P162" s="44"/>
      <c r="Q162" s="44"/>
      <c r="R162" s="54"/>
      <c r="S162" s="44"/>
      <c r="T162" s="44"/>
    </row>
    <row r="163" spans="7:20" s="11" customFormat="1">
      <c r="G163" s="18"/>
      <c r="H163" s="18"/>
      <c r="O163" s="50"/>
      <c r="P163" s="44"/>
      <c r="Q163" s="44"/>
      <c r="R163" s="54"/>
      <c r="S163" s="44"/>
      <c r="T163" s="44"/>
    </row>
    <row r="164" spans="7:20" s="11" customFormat="1">
      <c r="G164" s="18"/>
      <c r="H164" s="18"/>
      <c r="O164" s="50"/>
      <c r="P164" s="44"/>
      <c r="Q164" s="44"/>
      <c r="R164" s="54"/>
      <c r="S164" s="44"/>
      <c r="T164" s="44"/>
    </row>
    <row r="165" spans="7:20" s="11" customFormat="1">
      <c r="G165" s="18"/>
      <c r="H165" s="18"/>
      <c r="O165" s="50"/>
      <c r="P165" s="44"/>
      <c r="Q165" s="44"/>
      <c r="R165" s="54"/>
      <c r="S165" s="44"/>
      <c r="T165" s="44"/>
    </row>
    <row r="166" spans="7:20" s="11" customFormat="1">
      <c r="G166" s="18"/>
      <c r="H166" s="18"/>
      <c r="O166" s="50"/>
      <c r="P166" s="44"/>
      <c r="Q166" s="44"/>
      <c r="R166" s="54"/>
      <c r="S166" s="44"/>
      <c r="T166" s="44"/>
    </row>
    <row r="167" spans="7:20" s="11" customFormat="1">
      <c r="G167" s="18"/>
      <c r="H167" s="18"/>
      <c r="O167" s="50"/>
      <c r="P167" s="44"/>
      <c r="Q167" s="44"/>
      <c r="R167" s="54"/>
      <c r="S167" s="44"/>
      <c r="T167" s="44"/>
    </row>
    <row r="168" spans="7:20" s="11" customFormat="1">
      <c r="G168" s="18"/>
      <c r="H168" s="18"/>
      <c r="O168" s="50"/>
      <c r="P168" s="44"/>
      <c r="Q168" s="44"/>
      <c r="R168" s="54"/>
      <c r="S168" s="44"/>
      <c r="T168" s="44"/>
    </row>
    <row r="169" spans="7:20" s="11" customFormat="1">
      <c r="G169" s="18"/>
      <c r="H169" s="18"/>
      <c r="O169" s="50"/>
      <c r="P169" s="44"/>
      <c r="Q169" s="44"/>
      <c r="R169" s="54"/>
      <c r="S169" s="44"/>
      <c r="T169" s="44"/>
    </row>
    <row r="170" spans="7:20" s="11" customFormat="1">
      <c r="G170" s="18"/>
      <c r="H170" s="18"/>
      <c r="O170" s="50"/>
      <c r="P170" s="44"/>
      <c r="Q170" s="44"/>
      <c r="R170" s="54"/>
      <c r="S170" s="44"/>
      <c r="T170" s="44"/>
    </row>
    <row r="171" spans="7:20" s="11" customFormat="1">
      <c r="G171" s="18"/>
      <c r="H171" s="18"/>
      <c r="O171" s="50"/>
      <c r="P171" s="44"/>
      <c r="Q171" s="44"/>
      <c r="R171" s="54"/>
      <c r="S171" s="44"/>
      <c r="T171" s="44"/>
    </row>
    <row r="172" spans="7:20" s="11" customFormat="1">
      <c r="G172" s="18"/>
      <c r="H172" s="18"/>
      <c r="O172" s="50"/>
      <c r="P172" s="44"/>
      <c r="Q172" s="44"/>
      <c r="R172" s="54"/>
      <c r="S172" s="44"/>
      <c r="T172" s="44"/>
    </row>
    <row r="173" spans="7:20" s="11" customFormat="1">
      <c r="G173" s="18"/>
      <c r="H173" s="18"/>
      <c r="O173" s="50"/>
      <c r="P173" s="44"/>
      <c r="Q173" s="44"/>
      <c r="R173" s="54"/>
      <c r="S173" s="44"/>
      <c r="T173" s="44"/>
    </row>
    <row r="174" spans="7:20" s="11" customFormat="1">
      <c r="G174" s="18"/>
      <c r="H174" s="18"/>
      <c r="O174" s="50"/>
      <c r="P174" s="44"/>
      <c r="Q174" s="44"/>
      <c r="R174" s="54"/>
      <c r="S174" s="44"/>
      <c r="T174" s="44"/>
    </row>
    <row r="175" spans="7:20" s="11" customFormat="1">
      <c r="G175" s="18"/>
      <c r="H175" s="18"/>
      <c r="O175" s="50"/>
      <c r="P175" s="44"/>
      <c r="Q175" s="44"/>
      <c r="R175" s="54"/>
      <c r="S175" s="44"/>
      <c r="T175" s="44"/>
    </row>
    <row r="176" spans="7:20" s="11" customFormat="1">
      <c r="G176" s="18"/>
      <c r="H176" s="18"/>
      <c r="O176" s="50"/>
      <c r="P176" s="44"/>
      <c r="Q176" s="44"/>
      <c r="R176" s="54"/>
      <c r="S176" s="44"/>
      <c r="T176" s="44"/>
    </row>
    <row r="177" spans="7:20" s="11" customFormat="1">
      <c r="G177" s="18"/>
      <c r="H177" s="18"/>
      <c r="O177" s="50"/>
      <c r="P177" s="44"/>
      <c r="Q177" s="44"/>
      <c r="R177" s="54"/>
      <c r="S177" s="44"/>
      <c r="T177" s="44"/>
    </row>
    <row r="178" spans="7:20" s="11" customFormat="1">
      <c r="G178" s="18"/>
      <c r="H178" s="18"/>
      <c r="O178" s="50"/>
      <c r="P178" s="44"/>
      <c r="Q178" s="44"/>
      <c r="R178" s="54"/>
      <c r="S178" s="44"/>
      <c r="T178" s="44"/>
    </row>
    <row r="179" spans="7:20" s="11" customFormat="1">
      <c r="G179" s="18"/>
      <c r="H179" s="18"/>
      <c r="O179" s="50"/>
      <c r="P179" s="44"/>
      <c r="Q179" s="44"/>
      <c r="R179" s="54"/>
      <c r="S179" s="44"/>
      <c r="T179" s="44"/>
    </row>
    <row r="180" spans="7:20" s="11" customFormat="1">
      <c r="G180" s="18"/>
      <c r="H180" s="18"/>
      <c r="O180" s="50"/>
      <c r="P180" s="44"/>
      <c r="Q180" s="44"/>
      <c r="R180" s="54"/>
      <c r="S180" s="44"/>
      <c r="T180" s="44"/>
    </row>
    <row r="181" spans="7:20" s="11" customFormat="1">
      <c r="G181" s="18"/>
      <c r="H181" s="18"/>
      <c r="O181" s="50"/>
      <c r="P181" s="44"/>
      <c r="Q181" s="44"/>
      <c r="R181" s="54"/>
      <c r="S181" s="44"/>
      <c r="T181" s="44"/>
    </row>
    <row r="182" spans="7:20" s="11" customFormat="1">
      <c r="G182" s="18"/>
      <c r="H182" s="18"/>
      <c r="O182" s="50"/>
      <c r="P182" s="44"/>
      <c r="Q182" s="44"/>
      <c r="R182" s="54"/>
      <c r="S182" s="44"/>
      <c r="T182" s="44"/>
    </row>
    <row r="183" spans="7:20" s="11" customFormat="1">
      <c r="G183" s="18"/>
      <c r="H183" s="18"/>
      <c r="O183" s="50"/>
      <c r="P183" s="44"/>
      <c r="Q183" s="44"/>
      <c r="R183" s="54"/>
      <c r="S183" s="44"/>
      <c r="T183" s="44"/>
    </row>
    <row r="184" spans="7:20" s="11" customFormat="1">
      <c r="G184" s="18"/>
      <c r="H184" s="18"/>
      <c r="O184" s="50"/>
      <c r="P184" s="44"/>
      <c r="Q184" s="44"/>
      <c r="R184" s="54"/>
      <c r="S184" s="44"/>
      <c r="T184" s="44"/>
    </row>
    <row r="185" spans="7:20" s="11" customFormat="1">
      <c r="G185" s="18"/>
      <c r="H185" s="18"/>
      <c r="O185" s="50"/>
      <c r="P185" s="44"/>
      <c r="Q185" s="44"/>
      <c r="R185" s="54"/>
      <c r="S185" s="44"/>
      <c r="T185" s="44"/>
    </row>
    <row r="186" spans="7:20" s="11" customFormat="1">
      <c r="G186" s="18"/>
      <c r="H186" s="18"/>
      <c r="O186" s="50"/>
      <c r="P186" s="44"/>
      <c r="Q186" s="44"/>
      <c r="R186" s="54"/>
      <c r="S186" s="44"/>
      <c r="T186" s="44"/>
    </row>
    <row r="187" spans="7:20" s="11" customFormat="1">
      <c r="G187" s="18"/>
      <c r="H187" s="18"/>
      <c r="O187" s="50"/>
      <c r="P187" s="44"/>
      <c r="Q187" s="44"/>
      <c r="R187" s="54"/>
      <c r="S187" s="44"/>
      <c r="T187" s="44"/>
    </row>
    <row r="188" spans="7:20" s="11" customFormat="1">
      <c r="G188" s="18"/>
      <c r="H188" s="18"/>
      <c r="O188" s="50"/>
      <c r="P188" s="44"/>
      <c r="Q188" s="44"/>
      <c r="R188" s="54"/>
      <c r="S188" s="44"/>
      <c r="T188" s="44"/>
    </row>
    <row r="189" spans="7:20" s="11" customFormat="1">
      <c r="G189" s="18"/>
      <c r="H189" s="18"/>
      <c r="O189" s="50"/>
      <c r="P189" s="44"/>
      <c r="Q189" s="44"/>
      <c r="R189" s="54"/>
      <c r="S189" s="44"/>
      <c r="T189" s="44"/>
    </row>
    <row r="190" spans="7:20" s="11" customFormat="1">
      <c r="G190" s="18"/>
      <c r="H190" s="18"/>
      <c r="O190" s="50"/>
      <c r="P190" s="44"/>
      <c r="Q190" s="44"/>
      <c r="R190" s="54"/>
      <c r="S190" s="44"/>
      <c r="T190" s="44"/>
    </row>
    <row r="191" spans="7:20" s="11" customFormat="1">
      <c r="G191" s="18"/>
      <c r="H191" s="18"/>
      <c r="O191" s="50"/>
      <c r="P191" s="44"/>
      <c r="Q191" s="44"/>
      <c r="R191" s="54"/>
      <c r="S191" s="44"/>
      <c r="T191" s="44"/>
    </row>
    <row r="192" spans="7:20" s="11" customFormat="1">
      <c r="G192" s="18"/>
      <c r="H192" s="18"/>
      <c r="O192" s="50"/>
      <c r="P192" s="44"/>
      <c r="Q192" s="44"/>
      <c r="R192" s="54"/>
      <c r="S192" s="44"/>
      <c r="T192" s="44"/>
    </row>
    <row r="193" spans="7:20" s="11" customFormat="1">
      <c r="G193" s="18"/>
      <c r="H193" s="18"/>
      <c r="O193" s="50"/>
      <c r="P193" s="44"/>
      <c r="Q193" s="44"/>
      <c r="R193" s="54"/>
      <c r="S193" s="44"/>
      <c r="T193" s="44"/>
    </row>
    <row r="194" spans="7:20" s="11" customFormat="1">
      <c r="G194" s="18"/>
      <c r="H194" s="18"/>
      <c r="O194" s="50"/>
      <c r="P194" s="44"/>
      <c r="Q194" s="44"/>
      <c r="R194" s="54"/>
      <c r="S194" s="44"/>
      <c r="T194" s="44"/>
    </row>
    <row r="195" spans="7:20" s="11" customFormat="1">
      <c r="G195" s="18"/>
      <c r="H195" s="18"/>
      <c r="O195" s="50"/>
      <c r="P195" s="44"/>
      <c r="Q195" s="44"/>
      <c r="R195" s="54"/>
      <c r="S195" s="44"/>
      <c r="T195" s="44"/>
    </row>
    <row r="196" spans="7:20" s="11" customFormat="1">
      <c r="G196" s="18"/>
      <c r="H196" s="18"/>
      <c r="O196" s="50"/>
      <c r="P196" s="44"/>
      <c r="Q196" s="44"/>
      <c r="R196" s="54"/>
      <c r="S196" s="44"/>
      <c r="T196" s="44"/>
    </row>
    <row r="197" spans="7:20" s="11" customFormat="1">
      <c r="G197" s="18"/>
      <c r="H197" s="18"/>
      <c r="O197" s="50"/>
      <c r="P197" s="44"/>
      <c r="Q197" s="44"/>
      <c r="R197" s="54"/>
      <c r="S197" s="44"/>
      <c r="T197" s="44"/>
    </row>
    <row r="198" spans="7:20" s="11" customFormat="1">
      <c r="G198" s="18"/>
      <c r="H198" s="18"/>
      <c r="O198" s="50"/>
      <c r="P198" s="44"/>
      <c r="Q198" s="44"/>
      <c r="R198" s="54"/>
      <c r="S198" s="44"/>
      <c r="T198" s="44"/>
    </row>
    <row r="199" spans="7:20" s="11" customFormat="1">
      <c r="G199" s="18"/>
      <c r="H199" s="18"/>
      <c r="O199" s="50"/>
      <c r="P199" s="44"/>
      <c r="Q199" s="44"/>
      <c r="R199" s="54"/>
      <c r="S199" s="44"/>
      <c r="T199" s="44"/>
    </row>
    <row r="200" spans="7:20" s="11" customFormat="1">
      <c r="G200" s="18"/>
      <c r="H200" s="18"/>
      <c r="O200" s="50"/>
      <c r="P200" s="44"/>
      <c r="Q200" s="44"/>
      <c r="R200" s="54"/>
      <c r="S200" s="44"/>
      <c r="T200" s="44"/>
    </row>
    <row r="201" spans="7:20" s="11" customFormat="1">
      <c r="G201" s="18"/>
      <c r="H201" s="18"/>
      <c r="O201" s="50"/>
      <c r="P201" s="44"/>
      <c r="Q201" s="44"/>
      <c r="R201" s="54"/>
      <c r="S201" s="44"/>
      <c r="T201" s="44"/>
    </row>
    <row r="202" spans="7:20" s="11" customFormat="1">
      <c r="G202" s="18"/>
      <c r="H202" s="18"/>
      <c r="O202" s="50"/>
      <c r="P202" s="44"/>
      <c r="Q202" s="44"/>
      <c r="R202" s="54"/>
      <c r="S202" s="44"/>
      <c r="T202" s="44"/>
    </row>
    <row r="203" spans="7:20" s="11" customFormat="1">
      <c r="G203" s="18"/>
      <c r="H203" s="18"/>
      <c r="O203" s="50"/>
      <c r="P203" s="44"/>
      <c r="Q203" s="44"/>
      <c r="R203" s="54"/>
      <c r="S203" s="44"/>
      <c r="T203" s="44"/>
    </row>
    <row r="204" spans="7:20" s="11" customFormat="1">
      <c r="G204" s="18"/>
      <c r="H204" s="18"/>
      <c r="O204" s="50"/>
      <c r="P204" s="44"/>
      <c r="Q204" s="44"/>
      <c r="R204" s="54"/>
      <c r="S204" s="44"/>
      <c r="T204" s="44"/>
    </row>
    <row r="205" spans="7:20" s="11" customFormat="1">
      <c r="G205" s="18"/>
      <c r="H205" s="18"/>
      <c r="O205" s="50"/>
      <c r="P205" s="44"/>
      <c r="Q205" s="44"/>
      <c r="R205" s="54"/>
      <c r="S205" s="44"/>
      <c r="T205" s="44"/>
    </row>
    <row r="206" spans="7:20" s="11" customFormat="1">
      <c r="G206" s="18"/>
      <c r="H206" s="18"/>
      <c r="O206" s="50"/>
      <c r="P206" s="44"/>
      <c r="Q206" s="44"/>
      <c r="R206" s="54"/>
      <c r="S206" s="44"/>
      <c r="T206" s="44"/>
    </row>
    <row r="207" spans="7:20" s="11" customFormat="1">
      <c r="G207" s="18"/>
      <c r="H207" s="18"/>
      <c r="O207" s="50"/>
      <c r="P207" s="44"/>
      <c r="Q207" s="44"/>
      <c r="R207" s="54"/>
      <c r="S207" s="44"/>
      <c r="T207" s="44"/>
    </row>
    <row r="208" spans="7:20" s="11" customFormat="1">
      <c r="G208" s="18"/>
      <c r="H208" s="18"/>
      <c r="O208" s="50"/>
      <c r="P208" s="44"/>
      <c r="Q208" s="44"/>
      <c r="R208" s="54"/>
      <c r="S208" s="44"/>
      <c r="T208" s="44"/>
    </row>
    <row r="209" spans="7:20" s="11" customFormat="1">
      <c r="G209" s="18"/>
      <c r="H209" s="18"/>
      <c r="O209" s="50"/>
      <c r="P209" s="44"/>
      <c r="Q209" s="44"/>
      <c r="R209" s="54"/>
      <c r="S209" s="44"/>
      <c r="T209" s="44"/>
    </row>
    <row r="210" spans="7:20" s="11" customFormat="1">
      <c r="G210" s="18"/>
      <c r="H210" s="18"/>
      <c r="O210" s="50"/>
      <c r="P210" s="44"/>
      <c r="Q210" s="44"/>
      <c r="R210" s="54"/>
      <c r="S210" s="44"/>
      <c r="T210" s="44"/>
    </row>
    <row r="211" spans="7:20" s="11" customFormat="1">
      <c r="G211" s="18"/>
      <c r="H211" s="18"/>
      <c r="O211" s="50"/>
      <c r="P211" s="44"/>
      <c r="Q211" s="44"/>
      <c r="R211" s="54"/>
      <c r="S211" s="44"/>
      <c r="T211" s="44"/>
    </row>
    <row r="212" spans="7:20" s="11" customFormat="1">
      <c r="G212" s="18"/>
      <c r="H212" s="18"/>
      <c r="O212" s="50"/>
      <c r="P212" s="44"/>
      <c r="Q212" s="44"/>
      <c r="R212" s="54"/>
      <c r="S212" s="44"/>
      <c r="T212" s="44"/>
    </row>
    <row r="213" spans="7:20" s="11" customFormat="1">
      <c r="G213" s="18"/>
      <c r="H213" s="18"/>
      <c r="O213" s="50"/>
      <c r="P213" s="44"/>
      <c r="Q213" s="44"/>
      <c r="R213" s="54"/>
      <c r="S213" s="44"/>
      <c r="T213" s="44"/>
    </row>
    <row r="214" spans="7:20" s="11" customFormat="1">
      <c r="G214" s="18"/>
      <c r="H214" s="18"/>
      <c r="O214" s="50"/>
      <c r="P214" s="44"/>
      <c r="Q214" s="44"/>
      <c r="R214" s="54"/>
      <c r="S214" s="44"/>
      <c r="T214" s="44"/>
    </row>
    <row r="215" spans="7:20" s="11" customFormat="1">
      <c r="G215" s="18"/>
      <c r="H215" s="18"/>
      <c r="O215" s="50"/>
      <c r="P215" s="44"/>
      <c r="Q215" s="44"/>
      <c r="R215" s="54"/>
      <c r="S215" s="44"/>
      <c r="T215" s="44"/>
    </row>
    <row r="216" spans="7:20" s="11" customFormat="1">
      <c r="G216" s="18"/>
      <c r="H216" s="18"/>
      <c r="O216" s="50"/>
      <c r="P216" s="44"/>
      <c r="Q216" s="44"/>
      <c r="R216" s="54"/>
      <c r="S216" s="44"/>
      <c r="T216" s="44"/>
    </row>
    <row r="217" spans="7:20" s="11" customFormat="1">
      <c r="G217" s="18"/>
      <c r="H217" s="18"/>
      <c r="O217" s="50"/>
      <c r="P217" s="44"/>
      <c r="Q217" s="44"/>
      <c r="R217" s="54"/>
      <c r="S217" s="44"/>
      <c r="T217" s="44"/>
    </row>
    <row r="218" spans="7:20" s="11" customFormat="1">
      <c r="G218" s="18"/>
      <c r="H218" s="18"/>
      <c r="O218" s="50"/>
      <c r="P218" s="44"/>
      <c r="Q218" s="44"/>
      <c r="R218" s="54"/>
      <c r="S218" s="44"/>
      <c r="T218" s="44"/>
    </row>
    <row r="219" spans="7:20" s="11" customFormat="1">
      <c r="G219" s="18"/>
      <c r="H219" s="18"/>
      <c r="O219" s="50"/>
      <c r="P219" s="44"/>
      <c r="Q219" s="44"/>
      <c r="R219" s="54"/>
      <c r="S219" s="44"/>
      <c r="T219" s="44"/>
    </row>
    <row r="220" spans="7:20" s="11" customFormat="1">
      <c r="G220" s="18"/>
      <c r="H220" s="18"/>
      <c r="O220" s="50"/>
      <c r="P220" s="44"/>
      <c r="Q220" s="44"/>
      <c r="R220" s="54"/>
      <c r="S220" s="44"/>
      <c r="T220" s="44"/>
    </row>
    <row r="221" spans="7:20" s="11" customFormat="1">
      <c r="G221" s="18"/>
      <c r="H221" s="18"/>
      <c r="O221" s="50"/>
      <c r="P221" s="44"/>
      <c r="Q221" s="44"/>
      <c r="R221" s="54"/>
      <c r="S221" s="44"/>
      <c r="T221" s="44"/>
    </row>
    <row r="222" spans="7:20" s="11" customFormat="1">
      <c r="G222" s="18"/>
      <c r="H222" s="18"/>
      <c r="O222" s="50"/>
      <c r="P222" s="44"/>
      <c r="Q222" s="44"/>
      <c r="R222" s="54"/>
      <c r="S222" s="44"/>
      <c r="T222" s="44"/>
    </row>
    <row r="223" spans="7:20" s="11" customFormat="1">
      <c r="G223" s="18"/>
      <c r="H223" s="18"/>
      <c r="O223" s="50"/>
      <c r="P223" s="44"/>
      <c r="Q223" s="44"/>
      <c r="R223" s="54"/>
      <c r="S223" s="44"/>
      <c r="T223" s="44"/>
    </row>
    <row r="224" spans="7:20" s="11" customFormat="1">
      <c r="G224" s="18"/>
      <c r="H224" s="18"/>
      <c r="O224" s="50"/>
      <c r="P224" s="44"/>
      <c r="Q224" s="44"/>
      <c r="R224" s="54"/>
      <c r="S224" s="44"/>
      <c r="T224" s="44"/>
    </row>
    <row r="225" spans="7:20" s="11" customFormat="1">
      <c r="G225" s="18"/>
      <c r="H225" s="18"/>
      <c r="O225" s="50"/>
      <c r="P225" s="44"/>
      <c r="Q225" s="44"/>
      <c r="R225" s="54"/>
      <c r="S225" s="44"/>
      <c r="T225" s="44"/>
    </row>
    <row r="226" spans="7:20" s="11" customFormat="1">
      <c r="G226" s="18"/>
      <c r="H226" s="18"/>
      <c r="O226" s="50"/>
      <c r="P226" s="44"/>
      <c r="Q226" s="44"/>
      <c r="R226" s="54"/>
      <c r="S226" s="44"/>
      <c r="T226" s="44"/>
    </row>
    <row r="227" spans="7:20" s="11" customFormat="1">
      <c r="G227" s="18"/>
      <c r="H227" s="18"/>
      <c r="O227" s="50"/>
      <c r="P227" s="44"/>
      <c r="Q227" s="44"/>
      <c r="R227" s="54"/>
      <c r="S227" s="44"/>
      <c r="T227" s="44"/>
    </row>
    <row r="228" spans="7:20" s="11" customFormat="1">
      <c r="G228" s="18"/>
      <c r="H228" s="18"/>
      <c r="O228" s="50"/>
      <c r="P228" s="44"/>
      <c r="Q228" s="44"/>
      <c r="R228" s="54"/>
      <c r="S228" s="44"/>
      <c r="T228" s="44"/>
    </row>
    <row r="229" spans="7:20" s="11" customFormat="1">
      <c r="G229" s="18"/>
      <c r="H229" s="18"/>
      <c r="O229" s="50"/>
      <c r="P229" s="44"/>
      <c r="Q229" s="44"/>
      <c r="R229" s="54"/>
      <c r="S229" s="44"/>
      <c r="T229" s="44"/>
    </row>
    <row r="230" spans="7:20" s="11" customFormat="1">
      <c r="G230" s="18"/>
      <c r="H230" s="18"/>
      <c r="O230" s="50"/>
      <c r="P230" s="44"/>
      <c r="Q230" s="44"/>
      <c r="R230" s="54"/>
      <c r="S230" s="44"/>
      <c r="T230" s="44"/>
    </row>
    <row r="231" spans="7:20" s="11" customFormat="1">
      <c r="G231" s="18"/>
      <c r="H231" s="18"/>
      <c r="O231" s="50"/>
      <c r="P231" s="44"/>
      <c r="Q231" s="44"/>
      <c r="R231" s="54"/>
      <c r="S231" s="44"/>
      <c r="T231" s="44"/>
    </row>
    <row r="232" spans="7:20" s="11" customFormat="1">
      <c r="G232" s="18"/>
      <c r="H232" s="18"/>
      <c r="O232" s="50"/>
      <c r="P232" s="44"/>
      <c r="Q232" s="44"/>
      <c r="R232" s="54"/>
      <c r="S232" s="44"/>
      <c r="T232" s="44"/>
    </row>
    <row r="233" spans="7:20" s="11" customFormat="1">
      <c r="G233" s="18"/>
      <c r="H233" s="18"/>
      <c r="O233" s="50"/>
      <c r="P233" s="44"/>
      <c r="Q233" s="44"/>
      <c r="R233" s="54"/>
      <c r="S233" s="44"/>
      <c r="T233" s="44"/>
    </row>
    <row r="234" spans="7:20" s="11" customFormat="1">
      <c r="G234" s="18"/>
      <c r="H234" s="18"/>
      <c r="O234" s="50"/>
      <c r="P234" s="44"/>
      <c r="Q234" s="44"/>
      <c r="R234" s="54"/>
      <c r="S234" s="44"/>
      <c r="T234" s="44"/>
    </row>
    <row r="235" spans="7:20" s="11" customFormat="1">
      <c r="G235" s="18"/>
      <c r="H235" s="18"/>
      <c r="O235" s="50"/>
      <c r="P235" s="44"/>
      <c r="Q235" s="44"/>
      <c r="R235" s="54"/>
      <c r="S235" s="44"/>
      <c r="T235" s="44"/>
    </row>
    <row r="236" spans="7:20" s="11" customFormat="1">
      <c r="G236" s="18"/>
      <c r="H236" s="18"/>
      <c r="O236" s="50"/>
      <c r="P236" s="44"/>
      <c r="Q236" s="44"/>
      <c r="R236" s="54"/>
      <c r="S236" s="44"/>
      <c r="T236" s="44"/>
    </row>
    <row r="237" spans="7:20" s="11" customFormat="1">
      <c r="G237" s="18"/>
      <c r="H237" s="18"/>
      <c r="O237" s="50"/>
      <c r="P237" s="44"/>
      <c r="Q237" s="44"/>
      <c r="R237" s="54"/>
      <c r="S237" s="44"/>
      <c r="T237" s="44"/>
    </row>
    <row r="238" spans="7:20" s="11" customFormat="1">
      <c r="G238" s="18"/>
      <c r="H238" s="18"/>
      <c r="O238" s="50"/>
      <c r="P238" s="44"/>
      <c r="Q238" s="44"/>
      <c r="R238" s="54"/>
      <c r="S238" s="44"/>
      <c r="T238" s="44"/>
    </row>
    <row r="239" spans="7:20" s="11" customFormat="1">
      <c r="G239" s="18"/>
      <c r="H239" s="18"/>
      <c r="O239" s="50"/>
      <c r="P239" s="44"/>
      <c r="Q239" s="44"/>
      <c r="R239" s="54"/>
      <c r="S239" s="44"/>
      <c r="T239" s="44"/>
    </row>
    <row r="240" spans="7:20" s="11" customFormat="1">
      <c r="G240" s="18"/>
      <c r="H240" s="18"/>
      <c r="O240" s="50"/>
      <c r="P240" s="44"/>
      <c r="Q240" s="44"/>
      <c r="R240" s="54"/>
      <c r="S240" s="44"/>
      <c r="T240" s="44"/>
    </row>
    <row r="241" spans="7:20" s="11" customFormat="1">
      <c r="G241" s="18"/>
      <c r="H241" s="18"/>
      <c r="O241" s="50"/>
      <c r="P241" s="44"/>
      <c r="Q241" s="44"/>
      <c r="R241" s="54"/>
      <c r="S241" s="44"/>
      <c r="T241" s="44"/>
    </row>
    <row r="242" spans="7:20" s="11" customFormat="1">
      <c r="G242" s="18"/>
      <c r="H242" s="18"/>
      <c r="O242" s="50"/>
      <c r="P242" s="44"/>
      <c r="Q242" s="44"/>
      <c r="R242" s="54"/>
      <c r="S242" s="44"/>
      <c r="T242" s="44"/>
    </row>
    <row r="243" spans="7:20" s="11" customFormat="1">
      <c r="G243" s="18"/>
      <c r="H243" s="18"/>
      <c r="O243" s="50"/>
      <c r="P243" s="44"/>
      <c r="Q243" s="44"/>
      <c r="R243" s="54"/>
      <c r="S243" s="44"/>
      <c r="T243" s="44"/>
    </row>
    <row r="244" spans="7:20" s="11" customFormat="1">
      <c r="G244" s="18"/>
      <c r="H244" s="18"/>
      <c r="O244" s="50"/>
      <c r="P244" s="44"/>
      <c r="Q244" s="44"/>
      <c r="R244" s="54"/>
      <c r="S244" s="44"/>
      <c r="T244" s="44"/>
    </row>
    <row r="245" spans="7:20" s="11" customFormat="1">
      <c r="G245" s="18"/>
      <c r="H245" s="18"/>
      <c r="O245" s="50"/>
      <c r="P245" s="44"/>
      <c r="Q245" s="44"/>
      <c r="R245" s="54"/>
      <c r="S245" s="44"/>
      <c r="T245" s="44"/>
    </row>
    <row r="246" spans="7:20" s="11" customFormat="1">
      <c r="G246" s="18"/>
      <c r="H246" s="18"/>
      <c r="O246" s="50"/>
      <c r="P246" s="44"/>
      <c r="Q246" s="44"/>
      <c r="R246" s="54"/>
      <c r="S246" s="44"/>
      <c r="T246" s="44"/>
    </row>
    <row r="247" spans="7:20" s="11" customFormat="1">
      <c r="G247" s="18"/>
      <c r="H247" s="18"/>
      <c r="O247" s="50"/>
      <c r="P247" s="44"/>
      <c r="Q247" s="44"/>
      <c r="R247" s="54"/>
      <c r="S247" s="44"/>
      <c r="T247" s="44"/>
    </row>
    <row r="248" spans="7:20" s="11" customFormat="1">
      <c r="G248" s="18"/>
      <c r="H248" s="18"/>
      <c r="O248" s="50"/>
      <c r="P248" s="44"/>
      <c r="Q248" s="44"/>
      <c r="R248" s="54"/>
      <c r="S248" s="44"/>
      <c r="T248" s="44"/>
    </row>
    <row r="249" spans="7:20" s="11" customFormat="1">
      <c r="G249" s="18"/>
      <c r="H249" s="18"/>
      <c r="O249" s="50"/>
      <c r="P249" s="44"/>
      <c r="Q249" s="44"/>
      <c r="R249" s="54"/>
      <c r="S249" s="44"/>
      <c r="T249" s="44"/>
    </row>
    <row r="250" spans="7:20" s="11" customFormat="1">
      <c r="G250" s="18"/>
      <c r="H250" s="18"/>
      <c r="O250" s="50"/>
      <c r="P250" s="44"/>
      <c r="Q250" s="44"/>
      <c r="R250" s="54"/>
      <c r="S250" s="44"/>
      <c r="T250" s="44"/>
    </row>
    <row r="251" spans="7:20" s="11" customFormat="1">
      <c r="G251" s="18"/>
      <c r="H251" s="18"/>
      <c r="O251" s="50"/>
      <c r="P251" s="44"/>
      <c r="Q251" s="44"/>
      <c r="R251" s="54"/>
      <c r="S251" s="44"/>
      <c r="T251" s="44"/>
    </row>
    <row r="252" spans="7:20" s="11" customFormat="1">
      <c r="G252" s="18"/>
      <c r="H252" s="18"/>
      <c r="O252" s="50"/>
      <c r="P252" s="44"/>
      <c r="Q252" s="44"/>
      <c r="R252" s="54"/>
      <c r="S252" s="44"/>
      <c r="T252" s="44"/>
    </row>
    <row r="253" spans="7:20" s="11" customFormat="1">
      <c r="G253" s="18"/>
      <c r="H253" s="18"/>
      <c r="O253" s="50"/>
      <c r="P253" s="44"/>
      <c r="Q253" s="44"/>
      <c r="R253" s="54"/>
      <c r="S253" s="44"/>
      <c r="T253" s="44"/>
    </row>
    <row r="254" spans="7:20" s="11" customFormat="1">
      <c r="G254" s="18"/>
      <c r="H254" s="18"/>
      <c r="O254" s="50"/>
      <c r="P254" s="44"/>
      <c r="Q254" s="44"/>
      <c r="R254" s="54"/>
      <c r="S254" s="44"/>
      <c r="T254" s="44"/>
    </row>
    <row r="255" spans="7:20" s="11" customFormat="1">
      <c r="G255" s="18"/>
      <c r="H255" s="18"/>
      <c r="O255" s="50"/>
      <c r="P255" s="44"/>
      <c r="Q255" s="44"/>
      <c r="R255" s="54"/>
      <c r="S255" s="44"/>
      <c r="T255" s="44"/>
    </row>
    <row r="256" spans="7:20" s="11" customFormat="1">
      <c r="G256" s="18"/>
      <c r="H256" s="18"/>
      <c r="O256" s="50"/>
      <c r="P256" s="44"/>
      <c r="Q256" s="44"/>
      <c r="R256" s="54"/>
      <c r="S256" s="44"/>
      <c r="T256" s="44"/>
    </row>
    <row r="257" spans="7:20" s="11" customFormat="1">
      <c r="G257" s="18"/>
      <c r="H257" s="18"/>
      <c r="O257" s="50"/>
      <c r="P257" s="44"/>
      <c r="Q257" s="44"/>
      <c r="R257" s="54"/>
      <c r="S257" s="44"/>
      <c r="T257" s="44"/>
    </row>
    <row r="258" spans="7:20" s="11" customFormat="1">
      <c r="G258" s="18"/>
      <c r="H258" s="18"/>
      <c r="O258" s="50"/>
      <c r="P258" s="44"/>
      <c r="Q258" s="44"/>
      <c r="R258" s="54"/>
      <c r="S258" s="44"/>
      <c r="T258" s="44"/>
    </row>
    <row r="259" spans="7:20" s="11" customFormat="1">
      <c r="G259" s="18"/>
      <c r="H259" s="18"/>
      <c r="O259" s="50"/>
      <c r="P259" s="44"/>
      <c r="Q259" s="44"/>
      <c r="R259" s="54"/>
      <c r="S259" s="44"/>
      <c r="T259" s="44"/>
    </row>
    <row r="260" spans="7:20" s="11" customFormat="1">
      <c r="G260" s="18"/>
      <c r="H260" s="18"/>
      <c r="O260" s="50"/>
      <c r="P260" s="44"/>
      <c r="Q260" s="44"/>
      <c r="R260" s="54"/>
      <c r="S260" s="44"/>
      <c r="T260" s="44"/>
    </row>
    <row r="261" spans="7:20" s="11" customFormat="1">
      <c r="G261" s="18"/>
      <c r="H261" s="18"/>
      <c r="O261" s="50"/>
      <c r="P261" s="44"/>
      <c r="Q261" s="44"/>
      <c r="R261" s="54"/>
      <c r="S261" s="44"/>
      <c r="T261" s="44"/>
    </row>
    <row r="262" spans="7:20" s="11" customFormat="1">
      <c r="G262" s="18"/>
      <c r="H262" s="18"/>
      <c r="O262" s="50"/>
      <c r="P262" s="44"/>
      <c r="Q262" s="44"/>
      <c r="R262" s="54"/>
      <c r="S262" s="44"/>
      <c r="T262" s="44"/>
    </row>
    <row r="263" spans="7:20" s="11" customFormat="1">
      <c r="G263" s="18"/>
      <c r="H263" s="18"/>
      <c r="O263" s="50"/>
      <c r="P263" s="44"/>
      <c r="Q263" s="44"/>
      <c r="R263" s="54"/>
      <c r="S263" s="44"/>
      <c r="T263" s="44"/>
    </row>
    <row r="264" spans="7:20" s="11" customFormat="1">
      <c r="G264" s="18"/>
      <c r="H264" s="18"/>
      <c r="O264" s="50"/>
      <c r="P264" s="44"/>
      <c r="Q264" s="44"/>
      <c r="R264" s="54"/>
      <c r="S264" s="44"/>
      <c r="T264" s="44"/>
    </row>
    <row r="265" spans="7:20" s="11" customFormat="1">
      <c r="G265" s="18"/>
      <c r="H265" s="18"/>
      <c r="O265" s="50"/>
      <c r="P265" s="44"/>
      <c r="Q265" s="44"/>
      <c r="R265" s="54"/>
      <c r="S265" s="44"/>
      <c r="T265" s="44"/>
    </row>
    <row r="266" spans="7:20" s="11" customFormat="1">
      <c r="G266" s="18"/>
      <c r="H266" s="18"/>
      <c r="O266" s="50"/>
      <c r="P266" s="44"/>
      <c r="Q266" s="44"/>
      <c r="R266" s="54"/>
      <c r="S266" s="44"/>
      <c r="T266" s="44"/>
    </row>
    <row r="267" spans="7:20" s="11" customFormat="1">
      <c r="G267" s="18"/>
      <c r="H267" s="18"/>
      <c r="O267" s="50"/>
      <c r="P267" s="44"/>
      <c r="Q267" s="44"/>
      <c r="R267" s="54"/>
      <c r="S267" s="44"/>
      <c r="T267" s="44"/>
    </row>
    <row r="268" spans="7:20" s="11" customFormat="1">
      <c r="G268" s="18"/>
      <c r="H268" s="18"/>
      <c r="O268" s="50"/>
      <c r="P268" s="44"/>
      <c r="Q268" s="44"/>
      <c r="R268" s="54"/>
      <c r="S268" s="44"/>
      <c r="T268" s="44"/>
    </row>
    <row r="269" spans="7:20" s="11" customFormat="1">
      <c r="G269" s="18"/>
      <c r="H269" s="18"/>
      <c r="O269" s="50"/>
      <c r="P269" s="44"/>
      <c r="Q269" s="44"/>
      <c r="R269" s="54"/>
      <c r="S269" s="44"/>
      <c r="T269" s="44"/>
    </row>
    <row r="270" spans="7:20" s="11" customFormat="1">
      <c r="G270" s="18"/>
      <c r="H270" s="18"/>
      <c r="O270" s="50"/>
      <c r="P270" s="44"/>
      <c r="Q270" s="44"/>
      <c r="R270" s="54"/>
      <c r="S270" s="44"/>
      <c r="T270" s="44"/>
    </row>
    <row r="271" spans="7:20" s="11" customFormat="1">
      <c r="G271" s="18"/>
      <c r="H271" s="18"/>
      <c r="O271" s="50"/>
      <c r="P271" s="44"/>
      <c r="Q271" s="44"/>
      <c r="R271" s="54"/>
      <c r="S271" s="44"/>
      <c r="T271" s="44"/>
    </row>
    <row r="272" spans="7:20" s="11" customFormat="1">
      <c r="G272" s="18"/>
      <c r="H272" s="18"/>
      <c r="O272" s="50"/>
      <c r="P272" s="44"/>
      <c r="Q272" s="44"/>
      <c r="R272" s="54"/>
      <c r="S272" s="44"/>
      <c r="T272" s="44"/>
    </row>
    <row r="273" spans="7:20" s="11" customFormat="1">
      <c r="G273" s="18"/>
      <c r="H273" s="18"/>
      <c r="O273" s="50"/>
      <c r="P273" s="44"/>
      <c r="Q273" s="44"/>
      <c r="R273" s="54"/>
      <c r="S273" s="44"/>
      <c r="T273" s="44"/>
    </row>
    <row r="274" spans="7:20" s="11" customFormat="1">
      <c r="G274" s="18"/>
      <c r="H274" s="18"/>
      <c r="O274" s="50"/>
      <c r="P274" s="44"/>
      <c r="Q274" s="44"/>
      <c r="R274" s="54"/>
      <c r="S274" s="44"/>
      <c r="T274" s="44"/>
    </row>
    <row r="275" spans="7:20" s="11" customFormat="1">
      <c r="G275" s="18"/>
      <c r="H275" s="18"/>
      <c r="O275" s="50"/>
      <c r="P275" s="44"/>
      <c r="Q275" s="44"/>
      <c r="R275" s="54"/>
      <c r="S275" s="44"/>
      <c r="T275" s="44"/>
    </row>
    <row r="276" spans="7:20" s="11" customFormat="1">
      <c r="G276" s="18"/>
      <c r="H276" s="18"/>
      <c r="O276" s="50"/>
      <c r="P276" s="44"/>
      <c r="Q276" s="44"/>
      <c r="R276" s="54"/>
      <c r="S276" s="44"/>
      <c r="T276" s="44"/>
    </row>
    <row r="277" spans="7:20" s="11" customFormat="1">
      <c r="G277" s="18"/>
      <c r="H277" s="18"/>
      <c r="O277" s="50"/>
      <c r="P277" s="44"/>
      <c r="Q277" s="44"/>
      <c r="R277" s="54"/>
      <c r="S277" s="44"/>
      <c r="T277" s="44"/>
    </row>
    <row r="278" spans="7:20" s="11" customFormat="1">
      <c r="G278" s="18"/>
      <c r="H278" s="18"/>
      <c r="O278" s="50"/>
      <c r="P278" s="44"/>
      <c r="Q278" s="44"/>
      <c r="R278" s="54"/>
      <c r="S278" s="44"/>
      <c r="T278" s="44"/>
    </row>
    <row r="279" spans="7:20" s="11" customFormat="1">
      <c r="G279" s="18"/>
      <c r="H279" s="18"/>
      <c r="O279" s="50"/>
      <c r="P279" s="44"/>
      <c r="Q279" s="44"/>
      <c r="R279" s="54"/>
      <c r="S279" s="44"/>
      <c r="T279" s="44"/>
    </row>
    <row r="280" spans="7:20" s="11" customFormat="1">
      <c r="G280" s="18"/>
      <c r="H280" s="18"/>
      <c r="O280" s="50"/>
      <c r="P280" s="44"/>
      <c r="Q280" s="44"/>
      <c r="R280" s="54"/>
      <c r="S280" s="44"/>
      <c r="T280" s="44"/>
    </row>
    <row r="281" spans="7:20" s="11" customFormat="1">
      <c r="G281" s="18"/>
      <c r="H281" s="18"/>
      <c r="O281" s="50"/>
      <c r="P281" s="44"/>
      <c r="Q281" s="44"/>
      <c r="R281" s="54"/>
      <c r="S281" s="44"/>
      <c r="T281" s="44"/>
    </row>
    <row r="282" spans="7:20" s="11" customFormat="1">
      <c r="G282" s="18"/>
      <c r="H282" s="18"/>
      <c r="O282" s="50"/>
      <c r="P282" s="44"/>
      <c r="Q282" s="44"/>
      <c r="R282" s="54"/>
      <c r="S282" s="44"/>
      <c r="T282" s="44"/>
    </row>
    <row r="283" spans="7:20" s="11" customFormat="1">
      <c r="G283" s="18"/>
      <c r="H283" s="18"/>
      <c r="O283" s="50"/>
      <c r="P283" s="44"/>
      <c r="Q283" s="44"/>
      <c r="R283" s="54"/>
      <c r="S283" s="44"/>
      <c r="T283" s="44"/>
    </row>
    <row r="284" spans="7:20" s="11" customFormat="1">
      <c r="G284" s="18"/>
      <c r="H284" s="18"/>
      <c r="O284" s="50"/>
      <c r="P284" s="44"/>
      <c r="Q284" s="44"/>
      <c r="R284" s="54"/>
      <c r="S284" s="44"/>
      <c r="T284" s="44"/>
    </row>
    <row r="285" spans="7:20" s="11" customFormat="1">
      <c r="G285" s="18"/>
      <c r="H285" s="18"/>
      <c r="O285" s="50"/>
      <c r="P285" s="44"/>
      <c r="Q285" s="44"/>
      <c r="R285" s="54"/>
      <c r="S285" s="44"/>
      <c r="T285" s="44"/>
    </row>
    <row r="286" spans="7:20" s="11" customFormat="1">
      <c r="G286" s="18"/>
      <c r="H286" s="18"/>
      <c r="O286" s="50"/>
      <c r="P286" s="44"/>
      <c r="Q286" s="44"/>
      <c r="R286" s="54"/>
      <c r="S286" s="44"/>
      <c r="T286" s="44"/>
    </row>
    <row r="287" spans="7:20" s="11" customFormat="1">
      <c r="G287" s="18"/>
      <c r="H287" s="18"/>
      <c r="O287" s="50"/>
      <c r="P287" s="44"/>
      <c r="Q287" s="44"/>
      <c r="R287" s="54"/>
      <c r="S287" s="44"/>
      <c r="T287" s="44"/>
    </row>
    <row r="288" spans="7:20" s="11" customFormat="1">
      <c r="G288" s="18"/>
      <c r="H288" s="18"/>
      <c r="O288" s="50"/>
      <c r="P288" s="44"/>
      <c r="Q288" s="44"/>
      <c r="R288" s="54"/>
      <c r="S288" s="44"/>
      <c r="T288" s="44"/>
    </row>
    <row r="289" spans="7:20" s="11" customFormat="1">
      <c r="G289" s="18"/>
      <c r="H289" s="18"/>
      <c r="O289" s="50"/>
      <c r="P289" s="44"/>
      <c r="Q289" s="44"/>
      <c r="R289" s="54"/>
      <c r="S289" s="44"/>
      <c r="T289" s="44"/>
    </row>
    <row r="290" spans="7:20" s="11" customFormat="1">
      <c r="G290" s="18"/>
      <c r="H290" s="18"/>
      <c r="O290" s="50"/>
      <c r="P290" s="44"/>
      <c r="Q290" s="44"/>
      <c r="R290" s="54"/>
      <c r="S290" s="44"/>
      <c r="T290" s="44"/>
    </row>
    <row r="291" spans="7:20" s="11" customFormat="1">
      <c r="G291" s="18"/>
      <c r="H291" s="18"/>
      <c r="O291" s="50"/>
      <c r="P291" s="44"/>
      <c r="Q291" s="44"/>
      <c r="R291" s="54"/>
      <c r="S291" s="44"/>
      <c r="T291" s="44"/>
    </row>
    <row r="292" spans="7:20" s="11" customFormat="1">
      <c r="G292" s="18"/>
      <c r="H292" s="18"/>
      <c r="O292" s="50"/>
      <c r="P292" s="44"/>
      <c r="Q292" s="44"/>
      <c r="R292" s="54"/>
      <c r="S292" s="44"/>
      <c r="T292" s="44"/>
    </row>
    <row r="293" spans="7:20" s="11" customFormat="1">
      <c r="G293" s="18"/>
      <c r="H293" s="18"/>
      <c r="O293" s="50"/>
      <c r="P293" s="44"/>
      <c r="Q293" s="44"/>
      <c r="R293" s="54"/>
      <c r="S293" s="44"/>
      <c r="T293" s="44"/>
    </row>
    <row r="294" spans="7:20" s="11" customFormat="1">
      <c r="G294" s="18"/>
      <c r="H294" s="18"/>
      <c r="O294" s="50"/>
      <c r="P294" s="44"/>
      <c r="Q294" s="44"/>
      <c r="R294" s="54"/>
      <c r="S294" s="44"/>
      <c r="T294" s="44"/>
    </row>
    <row r="295" spans="7:20" s="11" customFormat="1">
      <c r="G295" s="18"/>
      <c r="H295" s="18"/>
      <c r="O295" s="50"/>
      <c r="P295" s="44"/>
      <c r="Q295" s="44"/>
      <c r="R295" s="54"/>
      <c r="S295" s="44"/>
      <c r="T295" s="44"/>
    </row>
    <row r="296" spans="7:20" s="11" customFormat="1">
      <c r="G296" s="18"/>
      <c r="H296" s="18"/>
      <c r="O296" s="50"/>
      <c r="P296" s="44"/>
      <c r="Q296" s="44"/>
      <c r="R296" s="54"/>
      <c r="S296" s="44"/>
      <c r="T296" s="44"/>
    </row>
    <row r="297" spans="7:20" s="11" customFormat="1">
      <c r="G297" s="18"/>
      <c r="H297" s="18"/>
      <c r="O297" s="50"/>
      <c r="P297" s="44"/>
      <c r="Q297" s="44"/>
      <c r="R297" s="54"/>
      <c r="S297" s="44"/>
      <c r="T297" s="44"/>
    </row>
    <row r="298" spans="7:20" s="11" customFormat="1">
      <c r="G298" s="18"/>
      <c r="H298" s="18"/>
      <c r="O298" s="50"/>
      <c r="P298" s="44"/>
      <c r="Q298" s="44"/>
      <c r="R298" s="54"/>
      <c r="S298" s="44"/>
      <c r="T298" s="44"/>
    </row>
    <row r="299" spans="7:20" s="11" customFormat="1">
      <c r="G299" s="18"/>
      <c r="H299" s="18"/>
      <c r="O299" s="50"/>
      <c r="P299" s="44"/>
      <c r="Q299" s="44"/>
      <c r="R299" s="54"/>
      <c r="S299" s="44"/>
      <c r="T299" s="44"/>
    </row>
    <row r="300" spans="7:20" s="11" customFormat="1">
      <c r="G300" s="18"/>
      <c r="H300" s="18"/>
      <c r="O300" s="50"/>
      <c r="P300" s="44"/>
      <c r="Q300" s="44"/>
      <c r="R300" s="54"/>
      <c r="S300" s="44"/>
      <c r="T300" s="44"/>
    </row>
    <row r="301" spans="7:20" s="11" customFormat="1">
      <c r="G301" s="18"/>
      <c r="H301" s="18"/>
      <c r="O301" s="50"/>
      <c r="P301" s="44"/>
      <c r="Q301" s="44"/>
      <c r="R301" s="54"/>
      <c r="S301" s="44"/>
      <c r="T301" s="44"/>
    </row>
    <row r="302" spans="7:20" s="11" customFormat="1">
      <c r="G302" s="18"/>
      <c r="H302" s="18"/>
      <c r="O302" s="50"/>
      <c r="P302" s="44"/>
      <c r="Q302" s="44"/>
      <c r="R302" s="54"/>
      <c r="S302" s="44"/>
      <c r="T302" s="44"/>
    </row>
    <row r="303" spans="7:20" s="11" customFormat="1">
      <c r="G303" s="18"/>
      <c r="H303" s="18"/>
      <c r="O303" s="50"/>
      <c r="P303" s="44"/>
      <c r="Q303" s="44"/>
      <c r="R303" s="54"/>
      <c r="S303" s="44"/>
      <c r="T303" s="44"/>
    </row>
    <row r="304" spans="7:20" s="11" customFormat="1">
      <c r="G304" s="18"/>
      <c r="H304" s="18"/>
      <c r="O304" s="50"/>
      <c r="P304" s="44"/>
      <c r="Q304" s="44"/>
      <c r="R304" s="54"/>
      <c r="S304" s="44"/>
      <c r="T304" s="44"/>
    </row>
    <row r="305" spans="7:20" s="11" customFormat="1">
      <c r="G305" s="18"/>
      <c r="H305" s="18"/>
      <c r="O305" s="50"/>
      <c r="P305" s="44"/>
      <c r="Q305" s="44"/>
      <c r="R305" s="54"/>
      <c r="S305" s="44"/>
      <c r="T305" s="44"/>
    </row>
    <row r="306" spans="7:20" s="11" customFormat="1">
      <c r="G306" s="18"/>
      <c r="H306" s="18"/>
      <c r="O306" s="50"/>
      <c r="P306" s="44"/>
      <c r="Q306" s="44"/>
      <c r="R306" s="54"/>
      <c r="S306" s="44"/>
      <c r="T306" s="44"/>
    </row>
    <row r="307" spans="7:20" s="11" customFormat="1">
      <c r="G307" s="18"/>
      <c r="H307" s="18"/>
      <c r="O307" s="50"/>
      <c r="P307" s="44"/>
      <c r="Q307" s="44"/>
      <c r="R307" s="54"/>
      <c r="S307" s="44"/>
      <c r="T307" s="44"/>
    </row>
    <row r="308" spans="7:20" s="11" customFormat="1">
      <c r="G308" s="18"/>
      <c r="H308" s="18"/>
      <c r="O308" s="50"/>
      <c r="P308" s="44"/>
      <c r="Q308" s="44"/>
      <c r="R308" s="54"/>
      <c r="S308" s="44"/>
      <c r="T308" s="44"/>
    </row>
    <row r="309" spans="7:20" s="11" customFormat="1">
      <c r="G309" s="18"/>
      <c r="H309" s="18"/>
      <c r="O309" s="50"/>
      <c r="P309" s="44"/>
      <c r="Q309" s="44"/>
      <c r="R309" s="54"/>
      <c r="S309" s="44"/>
      <c r="T309" s="44"/>
    </row>
    <row r="310" spans="7:20" s="11" customFormat="1">
      <c r="G310" s="18"/>
      <c r="H310" s="18"/>
      <c r="O310" s="50"/>
      <c r="P310" s="44"/>
      <c r="Q310" s="44"/>
      <c r="R310" s="54"/>
      <c r="S310" s="44"/>
      <c r="T310" s="44"/>
    </row>
    <row r="311" spans="7:20" s="11" customFormat="1">
      <c r="G311" s="18"/>
      <c r="H311" s="18"/>
      <c r="O311" s="50"/>
      <c r="P311" s="44"/>
      <c r="Q311" s="44"/>
      <c r="R311" s="54"/>
      <c r="S311" s="44"/>
      <c r="T311" s="44"/>
    </row>
    <row r="312" spans="7:20" s="11" customFormat="1">
      <c r="G312" s="18"/>
      <c r="H312" s="18"/>
      <c r="O312" s="50"/>
      <c r="P312" s="44"/>
      <c r="Q312" s="44"/>
      <c r="R312" s="54"/>
      <c r="S312" s="44"/>
      <c r="T312" s="44"/>
    </row>
    <row r="313" spans="7:20" s="11" customFormat="1">
      <c r="G313" s="18"/>
      <c r="H313" s="18"/>
      <c r="O313" s="50"/>
      <c r="P313" s="44"/>
      <c r="Q313" s="44"/>
      <c r="R313" s="54"/>
      <c r="S313" s="44"/>
      <c r="T313" s="44"/>
    </row>
    <row r="314" spans="7:20" s="11" customFormat="1">
      <c r="G314" s="18"/>
      <c r="H314" s="18"/>
      <c r="O314" s="50"/>
      <c r="P314" s="44"/>
      <c r="Q314" s="44"/>
      <c r="R314" s="54"/>
      <c r="S314" s="44"/>
      <c r="T314" s="44"/>
    </row>
    <row r="315" spans="7:20" s="11" customFormat="1">
      <c r="G315" s="18"/>
      <c r="H315" s="18"/>
      <c r="O315" s="50"/>
      <c r="P315" s="44"/>
      <c r="Q315" s="44"/>
      <c r="R315" s="54"/>
      <c r="S315" s="44"/>
      <c r="T315" s="44"/>
    </row>
    <row r="316" spans="7:20" s="11" customFormat="1">
      <c r="G316" s="18"/>
      <c r="H316" s="18"/>
      <c r="O316" s="50"/>
      <c r="P316" s="44"/>
      <c r="Q316" s="44"/>
      <c r="R316" s="54"/>
      <c r="S316" s="44"/>
      <c r="T316" s="44"/>
    </row>
    <row r="317" spans="7:20" s="11" customFormat="1">
      <c r="G317" s="18"/>
      <c r="H317" s="18"/>
      <c r="O317" s="50"/>
      <c r="P317" s="44"/>
      <c r="Q317" s="44"/>
      <c r="R317" s="54"/>
      <c r="S317" s="44"/>
      <c r="T317" s="44"/>
    </row>
    <row r="318" spans="7:20" s="11" customFormat="1">
      <c r="G318" s="18"/>
      <c r="H318" s="18"/>
      <c r="O318" s="50"/>
      <c r="P318" s="44"/>
      <c r="Q318" s="44"/>
      <c r="R318" s="54"/>
      <c r="S318" s="44"/>
      <c r="T318" s="44"/>
    </row>
    <row r="319" spans="7:20" s="11" customFormat="1">
      <c r="G319" s="18"/>
      <c r="H319" s="18"/>
      <c r="O319" s="50"/>
      <c r="P319" s="44"/>
      <c r="Q319" s="44"/>
      <c r="R319" s="54"/>
      <c r="S319" s="44"/>
      <c r="T319" s="44"/>
    </row>
    <row r="320" spans="7:20" s="11" customFormat="1">
      <c r="G320" s="18"/>
      <c r="H320" s="18"/>
    </row>
    <row r="321" spans="7:8" s="11" customFormat="1">
      <c r="G321" s="18"/>
      <c r="H321" s="18"/>
    </row>
    <row r="322" spans="7:8" s="11" customFormat="1">
      <c r="G322" s="18"/>
      <c r="H322" s="18"/>
    </row>
    <row r="323" spans="7:8" s="11" customFormat="1">
      <c r="G323" s="18"/>
      <c r="H323" s="18"/>
    </row>
    <row r="324" spans="7:8" s="11" customFormat="1">
      <c r="G324" s="18"/>
      <c r="H324" s="18"/>
    </row>
    <row r="325" spans="7:8" s="11" customFormat="1">
      <c r="G325" s="18"/>
      <c r="H325" s="18"/>
    </row>
    <row r="326" spans="7:8" s="11" customFormat="1">
      <c r="G326" s="18"/>
      <c r="H326" s="18"/>
    </row>
    <row r="327" spans="7:8" s="11" customFormat="1">
      <c r="G327" s="18"/>
      <c r="H327" s="18"/>
    </row>
    <row r="328" spans="7:8" s="11" customFormat="1">
      <c r="G328" s="18"/>
      <c r="H328" s="18"/>
    </row>
    <row r="329" spans="7:8" s="11" customFormat="1">
      <c r="G329" s="18"/>
      <c r="H329" s="18"/>
    </row>
    <row r="330" spans="7:8" s="11" customFormat="1">
      <c r="G330" s="18"/>
      <c r="H330" s="18"/>
    </row>
    <row r="331" spans="7:8" s="11" customFormat="1">
      <c r="G331" s="18"/>
      <c r="H331" s="18"/>
    </row>
    <row r="332" spans="7:8" s="11" customFormat="1">
      <c r="G332" s="18"/>
      <c r="H332" s="18"/>
    </row>
    <row r="333" spans="7:8" s="11" customFormat="1">
      <c r="G333" s="18"/>
      <c r="H333" s="18"/>
    </row>
    <row r="334" spans="7:8" s="11" customFormat="1">
      <c r="G334" s="18"/>
      <c r="H334" s="18"/>
    </row>
    <row r="335" spans="7:8" s="11" customFormat="1">
      <c r="G335" s="18"/>
      <c r="H335" s="18"/>
    </row>
    <row r="336" spans="7:8" s="11" customFormat="1">
      <c r="G336" s="18"/>
      <c r="H336" s="18"/>
    </row>
    <row r="337" spans="7:8" s="11" customFormat="1">
      <c r="G337" s="18"/>
      <c r="H337" s="18"/>
    </row>
    <row r="338" spans="7:8" s="11" customFormat="1">
      <c r="G338" s="18"/>
      <c r="H338" s="18"/>
    </row>
    <row r="339" spans="7:8" s="11" customFormat="1">
      <c r="G339" s="18"/>
      <c r="H339" s="18"/>
    </row>
    <row r="340" spans="7:8" s="11" customFormat="1">
      <c r="G340" s="18"/>
      <c r="H340" s="18"/>
    </row>
    <row r="341" spans="7:8" s="11" customFormat="1">
      <c r="G341" s="18"/>
      <c r="H341" s="18"/>
    </row>
    <row r="342" spans="7:8" s="11" customFormat="1">
      <c r="G342" s="18"/>
      <c r="H342" s="18"/>
    </row>
    <row r="343" spans="7:8" s="11" customFormat="1">
      <c r="G343" s="18"/>
      <c r="H343" s="18"/>
    </row>
    <row r="344" spans="7:8" s="11" customFormat="1">
      <c r="G344" s="18"/>
      <c r="H344" s="18"/>
    </row>
    <row r="345" spans="7:8" s="11" customFormat="1">
      <c r="G345" s="18"/>
      <c r="H345" s="18"/>
    </row>
    <row r="346" spans="7:8" s="11" customFormat="1">
      <c r="G346" s="18"/>
      <c r="H346" s="18"/>
    </row>
    <row r="347" spans="7:8" s="11" customFormat="1">
      <c r="G347" s="18"/>
      <c r="H347" s="18"/>
    </row>
    <row r="348" spans="7:8" s="11" customFormat="1">
      <c r="G348" s="18"/>
      <c r="H348" s="18"/>
    </row>
    <row r="349" spans="7:8" s="11" customFormat="1">
      <c r="G349" s="18"/>
      <c r="H349" s="18"/>
    </row>
    <row r="350" spans="7:8" s="11" customFormat="1">
      <c r="G350" s="18"/>
      <c r="H350" s="18"/>
    </row>
    <row r="351" spans="7:8" s="11" customFormat="1">
      <c r="G351" s="18"/>
      <c r="H351" s="18"/>
    </row>
    <row r="352" spans="7:8" s="11" customFormat="1">
      <c r="G352" s="18"/>
      <c r="H352" s="18"/>
    </row>
    <row r="353" spans="7:8" s="11" customFormat="1">
      <c r="G353" s="18"/>
      <c r="H353" s="18"/>
    </row>
    <row r="354" spans="7:8" s="11" customFormat="1">
      <c r="G354" s="18"/>
      <c r="H354" s="18"/>
    </row>
    <row r="355" spans="7:8" s="11" customFormat="1">
      <c r="G355" s="18"/>
      <c r="H355" s="18"/>
    </row>
    <row r="356" spans="7:8" s="11" customFormat="1">
      <c r="G356" s="18"/>
      <c r="H356" s="18"/>
    </row>
    <row r="357" spans="7:8" s="11" customFormat="1">
      <c r="G357" s="18"/>
      <c r="H357" s="18"/>
    </row>
    <row r="358" spans="7:8" s="11" customFormat="1">
      <c r="G358" s="18"/>
      <c r="H358" s="18"/>
    </row>
    <row r="359" spans="7:8" s="11" customFormat="1">
      <c r="G359" s="18"/>
      <c r="H359" s="18"/>
    </row>
    <row r="360" spans="7:8" s="11" customFormat="1">
      <c r="G360" s="18"/>
      <c r="H360" s="18"/>
    </row>
    <row r="361" spans="7:8" s="11" customFormat="1">
      <c r="G361" s="18"/>
      <c r="H361" s="18"/>
    </row>
    <row r="362" spans="7:8" s="11" customFormat="1">
      <c r="G362" s="18"/>
      <c r="H362" s="18"/>
    </row>
    <row r="363" spans="7:8" s="11" customFormat="1">
      <c r="G363" s="18"/>
      <c r="H363" s="18"/>
    </row>
    <row r="364" spans="7:8" s="11" customFormat="1">
      <c r="G364" s="18"/>
      <c r="H364" s="18"/>
    </row>
    <row r="365" spans="7:8" s="11" customFormat="1">
      <c r="G365" s="18"/>
      <c r="H365" s="18"/>
    </row>
    <row r="366" spans="7:8" s="11" customFormat="1">
      <c r="G366" s="18"/>
      <c r="H366" s="18"/>
    </row>
    <row r="367" spans="7:8" s="11" customFormat="1">
      <c r="G367" s="18"/>
      <c r="H367" s="18"/>
    </row>
    <row r="368" spans="7:8" s="11" customFormat="1">
      <c r="G368" s="18"/>
      <c r="H368" s="18"/>
    </row>
    <row r="369" spans="7:8" s="11" customFormat="1">
      <c r="G369" s="18"/>
      <c r="H369" s="18"/>
    </row>
    <row r="370" spans="7:8" s="11" customFormat="1">
      <c r="G370" s="18"/>
      <c r="H370" s="18"/>
    </row>
    <row r="371" spans="7:8" s="11" customFormat="1">
      <c r="G371" s="18"/>
      <c r="H371" s="18"/>
    </row>
    <row r="372" spans="7:8" s="11" customFormat="1">
      <c r="G372" s="18"/>
      <c r="H372" s="18"/>
    </row>
    <row r="373" spans="7:8" s="11" customFormat="1">
      <c r="G373" s="18"/>
      <c r="H373" s="18"/>
    </row>
    <row r="374" spans="7:8" s="11" customFormat="1">
      <c r="G374" s="18"/>
      <c r="H374" s="18"/>
    </row>
    <row r="375" spans="7:8" s="11" customFormat="1">
      <c r="G375" s="18"/>
      <c r="H375" s="18"/>
    </row>
    <row r="376" spans="7:8" s="11" customFormat="1">
      <c r="G376" s="18"/>
      <c r="H376" s="18"/>
    </row>
    <row r="377" spans="7:8" s="11" customFormat="1">
      <c r="G377" s="18"/>
      <c r="H377" s="18"/>
    </row>
    <row r="378" spans="7:8" s="11" customFormat="1">
      <c r="G378" s="18"/>
      <c r="H378" s="18"/>
    </row>
    <row r="379" spans="7:8" s="11" customFormat="1">
      <c r="G379" s="18"/>
      <c r="H379" s="18"/>
    </row>
    <row r="380" spans="7:8" s="11" customFormat="1">
      <c r="G380" s="18"/>
      <c r="H380" s="18"/>
    </row>
    <row r="381" spans="7:8" s="11" customFormat="1">
      <c r="G381" s="18"/>
      <c r="H381" s="18"/>
    </row>
    <row r="382" spans="7:8" s="11" customFormat="1">
      <c r="G382" s="18"/>
      <c r="H382" s="18"/>
    </row>
    <row r="383" spans="7:8" s="11" customFormat="1">
      <c r="G383" s="18"/>
      <c r="H383" s="18"/>
    </row>
    <row r="384" spans="7:8" s="11" customFormat="1">
      <c r="G384" s="18"/>
      <c r="H384" s="18"/>
    </row>
    <row r="385" spans="7:8" s="11" customFormat="1">
      <c r="G385" s="18"/>
      <c r="H385" s="18"/>
    </row>
    <row r="386" spans="7:8" s="11" customFormat="1">
      <c r="G386" s="18"/>
      <c r="H386" s="18"/>
    </row>
    <row r="387" spans="7:8" s="11" customFormat="1">
      <c r="G387" s="18"/>
      <c r="H387" s="18"/>
    </row>
    <row r="388" spans="7:8" s="11" customFormat="1">
      <c r="G388" s="18"/>
      <c r="H388" s="18"/>
    </row>
    <row r="389" spans="7:8" s="11" customFormat="1">
      <c r="G389" s="18"/>
      <c r="H389" s="18"/>
    </row>
    <row r="390" spans="7:8" s="11" customFormat="1">
      <c r="G390" s="18"/>
      <c r="H390" s="18"/>
    </row>
    <row r="391" spans="7:8" s="11" customFormat="1">
      <c r="G391" s="18"/>
      <c r="H391" s="18"/>
    </row>
    <row r="392" spans="7:8" s="11" customFormat="1">
      <c r="G392" s="18"/>
      <c r="H392" s="18"/>
    </row>
    <row r="393" spans="7:8" s="11" customFormat="1">
      <c r="G393" s="18"/>
      <c r="H393" s="18"/>
    </row>
    <row r="394" spans="7:8" s="11" customFormat="1">
      <c r="G394" s="18"/>
      <c r="H394" s="18"/>
    </row>
    <row r="395" spans="7:8" s="11" customFormat="1">
      <c r="G395" s="18"/>
      <c r="H395" s="18"/>
    </row>
    <row r="396" spans="7:8" s="11" customFormat="1">
      <c r="G396" s="18"/>
      <c r="H396" s="18"/>
    </row>
    <row r="397" spans="7:8" s="11" customFormat="1">
      <c r="G397" s="18"/>
      <c r="H397" s="18"/>
    </row>
    <row r="398" spans="7:8" s="11" customFormat="1">
      <c r="G398" s="18"/>
      <c r="H398" s="18"/>
    </row>
    <row r="399" spans="7:8" s="11" customFormat="1">
      <c r="G399" s="18"/>
      <c r="H399" s="18"/>
    </row>
    <row r="400" spans="7:8" s="11" customFormat="1">
      <c r="G400" s="18"/>
      <c r="H400" s="18"/>
    </row>
    <row r="401" spans="7:8" s="11" customFormat="1">
      <c r="G401" s="18"/>
      <c r="H401" s="18"/>
    </row>
    <row r="402" spans="7:8" s="11" customFormat="1">
      <c r="G402" s="18"/>
      <c r="H402" s="18"/>
    </row>
    <row r="403" spans="7:8" s="11" customFormat="1">
      <c r="G403" s="18"/>
      <c r="H403" s="18"/>
    </row>
    <row r="404" spans="7:8" s="11" customFormat="1">
      <c r="G404" s="18"/>
      <c r="H404" s="18"/>
    </row>
    <row r="405" spans="7:8" s="11" customFormat="1">
      <c r="G405" s="18"/>
      <c r="H405" s="18"/>
    </row>
    <row r="406" spans="7:8" s="11" customFormat="1">
      <c r="G406" s="18"/>
      <c r="H406" s="18"/>
    </row>
    <row r="407" spans="7:8" s="11" customFormat="1">
      <c r="G407" s="18"/>
      <c r="H407" s="18"/>
    </row>
    <row r="408" spans="7:8" s="11" customFormat="1">
      <c r="G408" s="18"/>
      <c r="H408" s="18"/>
    </row>
    <row r="409" spans="7:8" s="11" customFormat="1">
      <c r="G409" s="18"/>
      <c r="H409" s="18"/>
    </row>
    <row r="410" spans="7:8" s="11" customFormat="1">
      <c r="G410" s="18"/>
      <c r="H410" s="18"/>
    </row>
    <row r="411" spans="7:8" s="11" customFormat="1">
      <c r="G411" s="18"/>
      <c r="H411" s="18"/>
    </row>
    <row r="412" spans="7:8" s="11" customFormat="1">
      <c r="G412" s="18"/>
      <c r="H412" s="18"/>
    </row>
    <row r="413" spans="7:8" s="11" customFormat="1">
      <c r="G413" s="18"/>
      <c r="H413" s="18"/>
    </row>
    <row r="414" spans="7:8" s="11" customFormat="1">
      <c r="G414" s="18"/>
      <c r="H414" s="18"/>
    </row>
    <row r="415" spans="7:8" s="11" customFormat="1">
      <c r="G415" s="18"/>
      <c r="H415" s="18"/>
    </row>
    <row r="416" spans="7:8" s="11" customFormat="1">
      <c r="G416" s="18"/>
      <c r="H416" s="18"/>
    </row>
    <row r="417" spans="7:8" s="11" customFormat="1">
      <c r="G417" s="18"/>
      <c r="H417" s="18"/>
    </row>
    <row r="418" spans="7:8" s="11" customFormat="1">
      <c r="G418" s="18"/>
      <c r="H418" s="18"/>
    </row>
    <row r="419" spans="7:8" s="11" customFormat="1">
      <c r="G419" s="18"/>
      <c r="H419" s="18"/>
    </row>
    <row r="420" spans="7:8" s="11" customFormat="1">
      <c r="G420" s="18"/>
      <c r="H420" s="18"/>
    </row>
    <row r="421" spans="7:8" s="11" customFormat="1">
      <c r="G421" s="18"/>
      <c r="H421" s="18"/>
    </row>
    <row r="422" spans="7:8" s="11" customFormat="1">
      <c r="G422" s="18"/>
      <c r="H422" s="18"/>
    </row>
    <row r="423" spans="7:8" s="11" customFormat="1">
      <c r="G423" s="18"/>
      <c r="H423" s="18"/>
    </row>
    <row r="424" spans="7:8" s="11" customFormat="1">
      <c r="G424" s="18"/>
      <c r="H424" s="18"/>
    </row>
    <row r="425" spans="7:8" s="11" customFormat="1">
      <c r="G425" s="18"/>
      <c r="H425" s="18"/>
    </row>
    <row r="426" spans="7:8" s="11" customFormat="1">
      <c r="G426" s="18"/>
      <c r="H426" s="18"/>
    </row>
    <row r="427" spans="7:8" s="11" customFormat="1">
      <c r="G427" s="18"/>
      <c r="H427" s="18"/>
    </row>
    <row r="428" spans="7:8" s="11" customFormat="1">
      <c r="G428" s="18"/>
      <c r="H428" s="18"/>
    </row>
    <row r="429" spans="7:8" s="11" customFormat="1">
      <c r="G429" s="18"/>
      <c r="H429" s="18"/>
    </row>
    <row r="430" spans="7:8" s="11" customFormat="1">
      <c r="G430" s="18"/>
      <c r="H430" s="18"/>
    </row>
    <row r="431" spans="7:8" s="11" customFormat="1">
      <c r="G431" s="18"/>
      <c r="H431" s="18"/>
    </row>
    <row r="432" spans="7:8" s="11" customFormat="1">
      <c r="G432" s="18"/>
      <c r="H432" s="18"/>
    </row>
    <row r="433" spans="7:8" s="11" customFormat="1">
      <c r="G433" s="18"/>
      <c r="H433" s="18"/>
    </row>
    <row r="434" spans="7:8" s="11" customFormat="1">
      <c r="G434" s="18"/>
      <c r="H434" s="18"/>
    </row>
    <row r="435" spans="7:8" s="11" customFormat="1">
      <c r="G435" s="18"/>
      <c r="H435" s="18"/>
    </row>
    <row r="436" spans="7:8" s="11" customFormat="1">
      <c r="G436" s="18"/>
      <c r="H436" s="18"/>
    </row>
    <row r="437" spans="7:8" s="11" customFormat="1">
      <c r="G437" s="18"/>
      <c r="H437" s="18"/>
    </row>
    <row r="438" spans="7:8" s="11" customFormat="1">
      <c r="G438" s="18"/>
      <c r="H438" s="18"/>
    </row>
    <row r="439" spans="7:8" s="11" customFormat="1">
      <c r="G439" s="18"/>
      <c r="H439" s="18"/>
    </row>
    <row r="440" spans="7:8" s="11" customFormat="1">
      <c r="G440" s="18"/>
      <c r="H440" s="18"/>
    </row>
    <row r="441" spans="7:8" s="11" customFormat="1">
      <c r="G441" s="18"/>
      <c r="H441" s="18"/>
    </row>
    <row r="442" spans="7:8" s="11" customFormat="1">
      <c r="G442" s="18"/>
      <c r="H442" s="18"/>
    </row>
    <row r="443" spans="7:8" s="11" customFormat="1">
      <c r="G443" s="18"/>
      <c r="H443" s="18"/>
    </row>
    <row r="444" spans="7:8" s="11" customFormat="1">
      <c r="G444" s="18"/>
      <c r="H444" s="18"/>
    </row>
    <row r="445" spans="7:8" s="11" customFormat="1">
      <c r="G445" s="18"/>
      <c r="H445" s="18"/>
    </row>
    <row r="446" spans="7:8" s="11" customFormat="1">
      <c r="G446" s="18"/>
      <c r="H446" s="18"/>
    </row>
    <row r="447" spans="7:8" s="11" customFormat="1">
      <c r="G447" s="18"/>
      <c r="H447" s="18"/>
    </row>
    <row r="448" spans="7:8" s="11" customFormat="1">
      <c r="G448" s="18"/>
      <c r="H448" s="18"/>
    </row>
    <row r="449" spans="7:8" s="11" customFormat="1">
      <c r="G449" s="18"/>
      <c r="H449" s="18"/>
    </row>
    <row r="450" spans="7:8" s="11" customFormat="1">
      <c r="G450" s="18"/>
      <c r="H450" s="18"/>
    </row>
    <row r="451" spans="7:8" s="11" customFormat="1">
      <c r="G451" s="18"/>
      <c r="H451" s="18"/>
    </row>
    <row r="452" spans="7:8" s="11" customFormat="1">
      <c r="G452" s="18"/>
      <c r="H452" s="18"/>
    </row>
    <row r="453" spans="7:8" s="11" customFormat="1">
      <c r="G453" s="18"/>
      <c r="H453" s="18"/>
    </row>
    <row r="454" spans="7:8" s="11" customFormat="1">
      <c r="G454" s="18"/>
      <c r="H454" s="18"/>
    </row>
    <row r="455" spans="7:8" s="11" customFormat="1">
      <c r="G455" s="18"/>
      <c r="H455" s="18"/>
    </row>
    <row r="456" spans="7:8" s="11" customFormat="1">
      <c r="G456" s="18"/>
      <c r="H456" s="18"/>
    </row>
    <row r="457" spans="7:8" s="11" customFormat="1">
      <c r="G457" s="18"/>
      <c r="H457" s="18"/>
    </row>
    <row r="458" spans="7:8" s="11" customFormat="1">
      <c r="G458" s="18"/>
      <c r="H458" s="18"/>
    </row>
    <row r="459" spans="7:8" s="11" customFormat="1">
      <c r="G459" s="18"/>
      <c r="H459" s="18"/>
    </row>
    <row r="460" spans="7:8" s="11" customFormat="1">
      <c r="G460" s="18"/>
      <c r="H460" s="18"/>
    </row>
    <row r="461" spans="7:8" s="11" customFormat="1">
      <c r="G461" s="18"/>
      <c r="H461" s="18"/>
    </row>
    <row r="462" spans="7:8" s="11" customFormat="1">
      <c r="G462" s="18"/>
      <c r="H462" s="18"/>
    </row>
    <row r="463" spans="7:8" s="11" customFormat="1">
      <c r="G463" s="18"/>
      <c r="H463" s="18"/>
    </row>
    <row r="464" spans="7:8" s="11" customFormat="1">
      <c r="G464" s="18"/>
      <c r="H464" s="18"/>
    </row>
    <row r="465" spans="7:8" s="11" customFormat="1">
      <c r="G465" s="18"/>
      <c r="H465" s="18"/>
    </row>
    <row r="466" spans="7:8" s="11" customFormat="1">
      <c r="G466" s="18"/>
      <c r="H466" s="18"/>
    </row>
    <row r="467" spans="7:8" s="11" customFormat="1">
      <c r="G467" s="18"/>
      <c r="H467" s="18"/>
    </row>
    <row r="468" spans="7:8" s="11" customFormat="1">
      <c r="G468" s="18"/>
      <c r="H468" s="18"/>
    </row>
    <row r="469" spans="7:8" s="11" customFormat="1">
      <c r="G469" s="18"/>
      <c r="H469" s="18"/>
    </row>
    <row r="470" spans="7:8" s="11" customFormat="1">
      <c r="G470" s="18"/>
      <c r="H470" s="18"/>
    </row>
    <row r="471" spans="7:8" s="11" customFormat="1">
      <c r="G471" s="18"/>
      <c r="H471" s="18"/>
    </row>
    <row r="472" spans="7:8" s="11" customFormat="1">
      <c r="G472" s="18"/>
      <c r="H472" s="18"/>
    </row>
    <row r="473" spans="7:8" s="11" customFormat="1">
      <c r="G473" s="18"/>
      <c r="H473" s="18"/>
    </row>
    <row r="474" spans="7:8" s="11" customFormat="1">
      <c r="G474" s="18"/>
      <c r="H474" s="18"/>
    </row>
    <row r="475" spans="7:8" s="11" customFormat="1">
      <c r="G475" s="18"/>
      <c r="H475" s="18"/>
    </row>
    <row r="476" spans="7:8" s="11" customFormat="1">
      <c r="G476" s="18"/>
      <c r="H476" s="18"/>
    </row>
    <row r="477" spans="7:8" s="11" customFormat="1">
      <c r="G477" s="18"/>
      <c r="H477" s="18"/>
    </row>
    <row r="478" spans="7:8" s="11" customFormat="1">
      <c r="G478" s="18"/>
      <c r="H478" s="18"/>
    </row>
    <row r="479" spans="7:8" s="11" customFormat="1">
      <c r="G479" s="18"/>
      <c r="H479" s="18"/>
    </row>
    <row r="480" spans="7:8" s="11" customFormat="1">
      <c r="G480" s="18"/>
      <c r="H480" s="18"/>
    </row>
    <row r="481" spans="7:8" s="11" customFormat="1">
      <c r="G481" s="18"/>
      <c r="H481" s="18"/>
    </row>
    <row r="482" spans="7:8" s="11" customFormat="1">
      <c r="G482" s="18"/>
      <c r="H482" s="18"/>
    </row>
    <row r="483" spans="7:8" s="11" customFormat="1">
      <c r="G483" s="18"/>
      <c r="H483" s="18"/>
    </row>
    <row r="484" spans="7:8" s="11" customFormat="1">
      <c r="G484" s="18"/>
      <c r="H484" s="18"/>
    </row>
    <row r="485" spans="7:8" s="11" customFormat="1">
      <c r="G485" s="18"/>
      <c r="H485" s="18"/>
    </row>
    <row r="486" spans="7:8" s="11" customFormat="1">
      <c r="G486" s="18"/>
      <c r="H486" s="18"/>
    </row>
    <row r="487" spans="7:8" s="11" customFormat="1">
      <c r="G487" s="18"/>
      <c r="H487" s="18"/>
    </row>
    <row r="488" spans="7:8" s="11" customFormat="1">
      <c r="G488" s="18"/>
      <c r="H488" s="18"/>
    </row>
    <row r="489" spans="7:8" s="11" customFormat="1">
      <c r="G489" s="18"/>
      <c r="H489" s="18"/>
    </row>
    <row r="490" spans="7:8" s="11" customFormat="1">
      <c r="G490" s="18"/>
      <c r="H490" s="18"/>
    </row>
    <row r="491" spans="7:8" s="11" customFormat="1">
      <c r="G491" s="18"/>
      <c r="H491" s="18"/>
    </row>
    <row r="492" spans="7:8" s="11" customFormat="1">
      <c r="G492" s="18"/>
      <c r="H492" s="18"/>
    </row>
    <row r="493" spans="7:8" s="11" customFormat="1">
      <c r="G493" s="18"/>
      <c r="H493" s="18"/>
    </row>
    <row r="494" spans="7:8" s="11" customFormat="1">
      <c r="G494" s="18"/>
      <c r="H494" s="18"/>
    </row>
    <row r="495" spans="7:8" s="11" customFormat="1">
      <c r="G495" s="18"/>
      <c r="H495" s="18"/>
    </row>
    <row r="496" spans="7:8" s="11" customFormat="1">
      <c r="G496" s="18"/>
      <c r="H496" s="18"/>
    </row>
    <row r="497" spans="7:8" s="11" customFormat="1">
      <c r="G497" s="18"/>
      <c r="H497" s="18"/>
    </row>
    <row r="498" spans="7:8" s="11" customFormat="1">
      <c r="G498" s="18"/>
      <c r="H498" s="18"/>
    </row>
    <row r="499" spans="7:8" s="11" customFormat="1">
      <c r="G499" s="18"/>
      <c r="H499" s="18"/>
    </row>
    <row r="500" spans="7:8" s="11" customFormat="1">
      <c r="G500" s="18"/>
      <c r="H500" s="18"/>
    </row>
    <row r="501" spans="7:8" s="11" customFormat="1">
      <c r="G501" s="18"/>
      <c r="H501" s="18"/>
    </row>
    <row r="502" spans="7:8" s="11" customFormat="1">
      <c r="G502" s="18"/>
      <c r="H502" s="18"/>
    </row>
    <row r="503" spans="7:8" s="11" customFormat="1">
      <c r="G503" s="18"/>
      <c r="H503" s="18"/>
    </row>
    <row r="504" spans="7:8" s="11" customFormat="1">
      <c r="G504" s="18"/>
      <c r="H504" s="18"/>
    </row>
    <row r="505" spans="7:8" s="11" customFormat="1">
      <c r="G505" s="18"/>
      <c r="H505" s="18"/>
    </row>
    <row r="506" spans="7:8" s="11" customFormat="1">
      <c r="G506" s="18"/>
      <c r="H506" s="18"/>
    </row>
    <row r="507" spans="7:8" s="11" customFormat="1">
      <c r="G507" s="18"/>
      <c r="H507" s="18"/>
    </row>
    <row r="508" spans="7:8" s="11" customFormat="1">
      <c r="G508" s="18"/>
      <c r="H508" s="18"/>
    </row>
    <row r="509" spans="7:8" s="11" customFormat="1">
      <c r="G509" s="18"/>
      <c r="H509" s="18"/>
    </row>
    <row r="510" spans="7:8" s="11" customFormat="1">
      <c r="G510" s="18"/>
      <c r="H510" s="18"/>
    </row>
    <row r="511" spans="7:8" s="11" customFormat="1">
      <c r="G511" s="18"/>
      <c r="H511" s="18"/>
    </row>
    <row r="512" spans="7:8" s="11" customFormat="1">
      <c r="G512" s="18"/>
      <c r="H512" s="18"/>
    </row>
    <row r="513" spans="7:8" s="11" customFormat="1">
      <c r="G513" s="18"/>
      <c r="H513" s="18"/>
    </row>
    <row r="514" spans="7:8" s="11" customFormat="1">
      <c r="G514" s="18"/>
      <c r="H514" s="18"/>
    </row>
    <row r="515" spans="7:8" s="11" customFormat="1">
      <c r="G515" s="18"/>
      <c r="H515" s="18"/>
    </row>
    <row r="516" spans="7:8" s="11" customFormat="1">
      <c r="G516" s="18"/>
      <c r="H516" s="18"/>
    </row>
    <row r="517" spans="7:8" s="11" customFormat="1">
      <c r="G517" s="18"/>
      <c r="H517" s="18"/>
    </row>
    <row r="518" spans="7:8" s="11" customFormat="1">
      <c r="G518" s="18"/>
      <c r="H518" s="18"/>
    </row>
    <row r="519" spans="7:8" s="11" customFormat="1">
      <c r="G519" s="18"/>
      <c r="H519" s="18"/>
    </row>
    <row r="520" spans="7:8" s="11" customFormat="1">
      <c r="G520" s="18"/>
      <c r="H520" s="18"/>
    </row>
    <row r="521" spans="7:8" s="11" customFormat="1">
      <c r="G521" s="18"/>
      <c r="H521" s="18"/>
    </row>
    <row r="522" spans="7:8" s="11" customFormat="1">
      <c r="G522" s="18"/>
      <c r="H522" s="18"/>
    </row>
    <row r="523" spans="7:8" s="11" customFormat="1">
      <c r="G523" s="18"/>
      <c r="H523" s="18"/>
    </row>
    <row r="524" spans="7:8" s="11" customFormat="1">
      <c r="G524" s="18"/>
      <c r="H524" s="18"/>
    </row>
    <row r="525" spans="7:8" s="11" customFormat="1">
      <c r="G525" s="18"/>
      <c r="H525" s="18"/>
    </row>
    <row r="526" spans="7:8" s="11" customFormat="1">
      <c r="G526" s="18"/>
      <c r="H526" s="18"/>
    </row>
    <row r="527" spans="7:8" s="11" customFormat="1">
      <c r="G527" s="18"/>
      <c r="H527" s="18"/>
    </row>
    <row r="528" spans="7:8" s="11" customFormat="1">
      <c r="G528" s="18"/>
      <c r="H528" s="18"/>
    </row>
    <row r="529" spans="7:8" s="11" customFormat="1">
      <c r="G529" s="18"/>
      <c r="H529" s="18"/>
    </row>
    <row r="530" spans="7:8" s="11" customFormat="1">
      <c r="G530" s="18"/>
      <c r="H530" s="18"/>
    </row>
    <row r="531" spans="7:8" s="11" customFormat="1">
      <c r="G531" s="18"/>
      <c r="H531" s="18"/>
    </row>
    <row r="532" spans="7:8" s="11" customFormat="1">
      <c r="G532" s="18"/>
      <c r="H532" s="18"/>
    </row>
    <row r="533" spans="7:8" s="11" customFormat="1">
      <c r="G533" s="18"/>
      <c r="H533" s="18"/>
    </row>
    <row r="534" spans="7:8" s="11" customFormat="1">
      <c r="G534" s="18"/>
      <c r="H534" s="18"/>
    </row>
    <row r="535" spans="7:8" s="11" customFormat="1">
      <c r="G535" s="18"/>
      <c r="H535" s="18"/>
    </row>
    <row r="536" spans="7:8" s="11" customFormat="1">
      <c r="G536" s="18"/>
      <c r="H536" s="18"/>
    </row>
    <row r="537" spans="7:8" s="11" customFormat="1">
      <c r="G537" s="18"/>
      <c r="H537" s="18"/>
    </row>
    <row r="538" spans="7:8" s="11" customFormat="1">
      <c r="G538" s="18"/>
      <c r="H538" s="18"/>
    </row>
    <row r="539" spans="7:8" s="11" customFormat="1">
      <c r="G539" s="18"/>
      <c r="H539" s="18"/>
    </row>
    <row r="540" spans="7:8" s="11" customFormat="1">
      <c r="G540" s="18"/>
      <c r="H540" s="18"/>
    </row>
    <row r="541" spans="7:8" s="11" customFormat="1">
      <c r="G541" s="18"/>
      <c r="H541" s="18"/>
    </row>
    <row r="542" spans="7:8" s="11" customFormat="1">
      <c r="G542" s="18"/>
      <c r="H542" s="18"/>
    </row>
    <row r="543" spans="7:8" s="11" customFormat="1">
      <c r="G543" s="18"/>
      <c r="H543" s="18"/>
    </row>
    <row r="544" spans="7:8" s="11" customFormat="1">
      <c r="G544" s="18"/>
      <c r="H544" s="18"/>
    </row>
    <row r="545" spans="7:8" s="11" customFormat="1">
      <c r="G545" s="18"/>
      <c r="H545" s="18"/>
    </row>
    <row r="546" spans="7:8" s="11" customFormat="1">
      <c r="G546" s="18"/>
      <c r="H546" s="18"/>
    </row>
    <row r="547" spans="7:8" s="11" customFormat="1">
      <c r="G547" s="18"/>
      <c r="H547" s="18"/>
    </row>
    <row r="548" spans="7:8" s="11" customFormat="1">
      <c r="G548" s="18"/>
      <c r="H548" s="18"/>
    </row>
    <row r="549" spans="7:8" s="11" customFormat="1">
      <c r="G549" s="18"/>
      <c r="H549" s="18"/>
    </row>
    <row r="550" spans="7:8" s="11" customFormat="1">
      <c r="G550" s="18"/>
      <c r="H550" s="18"/>
    </row>
    <row r="551" spans="7:8" s="11" customFormat="1">
      <c r="G551" s="18"/>
      <c r="H551" s="18"/>
    </row>
    <row r="552" spans="7:8" s="11" customFormat="1">
      <c r="G552" s="18"/>
      <c r="H552" s="18"/>
    </row>
    <row r="553" spans="7:8" s="11" customFormat="1">
      <c r="G553" s="18"/>
      <c r="H553" s="18"/>
    </row>
    <row r="554" spans="7:8" s="11" customFormat="1">
      <c r="G554" s="18"/>
      <c r="H554" s="18"/>
    </row>
    <row r="555" spans="7:8" s="11" customFormat="1">
      <c r="G555" s="18"/>
      <c r="H555" s="18"/>
    </row>
    <row r="556" spans="7:8" s="11" customFormat="1">
      <c r="G556" s="18"/>
      <c r="H556" s="18"/>
    </row>
    <row r="557" spans="7:8" s="11" customFormat="1">
      <c r="G557" s="18"/>
      <c r="H557" s="18"/>
    </row>
    <row r="558" spans="7:8" s="11" customFormat="1">
      <c r="G558" s="18"/>
      <c r="H558" s="18"/>
    </row>
    <row r="559" spans="7:8" s="11" customFormat="1">
      <c r="G559" s="18"/>
      <c r="H559" s="18"/>
    </row>
    <row r="560" spans="7:8" s="11" customFormat="1">
      <c r="G560" s="18"/>
      <c r="H560" s="18"/>
    </row>
    <row r="561" spans="7:8" s="11" customFormat="1">
      <c r="G561" s="18"/>
      <c r="H561" s="18"/>
    </row>
    <row r="562" spans="7:8" s="11" customFormat="1">
      <c r="G562" s="18"/>
      <c r="H562" s="18"/>
    </row>
    <row r="563" spans="7:8" s="11" customFormat="1">
      <c r="G563" s="18"/>
      <c r="H563" s="18"/>
    </row>
    <row r="564" spans="7:8" s="11" customFormat="1">
      <c r="G564" s="18"/>
      <c r="H564" s="18"/>
    </row>
    <row r="565" spans="7:8" s="11" customFormat="1">
      <c r="G565" s="18"/>
      <c r="H565" s="18"/>
    </row>
    <row r="566" spans="7:8" s="11" customFormat="1">
      <c r="G566" s="18"/>
      <c r="H566" s="18"/>
    </row>
    <row r="567" spans="7:8" s="11" customFormat="1">
      <c r="G567" s="18"/>
      <c r="H567" s="18"/>
    </row>
    <row r="568" spans="7:8" s="11" customFormat="1">
      <c r="G568" s="18"/>
      <c r="H568" s="18"/>
    </row>
    <row r="569" spans="7:8" s="11" customFormat="1">
      <c r="G569" s="18"/>
      <c r="H569" s="18"/>
    </row>
    <row r="570" spans="7:8" s="11" customFormat="1">
      <c r="G570" s="18"/>
      <c r="H570" s="18"/>
    </row>
    <row r="571" spans="7:8" s="11" customFormat="1">
      <c r="G571" s="18"/>
      <c r="H571" s="18"/>
    </row>
    <row r="572" spans="7:8" s="11" customFormat="1">
      <c r="G572" s="18"/>
      <c r="H572" s="18"/>
    </row>
    <row r="573" spans="7:8" s="11" customFormat="1">
      <c r="G573" s="18"/>
      <c r="H573" s="18"/>
    </row>
    <row r="574" spans="7:8" s="11" customFormat="1">
      <c r="G574" s="18"/>
      <c r="H574" s="18"/>
    </row>
    <row r="575" spans="7:8" s="11" customFormat="1">
      <c r="G575" s="18"/>
      <c r="H575" s="18"/>
    </row>
    <row r="576" spans="7:8" s="11" customFormat="1">
      <c r="G576" s="18"/>
      <c r="H576" s="18"/>
    </row>
    <row r="577" spans="7:8" s="11" customFormat="1">
      <c r="G577" s="18"/>
      <c r="H577" s="18"/>
    </row>
    <row r="578" spans="7:8" s="11" customFormat="1">
      <c r="G578" s="18"/>
      <c r="H578" s="18"/>
    </row>
    <row r="579" spans="7:8" s="11" customFormat="1">
      <c r="G579" s="18"/>
      <c r="H579" s="18"/>
    </row>
    <row r="580" spans="7:8" s="11" customFormat="1">
      <c r="G580" s="18"/>
      <c r="H580" s="18"/>
    </row>
    <row r="581" spans="7:8" s="11" customFormat="1">
      <c r="G581" s="18"/>
      <c r="H581" s="18"/>
    </row>
    <row r="582" spans="7:8" s="11" customFormat="1">
      <c r="G582" s="18"/>
      <c r="H582" s="18"/>
    </row>
    <row r="583" spans="7:8" s="11" customFormat="1">
      <c r="G583" s="18"/>
      <c r="H583" s="18"/>
    </row>
    <row r="584" spans="7:8" s="11" customFormat="1">
      <c r="G584" s="18"/>
      <c r="H584" s="18"/>
    </row>
    <row r="585" spans="7:8" s="11" customFormat="1">
      <c r="G585" s="18"/>
      <c r="H585" s="18"/>
    </row>
    <row r="586" spans="7:8" s="11" customFormat="1">
      <c r="G586" s="18"/>
      <c r="H586" s="18"/>
    </row>
    <row r="587" spans="7:8" s="11" customFormat="1">
      <c r="G587" s="18"/>
      <c r="H587" s="18"/>
    </row>
    <row r="588" spans="7:8" s="11" customFormat="1">
      <c r="G588" s="18"/>
      <c r="H588" s="18"/>
    </row>
    <row r="589" spans="7:8" s="11" customFormat="1">
      <c r="G589" s="18"/>
      <c r="H589" s="18"/>
    </row>
    <row r="590" spans="7:8" s="11" customFormat="1">
      <c r="G590" s="18"/>
      <c r="H590" s="18"/>
    </row>
    <row r="591" spans="7:8" s="11" customFormat="1">
      <c r="G591" s="18"/>
      <c r="H591" s="18"/>
    </row>
    <row r="592" spans="7:8" s="11" customFormat="1">
      <c r="G592" s="18"/>
      <c r="H592" s="18"/>
    </row>
    <row r="593" spans="7:8" s="11" customFormat="1">
      <c r="G593" s="18"/>
      <c r="H593" s="18"/>
    </row>
    <row r="594" spans="7:8" s="11" customFormat="1">
      <c r="G594" s="18"/>
      <c r="H594" s="18"/>
    </row>
    <row r="595" spans="7:8" s="11" customFormat="1">
      <c r="G595" s="18"/>
      <c r="H595" s="18"/>
    </row>
    <row r="596" spans="7:8" s="11" customFormat="1">
      <c r="G596" s="18"/>
      <c r="H596" s="18"/>
    </row>
    <row r="597" spans="7:8" s="11" customFormat="1">
      <c r="G597" s="18"/>
      <c r="H597" s="18"/>
    </row>
    <row r="598" spans="7:8" s="11" customFormat="1">
      <c r="G598" s="18"/>
      <c r="H598" s="18"/>
    </row>
    <row r="599" spans="7:8" s="11" customFormat="1">
      <c r="G599" s="18"/>
      <c r="H599" s="18"/>
    </row>
    <row r="600" spans="7:8" s="11" customFormat="1">
      <c r="G600" s="18"/>
      <c r="H600" s="18"/>
    </row>
    <row r="601" spans="7:8" s="11" customFormat="1">
      <c r="G601" s="18"/>
      <c r="H601" s="18"/>
    </row>
    <row r="602" spans="7:8" s="11" customFormat="1">
      <c r="G602" s="18"/>
      <c r="H602" s="18"/>
    </row>
    <row r="603" spans="7:8" s="11" customFormat="1">
      <c r="G603" s="18"/>
      <c r="H603" s="18"/>
    </row>
    <row r="604" spans="7:8" s="11" customFormat="1">
      <c r="G604" s="18"/>
      <c r="H604" s="18"/>
    </row>
    <row r="605" spans="7:8" s="11" customFormat="1">
      <c r="G605" s="18"/>
      <c r="H605" s="18"/>
    </row>
    <row r="606" spans="7:8" s="11" customFormat="1">
      <c r="G606" s="18"/>
      <c r="H606" s="18"/>
    </row>
    <row r="607" spans="7:8" s="11" customFormat="1">
      <c r="G607" s="18"/>
      <c r="H607" s="18"/>
    </row>
    <row r="608" spans="7:8" s="11" customFormat="1">
      <c r="G608" s="18"/>
      <c r="H608" s="18"/>
    </row>
    <row r="609" spans="7:8" s="11" customFormat="1">
      <c r="G609" s="18"/>
      <c r="H609" s="18"/>
    </row>
    <row r="610" spans="7:8" s="11" customFormat="1">
      <c r="G610" s="18"/>
      <c r="H610" s="18"/>
    </row>
    <row r="611" spans="7:8" s="11" customFormat="1">
      <c r="G611" s="18"/>
      <c r="H611" s="18"/>
    </row>
    <row r="612" spans="7:8" s="11" customFormat="1">
      <c r="G612" s="18"/>
      <c r="H612" s="18"/>
    </row>
    <row r="613" spans="7:8" s="11" customFormat="1">
      <c r="G613" s="18"/>
      <c r="H613" s="18"/>
    </row>
    <row r="614" spans="7:8" s="11" customFormat="1">
      <c r="G614" s="18"/>
      <c r="H614" s="18"/>
    </row>
    <row r="615" spans="7:8" s="11" customFormat="1">
      <c r="G615" s="18"/>
      <c r="H615" s="18"/>
    </row>
    <row r="616" spans="7:8" s="11" customFormat="1">
      <c r="G616" s="18"/>
      <c r="H616" s="18"/>
    </row>
    <row r="617" spans="7:8" s="11" customFormat="1">
      <c r="G617" s="18"/>
      <c r="H617" s="18"/>
    </row>
    <row r="618" spans="7:8" s="11" customFormat="1">
      <c r="G618" s="18"/>
      <c r="H618" s="18"/>
    </row>
    <row r="619" spans="7:8" s="11" customFormat="1">
      <c r="G619" s="18"/>
      <c r="H619" s="18"/>
    </row>
    <row r="620" spans="7:8" s="11" customFormat="1">
      <c r="G620" s="18"/>
      <c r="H620" s="18"/>
    </row>
    <row r="621" spans="7:8" s="11" customFormat="1">
      <c r="G621" s="18"/>
      <c r="H621" s="18"/>
    </row>
    <row r="622" spans="7:8" s="11" customFormat="1">
      <c r="G622" s="18"/>
      <c r="H622" s="18"/>
    </row>
    <row r="623" spans="7:8" s="11" customFormat="1">
      <c r="G623" s="18"/>
      <c r="H623" s="18"/>
    </row>
    <row r="624" spans="7:8" s="11" customFormat="1">
      <c r="G624" s="18"/>
      <c r="H624" s="18"/>
    </row>
    <row r="625" spans="7:8" s="11" customFormat="1">
      <c r="G625" s="18"/>
      <c r="H625" s="18"/>
    </row>
    <row r="626" spans="7:8" s="11" customFormat="1">
      <c r="G626" s="18"/>
      <c r="H626" s="18"/>
    </row>
    <row r="627" spans="7:8" s="11" customFormat="1">
      <c r="G627" s="18"/>
      <c r="H627" s="18"/>
    </row>
    <row r="628" spans="7:8" s="11" customFormat="1">
      <c r="G628" s="18"/>
      <c r="H628" s="18"/>
    </row>
    <row r="629" spans="7:8" s="11" customFormat="1">
      <c r="G629" s="18"/>
      <c r="H629" s="18"/>
    </row>
    <row r="630" spans="7:8" s="11" customFormat="1">
      <c r="G630" s="18"/>
      <c r="H630" s="18"/>
    </row>
    <row r="631" spans="7:8" s="11" customFormat="1">
      <c r="G631" s="18"/>
      <c r="H631" s="18"/>
    </row>
    <row r="632" spans="7:8" s="11" customFormat="1">
      <c r="G632" s="18"/>
      <c r="H632" s="18"/>
    </row>
    <row r="633" spans="7:8" s="11" customFormat="1">
      <c r="G633" s="18"/>
      <c r="H633" s="18"/>
    </row>
    <row r="634" spans="7:8" s="11" customFormat="1">
      <c r="G634" s="18"/>
      <c r="H634" s="18"/>
    </row>
    <row r="635" spans="7:8" s="11" customFormat="1">
      <c r="G635" s="18"/>
      <c r="H635" s="18"/>
    </row>
    <row r="636" spans="7:8" s="11" customFormat="1">
      <c r="G636" s="18"/>
      <c r="H636" s="18"/>
    </row>
    <row r="637" spans="7:8" s="11" customFormat="1">
      <c r="G637" s="18"/>
      <c r="H637" s="18"/>
    </row>
    <row r="638" spans="7:8" s="11" customFormat="1">
      <c r="G638" s="18"/>
      <c r="H638" s="18"/>
    </row>
    <row r="639" spans="7:8" s="11" customFormat="1">
      <c r="G639" s="18"/>
      <c r="H639" s="18"/>
    </row>
    <row r="640" spans="7:8" s="11" customFormat="1">
      <c r="G640" s="18"/>
      <c r="H640" s="18"/>
    </row>
    <row r="641" spans="7:8" s="11" customFormat="1">
      <c r="G641" s="18"/>
      <c r="H641" s="18"/>
    </row>
    <row r="642" spans="7:8" s="11" customFormat="1">
      <c r="G642" s="18"/>
      <c r="H642" s="18"/>
    </row>
    <row r="643" spans="7:8" s="11" customFormat="1">
      <c r="G643" s="18"/>
      <c r="H643" s="18"/>
    </row>
    <row r="644" spans="7:8" s="11" customFormat="1">
      <c r="G644" s="18"/>
      <c r="H644" s="18"/>
    </row>
    <row r="645" spans="7:8" s="11" customFormat="1">
      <c r="G645" s="18"/>
      <c r="H645" s="18"/>
    </row>
    <row r="646" spans="7:8" s="11" customFormat="1">
      <c r="G646" s="18"/>
      <c r="H646" s="18"/>
    </row>
    <row r="647" spans="7:8" s="11" customFormat="1">
      <c r="G647" s="18"/>
      <c r="H647" s="18"/>
    </row>
    <row r="648" spans="7:8" s="11" customFormat="1">
      <c r="G648" s="18"/>
      <c r="H648" s="18"/>
    </row>
    <row r="649" spans="7:8" s="11" customFormat="1">
      <c r="G649" s="18"/>
      <c r="H649" s="18"/>
    </row>
    <row r="650" spans="7:8" s="11" customFormat="1">
      <c r="G650" s="18"/>
      <c r="H650" s="18"/>
    </row>
    <row r="651" spans="7:8" s="11" customFormat="1">
      <c r="G651" s="18"/>
      <c r="H651" s="18"/>
    </row>
    <row r="652" spans="7:8" s="11" customFormat="1">
      <c r="G652" s="18"/>
      <c r="H652" s="18"/>
    </row>
    <row r="653" spans="7:8" s="11" customFormat="1">
      <c r="G653" s="18"/>
      <c r="H653" s="18"/>
    </row>
    <row r="654" spans="7:8" s="11" customFormat="1">
      <c r="G654" s="18"/>
      <c r="H654" s="18"/>
    </row>
    <row r="655" spans="7:8" s="11" customFormat="1">
      <c r="G655" s="18"/>
      <c r="H655" s="18"/>
    </row>
    <row r="656" spans="7:8" s="11" customFormat="1">
      <c r="G656" s="18"/>
      <c r="H656" s="18"/>
    </row>
    <row r="657" spans="7:8" s="11" customFormat="1">
      <c r="G657" s="18"/>
      <c r="H657" s="18"/>
    </row>
    <row r="658" spans="7:8" s="11" customFormat="1">
      <c r="G658" s="18"/>
      <c r="H658" s="18"/>
    </row>
    <row r="659" spans="7:8" s="11" customFormat="1">
      <c r="G659" s="18"/>
      <c r="H659" s="18"/>
    </row>
    <row r="660" spans="7:8" s="11" customFormat="1">
      <c r="G660" s="18"/>
      <c r="H660" s="18"/>
    </row>
    <row r="661" spans="7:8" s="11" customFormat="1">
      <c r="G661" s="18"/>
      <c r="H661" s="18"/>
    </row>
    <row r="662" spans="7:8" s="11" customFormat="1">
      <c r="G662" s="18"/>
      <c r="H662" s="18"/>
    </row>
    <row r="663" spans="7:8" s="11" customFormat="1">
      <c r="G663" s="18"/>
      <c r="H663" s="18"/>
    </row>
    <row r="664" spans="7:8" s="11" customFormat="1">
      <c r="G664" s="18"/>
      <c r="H664" s="18"/>
    </row>
    <row r="665" spans="7:8" s="11" customFormat="1">
      <c r="G665" s="18"/>
      <c r="H665" s="18"/>
    </row>
    <row r="666" spans="7:8" s="11" customFormat="1">
      <c r="G666" s="18"/>
      <c r="H666" s="18"/>
    </row>
    <row r="667" spans="7:8" s="11" customFormat="1">
      <c r="G667" s="18"/>
      <c r="H667" s="18"/>
    </row>
    <row r="668" spans="7:8" s="11" customFormat="1">
      <c r="G668" s="18"/>
      <c r="H668" s="18"/>
    </row>
    <row r="669" spans="7:8" s="11" customFormat="1">
      <c r="G669" s="18"/>
      <c r="H669" s="18"/>
    </row>
    <row r="670" spans="7:8" s="11" customFormat="1">
      <c r="G670" s="18"/>
      <c r="H670" s="18"/>
    </row>
    <row r="671" spans="7:8" s="11" customFormat="1">
      <c r="G671" s="18"/>
      <c r="H671" s="18"/>
    </row>
    <row r="672" spans="7:8" s="11" customFormat="1">
      <c r="G672" s="18"/>
      <c r="H672" s="18"/>
    </row>
    <row r="673" spans="7:8" s="11" customFormat="1">
      <c r="G673" s="18"/>
      <c r="H673" s="18"/>
    </row>
    <row r="674" spans="7:8" s="11" customFormat="1">
      <c r="G674" s="18"/>
      <c r="H674" s="18"/>
    </row>
    <row r="675" spans="7:8" s="11" customFormat="1">
      <c r="G675" s="18"/>
      <c r="H675" s="18"/>
    </row>
    <row r="676" spans="7:8" s="11" customFormat="1">
      <c r="G676" s="18"/>
      <c r="H676" s="18"/>
    </row>
    <row r="677" spans="7:8" s="11" customFormat="1">
      <c r="G677" s="18"/>
      <c r="H677" s="18"/>
    </row>
    <row r="678" spans="7:8" s="11" customFormat="1">
      <c r="G678" s="18"/>
      <c r="H678" s="18"/>
    </row>
    <row r="679" spans="7:8" s="11" customFormat="1">
      <c r="G679" s="18"/>
      <c r="H679" s="18"/>
    </row>
    <row r="680" spans="7:8" s="11" customFormat="1">
      <c r="G680" s="18"/>
      <c r="H680" s="18"/>
    </row>
    <row r="681" spans="7:8" s="11" customFormat="1">
      <c r="G681" s="18"/>
      <c r="H681" s="18"/>
    </row>
    <row r="682" spans="7:8" s="11" customFormat="1">
      <c r="G682" s="18"/>
      <c r="H682" s="18"/>
    </row>
    <row r="683" spans="7:8" s="11" customFormat="1">
      <c r="G683" s="18"/>
      <c r="H683" s="18"/>
    </row>
    <row r="684" spans="7:8" s="11" customFormat="1">
      <c r="G684" s="18"/>
      <c r="H684" s="18"/>
    </row>
    <row r="685" spans="7:8" s="11" customFormat="1">
      <c r="G685" s="18"/>
      <c r="H685" s="18"/>
    </row>
    <row r="686" spans="7:8" s="11" customFormat="1">
      <c r="G686" s="18"/>
      <c r="H686" s="18"/>
    </row>
    <row r="687" spans="7:8" s="11" customFormat="1">
      <c r="G687" s="18"/>
      <c r="H687" s="18"/>
    </row>
    <row r="688" spans="7:8" s="11" customFormat="1">
      <c r="G688" s="18"/>
      <c r="H688" s="18"/>
    </row>
    <row r="689" spans="7:8" s="11" customFormat="1">
      <c r="G689" s="18"/>
      <c r="H689" s="18"/>
    </row>
    <row r="690" spans="7:8" s="11" customFormat="1">
      <c r="G690" s="18"/>
      <c r="H690" s="18"/>
    </row>
    <row r="691" spans="7:8" s="11" customFormat="1">
      <c r="G691" s="18"/>
      <c r="H691" s="18"/>
    </row>
    <row r="692" spans="7:8" s="11" customFormat="1">
      <c r="G692" s="18"/>
      <c r="H692" s="18"/>
    </row>
    <row r="693" spans="7:8" s="11" customFormat="1">
      <c r="G693" s="18"/>
      <c r="H693" s="18"/>
    </row>
    <row r="694" spans="7:8" s="11" customFormat="1">
      <c r="G694" s="18"/>
      <c r="H694" s="18"/>
    </row>
    <row r="695" spans="7:8" s="11" customFormat="1">
      <c r="G695" s="18"/>
      <c r="H695" s="18"/>
    </row>
    <row r="696" spans="7:8" s="11" customFormat="1">
      <c r="G696" s="18"/>
      <c r="H696" s="18"/>
    </row>
    <row r="697" spans="7:8" s="11" customFormat="1">
      <c r="G697" s="18"/>
      <c r="H697" s="18"/>
    </row>
    <row r="698" spans="7:8" s="11" customFormat="1">
      <c r="G698" s="18"/>
      <c r="H698" s="18"/>
    </row>
    <row r="699" spans="7:8" s="11" customFormat="1">
      <c r="G699" s="18"/>
      <c r="H699" s="18"/>
    </row>
    <row r="700" spans="7:8" s="11" customFormat="1">
      <c r="G700" s="18"/>
      <c r="H700" s="18"/>
    </row>
    <row r="701" spans="7:8" s="11" customFormat="1">
      <c r="G701" s="18"/>
      <c r="H701" s="18"/>
    </row>
    <row r="702" spans="7:8" s="11" customFormat="1">
      <c r="G702" s="18"/>
      <c r="H702" s="18"/>
    </row>
    <row r="703" spans="7:8" s="11" customFormat="1">
      <c r="G703" s="18"/>
      <c r="H703" s="18"/>
    </row>
    <row r="704" spans="7:8" s="11" customFormat="1">
      <c r="G704" s="18"/>
      <c r="H704" s="18"/>
    </row>
    <row r="705" spans="7:8" s="11" customFormat="1">
      <c r="G705" s="18"/>
      <c r="H705" s="18"/>
    </row>
    <row r="706" spans="7:8" s="11" customFormat="1">
      <c r="G706" s="18"/>
      <c r="H706" s="18"/>
    </row>
    <row r="707" spans="7:8" s="11" customFormat="1">
      <c r="G707" s="18"/>
      <c r="H707" s="18"/>
    </row>
    <row r="708" spans="7:8" s="11" customFormat="1">
      <c r="G708" s="18"/>
      <c r="H708" s="18"/>
    </row>
    <row r="709" spans="7:8" s="11" customFormat="1">
      <c r="G709" s="18"/>
      <c r="H709" s="18"/>
    </row>
    <row r="710" spans="7:8" s="11" customFormat="1">
      <c r="G710" s="18"/>
      <c r="H710" s="18"/>
    </row>
    <row r="711" spans="7:8" s="11" customFormat="1">
      <c r="G711" s="18"/>
      <c r="H711" s="18"/>
    </row>
    <row r="712" spans="7:8" s="11" customFormat="1">
      <c r="G712" s="18"/>
      <c r="H712" s="18"/>
    </row>
    <row r="713" spans="7:8" s="11" customFormat="1">
      <c r="G713" s="18"/>
      <c r="H713" s="18"/>
    </row>
    <row r="714" spans="7:8" s="11" customFormat="1">
      <c r="G714" s="18"/>
      <c r="H714" s="18"/>
    </row>
    <row r="715" spans="7:8" s="11" customFormat="1">
      <c r="G715" s="18"/>
      <c r="H715" s="18"/>
    </row>
    <row r="716" spans="7:8" s="11" customFormat="1">
      <c r="G716" s="18"/>
      <c r="H716" s="18"/>
    </row>
    <row r="717" spans="7:8" s="11" customFormat="1">
      <c r="G717" s="18"/>
      <c r="H717" s="18"/>
    </row>
    <row r="718" spans="7:8" s="11" customFormat="1">
      <c r="G718" s="18"/>
      <c r="H718" s="18"/>
    </row>
    <row r="719" spans="7:8" s="11" customFormat="1">
      <c r="G719" s="18"/>
      <c r="H719" s="18"/>
    </row>
    <row r="720" spans="7:8" s="11" customFormat="1">
      <c r="G720" s="18"/>
      <c r="H720" s="18"/>
    </row>
    <row r="721" spans="7:8" s="11" customFormat="1">
      <c r="G721" s="18"/>
      <c r="H721" s="18"/>
    </row>
    <row r="722" spans="7:8" s="11" customFormat="1">
      <c r="G722" s="18"/>
      <c r="H722" s="18"/>
    </row>
    <row r="723" spans="7:8" s="11" customFormat="1">
      <c r="G723" s="18"/>
      <c r="H723" s="18"/>
    </row>
    <row r="724" spans="7:8" s="11" customFormat="1">
      <c r="G724" s="18"/>
      <c r="H724" s="18"/>
    </row>
    <row r="725" spans="7:8" s="11" customFormat="1">
      <c r="G725" s="18"/>
      <c r="H725" s="18"/>
    </row>
    <row r="726" spans="7:8" s="11" customFormat="1">
      <c r="G726" s="18"/>
      <c r="H726" s="18"/>
    </row>
    <row r="727" spans="7:8" s="11" customFormat="1">
      <c r="G727" s="18"/>
      <c r="H727" s="18"/>
    </row>
    <row r="728" spans="7:8" s="11" customFormat="1">
      <c r="G728" s="18"/>
      <c r="H728" s="18"/>
    </row>
    <row r="729" spans="7:8" s="11" customFormat="1">
      <c r="G729" s="18"/>
      <c r="H729" s="18"/>
    </row>
    <row r="730" spans="7:8" s="11" customFormat="1">
      <c r="G730" s="18"/>
      <c r="H730" s="18"/>
    </row>
    <row r="731" spans="7:8" s="11" customFormat="1">
      <c r="G731" s="18"/>
      <c r="H731" s="18"/>
    </row>
    <row r="732" spans="7:8" s="11" customFormat="1">
      <c r="G732" s="18"/>
      <c r="H732" s="18"/>
    </row>
    <row r="733" spans="7:8" s="11" customFormat="1">
      <c r="G733" s="18"/>
      <c r="H733" s="18"/>
    </row>
    <row r="734" spans="7:8" s="11" customFormat="1">
      <c r="G734" s="18"/>
      <c r="H734" s="18"/>
    </row>
    <row r="735" spans="7:8" s="11" customFormat="1">
      <c r="G735" s="18"/>
      <c r="H735" s="18"/>
    </row>
    <row r="736" spans="7:8" s="11" customFormat="1">
      <c r="G736" s="18"/>
      <c r="H736" s="18"/>
    </row>
    <row r="737" spans="7:8" s="11" customFormat="1">
      <c r="G737" s="18"/>
      <c r="H737" s="18"/>
    </row>
    <row r="738" spans="7:8" s="11" customFormat="1">
      <c r="G738" s="18"/>
      <c r="H738" s="18"/>
    </row>
    <row r="739" spans="7:8" s="11" customFormat="1">
      <c r="G739" s="18"/>
      <c r="H739" s="18"/>
    </row>
    <row r="740" spans="7:8" s="11" customFormat="1">
      <c r="G740" s="18"/>
      <c r="H740" s="18"/>
    </row>
    <row r="741" spans="7:8" s="11" customFormat="1">
      <c r="G741" s="18"/>
      <c r="H741" s="18"/>
    </row>
    <row r="742" spans="7:8" s="11" customFormat="1">
      <c r="G742" s="18"/>
      <c r="H742" s="18"/>
    </row>
    <row r="743" spans="7:8" s="11" customFormat="1">
      <c r="G743" s="18"/>
      <c r="H743" s="18"/>
    </row>
    <row r="744" spans="7:8" s="11" customFormat="1">
      <c r="G744" s="18"/>
      <c r="H744" s="18"/>
    </row>
    <row r="745" spans="7:8" s="11" customFormat="1">
      <c r="G745" s="18"/>
      <c r="H745" s="18"/>
    </row>
    <row r="746" spans="7:8" s="11" customFormat="1">
      <c r="G746" s="18"/>
      <c r="H746" s="18"/>
    </row>
    <row r="747" spans="7:8" s="11" customFormat="1">
      <c r="G747" s="18"/>
      <c r="H747" s="18"/>
    </row>
    <row r="748" spans="7:8" s="11" customFormat="1">
      <c r="G748" s="18"/>
      <c r="H748" s="18"/>
    </row>
    <row r="749" spans="7:8" s="11" customFormat="1">
      <c r="G749" s="18"/>
      <c r="H749" s="18"/>
    </row>
    <row r="750" spans="7:8" s="11" customFormat="1">
      <c r="G750" s="18"/>
      <c r="H750" s="18"/>
    </row>
    <row r="751" spans="7:8" s="11" customFormat="1">
      <c r="G751" s="18"/>
      <c r="H751" s="18"/>
    </row>
    <row r="752" spans="7:8" s="11" customFormat="1">
      <c r="G752" s="18"/>
      <c r="H752" s="18"/>
    </row>
    <row r="753" spans="7:8" s="11" customFormat="1">
      <c r="G753" s="18"/>
      <c r="H753" s="18"/>
    </row>
    <row r="754" spans="7:8" s="11" customFormat="1">
      <c r="G754" s="18"/>
      <c r="H754" s="18"/>
    </row>
    <row r="755" spans="7:8" s="11" customFormat="1">
      <c r="G755" s="18"/>
      <c r="H755" s="18"/>
    </row>
    <row r="756" spans="7:8" s="11" customFormat="1">
      <c r="G756" s="18"/>
      <c r="H756" s="18"/>
    </row>
    <row r="757" spans="7:8" s="11" customFormat="1">
      <c r="G757" s="18"/>
      <c r="H757" s="18"/>
    </row>
    <row r="758" spans="7:8" s="11" customFormat="1">
      <c r="G758" s="18"/>
      <c r="H758" s="18"/>
    </row>
    <row r="759" spans="7:8" s="11" customFormat="1">
      <c r="G759" s="18"/>
      <c r="H759" s="18"/>
    </row>
    <row r="760" spans="7:8" s="11" customFormat="1">
      <c r="G760" s="18"/>
      <c r="H760" s="18"/>
    </row>
    <row r="761" spans="7:8" s="11" customFormat="1">
      <c r="G761" s="18"/>
      <c r="H761" s="18"/>
    </row>
    <row r="762" spans="7:8" s="11" customFormat="1">
      <c r="G762" s="18"/>
      <c r="H762" s="18"/>
    </row>
    <row r="763" spans="7:8" s="11" customFormat="1">
      <c r="G763" s="18"/>
      <c r="H763" s="18"/>
    </row>
    <row r="764" spans="7:8" s="11" customFormat="1">
      <c r="G764" s="18"/>
      <c r="H764" s="18"/>
    </row>
    <row r="765" spans="7:8" s="11" customFormat="1">
      <c r="G765" s="18"/>
      <c r="H765" s="18"/>
    </row>
    <row r="766" spans="7:8" s="11" customFormat="1">
      <c r="G766" s="18"/>
      <c r="H766" s="18"/>
    </row>
    <row r="767" spans="7:8" s="11" customFormat="1">
      <c r="G767" s="18"/>
      <c r="H767" s="18"/>
    </row>
    <row r="768" spans="7:8" s="11" customFormat="1">
      <c r="G768" s="18"/>
      <c r="H768" s="18"/>
    </row>
    <row r="769" spans="7:8" s="11" customFormat="1">
      <c r="G769" s="18"/>
      <c r="H769" s="18"/>
    </row>
    <row r="770" spans="7:8" s="11" customFormat="1">
      <c r="G770" s="18"/>
      <c r="H770" s="18"/>
    </row>
    <row r="771" spans="7:8" s="11" customFormat="1">
      <c r="G771" s="18"/>
      <c r="H771" s="18"/>
    </row>
    <row r="772" spans="7:8" s="11" customFormat="1">
      <c r="G772" s="18"/>
      <c r="H772" s="18"/>
    </row>
    <row r="773" spans="7:8" s="11" customFormat="1">
      <c r="G773" s="18"/>
      <c r="H773" s="18"/>
    </row>
    <row r="774" spans="7:8" s="11" customFormat="1">
      <c r="G774" s="18"/>
      <c r="H774" s="18"/>
    </row>
    <row r="775" spans="7:8" s="11" customFormat="1">
      <c r="G775" s="18"/>
      <c r="H775" s="18"/>
    </row>
    <row r="776" spans="7:8" s="11" customFormat="1">
      <c r="G776" s="18"/>
      <c r="H776" s="18"/>
    </row>
    <row r="777" spans="7:8" s="11" customFormat="1">
      <c r="G777" s="18"/>
      <c r="H777" s="18"/>
    </row>
    <row r="778" spans="7:8" s="11" customFormat="1">
      <c r="G778" s="18"/>
      <c r="H778" s="18"/>
    </row>
    <row r="779" spans="7:8" s="11" customFormat="1">
      <c r="G779" s="18"/>
      <c r="H779" s="18"/>
    </row>
    <row r="780" spans="7:8" s="11" customFormat="1">
      <c r="G780" s="18"/>
      <c r="H780" s="18"/>
    </row>
    <row r="781" spans="7:8" s="11" customFormat="1">
      <c r="G781" s="18"/>
      <c r="H781" s="18"/>
    </row>
    <row r="782" spans="7:8" s="11" customFormat="1">
      <c r="G782" s="18"/>
      <c r="H782" s="18"/>
    </row>
    <row r="783" spans="7:8" s="11" customFormat="1">
      <c r="G783" s="18"/>
      <c r="H783" s="18"/>
    </row>
    <row r="784" spans="7:8" s="11" customFormat="1">
      <c r="G784" s="18"/>
      <c r="H784" s="18"/>
    </row>
    <row r="785" spans="7:8" s="11" customFormat="1">
      <c r="G785" s="18"/>
      <c r="H785" s="18"/>
    </row>
    <row r="786" spans="7:8" s="11" customFormat="1">
      <c r="G786" s="18"/>
      <c r="H786" s="18"/>
    </row>
    <row r="787" spans="7:8" s="11" customFormat="1">
      <c r="G787" s="18"/>
      <c r="H787" s="18"/>
    </row>
    <row r="788" spans="7:8" s="11" customFormat="1">
      <c r="G788" s="18"/>
      <c r="H788" s="18"/>
    </row>
    <row r="789" spans="7:8" s="11" customFormat="1">
      <c r="G789" s="18"/>
      <c r="H789" s="18"/>
    </row>
    <row r="790" spans="7:8" s="11" customFormat="1">
      <c r="G790" s="18"/>
      <c r="H790" s="18"/>
    </row>
    <row r="791" spans="7:8" s="11" customFormat="1">
      <c r="G791" s="18"/>
      <c r="H791" s="18"/>
    </row>
    <row r="792" spans="7:8" s="11" customFormat="1">
      <c r="G792" s="18"/>
      <c r="H792" s="18"/>
    </row>
    <row r="793" spans="7:8" s="11" customFormat="1">
      <c r="G793" s="18"/>
      <c r="H793" s="18"/>
    </row>
    <row r="794" spans="7:8" s="11" customFormat="1">
      <c r="G794" s="18"/>
      <c r="H794" s="18"/>
    </row>
    <row r="795" spans="7:8" s="11" customFormat="1">
      <c r="G795" s="18"/>
      <c r="H795" s="18"/>
    </row>
    <row r="796" spans="7:8" s="11" customFormat="1">
      <c r="G796" s="18"/>
      <c r="H796" s="18"/>
    </row>
    <row r="797" spans="7:8" s="11" customFormat="1">
      <c r="G797" s="18"/>
      <c r="H797" s="18"/>
    </row>
    <row r="798" spans="7:8" s="11" customFormat="1">
      <c r="G798" s="18"/>
      <c r="H798" s="18"/>
    </row>
    <row r="799" spans="7:8" s="11" customFormat="1">
      <c r="G799" s="18"/>
      <c r="H799" s="18"/>
    </row>
    <row r="800" spans="7:8" s="11" customFormat="1">
      <c r="G800" s="18"/>
      <c r="H800" s="18"/>
    </row>
    <row r="801" spans="7:8" s="11" customFormat="1">
      <c r="G801" s="18"/>
      <c r="H801" s="18"/>
    </row>
    <row r="802" spans="7:8" s="11" customFormat="1">
      <c r="G802" s="18"/>
      <c r="H802" s="18"/>
    </row>
    <row r="803" spans="7:8" s="11" customFormat="1">
      <c r="G803" s="18"/>
      <c r="H803" s="18"/>
    </row>
    <row r="804" spans="7:8" s="11" customFormat="1">
      <c r="G804" s="18"/>
      <c r="H804" s="18"/>
    </row>
    <row r="805" spans="7:8" s="11" customFormat="1">
      <c r="G805" s="18"/>
      <c r="H805" s="18"/>
    </row>
    <row r="806" spans="7:8" s="11" customFormat="1">
      <c r="G806" s="18"/>
      <c r="H806" s="18"/>
    </row>
    <row r="807" spans="7:8" s="11" customFormat="1">
      <c r="G807" s="18"/>
      <c r="H807" s="18"/>
    </row>
    <row r="808" spans="7:8" s="11" customFormat="1">
      <c r="G808" s="18"/>
      <c r="H808" s="18"/>
    </row>
    <row r="809" spans="7:8" s="11" customFormat="1">
      <c r="G809" s="18"/>
      <c r="H809" s="18"/>
    </row>
    <row r="810" spans="7:8" s="11" customFormat="1">
      <c r="G810" s="18"/>
      <c r="H810" s="18"/>
    </row>
    <row r="811" spans="7:8" s="11" customFormat="1">
      <c r="G811" s="18"/>
      <c r="H811" s="18"/>
    </row>
    <row r="812" spans="7:8" s="11" customFormat="1">
      <c r="G812" s="18"/>
      <c r="H812" s="18"/>
    </row>
    <row r="813" spans="7:8" s="11" customFormat="1">
      <c r="G813" s="18"/>
      <c r="H813" s="18"/>
    </row>
    <row r="814" spans="7:8" s="11" customFormat="1">
      <c r="G814" s="18"/>
      <c r="H814" s="18"/>
    </row>
    <row r="815" spans="7:8" s="11" customFormat="1">
      <c r="G815" s="18"/>
      <c r="H815" s="18"/>
    </row>
    <row r="816" spans="7:8" s="11" customFormat="1">
      <c r="G816" s="18"/>
      <c r="H816" s="18"/>
    </row>
    <row r="817" spans="7:8" s="11" customFormat="1">
      <c r="G817" s="18"/>
      <c r="H817" s="18"/>
    </row>
    <row r="818" spans="7:8" s="11" customFormat="1">
      <c r="G818" s="18"/>
      <c r="H818" s="18"/>
    </row>
    <row r="819" spans="7:8" s="11" customFormat="1">
      <c r="G819" s="18"/>
      <c r="H819" s="18"/>
    </row>
    <row r="820" spans="7:8" s="11" customFormat="1">
      <c r="G820" s="18"/>
      <c r="H820" s="18"/>
    </row>
    <row r="821" spans="7:8" s="11" customFormat="1">
      <c r="G821" s="18"/>
      <c r="H821" s="18"/>
    </row>
    <row r="822" spans="7:8" s="11" customFormat="1">
      <c r="G822" s="18"/>
      <c r="H822" s="18"/>
    </row>
    <row r="823" spans="7:8" s="11" customFormat="1">
      <c r="G823" s="18"/>
      <c r="H823" s="18"/>
    </row>
    <row r="824" spans="7:8" s="11" customFormat="1">
      <c r="G824" s="18"/>
      <c r="H824" s="18"/>
    </row>
    <row r="825" spans="7:8" s="11" customFormat="1">
      <c r="G825" s="18"/>
      <c r="H825" s="18"/>
    </row>
    <row r="826" spans="7:8" s="11" customFormat="1">
      <c r="G826" s="18"/>
      <c r="H826" s="18"/>
    </row>
    <row r="827" spans="7:8" s="11" customFormat="1">
      <c r="G827" s="18"/>
      <c r="H827" s="18"/>
    </row>
    <row r="828" spans="7:8" s="11" customFormat="1">
      <c r="G828" s="18"/>
      <c r="H828" s="18"/>
    </row>
    <row r="829" spans="7:8" s="11" customFormat="1">
      <c r="G829" s="18"/>
      <c r="H829" s="18"/>
    </row>
    <row r="830" spans="7:8" s="11" customFormat="1">
      <c r="G830" s="18"/>
      <c r="H830" s="18"/>
    </row>
    <row r="831" spans="7:8" s="11" customFormat="1">
      <c r="G831" s="18"/>
      <c r="H831" s="18"/>
    </row>
    <row r="832" spans="7:8" s="11" customFormat="1">
      <c r="G832" s="18"/>
      <c r="H832" s="18"/>
    </row>
    <row r="833" spans="7:8" s="11" customFormat="1">
      <c r="G833" s="18"/>
      <c r="H833" s="18"/>
    </row>
    <row r="834" spans="7:8" s="11" customFormat="1">
      <c r="G834" s="18"/>
      <c r="H834" s="18"/>
    </row>
    <row r="835" spans="7:8" s="11" customFormat="1">
      <c r="G835" s="18"/>
      <c r="H835" s="18"/>
    </row>
    <row r="836" spans="7:8" s="11" customFormat="1">
      <c r="G836" s="18"/>
      <c r="H836" s="18"/>
    </row>
    <row r="837" spans="7:8" s="11" customFormat="1">
      <c r="G837" s="18"/>
      <c r="H837" s="18"/>
    </row>
    <row r="838" spans="7:8" s="11" customFormat="1">
      <c r="G838" s="18"/>
      <c r="H838" s="18"/>
    </row>
    <row r="839" spans="7:8" s="11" customFormat="1">
      <c r="G839" s="18"/>
      <c r="H839" s="18"/>
    </row>
    <row r="840" spans="7:8" s="11" customFormat="1">
      <c r="G840" s="18"/>
      <c r="H840" s="18"/>
    </row>
    <row r="841" spans="7:8" s="11" customFormat="1">
      <c r="G841" s="18"/>
      <c r="H841" s="18"/>
    </row>
    <row r="842" spans="7:8" s="11" customFormat="1">
      <c r="G842" s="18"/>
      <c r="H842" s="18"/>
    </row>
    <row r="843" spans="7:8" s="11" customFormat="1">
      <c r="G843" s="18"/>
      <c r="H843" s="18"/>
    </row>
    <row r="844" spans="7:8" s="11" customFormat="1">
      <c r="G844" s="18"/>
      <c r="H844" s="18"/>
    </row>
    <row r="845" spans="7:8" s="11" customFormat="1">
      <c r="G845" s="18"/>
      <c r="H845" s="18"/>
    </row>
    <row r="846" spans="7:8" s="11" customFormat="1">
      <c r="G846" s="18"/>
      <c r="H846" s="18"/>
    </row>
    <row r="847" spans="7:8" s="11" customFormat="1">
      <c r="G847" s="18"/>
      <c r="H847" s="18"/>
    </row>
    <row r="848" spans="7:8" s="11" customFormat="1">
      <c r="G848" s="18"/>
      <c r="H848" s="18"/>
    </row>
    <row r="849" spans="7:8" s="11" customFormat="1">
      <c r="G849" s="18"/>
      <c r="H849" s="18"/>
    </row>
    <row r="850" spans="7:8" s="11" customFormat="1">
      <c r="G850" s="18"/>
      <c r="H850" s="18"/>
    </row>
    <row r="851" spans="7:8" s="11" customFormat="1">
      <c r="G851" s="18"/>
      <c r="H851" s="18"/>
    </row>
    <row r="852" spans="7:8" s="11" customFormat="1">
      <c r="G852" s="18"/>
      <c r="H852" s="18"/>
    </row>
    <row r="853" spans="7:8" s="11" customFormat="1">
      <c r="G853" s="18"/>
      <c r="H853" s="18"/>
    </row>
    <row r="854" spans="7:8" s="11" customFormat="1">
      <c r="G854" s="18"/>
      <c r="H854" s="18"/>
    </row>
    <row r="855" spans="7:8" s="11" customFormat="1">
      <c r="G855" s="18"/>
      <c r="H855" s="18"/>
    </row>
    <row r="856" spans="7:8" s="11" customFormat="1">
      <c r="G856" s="18"/>
      <c r="H856" s="18"/>
    </row>
    <row r="857" spans="7:8" s="11" customFormat="1">
      <c r="G857" s="18"/>
      <c r="H857" s="18"/>
    </row>
    <row r="858" spans="7:8" s="11" customFormat="1">
      <c r="G858" s="18"/>
      <c r="H858" s="18"/>
    </row>
    <row r="859" spans="7:8" s="11" customFormat="1">
      <c r="G859" s="18"/>
      <c r="H859" s="18"/>
    </row>
    <row r="860" spans="7:8" s="11" customFormat="1">
      <c r="G860" s="18"/>
      <c r="H860" s="18"/>
    </row>
    <row r="861" spans="7:8" s="11" customFormat="1">
      <c r="G861" s="18"/>
      <c r="H861" s="18"/>
    </row>
    <row r="862" spans="7:8" s="11" customFormat="1">
      <c r="G862" s="18"/>
      <c r="H862" s="18"/>
    </row>
    <row r="863" spans="7:8" s="11" customFormat="1">
      <c r="G863" s="18"/>
      <c r="H863" s="18"/>
    </row>
    <row r="864" spans="7:8" s="11" customFormat="1">
      <c r="G864" s="18"/>
      <c r="H864" s="18"/>
    </row>
    <row r="865" spans="7:8" s="11" customFormat="1">
      <c r="G865" s="18"/>
      <c r="H865" s="18"/>
    </row>
    <row r="866" spans="7:8" s="11" customFormat="1">
      <c r="G866" s="18"/>
      <c r="H866" s="18"/>
    </row>
    <row r="867" spans="7:8" s="11" customFormat="1">
      <c r="G867" s="18"/>
      <c r="H867" s="18"/>
    </row>
    <row r="868" spans="7:8" s="11" customFormat="1">
      <c r="G868" s="18"/>
      <c r="H868" s="18"/>
    </row>
    <row r="869" spans="7:8" s="11" customFormat="1">
      <c r="G869" s="18"/>
      <c r="H869" s="18"/>
    </row>
    <row r="870" spans="7:8" s="11" customFormat="1">
      <c r="G870" s="18"/>
      <c r="H870" s="18"/>
    </row>
    <row r="871" spans="7:8" s="11" customFormat="1">
      <c r="G871" s="18"/>
      <c r="H871" s="18"/>
    </row>
    <row r="872" spans="7:8" s="11" customFormat="1">
      <c r="G872" s="18"/>
      <c r="H872" s="18"/>
    </row>
    <row r="873" spans="7:8" s="11" customFormat="1">
      <c r="G873" s="18"/>
      <c r="H873" s="18"/>
    </row>
    <row r="874" spans="7:8" s="11" customFormat="1">
      <c r="G874" s="18"/>
      <c r="H874" s="18"/>
    </row>
    <row r="875" spans="7:8" s="11" customFormat="1">
      <c r="G875" s="18"/>
      <c r="H875" s="18"/>
    </row>
    <row r="876" spans="7:8" s="11" customFormat="1">
      <c r="G876" s="18"/>
      <c r="H876" s="18"/>
    </row>
    <row r="877" spans="7:8" s="11" customFormat="1">
      <c r="G877" s="18"/>
      <c r="H877" s="18"/>
    </row>
    <row r="878" spans="7:8" s="11" customFormat="1">
      <c r="G878" s="18"/>
      <c r="H878" s="18"/>
    </row>
    <row r="879" spans="7:8" s="11" customFormat="1">
      <c r="G879" s="18"/>
      <c r="H879" s="18"/>
    </row>
    <row r="880" spans="7:8" s="11" customFormat="1">
      <c r="G880" s="18"/>
      <c r="H880" s="18"/>
    </row>
    <row r="881" spans="7:8" s="11" customFormat="1">
      <c r="G881" s="18"/>
      <c r="H881" s="18"/>
    </row>
    <row r="882" spans="7:8" s="11" customFormat="1">
      <c r="G882" s="18"/>
      <c r="H882" s="18"/>
    </row>
    <row r="883" spans="7:8" s="11" customFormat="1">
      <c r="G883" s="18"/>
      <c r="H883" s="18"/>
    </row>
    <row r="884" spans="7:8" s="11" customFormat="1">
      <c r="G884" s="18"/>
      <c r="H884" s="18"/>
    </row>
    <row r="885" spans="7:8" s="11" customFormat="1">
      <c r="G885" s="18"/>
      <c r="H885" s="18"/>
    </row>
    <row r="886" spans="7:8" s="11" customFormat="1">
      <c r="G886" s="18"/>
      <c r="H886" s="18"/>
    </row>
    <row r="887" spans="7:8" s="11" customFormat="1">
      <c r="G887" s="18"/>
      <c r="H887" s="18"/>
    </row>
    <row r="888" spans="7:8" s="11" customFormat="1">
      <c r="G888" s="18"/>
      <c r="H888" s="18"/>
    </row>
    <row r="889" spans="7:8" s="11" customFormat="1">
      <c r="G889" s="18"/>
      <c r="H889" s="18"/>
    </row>
    <row r="890" spans="7:8" s="11" customFormat="1">
      <c r="G890" s="18"/>
      <c r="H890" s="18"/>
    </row>
    <row r="891" spans="7:8" s="11" customFormat="1">
      <c r="G891" s="18"/>
      <c r="H891" s="18"/>
    </row>
    <row r="892" spans="7:8" s="11" customFormat="1">
      <c r="G892" s="18"/>
      <c r="H892" s="18"/>
    </row>
    <row r="893" spans="7:8" s="11" customFormat="1">
      <c r="G893" s="18"/>
      <c r="H893" s="18"/>
    </row>
    <row r="894" spans="7:8" s="11" customFormat="1">
      <c r="G894" s="18"/>
      <c r="H894" s="18"/>
    </row>
    <row r="895" spans="7:8" s="11" customFormat="1">
      <c r="G895" s="18"/>
      <c r="H895" s="18"/>
    </row>
    <row r="896" spans="7:8" s="11" customFormat="1">
      <c r="G896" s="18"/>
      <c r="H896" s="18"/>
    </row>
    <row r="897" spans="7:8" s="11" customFormat="1">
      <c r="G897" s="18"/>
      <c r="H897" s="18"/>
    </row>
    <row r="898" spans="7:8" s="11" customFormat="1">
      <c r="G898" s="18"/>
      <c r="H898" s="18"/>
    </row>
    <row r="899" spans="7:8" s="11" customFormat="1">
      <c r="G899" s="18"/>
      <c r="H899" s="18"/>
    </row>
    <row r="900" spans="7:8" s="11" customFormat="1">
      <c r="G900" s="18"/>
      <c r="H900" s="18"/>
    </row>
    <row r="901" spans="7:8" s="11" customFormat="1">
      <c r="G901" s="18"/>
      <c r="H901" s="18"/>
    </row>
    <row r="902" spans="7:8" s="11" customFormat="1">
      <c r="G902" s="18"/>
      <c r="H902" s="18"/>
    </row>
    <row r="903" spans="7:8" s="11" customFormat="1">
      <c r="G903" s="18"/>
      <c r="H903" s="18"/>
    </row>
    <row r="904" spans="7:8" s="11" customFormat="1">
      <c r="G904" s="18"/>
      <c r="H904" s="18"/>
    </row>
    <row r="905" spans="7:8" s="11" customFormat="1">
      <c r="G905" s="18"/>
      <c r="H905" s="18"/>
    </row>
    <row r="906" spans="7:8" s="11" customFormat="1">
      <c r="G906" s="18"/>
      <c r="H906" s="18"/>
    </row>
    <row r="907" spans="7:8" s="11" customFormat="1">
      <c r="G907" s="18"/>
      <c r="H907" s="18"/>
    </row>
    <row r="908" spans="7:8" s="11" customFormat="1">
      <c r="G908" s="18"/>
      <c r="H908" s="18"/>
    </row>
    <row r="909" spans="7:8" s="11" customFormat="1">
      <c r="G909" s="18"/>
      <c r="H909" s="18"/>
    </row>
    <row r="910" spans="7:8" s="11" customFormat="1">
      <c r="G910" s="18"/>
      <c r="H910" s="18"/>
    </row>
    <row r="911" spans="7:8" s="11" customFormat="1">
      <c r="G911" s="18"/>
      <c r="H911" s="18"/>
    </row>
    <row r="912" spans="7:8" s="11" customFormat="1">
      <c r="G912" s="18"/>
      <c r="H912" s="18"/>
    </row>
    <row r="913" spans="7:8" s="11" customFormat="1">
      <c r="G913" s="18"/>
      <c r="H913" s="18"/>
    </row>
    <row r="914" spans="7:8" s="11" customFormat="1">
      <c r="G914" s="18"/>
      <c r="H914" s="18"/>
    </row>
    <row r="915" spans="7:8" s="11" customFormat="1">
      <c r="G915" s="18"/>
      <c r="H915" s="18"/>
    </row>
    <row r="916" spans="7:8" s="11" customFormat="1">
      <c r="G916" s="18"/>
      <c r="H916" s="18"/>
    </row>
    <row r="917" spans="7:8" s="11" customFormat="1">
      <c r="G917" s="18"/>
      <c r="H917" s="18"/>
    </row>
    <row r="918" spans="7:8" s="11" customFormat="1">
      <c r="G918" s="18"/>
      <c r="H918" s="18"/>
    </row>
    <row r="919" spans="7:8" s="11" customFormat="1">
      <c r="G919" s="18"/>
      <c r="H919" s="18"/>
    </row>
    <row r="920" spans="7:8" s="11" customFormat="1">
      <c r="G920" s="18"/>
      <c r="H920" s="18"/>
    </row>
    <row r="921" spans="7:8" s="11" customFormat="1">
      <c r="G921" s="18"/>
      <c r="H921" s="18"/>
    </row>
    <row r="922" spans="7:8" s="11" customFormat="1">
      <c r="G922" s="18"/>
      <c r="H922" s="18"/>
    </row>
    <row r="923" spans="7:8" s="11" customFormat="1">
      <c r="G923" s="18"/>
      <c r="H923" s="18"/>
    </row>
    <row r="924" spans="7:8" s="11" customFormat="1">
      <c r="G924" s="18"/>
      <c r="H924" s="18"/>
    </row>
    <row r="925" spans="7:8" s="11" customFormat="1">
      <c r="G925" s="18"/>
      <c r="H925" s="18"/>
    </row>
    <row r="926" spans="7:8" s="11" customFormat="1">
      <c r="G926" s="18"/>
      <c r="H926" s="18"/>
    </row>
    <row r="927" spans="7:8" s="11" customFormat="1">
      <c r="G927" s="18"/>
      <c r="H927" s="18"/>
    </row>
    <row r="928" spans="7:8" s="11" customFormat="1">
      <c r="G928" s="18"/>
      <c r="H928" s="18"/>
    </row>
    <row r="929" spans="7:8" s="11" customFormat="1">
      <c r="G929" s="18"/>
      <c r="H929" s="18"/>
    </row>
    <row r="930" spans="7:8" s="11" customFormat="1">
      <c r="G930" s="18"/>
      <c r="H930" s="18"/>
    </row>
    <row r="931" spans="7:8" s="11" customFormat="1">
      <c r="G931" s="18"/>
      <c r="H931" s="18"/>
    </row>
    <row r="932" spans="7:8" s="11" customFormat="1">
      <c r="G932" s="18"/>
      <c r="H932" s="18"/>
    </row>
    <row r="933" spans="7:8" s="11" customFormat="1">
      <c r="G933" s="18"/>
      <c r="H933" s="18"/>
    </row>
    <row r="934" spans="7:8" s="11" customFormat="1">
      <c r="G934" s="18"/>
      <c r="H934" s="18"/>
    </row>
    <row r="935" spans="7:8" s="11" customFormat="1">
      <c r="G935" s="18"/>
      <c r="H935" s="18"/>
    </row>
    <row r="936" spans="7:8" s="11" customFormat="1">
      <c r="G936" s="18"/>
      <c r="H936" s="18"/>
    </row>
    <row r="937" spans="7:8" s="11" customFormat="1">
      <c r="G937" s="18"/>
      <c r="H937" s="18"/>
    </row>
    <row r="938" spans="7:8" s="11" customFormat="1">
      <c r="G938" s="18"/>
      <c r="H938" s="18"/>
    </row>
    <row r="939" spans="7:8" s="11" customFormat="1">
      <c r="G939" s="18"/>
      <c r="H939" s="18"/>
    </row>
    <row r="940" spans="7:8" s="11" customFormat="1">
      <c r="G940" s="18"/>
      <c r="H940" s="18"/>
    </row>
    <row r="941" spans="7:8" s="11" customFormat="1">
      <c r="G941" s="18"/>
      <c r="H941" s="18"/>
    </row>
    <row r="942" spans="7:8" s="11" customFormat="1">
      <c r="G942" s="18"/>
      <c r="H942" s="18"/>
    </row>
    <row r="943" spans="7:8" s="11" customFormat="1">
      <c r="G943" s="18"/>
      <c r="H943" s="18"/>
    </row>
    <row r="944" spans="7:8" s="11" customFormat="1">
      <c r="G944" s="18"/>
      <c r="H944" s="18"/>
    </row>
    <row r="945" spans="7:8" s="11" customFormat="1">
      <c r="G945" s="18"/>
      <c r="H945" s="18"/>
    </row>
    <row r="946" spans="7:8" s="11" customFormat="1">
      <c r="G946" s="18"/>
      <c r="H946" s="18"/>
    </row>
    <row r="947" spans="7:8" s="11" customFormat="1">
      <c r="G947" s="18"/>
      <c r="H947" s="18"/>
    </row>
    <row r="948" spans="7:8" s="11" customFormat="1">
      <c r="G948" s="18"/>
      <c r="H948" s="18"/>
    </row>
    <row r="949" spans="7:8" s="11" customFormat="1">
      <c r="G949" s="18"/>
      <c r="H949" s="18"/>
    </row>
    <row r="950" spans="7:8" s="11" customFormat="1">
      <c r="G950" s="18"/>
      <c r="H950" s="18"/>
    </row>
    <row r="951" spans="7:8" s="11" customFormat="1">
      <c r="G951" s="18"/>
      <c r="H951" s="18"/>
    </row>
    <row r="952" spans="7:8" s="11" customFormat="1">
      <c r="G952" s="18"/>
      <c r="H952" s="18"/>
    </row>
    <row r="953" spans="7:8" s="11" customFormat="1">
      <c r="G953" s="18"/>
      <c r="H953" s="18"/>
    </row>
    <row r="954" spans="7:8" s="11" customFormat="1">
      <c r="G954" s="18"/>
      <c r="H954" s="18"/>
    </row>
    <row r="955" spans="7:8" s="11" customFormat="1">
      <c r="G955" s="18"/>
      <c r="H955" s="18"/>
    </row>
    <row r="956" spans="7:8" s="11" customFormat="1">
      <c r="G956" s="18"/>
      <c r="H956" s="18"/>
    </row>
    <row r="957" spans="7:8" s="11" customFormat="1">
      <c r="G957" s="18"/>
      <c r="H957" s="18"/>
    </row>
    <row r="958" spans="7:8" s="11" customFormat="1">
      <c r="G958" s="18"/>
      <c r="H958" s="18"/>
    </row>
    <row r="959" spans="7:8" s="11" customFormat="1">
      <c r="G959" s="18"/>
      <c r="H959" s="18"/>
    </row>
    <row r="960" spans="7:8" s="11" customFormat="1">
      <c r="G960" s="18"/>
      <c r="H960" s="18"/>
    </row>
    <row r="961" spans="7:8" s="11" customFormat="1">
      <c r="G961" s="18"/>
      <c r="H961" s="18"/>
    </row>
    <row r="962" spans="7:8" s="11" customFormat="1">
      <c r="G962" s="18"/>
      <c r="H962" s="18"/>
    </row>
    <row r="963" spans="7:8" s="11" customFormat="1">
      <c r="G963" s="18"/>
      <c r="H963" s="18"/>
    </row>
    <row r="964" spans="7:8" s="11" customFormat="1">
      <c r="G964" s="18"/>
      <c r="H964" s="18"/>
    </row>
    <row r="965" spans="7:8" s="11" customFormat="1">
      <c r="G965" s="18"/>
      <c r="H965" s="18"/>
    </row>
    <row r="966" spans="7:8" s="11" customFormat="1">
      <c r="G966" s="18"/>
      <c r="H966" s="18"/>
    </row>
    <row r="967" spans="7:8" s="11" customFormat="1">
      <c r="G967" s="18"/>
      <c r="H967" s="18"/>
    </row>
    <row r="968" spans="7:8" s="11" customFormat="1">
      <c r="G968" s="18"/>
      <c r="H968" s="18"/>
    </row>
    <row r="969" spans="7:8" s="11" customFormat="1">
      <c r="G969" s="18"/>
      <c r="H969" s="18"/>
    </row>
    <row r="970" spans="7:8" s="11" customFormat="1">
      <c r="G970" s="18"/>
      <c r="H970" s="18"/>
    </row>
    <row r="971" spans="7:8" s="11" customFormat="1">
      <c r="G971" s="18"/>
      <c r="H971" s="18"/>
    </row>
    <row r="972" spans="7:8" s="11" customFormat="1">
      <c r="G972" s="18"/>
      <c r="H972" s="18"/>
    </row>
    <row r="973" spans="7:8" s="11" customFormat="1">
      <c r="G973" s="18"/>
      <c r="H973" s="18"/>
    </row>
    <row r="974" spans="7:8" s="11" customFormat="1">
      <c r="G974" s="18"/>
      <c r="H974" s="18"/>
    </row>
    <row r="975" spans="7:8" s="11" customFormat="1">
      <c r="G975" s="18"/>
      <c r="H975" s="18"/>
    </row>
    <row r="976" spans="7:8" s="11" customFormat="1">
      <c r="G976" s="18"/>
      <c r="H976" s="18"/>
    </row>
    <row r="977" spans="7:8" s="11" customFormat="1">
      <c r="G977" s="18"/>
      <c r="H977" s="18"/>
    </row>
    <row r="978" spans="7:8" s="11" customFormat="1">
      <c r="G978" s="18"/>
      <c r="H978" s="18"/>
    </row>
    <row r="979" spans="7:8" s="11" customFormat="1">
      <c r="G979" s="18"/>
      <c r="H979" s="18"/>
    </row>
    <row r="980" spans="7:8" s="11" customFormat="1">
      <c r="G980" s="18"/>
      <c r="H980" s="18"/>
    </row>
    <row r="981" spans="7:8" s="11" customFormat="1">
      <c r="G981" s="18"/>
      <c r="H981" s="18"/>
    </row>
    <row r="982" spans="7:8" s="11" customFormat="1">
      <c r="G982" s="18"/>
      <c r="H982" s="18"/>
    </row>
    <row r="983" spans="7:8" s="11" customFormat="1">
      <c r="G983" s="18"/>
      <c r="H983" s="18"/>
    </row>
    <row r="984" spans="7:8" s="11" customFormat="1">
      <c r="G984" s="18"/>
      <c r="H984" s="18"/>
    </row>
    <row r="985" spans="7:8" s="11" customFormat="1">
      <c r="G985" s="18"/>
      <c r="H985" s="18"/>
    </row>
    <row r="986" spans="7:8" s="11" customFormat="1">
      <c r="G986" s="18"/>
      <c r="H986" s="18"/>
    </row>
    <row r="987" spans="7:8" s="11" customFormat="1">
      <c r="G987" s="18"/>
      <c r="H987" s="18"/>
    </row>
    <row r="988" spans="7:8" s="11" customFormat="1">
      <c r="G988" s="18"/>
      <c r="H988" s="18"/>
    </row>
    <row r="989" spans="7:8" s="11" customFormat="1">
      <c r="G989" s="18"/>
      <c r="H989" s="18"/>
    </row>
    <row r="990" spans="7:8" s="11" customFormat="1">
      <c r="G990" s="18"/>
      <c r="H990" s="18"/>
    </row>
    <row r="991" spans="7:8" s="11" customFormat="1">
      <c r="G991" s="18"/>
      <c r="H991" s="18"/>
    </row>
    <row r="992" spans="7:8" s="11" customFormat="1">
      <c r="G992" s="18"/>
      <c r="H992" s="18"/>
    </row>
    <row r="993" spans="7:8" s="11" customFormat="1">
      <c r="G993" s="18"/>
      <c r="H993" s="18"/>
    </row>
    <row r="994" spans="7:8" s="11" customFormat="1">
      <c r="G994" s="18"/>
      <c r="H994" s="18"/>
    </row>
    <row r="995" spans="7:8" s="11" customFormat="1">
      <c r="G995" s="18"/>
      <c r="H995" s="18"/>
    </row>
    <row r="996" spans="7:8" s="11" customFormat="1">
      <c r="G996" s="18"/>
      <c r="H996" s="18"/>
    </row>
    <row r="997" spans="7:8" s="11" customFormat="1">
      <c r="G997" s="18"/>
      <c r="H997" s="18"/>
    </row>
    <row r="998" spans="7:8" s="11" customFormat="1">
      <c r="G998" s="18"/>
      <c r="H998" s="18"/>
    </row>
    <row r="999" spans="7:8" s="11" customFormat="1">
      <c r="G999" s="18"/>
      <c r="H999" s="18"/>
    </row>
    <row r="1000" spans="7:8" s="11" customFormat="1">
      <c r="G1000" s="18"/>
      <c r="H1000" s="18"/>
    </row>
    <row r="1001" spans="7:8" s="11" customFormat="1">
      <c r="G1001" s="18"/>
      <c r="H1001" s="18"/>
    </row>
    <row r="1002" spans="7:8" s="11" customFormat="1">
      <c r="G1002" s="18"/>
      <c r="H1002" s="18"/>
    </row>
    <row r="1003" spans="7:8" s="11" customFormat="1">
      <c r="G1003" s="18"/>
      <c r="H1003" s="18"/>
    </row>
    <row r="1004" spans="7:8" s="11" customFormat="1">
      <c r="G1004" s="18"/>
      <c r="H1004" s="18"/>
    </row>
    <row r="1005" spans="7:8" s="11" customFormat="1">
      <c r="G1005" s="18"/>
      <c r="H1005" s="18"/>
    </row>
    <row r="1006" spans="7:8" s="11" customFormat="1">
      <c r="G1006" s="18"/>
      <c r="H1006" s="18"/>
    </row>
    <row r="1007" spans="7:8" s="11" customFormat="1">
      <c r="G1007" s="18"/>
      <c r="H1007" s="18"/>
    </row>
    <row r="1008" spans="7:8" s="11" customFormat="1">
      <c r="G1008" s="18"/>
      <c r="H1008" s="18"/>
    </row>
    <row r="1009" spans="7:8" s="11" customFormat="1">
      <c r="G1009" s="18"/>
      <c r="H1009" s="18"/>
    </row>
    <row r="1010" spans="7:8" s="11" customFormat="1">
      <c r="G1010" s="18"/>
      <c r="H1010" s="18"/>
    </row>
    <row r="1011" spans="7:8" s="11" customFormat="1">
      <c r="G1011" s="18"/>
      <c r="H1011" s="18"/>
    </row>
    <row r="1012" spans="7:8" s="11" customFormat="1">
      <c r="G1012" s="18"/>
      <c r="H1012" s="18"/>
    </row>
    <row r="1013" spans="7:8" s="11" customFormat="1">
      <c r="G1013" s="18"/>
      <c r="H1013" s="18"/>
    </row>
    <row r="1014" spans="7:8" s="11" customFormat="1">
      <c r="G1014" s="18"/>
      <c r="H1014" s="18"/>
    </row>
    <row r="1015" spans="7:8" s="11" customFormat="1">
      <c r="G1015" s="18"/>
      <c r="H1015" s="18"/>
    </row>
    <row r="1016" spans="7:8" s="11" customFormat="1">
      <c r="G1016" s="18"/>
      <c r="H1016" s="18"/>
    </row>
    <row r="1017" spans="7:8" s="11" customFormat="1">
      <c r="G1017" s="18"/>
      <c r="H1017" s="18"/>
    </row>
    <row r="1018" spans="7:8" s="11" customFormat="1">
      <c r="G1018" s="18"/>
      <c r="H1018" s="18"/>
    </row>
    <row r="1019" spans="7:8" s="11" customFormat="1">
      <c r="G1019" s="18"/>
      <c r="H1019" s="18"/>
    </row>
    <row r="1020" spans="7:8" s="11" customFormat="1">
      <c r="G1020" s="18"/>
      <c r="H1020" s="18"/>
    </row>
    <row r="1021" spans="7:8" s="11" customFormat="1">
      <c r="G1021" s="18"/>
      <c r="H1021" s="18"/>
    </row>
    <row r="1022" spans="7:8" s="11" customFormat="1">
      <c r="G1022" s="18"/>
      <c r="H1022" s="18"/>
    </row>
    <row r="1023" spans="7:8" s="11" customFormat="1">
      <c r="G1023" s="18"/>
      <c r="H1023" s="18"/>
    </row>
    <row r="1024" spans="7:8" s="11" customFormat="1">
      <c r="G1024" s="18"/>
      <c r="H1024" s="18"/>
    </row>
    <row r="1025" spans="7:8" s="11" customFormat="1">
      <c r="G1025" s="18"/>
      <c r="H1025" s="18"/>
    </row>
    <row r="1026" spans="7:8" s="11" customFormat="1">
      <c r="G1026" s="18"/>
      <c r="H1026" s="18"/>
    </row>
    <row r="1027" spans="7:8" s="11" customFormat="1">
      <c r="G1027" s="18"/>
      <c r="H1027" s="18"/>
    </row>
    <row r="1028" spans="7:8" s="11" customFormat="1">
      <c r="G1028" s="18"/>
      <c r="H1028" s="18"/>
    </row>
    <row r="1029" spans="7:8" s="11" customFormat="1">
      <c r="G1029" s="18"/>
      <c r="H1029" s="18"/>
    </row>
    <row r="1030" spans="7:8" s="11" customFormat="1">
      <c r="G1030" s="18"/>
      <c r="H1030" s="18"/>
    </row>
    <row r="1031" spans="7:8" s="11" customFormat="1">
      <c r="G1031" s="18"/>
      <c r="H1031" s="18"/>
    </row>
    <row r="1032" spans="7:8" s="11" customFormat="1">
      <c r="G1032" s="18"/>
      <c r="H1032" s="18"/>
    </row>
    <row r="1033" spans="7:8" s="11" customFormat="1">
      <c r="G1033" s="18"/>
      <c r="H1033" s="18"/>
    </row>
    <row r="1034" spans="7:8" s="11" customFormat="1">
      <c r="G1034" s="18"/>
      <c r="H1034" s="18"/>
    </row>
    <row r="1035" spans="7:8" s="11" customFormat="1">
      <c r="G1035" s="18"/>
      <c r="H1035" s="18"/>
    </row>
    <row r="1036" spans="7:8" s="11" customFormat="1">
      <c r="G1036" s="18"/>
      <c r="H1036" s="18"/>
    </row>
    <row r="1037" spans="7:8" s="11" customFormat="1">
      <c r="G1037" s="18"/>
      <c r="H1037" s="18"/>
    </row>
    <row r="1038" spans="7:8" s="11" customFormat="1">
      <c r="G1038" s="18"/>
      <c r="H1038" s="18"/>
    </row>
    <row r="1039" spans="7:8" s="11" customFormat="1">
      <c r="G1039" s="18"/>
      <c r="H1039" s="18"/>
    </row>
    <row r="1040" spans="7:8" s="11" customFormat="1">
      <c r="G1040" s="18"/>
      <c r="H1040" s="18"/>
    </row>
    <row r="1041" spans="7:8" s="11" customFormat="1">
      <c r="G1041" s="18"/>
      <c r="H1041" s="18"/>
    </row>
    <row r="1042" spans="7:8" s="11" customFormat="1">
      <c r="G1042" s="18"/>
      <c r="H1042" s="18"/>
    </row>
    <row r="1043" spans="7:8" s="11" customFormat="1">
      <c r="G1043" s="18"/>
      <c r="H1043" s="18"/>
    </row>
    <row r="1044" spans="7:8" s="11" customFormat="1">
      <c r="G1044" s="18"/>
      <c r="H1044" s="18"/>
    </row>
    <row r="1045" spans="7:8" s="11" customFormat="1">
      <c r="G1045" s="18"/>
      <c r="H1045" s="18"/>
    </row>
    <row r="1046" spans="7:8" s="11" customFormat="1">
      <c r="G1046" s="18"/>
      <c r="H1046" s="18"/>
    </row>
    <row r="1047" spans="7:8" s="11" customFormat="1">
      <c r="G1047" s="18"/>
      <c r="H1047" s="18"/>
    </row>
    <row r="1048" spans="7:8" s="11" customFormat="1">
      <c r="G1048" s="18"/>
      <c r="H1048" s="18"/>
    </row>
    <row r="1049" spans="7:8" s="11" customFormat="1">
      <c r="G1049" s="18"/>
      <c r="H1049" s="18"/>
    </row>
    <row r="1050" spans="7:8" s="11" customFormat="1">
      <c r="G1050" s="18"/>
      <c r="H1050" s="18"/>
    </row>
    <row r="1051" spans="7:8" s="11" customFormat="1">
      <c r="G1051" s="18"/>
      <c r="H1051" s="18"/>
    </row>
    <row r="1052" spans="7:8" s="11" customFormat="1">
      <c r="G1052" s="18"/>
      <c r="H1052" s="18"/>
    </row>
    <row r="1053" spans="7:8" s="11" customFormat="1">
      <c r="G1053" s="18"/>
      <c r="H1053" s="18"/>
    </row>
    <row r="1054" spans="7:8" s="11" customFormat="1">
      <c r="G1054" s="18"/>
      <c r="H1054" s="18"/>
    </row>
    <row r="1055" spans="7:8" s="11" customFormat="1">
      <c r="G1055" s="18"/>
      <c r="H1055" s="18"/>
    </row>
    <row r="1056" spans="7:8" s="11" customFormat="1">
      <c r="G1056" s="18"/>
      <c r="H1056" s="18"/>
    </row>
    <row r="1057" spans="7:8" s="11" customFormat="1">
      <c r="G1057" s="18"/>
      <c r="H1057" s="18"/>
    </row>
    <row r="1058" spans="7:8" s="11" customFormat="1">
      <c r="G1058" s="18"/>
      <c r="H1058" s="18"/>
    </row>
    <row r="1059" spans="7:8" s="11" customFormat="1">
      <c r="G1059" s="18"/>
      <c r="H1059" s="18"/>
    </row>
    <row r="1060" spans="7:8" s="11" customFormat="1">
      <c r="G1060" s="18"/>
      <c r="H1060" s="18"/>
    </row>
    <row r="1061" spans="7:8" s="11" customFormat="1">
      <c r="G1061" s="18"/>
      <c r="H1061" s="18"/>
    </row>
    <row r="1062" spans="7:8" s="11" customFormat="1">
      <c r="G1062" s="18"/>
      <c r="H1062" s="18"/>
    </row>
    <row r="1063" spans="7:8" s="11" customFormat="1">
      <c r="G1063" s="18"/>
      <c r="H1063" s="18"/>
    </row>
    <row r="1064" spans="7:8" s="11" customFormat="1">
      <c r="G1064" s="18"/>
      <c r="H1064" s="18"/>
    </row>
    <row r="1065" spans="7:8" s="11" customFormat="1">
      <c r="G1065" s="18"/>
      <c r="H1065" s="18"/>
    </row>
    <row r="1066" spans="7:8" s="11" customFormat="1">
      <c r="G1066" s="18"/>
      <c r="H1066" s="18"/>
    </row>
    <row r="1067" spans="7:8" s="11" customFormat="1">
      <c r="G1067" s="18"/>
      <c r="H1067" s="18"/>
    </row>
    <row r="1068" spans="7:8" s="11" customFormat="1">
      <c r="G1068" s="18"/>
      <c r="H1068" s="18"/>
    </row>
    <row r="1069" spans="7:8" s="11" customFormat="1">
      <c r="G1069" s="18"/>
      <c r="H1069" s="18"/>
    </row>
    <row r="1070" spans="7:8" s="11" customFormat="1">
      <c r="G1070" s="18"/>
      <c r="H1070" s="18"/>
    </row>
    <row r="1071" spans="7:8" s="11" customFormat="1">
      <c r="G1071" s="18"/>
      <c r="H1071" s="18"/>
    </row>
    <row r="1072" spans="7:8" s="11" customFormat="1">
      <c r="G1072" s="18"/>
      <c r="H1072" s="18"/>
    </row>
    <row r="1073" spans="7:8" s="11" customFormat="1">
      <c r="G1073" s="18"/>
      <c r="H1073" s="18"/>
    </row>
    <row r="1074" spans="7:8" s="11" customFormat="1">
      <c r="G1074" s="18"/>
      <c r="H1074" s="18"/>
    </row>
    <row r="1075" spans="7:8" s="11" customFormat="1">
      <c r="G1075" s="18"/>
      <c r="H1075" s="18"/>
    </row>
    <row r="1076" spans="7:8" s="11" customFormat="1">
      <c r="G1076" s="18"/>
      <c r="H1076" s="18"/>
    </row>
    <row r="1077" spans="7:8" s="11" customFormat="1">
      <c r="G1077" s="18"/>
      <c r="H1077" s="18"/>
    </row>
    <row r="1078" spans="7:8" s="11" customFormat="1">
      <c r="G1078" s="18"/>
      <c r="H1078" s="18"/>
    </row>
    <row r="1079" spans="7:8" s="11" customFormat="1">
      <c r="G1079" s="18"/>
      <c r="H1079" s="18"/>
    </row>
    <row r="1080" spans="7:8" s="11" customFormat="1">
      <c r="G1080" s="18"/>
      <c r="H1080" s="18"/>
    </row>
    <row r="1081" spans="7:8" s="11" customFormat="1">
      <c r="G1081" s="18"/>
      <c r="H1081" s="18"/>
    </row>
    <row r="1082" spans="7:8" s="11" customFormat="1">
      <c r="G1082" s="18"/>
      <c r="H1082" s="18"/>
    </row>
    <row r="1083" spans="7:8" s="11" customFormat="1">
      <c r="G1083" s="18"/>
      <c r="H1083" s="18"/>
    </row>
    <row r="1084" spans="7:8" s="11" customFormat="1">
      <c r="G1084" s="18"/>
      <c r="H1084" s="18"/>
    </row>
    <row r="1085" spans="7:8" s="11" customFormat="1">
      <c r="G1085" s="18"/>
      <c r="H1085" s="18"/>
    </row>
    <row r="1086" spans="7:8" s="11" customFormat="1">
      <c r="G1086" s="18"/>
      <c r="H1086" s="18"/>
    </row>
    <row r="1087" spans="7:8" s="11" customFormat="1">
      <c r="G1087" s="18"/>
      <c r="H1087" s="18"/>
    </row>
    <row r="1088" spans="7:8" s="11" customFormat="1">
      <c r="G1088" s="18"/>
      <c r="H1088" s="18"/>
    </row>
    <row r="1089" spans="7:8" s="11" customFormat="1">
      <c r="G1089" s="18"/>
      <c r="H1089" s="18"/>
    </row>
    <row r="1090" spans="7:8" s="11" customFormat="1">
      <c r="G1090" s="18"/>
      <c r="H1090" s="18"/>
    </row>
    <row r="1091" spans="7:8" s="11" customFormat="1">
      <c r="G1091" s="18"/>
      <c r="H1091" s="18"/>
    </row>
    <row r="1092" spans="7:8" s="11" customFormat="1">
      <c r="G1092" s="18"/>
      <c r="H1092" s="18"/>
    </row>
    <row r="1093" spans="7:8" s="11" customFormat="1">
      <c r="G1093" s="18"/>
      <c r="H1093" s="18"/>
    </row>
    <row r="1094" spans="7:8" s="11" customFormat="1">
      <c r="G1094" s="18"/>
      <c r="H1094" s="18"/>
    </row>
    <row r="1095" spans="7:8" s="11" customFormat="1">
      <c r="G1095" s="18"/>
      <c r="H1095" s="18"/>
    </row>
    <row r="1096" spans="7:8" s="11" customFormat="1">
      <c r="G1096" s="18"/>
      <c r="H1096" s="18"/>
    </row>
    <row r="1097" spans="7:8" s="11" customFormat="1">
      <c r="G1097" s="18"/>
      <c r="H1097" s="18"/>
    </row>
    <row r="1098" spans="7:8" s="11" customFormat="1">
      <c r="G1098" s="18"/>
      <c r="H1098" s="18"/>
    </row>
    <row r="1099" spans="7:8" s="11" customFormat="1">
      <c r="G1099" s="18"/>
      <c r="H1099" s="18"/>
    </row>
    <row r="1100" spans="7:8" s="11" customFormat="1">
      <c r="G1100" s="18"/>
      <c r="H1100" s="18"/>
    </row>
    <row r="1101" spans="7:8" s="11" customFormat="1">
      <c r="G1101" s="18"/>
      <c r="H1101" s="18"/>
    </row>
    <row r="1102" spans="7:8" s="11" customFormat="1">
      <c r="G1102" s="18"/>
      <c r="H1102" s="18"/>
    </row>
    <row r="1103" spans="7:8" s="11" customFormat="1">
      <c r="G1103" s="18"/>
      <c r="H1103" s="18"/>
    </row>
    <row r="1104" spans="7:8" s="11" customFormat="1">
      <c r="G1104" s="18"/>
      <c r="H1104" s="18"/>
    </row>
    <row r="1105" spans="7:8" s="11" customFormat="1">
      <c r="G1105" s="18"/>
      <c r="H1105" s="18"/>
    </row>
    <row r="1106" spans="7:8" s="11" customFormat="1">
      <c r="G1106" s="18"/>
      <c r="H1106" s="18"/>
    </row>
    <row r="1107" spans="7:8" s="11" customFormat="1">
      <c r="G1107" s="18"/>
      <c r="H1107" s="18"/>
    </row>
    <row r="1108" spans="7:8" s="11" customFormat="1">
      <c r="G1108" s="18"/>
      <c r="H1108" s="18"/>
    </row>
    <row r="1109" spans="7:8" s="11" customFormat="1">
      <c r="G1109" s="18"/>
      <c r="H1109" s="18"/>
    </row>
    <row r="1110" spans="7:8" s="11" customFormat="1">
      <c r="G1110" s="18"/>
      <c r="H1110" s="18"/>
    </row>
    <row r="1111" spans="7:8" s="11" customFormat="1">
      <c r="G1111" s="18"/>
      <c r="H1111" s="18"/>
    </row>
    <row r="1112" spans="7:8" s="11" customFormat="1">
      <c r="G1112" s="18"/>
      <c r="H1112" s="18"/>
    </row>
    <row r="1113" spans="7:8" s="11" customFormat="1">
      <c r="G1113" s="18"/>
      <c r="H1113" s="18"/>
    </row>
    <row r="1114" spans="7:8" s="11" customFormat="1">
      <c r="G1114" s="18"/>
      <c r="H1114" s="18"/>
    </row>
    <row r="1115" spans="7:8" s="11" customFormat="1">
      <c r="G1115" s="18"/>
      <c r="H1115" s="18"/>
    </row>
    <row r="1116" spans="7:8" s="11" customFormat="1">
      <c r="G1116" s="18"/>
      <c r="H1116" s="18"/>
    </row>
    <row r="1117" spans="7:8" s="11" customFormat="1">
      <c r="G1117" s="18"/>
      <c r="H1117" s="18"/>
    </row>
    <row r="1118" spans="7:8" s="11" customFormat="1">
      <c r="G1118" s="18"/>
      <c r="H1118" s="18"/>
    </row>
    <row r="1119" spans="7:8" s="11" customFormat="1">
      <c r="G1119" s="18"/>
      <c r="H1119" s="18"/>
    </row>
    <row r="1120" spans="7:8" s="11" customFormat="1">
      <c r="G1120" s="18"/>
      <c r="H1120" s="18"/>
    </row>
    <row r="1121" spans="7:8" s="11" customFormat="1">
      <c r="G1121" s="18"/>
      <c r="H1121" s="18"/>
    </row>
    <row r="1122" spans="7:8" s="11" customFormat="1">
      <c r="G1122" s="18"/>
      <c r="H1122" s="18"/>
    </row>
    <row r="1123" spans="7:8" s="11" customFormat="1">
      <c r="G1123" s="18"/>
      <c r="H1123" s="18"/>
    </row>
    <row r="1124" spans="7:8" s="11" customFormat="1">
      <c r="G1124" s="18"/>
      <c r="H1124" s="18"/>
    </row>
    <row r="1125" spans="7:8" s="11" customFormat="1">
      <c r="G1125" s="18"/>
      <c r="H1125" s="18"/>
    </row>
    <row r="1126" spans="7:8" s="11" customFormat="1">
      <c r="G1126" s="18"/>
      <c r="H1126" s="18"/>
    </row>
    <row r="1127" spans="7:8" s="11" customFormat="1">
      <c r="G1127" s="18"/>
      <c r="H1127" s="18"/>
    </row>
    <row r="1128" spans="7:8" s="11" customFormat="1">
      <c r="G1128" s="18"/>
      <c r="H1128" s="18"/>
    </row>
    <row r="1129" spans="7:8" s="11" customFormat="1">
      <c r="G1129" s="18"/>
      <c r="H1129" s="18"/>
    </row>
    <row r="1130" spans="7:8" s="11" customFormat="1">
      <c r="G1130" s="18"/>
      <c r="H1130" s="18"/>
    </row>
    <row r="1131" spans="7:8" s="11" customFormat="1">
      <c r="G1131" s="18"/>
      <c r="H1131" s="18"/>
    </row>
    <row r="1132" spans="7:8" s="11" customFormat="1">
      <c r="G1132" s="18"/>
      <c r="H1132" s="18"/>
    </row>
    <row r="1133" spans="7:8" s="11" customFormat="1">
      <c r="G1133" s="18"/>
      <c r="H1133" s="18"/>
    </row>
    <row r="1134" spans="7:8" s="11" customFormat="1">
      <c r="G1134" s="18"/>
      <c r="H1134" s="18"/>
    </row>
    <row r="1135" spans="7:8" s="11" customFormat="1">
      <c r="G1135" s="18"/>
      <c r="H1135" s="18"/>
    </row>
    <row r="1136" spans="7:8" s="11" customFormat="1">
      <c r="G1136" s="18"/>
      <c r="H1136" s="18"/>
    </row>
    <row r="1137" spans="7:8" s="11" customFormat="1">
      <c r="G1137" s="18"/>
      <c r="H1137" s="18"/>
    </row>
    <row r="1138" spans="7:8" s="11" customFormat="1">
      <c r="G1138" s="18"/>
      <c r="H1138" s="18"/>
    </row>
    <row r="1139" spans="7:8" s="11" customFormat="1">
      <c r="G1139" s="18"/>
      <c r="H1139" s="18"/>
    </row>
    <row r="1140" spans="7:8" s="11" customFormat="1">
      <c r="G1140" s="18"/>
      <c r="H1140" s="18"/>
    </row>
    <row r="1141" spans="7:8" s="11" customFormat="1">
      <c r="G1141" s="18"/>
      <c r="H1141" s="18"/>
    </row>
    <row r="1142" spans="7:8" s="11" customFormat="1">
      <c r="G1142" s="18"/>
      <c r="H1142" s="18"/>
    </row>
    <row r="1143" spans="7:8" s="11" customFormat="1">
      <c r="G1143" s="18"/>
      <c r="H1143" s="18"/>
    </row>
    <row r="1144" spans="7:8" s="11" customFormat="1">
      <c r="G1144" s="18"/>
      <c r="H1144" s="18"/>
    </row>
    <row r="1145" spans="7:8" s="11" customFormat="1">
      <c r="G1145" s="18"/>
      <c r="H1145" s="18"/>
    </row>
    <row r="1146" spans="7:8" s="11" customFormat="1">
      <c r="G1146" s="18"/>
      <c r="H1146" s="18"/>
    </row>
    <row r="1147" spans="7:8" s="11" customFormat="1">
      <c r="G1147" s="18"/>
      <c r="H1147" s="18"/>
    </row>
    <row r="1148" spans="7:8" s="11" customFormat="1">
      <c r="G1148" s="18"/>
      <c r="H1148" s="18"/>
    </row>
    <row r="1149" spans="7:8" s="11" customFormat="1">
      <c r="G1149" s="18"/>
      <c r="H1149" s="18"/>
    </row>
    <row r="1150" spans="7:8" s="11" customFormat="1">
      <c r="G1150" s="18"/>
      <c r="H1150" s="18"/>
    </row>
    <row r="1151" spans="7:8" s="11" customFormat="1">
      <c r="G1151" s="18"/>
      <c r="H1151" s="18"/>
    </row>
    <row r="1152" spans="7:8" s="11" customFormat="1">
      <c r="G1152" s="18"/>
      <c r="H1152" s="18"/>
    </row>
    <row r="1153" spans="7:8" s="11" customFormat="1">
      <c r="G1153" s="18"/>
      <c r="H1153" s="18"/>
    </row>
    <row r="1154" spans="7:8" s="11" customFormat="1">
      <c r="G1154" s="18"/>
      <c r="H1154" s="18"/>
    </row>
    <row r="1155" spans="7:8" s="11" customFormat="1">
      <c r="G1155" s="18"/>
      <c r="H1155" s="18"/>
    </row>
    <row r="1156" spans="7:8" s="11" customFormat="1">
      <c r="G1156" s="18"/>
      <c r="H1156" s="18"/>
    </row>
    <row r="1157" spans="7:8" s="11" customFormat="1">
      <c r="G1157" s="18"/>
      <c r="H1157" s="18"/>
    </row>
    <row r="1158" spans="7:8" s="11" customFormat="1">
      <c r="G1158" s="18"/>
      <c r="H1158" s="18"/>
    </row>
    <row r="1159" spans="7:8" s="11" customFormat="1">
      <c r="G1159" s="18"/>
      <c r="H1159" s="18"/>
    </row>
    <row r="1160" spans="7:8" s="11" customFormat="1">
      <c r="G1160" s="18"/>
      <c r="H1160" s="18"/>
    </row>
    <row r="1161" spans="7:8" s="11" customFormat="1">
      <c r="G1161" s="18"/>
      <c r="H1161" s="18"/>
    </row>
    <row r="1162" spans="7:8" s="11" customFormat="1">
      <c r="G1162" s="18"/>
      <c r="H1162" s="18"/>
    </row>
    <row r="1163" spans="7:8" s="11" customFormat="1">
      <c r="G1163" s="18"/>
      <c r="H1163" s="18"/>
    </row>
    <row r="1164" spans="7:8" s="11" customFormat="1">
      <c r="G1164" s="18"/>
      <c r="H1164" s="18"/>
    </row>
    <row r="1165" spans="7:8" s="11" customFormat="1">
      <c r="G1165" s="18"/>
      <c r="H1165" s="18"/>
    </row>
    <row r="1166" spans="7:8" s="11" customFormat="1">
      <c r="G1166" s="18"/>
      <c r="H1166" s="18"/>
    </row>
    <row r="1167" spans="7:8" s="11" customFormat="1">
      <c r="G1167" s="18"/>
      <c r="H1167" s="18"/>
    </row>
    <row r="1168" spans="7:8" s="11" customFormat="1">
      <c r="G1168" s="18"/>
      <c r="H1168" s="18"/>
    </row>
    <row r="1169" spans="6:20" s="11" customFormat="1">
      <c r="G1169" s="18"/>
      <c r="H1169" s="18"/>
    </row>
    <row r="1170" spans="6:20" s="11" customFormat="1">
      <c r="G1170" s="18"/>
      <c r="H1170" s="18"/>
    </row>
    <row r="1171" spans="6:20" s="11" customFormat="1">
      <c r="G1171" s="18"/>
      <c r="H1171" s="18"/>
    </row>
    <row r="1172" spans="6:20" s="11" customFormat="1">
      <c r="G1172" s="18"/>
      <c r="H1172" s="18"/>
    </row>
    <row r="1173" spans="6:20" s="11" customFormat="1">
      <c r="G1173" s="18"/>
      <c r="H1173" s="18"/>
    </row>
    <row r="1174" spans="6:20" s="11" customFormat="1">
      <c r="G1174" s="18"/>
      <c r="H1174" s="18"/>
    </row>
    <row r="1175" spans="6:20" s="11" customFormat="1">
      <c r="G1175" s="18"/>
      <c r="H1175" s="18"/>
    </row>
    <row r="1176" spans="6:20" s="11" customFormat="1">
      <c r="G1176" s="18"/>
      <c r="H1176" s="18"/>
    </row>
    <row r="1177" spans="6:20" s="11" customFormat="1">
      <c r="G1177" s="18"/>
      <c r="H1177" s="18"/>
    </row>
    <row r="1178" spans="6:20" s="11" customFormat="1">
      <c r="G1178" s="18"/>
      <c r="H1178" s="18"/>
    </row>
    <row r="1179" spans="6:20" s="11" customFormat="1">
      <c r="G1179" s="18"/>
      <c r="H1179" s="18"/>
    </row>
    <row r="1180" spans="6:20" s="11" customFormat="1">
      <c r="G1180" s="18"/>
      <c r="H1180" s="18"/>
    </row>
    <row r="1181" spans="6:20" s="11" customFormat="1">
      <c r="G1181" s="18"/>
      <c r="H1181" s="18"/>
    </row>
    <row r="1182" spans="6:20" s="11" customFormat="1">
      <c r="G1182" s="18"/>
      <c r="H1182" s="18"/>
    </row>
    <row r="1183" spans="6:20" s="11" customFormat="1">
      <c r="F1183" s="18"/>
      <c r="G1183" s="18"/>
      <c r="H1183" s="18"/>
      <c r="O1183" s="50"/>
      <c r="P1183" s="44"/>
      <c r="Q1183" s="44"/>
      <c r="R1183" s="54"/>
      <c r="S1183" s="44"/>
      <c r="T1183" s="44"/>
    </row>
    <row r="1184" spans="6:20" s="11" customFormat="1">
      <c r="F1184" s="18"/>
      <c r="G1184" s="18"/>
      <c r="H1184" s="18"/>
      <c r="O1184" s="50"/>
      <c r="P1184" s="44"/>
      <c r="Q1184" s="44"/>
      <c r="R1184" s="54"/>
      <c r="S1184" s="44"/>
      <c r="T1184" s="44"/>
    </row>
    <row r="1185" spans="6:20" s="11" customFormat="1">
      <c r="F1185" s="18"/>
      <c r="G1185" s="18"/>
      <c r="H1185" s="18"/>
      <c r="O1185" s="50"/>
      <c r="P1185" s="44"/>
      <c r="Q1185" s="44"/>
      <c r="R1185" s="54"/>
      <c r="S1185" s="44"/>
      <c r="T1185" s="44"/>
    </row>
    <row r="1186" spans="6:20" s="11" customFormat="1">
      <c r="F1186" s="18"/>
      <c r="G1186" s="18"/>
      <c r="H1186" s="18"/>
      <c r="O1186" s="50"/>
      <c r="P1186" s="44"/>
      <c r="Q1186" s="44"/>
      <c r="R1186" s="54"/>
      <c r="S1186" s="44"/>
      <c r="T1186" s="44"/>
    </row>
    <row r="1187" spans="6:20" s="11" customFormat="1">
      <c r="F1187" s="18"/>
      <c r="G1187" s="18"/>
      <c r="H1187" s="18"/>
      <c r="O1187" s="50"/>
      <c r="P1187" s="44"/>
      <c r="Q1187" s="44"/>
      <c r="R1187" s="54"/>
      <c r="S1187" s="44"/>
      <c r="T1187" s="44"/>
    </row>
    <row r="1188" spans="6:20" s="11" customFormat="1">
      <c r="F1188" s="18"/>
      <c r="G1188" s="18"/>
      <c r="H1188" s="18"/>
      <c r="O1188" s="50"/>
      <c r="P1188" s="44"/>
      <c r="Q1188" s="44"/>
      <c r="R1188" s="54"/>
      <c r="S1188" s="44"/>
      <c r="T1188" s="44"/>
    </row>
    <row r="1189" spans="6:20" s="11" customFormat="1">
      <c r="F1189" s="18"/>
      <c r="G1189" s="18"/>
      <c r="H1189" s="18"/>
      <c r="O1189" s="50"/>
      <c r="P1189" s="44"/>
      <c r="Q1189" s="44"/>
      <c r="R1189" s="54"/>
      <c r="S1189" s="44"/>
      <c r="T1189" s="44"/>
    </row>
    <row r="1190" spans="6:20" s="11" customFormat="1">
      <c r="F1190" s="18"/>
      <c r="G1190" s="18"/>
      <c r="H1190" s="18"/>
      <c r="O1190" s="50"/>
      <c r="P1190" s="44"/>
      <c r="Q1190" s="44"/>
      <c r="R1190" s="54"/>
      <c r="S1190" s="44"/>
      <c r="T1190" s="44"/>
    </row>
    <row r="1191" spans="6:20" s="11" customFormat="1">
      <c r="F1191" s="18"/>
      <c r="G1191" s="18"/>
      <c r="H1191" s="18"/>
      <c r="O1191" s="50"/>
      <c r="P1191" s="44"/>
      <c r="Q1191" s="44"/>
      <c r="R1191" s="54"/>
      <c r="S1191" s="44"/>
      <c r="T1191" s="44"/>
    </row>
    <row r="1192" spans="6:20" s="11" customFormat="1">
      <c r="F1192" s="18"/>
      <c r="G1192" s="18"/>
      <c r="H1192" s="18"/>
      <c r="O1192" s="50"/>
      <c r="P1192" s="44"/>
      <c r="Q1192" s="44"/>
      <c r="R1192" s="54"/>
      <c r="S1192" s="44"/>
      <c r="T1192" s="44"/>
    </row>
    <row r="1193" spans="6:20" s="11" customFormat="1">
      <c r="F1193" s="18"/>
      <c r="G1193" s="18"/>
      <c r="H1193" s="18"/>
      <c r="O1193" s="50"/>
      <c r="P1193" s="44"/>
      <c r="Q1193" s="44"/>
      <c r="R1193" s="54"/>
      <c r="S1193" s="44"/>
      <c r="T1193" s="44"/>
    </row>
    <row r="1194" spans="6:20" s="11" customFormat="1">
      <c r="F1194" s="18"/>
      <c r="G1194" s="18"/>
      <c r="H1194" s="18"/>
      <c r="O1194" s="50"/>
      <c r="P1194" s="44"/>
      <c r="Q1194" s="44"/>
      <c r="R1194" s="54"/>
      <c r="S1194" s="44"/>
      <c r="T1194" s="44"/>
    </row>
    <row r="1195" spans="6:20" s="11" customFormat="1">
      <c r="F1195" s="18"/>
      <c r="G1195" s="18"/>
      <c r="H1195" s="18"/>
      <c r="O1195" s="50"/>
      <c r="P1195" s="44"/>
      <c r="Q1195" s="44"/>
      <c r="R1195" s="54"/>
      <c r="S1195" s="44"/>
      <c r="T1195" s="44"/>
    </row>
    <row r="1196" spans="6:20" s="11" customFormat="1">
      <c r="F1196" s="18"/>
      <c r="G1196" s="18"/>
      <c r="H1196" s="18"/>
      <c r="O1196" s="50"/>
      <c r="P1196" s="44"/>
      <c r="Q1196" s="44"/>
      <c r="R1196" s="54"/>
      <c r="S1196" s="44"/>
      <c r="T1196" s="44"/>
    </row>
    <row r="1197" spans="6:20" s="11" customFormat="1">
      <c r="F1197" s="18"/>
      <c r="G1197" s="18"/>
      <c r="H1197" s="18"/>
      <c r="O1197" s="50"/>
      <c r="P1197" s="44"/>
      <c r="Q1197" s="44"/>
      <c r="R1197" s="54"/>
      <c r="S1197" s="44"/>
      <c r="T1197" s="44"/>
    </row>
    <row r="1198" spans="6:20" s="11" customFormat="1">
      <c r="F1198" s="18"/>
      <c r="G1198" s="18"/>
      <c r="H1198" s="18"/>
      <c r="O1198" s="50"/>
      <c r="P1198" s="44"/>
      <c r="Q1198" s="44"/>
      <c r="R1198" s="54"/>
      <c r="S1198" s="44"/>
      <c r="T1198" s="44"/>
    </row>
    <row r="1199" spans="6:20" s="11" customFormat="1">
      <c r="F1199" s="18"/>
      <c r="G1199" s="18"/>
      <c r="H1199" s="18"/>
      <c r="O1199" s="50"/>
      <c r="P1199" s="44"/>
      <c r="Q1199" s="44"/>
      <c r="R1199" s="54"/>
      <c r="S1199" s="44"/>
      <c r="T1199" s="44"/>
    </row>
    <row r="1200" spans="6:20" s="11" customFormat="1">
      <c r="F1200" s="18"/>
      <c r="G1200" s="18"/>
      <c r="H1200" s="18"/>
      <c r="O1200" s="50"/>
      <c r="P1200" s="44"/>
      <c r="Q1200" s="44"/>
      <c r="R1200" s="54"/>
      <c r="S1200" s="44"/>
      <c r="T1200" s="44"/>
    </row>
    <row r="1201" spans="6:20" s="11" customFormat="1">
      <c r="F1201" s="18"/>
      <c r="G1201" s="18"/>
      <c r="H1201" s="18"/>
      <c r="O1201" s="50"/>
      <c r="P1201" s="44"/>
      <c r="Q1201" s="44"/>
      <c r="R1201" s="54"/>
      <c r="S1201" s="44"/>
      <c r="T1201" s="44"/>
    </row>
    <row r="1202" spans="6:20" s="11" customFormat="1">
      <c r="F1202" s="18"/>
      <c r="G1202" s="18"/>
      <c r="H1202" s="18"/>
      <c r="O1202" s="50"/>
      <c r="P1202" s="44"/>
      <c r="Q1202" s="44"/>
      <c r="R1202" s="54"/>
      <c r="S1202" s="44"/>
      <c r="T1202" s="44"/>
    </row>
    <row r="1203" spans="6:20" s="11" customFormat="1">
      <c r="F1203" s="18"/>
      <c r="G1203" s="18"/>
      <c r="H1203" s="18"/>
      <c r="O1203" s="50"/>
      <c r="P1203" s="44"/>
      <c r="Q1203" s="44"/>
      <c r="R1203" s="54"/>
      <c r="S1203" s="44"/>
      <c r="T1203" s="44"/>
    </row>
    <row r="1204" spans="6:20" s="11" customFormat="1">
      <c r="F1204" s="18"/>
      <c r="G1204" s="18"/>
      <c r="H1204" s="18"/>
      <c r="O1204" s="50"/>
      <c r="P1204" s="44"/>
      <c r="Q1204" s="44"/>
      <c r="R1204" s="54"/>
      <c r="S1204" s="44"/>
      <c r="T1204" s="44"/>
    </row>
    <row r="1205" spans="6:20" s="11" customFormat="1">
      <c r="F1205" s="18"/>
      <c r="G1205" s="18"/>
      <c r="H1205" s="18"/>
      <c r="O1205" s="50"/>
      <c r="P1205" s="44"/>
      <c r="Q1205" s="44"/>
      <c r="R1205" s="54"/>
      <c r="S1205" s="44"/>
      <c r="T1205" s="44"/>
    </row>
    <row r="1206" spans="6:20" s="11" customFormat="1">
      <c r="F1206" s="18"/>
      <c r="G1206" s="18"/>
      <c r="H1206" s="18"/>
      <c r="O1206" s="50"/>
      <c r="P1206" s="44"/>
      <c r="Q1206" s="44"/>
      <c r="R1206" s="54"/>
      <c r="S1206" s="44"/>
      <c r="T1206" s="44"/>
    </row>
    <row r="1207" spans="6:20" s="11" customFormat="1">
      <c r="F1207" s="18"/>
      <c r="G1207" s="18"/>
      <c r="H1207" s="18"/>
      <c r="O1207" s="50"/>
      <c r="P1207" s="44"/>
      <c r="Q1207" s="44"/>
      <c r="R1207" s="54"/>
      <c r="S1207" s="44"/>
      <c r="T1207" s="44"/>
    </row>
    <row r="1208" spans="6:20" s="11" customFormat="1">
      <c r="F1208" s="18"/>
      <c r="G1208" s="18"/>
      <c r="H1208" s="18"/>
      <c r="O1208" s="50"/>
      <c r="P1208" s="44"/>
      <c r="Q1208" s="44"/>
      <c r="R1208" s="54"/>
      <c r="S1208" s="44"/>
      <c r="T1208" s="44"/>
    </row>
    <row r="1209" spans="6:20" s="11" customFormat="1">
      <c r="F1209" s="18"/>
      <c r="G1209" s="18"/>
      <c r="H1209" s="18"/>
      <c r="O1209" s="50"/>
      <c r="P1209" s="44"/>
      <c r="Q1209" s="44"/>
      <c r="R1209" s="54"/>
      <c r="S1209" s="44"/>
      <c r="T1209" s="44"/>
    </row>
    <row r="1210" spans="6:20" s="11" customFormat="1">
      <c r="F1210" s="18"/>
      <c r="G1210" s="18"/>
      <c r="H1210" s="18"/>
      <c r="O1210" s="50"/>
      <c r="P1210" s="44"/>
      <c r="Q1210" s="44"/>
      <c r="R1210" s="54"/>
      <c r="S1210" s="44"/>
      <c r="T1210" s="44"/>
    </row>
    <row r="1211" spans="6:20" s="11" customFormat="1">
      <c r="F1211" s="18"/>
      <c r="G1211" s="18"/>
      <c r="H1211" s="18"/>
      <c r="O1211" s="50"/>
      <c r="P1211" s="44"/>
      <c r="Q1211" s="44"/>
      <c r="R1211" s="54"/>
      <c r="S1211" s="44"/>
      <c r="T1211" s="44"/>
    </row>
    <row r="1212" spans="6:20">
      <c r="F1212" s="18"/>
      <c r="G1212" s="18"/>
      <c r="H1212" s="18"/>
      <c r="I1212" s="11"/>
      <c r="J1212" s="11"/>
      <c r="K1212" s="11"/>
      <c r="L1212" s="11"/>
      <c r="M1212" s="11"/>
      <c r="N1212" s="11"/>
      <c r="O1212" s="50"/>
      <c r="P1212" s="44"/>
      <c r="Q1212" s="44"/>
      <c r="R1212" s="54"/>
      <c r="S1212" s="44"/>
      <c r="T1212" s="44"/>
    </row>
    <row r="1213" spans="6:20">
      <c r="F1213" s="18"/>
      <c r="G1213" s="18"/>
      <c r="H1213" s="18"/>
      <c r="I1213" s="11"/>
      <c r="J1213" s="11"/>
      <c r="K1213" s="11"/>
      <c r="L1213" s="11"/>
      <c r="M1213" s="11"/>
      <c r="N1213" s="11"/>
      <c r="O1213" s="50"/>
      <c r="P1213" s="44"/>
      <c r="Q1213" s="44"/>
      <c r="R1213" s="54"/>
      <c r="S1213" s="44"/>
      <c r="T1213" s="44"/>
    </row>
    <row r="1390" spans="324:324">
      <c r="LL1390" s="294" t="s">
        <v>137</v>
      </c>
    </row>
  </sheetData>
  <sheetProtection formatCells="0" sort="0" autoFilter="0"/>
  <mergeCells count="15">
    <mergeCell ref="K19:K20"/>
    <mergeCell ref="H39:K39"/>
    <mergeCell ref="K41:K42"/>
    <mergeCell ref="W3:AG3"/>
    <mergeCell ref="D7:D8"/>
    <mergeCell ref="O3:T3"/>
    <mergeCell ref="F7:F9"/>
    <mergeCell ref="F11:F12"/>
    <mergeCell ref="D13:D14"/>
    <mergeCell ref="V5:AG50"/>
    <mergeCell ref="C2:I2"/>
    <mergeCell ref="K3:K4"/>
    <mergeCell ref="H15:I15"/>
    <mergeCell ref="J15:K15"/>
    <mergeCell ref="D10:D11"/>
  </mergeCells>
  <phoneticPr fontId="3" type="noConversion"/>
  <conditionalFormatting sqref="K37">
    <cfRule type="cellIs" dxfId="38" priority="7" operator="lessThan">
      <formula>0</formula>
    </cfRule>
    <cfRule type="cellIs" dxfId="37" priority="10" operator="equal">
      <formula>0</formula>
    </cfRule>
  </conditionalFormatting>
  <conditionalFormatting sqref="J37">
    <cfRule type="cellIs" dxfId="36" priority="8" operator="lessThan">
      <formula>0</formula>
    </cfRule>
    <cfRule type="cellIs" dxfId="35" priority="9" operator="equal">
      <formula>0</formula>
    </cfRule>
  </conditionalFormatting>
  <conditionalFormatting sqref="K40">
    <cfRule type="cellIs" dxfId="34" priority="5" operator="greaterThan">
      <formula>0</formula>
    </cfRule>
    <cfRule type="cellIs" dxfId="33" priority="6" operator="lessThan">
      <formula>0</formula>
    </cfRule>
  </conditionalFormatting>
  <conditionalFormatting sqref="L25:L34">
    <cfRule type="iconSet" priority="1">
      <iconSet iconSet="3ArrowsGray">
        <cfvo type="percent" val="0"/>
        <cfvo type="percent" val="33"/>
        <cfvo type="percent" val="67"/>
      </iconSet>
    </cfRule>
  </conditionalFormatting>
  <dataValidations count="7">
    <dataValidation type="list" allowBlank="1" showInputMessage="1" showErrorMessage="1" sqref="Q149:Q65382 Q4">
      <formula1>$AT$4:$AT$5</formula1>
    </dataValidation>
    <dataValidation type="list" allowBlank="1" showInputMessage="1" showErrorMessage="1" sqref="P4 P54:P65382">
      <formula1>$DU$2:$DU$5</formula1>
    </dataValidation>
    <dataValidation type="list" allowBlank="1" showInputMessage="1" showErrorMessage="1" sqref="R54:R101">
      <formula1>$G$6:$G$23</formula1>
    </dataValidation>
    <dataValidation type="list" allowBlank="1" showInputMessage="1" showErrorMessage="1" sqref="S6:S30">
      <formula1>$I$9:$I$34</formula1>
    </dataValidation>
    <dataValidation type="list" allowBlank="1" showInputMessage="1" showErrorMessage="1" sqref="T6:T52">
      <formula1>$DU$2:$DU$11</formula1>
    </dataValidation>
    <dataValidation type="list" allowBlank="1" showInputMessage="1" showErrorMessage="1" sqref="S34:S52">
      <formula1>$I$20:$I$34</formula1>
    </dataValidation>
    <dataValidation type="list" allowBlank="1" showInputMessage="1" showErrorMessage="1" sqref="S31:S33">
      <formula1>$DV$2:$DV$20</formula1>
    </dataValidation>
  </dataValidations>
  <pageMargins left="0.75" right="0.75" top="0.75" bottom="0.75" header="0.3" footer="0.3"/>
  <pageSetup orientation="portrait" horizontalDpi="4294967295" verticalDpi="4294967295"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338"/>
  <sheetViews>
    <sheetView topLeftCell="A4" zoomScale="50" zoomScaleNormal="50" zoomScalePageLayoutView="50" workbookViewId="0">
      <selection activeCell="P36" sqref="P36"/>
    </sheetView>
  </sheetViews>
  <sheetFormatPr defaultColWidth="7.5" defaultRowHeight="20.25"/>
  <cols>
    <col min="1" max="1" width="1.875" style="11" customWidth="1"/>
    <col min="2" max="2" width="6.625" style="11" customWidth="1"/>
    <col min="3" max="3" width="18.125" style="11" customWidth="1"/>
    <col min="4" max="4" width="56" style="11" customWidth="1"/>
    <col min="5" max="5" width="8" style="1" customWidth="1"/>
    <col min="6" max="6" width="5.375" style="1" customWidth="1"/>
    <col min="7" max="7" width="5.625" style="1" customWidth="1"/>
    <col min="8" max="8" width="32" style="3" customWidth="1"/>
    <col min="9" max="9" width="34.875" style="3" customWidth="1"/>
    <col min="10" max="10" width="51.125" style="3" customWidth="1"/>
    <col min="11" max="11" width="9.125" style="2" customWidth="1"/>
    <col min="12" max="12" width="43.375" style="2" customWidth="1"/>
    <col min="13" max="13" width="9.125" style="2" customWidth="1"/>
    <col min="14" max="14" width="9.875" style="36" bestFit="1" customWidth="1"/>
    <col min="15" max="15" width="27.875" style="10" customWidth="1"/>
    <col min="16" max="16" width="41.125" style="10" customWidth="1"/>
    <col min="17" max="17" width="13.375" style="43" customWidth="1"/>
    <col min="18" max="18" width="29.375" style="10" customWidth="1"/>
    <col min="19" max="19" width="43.125" style="10" customWidth="1"/>
    <col min="20" max="16384" width="7.5" style="11"/>
  </cols>
  <sheetData>
    <row r="1" spans="1:21" ht="27" customHeight="1">
      <c r="A1" s="181"/>
      <c r="B1" s="181"/>
      <c r="C1" s="181"/>
      <c r="D1" s="295" t="str">
        <f>'Seth''s Budget'!LL1390</f>
        <v>Winter 2018</v>
      </c>
      <c r="E1" s="182"/>
      <c r="F1" s="182"/>
      <c r="G1" s="182"/>
      <c r="H1" s="181"/>
      <c r="I1" s="181"/>
      <c r="J1" s="181"/>
      <c r="K1" s="181"/>
      <c r="L1" s="181"/>
      <c r="M1" s="181"/>
      <c r="N1" s="183"/>
      <c r="O1" s="184"/>
      <c r="P1" s="184"/>
      <c r="Q1" s="185"/>
      <c r="R1" s="184"/>
      <c r="S1" s="184"/>
      <c r="T1" s="184"/>
      <c r="U1" s="184"/>
    </row>
    <row r="2" spans="1:21" ht="30.95" customHeight="1">
      <c r="A2" s="181"/>
      <c r="B2" s="186"/>
      <c r="C2" s="186"/>
      <c r="D2" s="187"/>
      <c r="E2" s="187"/>
      <c r="F2" s="187"/>
      <c r="G2" s="187"/>
      <c r="H2" s="187"/>
      <c r="I2" s="187"/>
      <c r="J2" s="187"/>
      <c r="K2" s="187"/>
      <c r="L2" s="187"/>
      <c r="M2" s="187"/>
      <c r="N2" s="187"/>
      <c r="O2" s="187"/>
      <c r="P2" s="187"/>
      <c r="Q2" s="187"/>
      <c r="R2" s="187"/>
      <c r="S2" s="187"/>
      <c r="T2" s="188"/>
      <c r="U2" s="181"/>
    </row>
    <row r="3" spans="1:21" ht="30.95" customHeight="1" thickBot="1">
      <c r="A3" s="181"/>
      <c r="B3" s="186"/>
      <c r="C3" s="399" t="s">
        <v>131</v>
      </c>
      <c r="D3" s="404" t="s">
        <v>129</v>
      </c>
      <c r="E3" s="187"/>
      <c r="F3" s="187"/>
      <c r="G3" s="189"/>
      <c r="H3" s="189"/>
      <c r="I3" s="190"/>
      <c r="J3" s="391" t="s">
        <v>102</v>
      </c>
      <c r="K3" s="191" t="s">
        <v>51</v>
      </c>
      <c r="L3" s="187"/>
      <c r="M3" s="187"/>
      <c r="N3" s="388" t="s">
        <v>61</v>
      </c>
      <c r="O3" s="389"/>
      <c r="P3" s="389"/>
      <c r="Q3" s="389"/>
      <c r="R3" s="389"/>
      <c r="S3" s="390"/>
      <c r="T3" s="188"/>
      <c r="U3" s="181"/>
    </row>
    <row r="4" spans="1:21" ht="30.95" customHeight="1" thickTop="1">
      <c r="A4" s="181"/>
      <c r="B4" s="186"/>
      <c r="C4" s="400"/>
      <c r="D4" s="405"/>
      <c r="E4" s="187"/>
      <c r="F4" s="187"/>
      <c r="G4" s="192" t="s">
        <v>101</v>
      </c>
      <c r="H4" s="193"/>
      <c r="I4" s="194" t="s">
        <v>32</v>
      </c>
      <c r="J4" s="392"/>
      <c r="K4" s="186"/>
      <c r="L4" s="187"/>
      <c r="M4" s="187"/>
      <c r="N4" s="195"/>
      <c r="O4" s="196"/>
      <c r="P4" s="196"/>
      <c r="Q4" s="197"/>
      <c r="R4" s="196"/>
      <c r="S4" s="196"/>
      <c r="T4" s="186"/>
      <c r="U4" s="181"/>
    </row>
    <row r="5" spans="1:21" ht="30.95" customHeight="1">
      <c r="A5" s="181"/>
      <c r="B5" s="186"/>
      <c r="C5" s="400"/>
      <c r="D5" s="406">
        <f>COUNTIF(J5:J7,"Correct")+COUNTIF(J9:J14,"Correct")+COUNTIF(J16,"Correct")+COUNTIF(I22:J22,"Correct")+COUNTIF(J21,"Correct")+COUNTIF(I25:I34,"Correct")+COUNTIF(N31:S33,"Correct")+COUNTIF(I37:J37,"Correct")+COUNTIF(J40,"Correct")</f>
        <v>3</v>
      </c>
      <c r="E5" s="187"/>
      <c r="F5" s="187"/>
      <c r="G5" s="198"/>
      <c r="H5" s="290" t="s">
        <v>44</v>
      </c>
      <c r="I5" s="199"/>
      <c r="J5" s="200" t="str">
        <f>IF(ISBLANK('Seth''s Budget'!K5),"ERROR",IF('Seth''s Budget'!K5=1000,"Correct",IF('Seth''s Budget'!K5=500,"ERROR: Should be 2 Sem. Total","ERROR")))</f>
        <v>ERROR</v>
      </c>
      <c r="K5" s="201"/>
      <c r="L5" s="187"/>
      <c r="M5" s="187"/>
      <c r="N5" s="202" t="s">
        <v>9</v>
      </c>
      <c r="O5" s="203" t="s">
        <v>17</v>
      </c>
      <c r="P5" s="203" t="s">
        <v>18</v>
      </c>
      <c r="Q5" s="204" t="s">
        <v>16</v>
      </c>
      <c r="R5" s="203" t="s">
        <v>10</v>
      </c>
      <c r="S5" s="203" t="s">
        <v>19</v>
      </c>
      <c r="T5" s="186"/>
      <c r="U5" s="181"/>
    </row>
    <row r="6" spans="1:21" ht="30.95" customHeight="1" thickBot="1">
      <c r="A6" s="181"/>
      <c r="B6" s="186"/>
      <c r="C6" s="400"/>
      <c r="D6" s="407"/>
      <c r="E6" s="187"/>
      <c r="F6" s="187"/>
      <c r="G6" s="205"/>
      <c r="H6" s="291" t="s">
        <v>84</v>
      </c>
      <c r="I6" s="206"/>
      <c r="J6" s="207" t="str">
        <f>IF(ISBLANK('Seth''s Budget'!K6),"ERROR",IF('Seth''s Budget'!K6=50,"Correct","ERROR"))</f>
        <v>ERROR</v>
      </c>
      <c r="K6" s="186"/>
      <c r="L6" s="187"/>
      <c r="M6" s="187"/>
      <c r="N6" s="208">
        <v>41276</v>
      </c>
      <c r="O6" s="209" t="s">
        <v>33</v>
      </c>
      <c r="P6" s="210" t="s">
        <v>21</v>
      </c>
      <c r="Q6" s="211">
        <v>150.78</v>
      </c>
      <c r="R6" s="212" t="s">
        <v>63</v>
      </c>
      <c r="S6" s="213" t="s">
        <v>40</v>
      </c>
      <c r="T6" s="214"/>
      <c r="U6" s="215"/>
    </row>
    <row r="7" spans="1:21" ht="30.95" customHeight="1" thickBot="1">
      <c r="A7" s="215"/>
      <c r="B7" s="214"/>
      <c r="C7" s="400"/>
      <c r="D7" s="303" t="s">
        <v>136</v>
      </c>
      <c r="E7" s="187"/>
      <c r="F7" s="187"/>
      <c r="G7" s="216"/>
      <c r="H7" s="217"/>
      <c r="I7" s="218" t="s">
        <v>105</v>
      </c>
      <c r="J7" s="219" t="str">
        <f>IF(ISBLANK('Seth''s Budget'!K7),"ERROR",IF('Seth''s Budget'!K7=SUM('Seth''s Budget'!K5:K6),"Correct","ERROR"))</f>
        <v>Correct</v>
      </c>
      <c r="K7" s="214"/>
      <c r="L7" s="187"/>
      <c r="M7" s="187"/>
      <c r="N7" s="220">
        <v>41276</v>
      </c>
      <c r="O7" s="221" t="s">
        <v>20</v>
      </c>
      <c r="P7" s="222" t="s">
        <v>22</v>
      </c>
      <c r="Q7" s="223">
        <v>975</v>
      </c>
      <c r="R7" s="224" t="s">
        <v>31</v>
      </c>
      <c r="S7" s="225" t="s">
        <v>5</v>
      </c>
      <c r="T7" s="214"/>
      <c r="U7" s="215"/>
    </row>
    <row r="8" spans="1:21" ht="30.95" customHeight="1" thickTop="1">
      <c r="A8" s="215"/>
      <c r="B8" s="214"/>
      <c r="C8" s="214"/>
      <c r="D8" s="302"/>
      <c r="E8" s="187"/>
      <c r="F8" s="187"/>
      <c r="G8" s="192" t="s">
        <v>99</v>
      </c>
      <c r="H8" s="193"/>
      <c r="I8" s="194" t="s">
        <v>32</v>
      </c>
      <c r="J8" s="226" t="s">
        <v>103</v>
      </c>
      <c r="K8" s="214"/>
      <c r="L8" s="187"/>
      <c r="M8" s="187"/>
      <c r="N8" s="220">
        <v>41276</v>
      </c>
      <c r="O8" s="227" t="s">
        <v>78</v>
      </c>
      <c r="P8" s="222" t="s">
        <v>37</v>
      </c>
      <c r="Q8" s="223">
        <v>1960</v>
      </c>
      <c r="R8" s="224" t="s">
        <v>35</v>
      </c>
      <c r="S8" s="225" t="s">
        <v>40</v>
      </c>
      <c r="T8" s="214"/>
      <c r="U8" s="215"/>
    </row>
    <row r="9" spans="1:21" ht="30.95" customHeight="1">
      <c r="A9" s="215"/>
      <c r="B9" s="304"/>
      <c r="C9" s="399" t="s">
        <v>132</v>
      </c>
      <c r="D9" s="397" t="s">
        <v>130</v>
      </c>
      <c r="E9" s="187"/>
      <c r="F9" s="187"/>
      <c r="G9" s="228"/>
      <c r="H9" s="290" t="s">
        <v>31</v>
      </c>
      <c r="I9" s="199"/>
      <c r="J9" s="200" t="str">
        <f>IF(ISBLANK('Seth''s Budget'!K9),"ERROR",IF('Seth''s Budget'!K9=975*2,"Correct",IF('Seth''s Budget'!K9&lt;975+850,"ERROR","Caution: Did you mean to raise this amount?")))</f>
        <v>ERROR</v>
      </c>
      <c r="K9" s="201"/>
      <c r="L9" s="187"/>
      <c r="M9" s="187"/>
      <c r="N9" s="220">
        <v>41276</v>
      </c>
      <c r="O9" s="227" t="s">
        <v>74</v>
      </c>
      <c r="P9" s="222" t="s">
        <v>24</v>
      </c>
      <c r="Q9" s="223">
        <v>385.42</v>
      </c>
      <c r="R9" s="224" t="s">
        <v>25</v>
      </c>
      <c r="S9" s="225" t="s">
        <v>12</v>
      </c>
      <c r="T9" s="214"/>
      <c r="U9" s="215"/>
    </row>
    <row r="10" spans="1:21" ht="30.95" customHeight="1">
      <c r="A10" s="215"/>
      <c r="B10" s="304"/>
      <c r="C10" s="400"/>
      <c r="D10" s="398"/>
      <c r="E10" s="187"/>
      <c r="F10" s="187"/>
      <c r="G10" s="228"/>
      <c r="H10" s="290" t="s">
        <v>35</v>
      </c>
      <c r="I10" s="199"/>
      <c r="J10" s="200" t="str">
        <f>IF(ISBLANK('Seth''s Budget'!K10),"ERROR",IF('Seth''s Budget'!K10=3920,"Correct","ERROR"))</f>
        <v>ERROR</v>
      </c>
      <c r="K10" s="214"/>
      <c r="L10" s="187"/>
      <c r="M10" s="187"/>
      <c r="N10" s="220">
        <v>41276</v>
      </c>
      <c r="O10" s="221" t="s">
        <v>80</v>
      </c>
      <c r="P10" s="222" t="s">
        <v>81</v>
      </c>
      <c r="Q10" s="223">
        <v>500</v>
      </c>
      <c r="R10" s="224" t="s">
        <v>44</v>
      </c>
      <c r="S10" s="225" t="s">
        <v>41</v>
      </c>
      <c r="T10" s="214"/>
      <c r="U10" s="215"/>
    </row>
    <row r="11" spans="1:21" ht="30.95" customHeight="1">
      <c r="A11" s="215"/>
      <c r="B11" s="214"/>
      <c r="C11" s="400"/>
      <c r="D11" s="408" t="str">
        <f>IF(D5=44,"Yes","Not yet")</f>
        <v>Not yet</v>
      </c>
      <c r="E11" s="187"/>
      <c r="F11" s="187"/>
      <c r="G11" s="228"/>
      <c r="H11" s="290" t="s">
        <v>25</v>
      </c>
      <c r="I11" s="199"/>
      <c r="J11" s="200" t="str">
        <f>IF(ISBLANK('Seth''s Budget'!K11),"ERROR",IF('Seth''s Budget'!K11=770.84,"Correct",IF('Seth''s Budget'!K11&gt;770.84,"Caution: Did you mean to raise this amount?","ERROR")))</f>
        <v>ERROR</v>
      </c>
      <c r="K11" s="214"/>
      <c r="L11" s="187"/>
      <c r="M11" s="187"/>
      <c r="N11" s="220">
        <v>41276</v>
      </c>
      <c r="O11" s="221" t="s">
        <v>82</v>
      </c>
      <c r="P11" s="222" t="s">
        <v>83</v>
      </c>
      <c r="Q11" s="223">
        <v>50</v>
      </c>
      <c r="R11" s="224" t="s">
        <v>84</v>
      </c>
      <c r="S11" s="225" t="s">
        <v>8</v>
      </c>
      <c r="T11" s="214"/>
      <c r="U11" s="215"/>
    </row>
    <row r="12" spans="1:21" ht="30.95" customHeight="1">
      <c r="A12" s="215"/>
      <c r="B12" s="214"/>
      <c r="C12" s="400"/>
      <c r="D12" s="408"/>
      <c r="E12" s="187"/>
      <c r="F12" s="187"/>
      <c r="G12" s="228"/>
      <c r="H12" s="292" t="s">
        <v>4</v>
      </c>
      <c r="I12" s="199"/>
      <c r="J12" s="200" t="str">
        <f>IF(ISBLANK('Seth''s Budget'!K12),"ERROR",IF('Seth''s Budget'!K12=28.5,"Correct",IF('Seth''s Budget'!K12&gt;28.5,"Caution: Did you mean to raise this amount?","ERROR")))</f>
        <v>ERROR</v>
      </c>
      <c r="K12" s="214"/>
      <c r="L12" s="187"/>
      <c r="M12" s="187"/>
      <c r="N12" s="220">
        <v>41276</v>
      </c>
      <c r="O12" s="221" t="s">
        <v>76</v>
      </c>
      <c r="P12" s="222" t="s">
        <v>124</v>
      </c>
      <c r="Q12" s="223">
        <v>55</v>
      </c>
      <c r="R12" s="224" t="s">
        <v>125</v>
      </c>
      <c r="S12" s="225" t="s">
        <v>41</v>
      </c>
      <c r="T12" s="214"/>
      <c r="U12" s="215"/>
    </row>
    <row r="13" spans="1:21" ht="30.95" customHeight="1" thickBot="1">
      <c r="A13" s="215"/>
      <c r="B13" s="214"/>
      <c r="C13" s="400"/>
      <c r="D13" s="300"/>
      <c r="E13" s="187"/>
      <c r="F13" s="187"/>
      <c r="G13" s="228"/>
      <c r="H13" s="292" t="s">
        <v>125</v>
      </c>
      <c r="I13" s="229"/>
      <c r="J13" s="200" t="str">
        <f>IF(ISBLANK('Seth''s Budget'!K13),"ERROR",IF('Seth''s Budget'!K13=0.1*'Seth''s Budget'!K7,"Correct","Error: Tithing is 10% of Total Income."))</f>
        <v>ERROR</v>
      </c>
      <c r="K13" s="201"/>
      <c r="L13" s="187"/>
      <c r="M13" s="187"/>
      <c r="N13" s="220">
        <v>41278</v>
      </c>
      <c r="O13" s="209" t="s">
        <v>34</v>
      </c>
      <c r="P13" s="222" t="s">
        <v>23</v>
      </c>
      <c r="Q13" s="230">
        <v>4.88</v>
      </c>
      <c r="R13" s="222" t="s">
        <v>64</v>
      </c>
      <c r="S13" s="225" t="s">
        <v>8</v>
      </c>
      <c r="T13" s="214"/>
      <c r="U13" s="215"/>
    </row>
    <row r="14" spans="1:21" ht="30.95" customHeight="1" thickBot="1">
      <c r="A14" s="215"/>
      <c r="B14" s="214"/>
      <c r="C14" s="214"/>
      <c r="D14" s="214"/>
      <c r="E14" s="187"/>
      <c r="F14" s="187"/>
      <c r="G14" s="216"/>
      <c r="H14" s="217"/>
      <c r="I14" s="218" t="s">
        <v>104</v>
      </c>
      <c r="J14" s="219" t="str">
        <f>IF(ISBLANK('Seth''s Budget'!K14),"ERROR",IF('Seth''s Budget'!K14=SUM('Seth''s Budget'!K9:K13),"Correct","ERROR"))</f>
        <v>Correct</v>
      </c>
      <c r="K14" s="214"/>
      <c r="L14" s="187"/>
      <c r="M14" s="187"/>
      <c r="N14" s="220">
        <v>41279</v>
      </c>
      <c r="O14" s="231" t="s">
        <v>76</v>
      </c>
      <c r="P14" s="222" t="s">
        <v>2</v>
      </c>
      <c r="Q14" s="230">
        <v>5</v>
      </c>
      <c r="R14" s="224" t="s">
        <v>36</v>
      </c>
      <c r="S14" s="225" t="s">
        <v>8</v>
      </c>
      <c r="T14" s="214"/>
      <c r="U14" s="215"/>
    </row>
    <row r="15" spans="1:21" ht="30.95" customHeight="1" thickTop="1">
      <c r="A15" s="215"/>
      <c r="B15" s="214"/>
      <c r="C15" s="399" t="s">
        <v>132</v>
      </c>
      <c r="D15" s="397" t="s">
        <v>133</v>
      </c>
      <c r="E15" s="187"/>
      <c r="F15" s="187"/>
      <c r="G15" s="393" t="s">
        <v>107</v>
      </c>
      <c r="H15" s="394"/>
      <c r="I15" s="232" t="s">
        <v>108</v>
      </c>
      <c r="J15" s="226"/>
      <c r="K15" s="214"/>
      <c r="L15" s="187"/>
      <c r="M15" s="187"/>
      <c r="N15" s="220">
        <v>41280</v>
      </c>
      <c r="O15" s="209" t="s">
        <v>97</v>
      </c>
      <c r="P15" s="222" t="s">
        <v>26</v>
      </c>
      <c r="Q15" s="230">
        <v>9.75</v>
      </c>
      <c r="R15" s="222" t="s">
        <v>64</v>
      </c>
      <c r="S15" s="225" t="s">
        <v>40</v>
      </c>
      <c r="T15" s="214"/>
      <c r="U15" s="215"/>
    </row>
    <row r="16" spans="1:21" ht="30.95" customHeight="1">
      <c r="A16" s="215"/>
      <c r="B16" s="214"/>
      <c r="C16" s="400"/>
      <c r="D16" s="398"/>
      <c r="E16" s="187"/>
      <c r="F16" s="187"/>
      <c r="G16" s="198"/>
      <c r="H16" s="233"/>
      <c r="I16" s="234"/>
      <c r="J16" s="219" t="str">
        <f>IF(ISBLANK('Seth''s Budget'!K16),"ERROR",IF('Seth''s Budget'!K16='Seth''s Budget'!I16-'Seth''s Budget'!K14+'Seth''s Budget'!K7,"Correct","ERROR"))</f>
        <v>ERROR</v>
      </c>
      <c r="K16" s="201"/>
      <c r="L16" s="187"/>
      <c r="M16" s="187"/>
      <c r="N16" s="220">
        <v>41281</v>
      </c>
      <c r="O16" s="209" t="s">
        <v>75</v>
      </c>
      <c r="P16" s="222" t="s">
        <v>87</v>
      </c>
      <c r="Q16" s="230">
        <v>67.5</v>
      </c>
      <c r="R16" s="222" t="s">
        <v>42</v>
      </c>
      <c r="S16" s="225" t="s">
        <v>41</v>
      </c>
      <c r="T16" s="214"/>
      <c r="U16" s="215"/>
    </row>
    <row r="17" spans="1:21" ht="30.95" customHeight="1">
      <c r="A17" s="215"/>
      <c r="B17" s="214"/>
      <c r="C17" s="400"/>
      <c r="D17" s="401" t="s">
        <v>134</v>
      </c>
      <c r="E17" s="191" t="s">
        <v>126</v>
      </c>
      <c r="F17" s="187"/>
      <c r="G17" s="198"/>
      <c r="H17" s="186"/>
      <c r="I17" s="190"/>
      <c r="J17" s="214"/>
      <c r="K17" s="214"/>
      <c r="L17" s="187"/>
      <c r="M17" s="187"/>
      <c r="N17" s="220">
        <v>41281</v>
      </c>
      <c r="O17" s="209" t="s">
        <v>79</v>
      </c>
      <c r="P17" s="222" t="s">
        <v>49</v>
      </c>
      <c r="Q17" s="230">
        <v>15.52</v>
      </c>
      <c r="R17" s="222" t="s">
        <v>38</v>
      </c>
      <c r="S17" s="225" t="s">
        <v>39</v>
      </c>
      <c r="T17" s="214"/>
      <c r="U17" s="215"/>
    </row>
    <row r="18" spans="1:21" ht="30.95" customHeight="1" thickBot="1">
      <c r="A18" s="215"/>
      <c r="B18" s="214"/>
      <c r="C18" s="400"/>
      <c r="D18" s="402"/>
      <c r="E18" s="187"/>
      <c r="F18" s="187"/>
      <c r="G18" s="205"/>
      <c r="H18" s="186"/>
      <c r="I18" s="186"/>
      <c r="J18" s="216"/>
      <c r="K18" s="214"/>
      <c r="L18" s="187"/>
      <c r="M18" s="187"/>
      <c r="N18" s="220">
        <v>41281</v>
      </c>
      <c r="O18" s="209" t="s">
        <v>85</v>
      </c>
      <c r="P18" s="222" t="s">
        <v>86</v>
      </c>
      <c r="Q18" s="230">
        <v>20</v>
      </c>
      <c r="R18" s="222" t="s">
        <v>3</v>
      </c>
      <c r="S18" s="225" t="s">
        <v>12</v>
      </c>
      <c r="T18" s="214"/>
      <c r="U18" s="215"/>
    </row>
    <row r="19" spans="1:21" ht="30.95" customHeight="1" thickBot="1">
      <c r="A19" s="215"/>
      <c r="B19" s="214"/>
      <c r="C19" s="400"/>
      <c r="D19" s="402"/>
      <c r="E19" s="187"/>
      <c r="F19" s="187"/>
      <c r="G19" s="235"/>
      <c r="H19" s="235"/>
      <c r="I19" s="235"/>
      <c r="J19" s="395" t="s">
        <v>121</v>
      </c>
      <c r="K19" s="191" t="s">
        <v>52</v>
      </c>
      <c r="L19" s="187"/>
      <c r="M19" s="187"/>
      <c r="N19" s="220">
        <v>41281</v>
      </c>
      <c r="O19" s="236" t="s">
        <v>76</v>
      </c>
      <c r="P19" s="222" t="s">
        <v>50</v>
      </c>
      <c r="Q19" s="230">
        <f>50+5+6.75</f>
        <v>61.75</v>
      </c>
      <c r="R19" s="222" t="s">
        <v>1</v>
      </c>
      <c r="S19" s="225" t="s">
        <v>5</v>
      </c>
      <c r="T19" s="214"/>
      <c r="U19" s="215"/>
    </row>
    <row r="20" spans="1:21" ht="30.95" customHeight="1" thickTop="1">
      <c r="A20" s="215"/>
      <c r="B20" s="214"/>
      <c r="C20" s="214"/>
      <c r="D20" s="402"/>
      <c r="E20" s="187"/>
      <c r="F20" s="187"/>
      <c r="G20" s="237" t="s">
        <v>115</v>
      </c>
      <c r="H20" s="237"/>
      <c r="I20" s="238" t="s">
        <v>32</v>
      </c>
      <c r="J20" s="396"/>
      <c r="K20" s="187"/>
      <c r="L20" s="187"/>
      <c r="M20" s="187"/>
      <c r="N20" s="220">
        <v>41282</v>
      </c>
      <c r="O20" s="227" t="s">
        <v>74</v>
      </c>
      <c r="P20" s="222" t="s">
        <v>109</v>
      </c>
      <c r="Q20" s="230">
        <v>14.25</v>
      </c>
      <c r="R20" s="222" t="s">
        <v>4</v>
      </c>
      <c r="S20" s="225" t="s">
        <v>8</v>
      </c>
      <c r="T20" s="214"/>
      <c r="U20" s="215"/>
    </row>
    <row r="21" spans="1:21" ht="30.95" customHeight="1" thickBot="1">
      <c r="A21" s="215"/>
      <c r="B21" s="214"/>
      <c r="C21" s="214"/>
      <c r="D21" s="402"/>
      <c r="E21" s="187"/>
      <c r="F21" s="187"/>
      <c r="G21" s="214"/>
      <c r="H21" s="290" t="s">
        <v>42</v>
      </c>
      <c r="I21" s="229"/>
      <c r="J21" s="239" t="str">
        <f>IF(ISBLANK('Seth''s Budget'!K21),"ERROR",IF('Seth''s Budget'!K21=135,"Correct","ERROR: his income would be very difficult to change."))</f>
        <v>ERROR</v>
      </c>
      <c r="K21" s="187"/>
      <c r="L21" s="187"/>
      <c r="M21" s="187"/>
      <c r="N21" s="240">
        <v>41282</v>
      </c>
      <c r="O21" s="227" t="s">
        <v>74</v>
      </c>
      <c r="P21" s="222" t="s">
        <v>28</v>
      </c>
      <c r="Q21" s="230">
        <v>4.8899999999999997</v>
      </c>
      <c r="R21" s="222" t="s">
        <v>111</v>
      </c>
      <c r="S21" s="241" t="s">
        <v>12</v>
      </c>
      <c r="T21" s="214"/>
      <c r="U21" s="215"/>
    </row>
    <row r="22" spans="1:21" ht="30.95" customHeight="1" thickTop="1" thickBot="1">
      <c r="A22" s="215"/>
      <c r="B22" s="214"/>
      <c r="C22" s="214"/>
      <c r="D22" s="402"/>
      <c r="E22" s="187"/>
      <c r="F22" s="187"/>
      <c r="G22" s="214"/>
      <c r="H22" s="291" t="s">
        <v>122</v>
      </c>
      <c r="I22" s="242" t="str">
        <f>IF(ISBLANK('Seth''s Budget'!J22),"ERROR",IF('Seth''s Budget'!J22=626.65,"Correct","ERROR: think Cash Flow"))</f>
        <v>ERROR</v>
      </c>
      <c r="J22" s="243" t="str">
        <f>IF(ISBLANK('Seth''s Budget'!K22),"ERROR",IF(AND('Seth''s Budget'!K22&gt;0,ABS('Seth''s Budget'!K37)&lt;0.01),IF(J40="Calculation is right, but…","This number is too high.","Correct"),"ERROR"))</f>
        <v>ERROR</v>
      </c>
      <c r="K22" s="381" t="str">
        <f>IF(J40="Calculation is right, but…", "You are pulling so much money out of his savings each month that his Final Savings Balance is becoming negative.","")</f>
        <v/>
      </c>
      <c r="L22" s="381"/>
      <c r="M22" s="298"/>
      <c r="N22" s="220">
        <v>41282</v>
      </c>
      <c r="O22" s="209" t="s">
        <v>97</v>
      </c>
      <c r="P22" s="222" t="s">
        <v>92</v>
      </c>
      <c r="Q22" s="230">
        <v>19.38</v>
      </c>
      <c r="R22" s="222" t="s">
        <v>64</v>
      </c>
      <c r="S22" s="225" t="s">
        <v>40</v>
      </c>
      <c r="T22" s="214"/>
      <c r="U22" s="215"/>
    </row>
    <row r="23" spans="1:21" ht="30.95" customHeight="1" thickBot="1">
      <c r="A23" s="215"/>
      <c r="B23" s="214"/>
      <c r="C23" s="214"/>
      <c r="D23" s="402"/>
      <c r="E23" s="187"/>
      <c r="F23" s="187"/>
      <c r="G23" s="216"/>
      <c r="H23" s="218" t="s">
        <v>117</v>
      </c>
      <c r="I23" s="244"/>
      <c r="J23" s="245"/>
      <c r="K23" s="381"/>
      <c r="L23" s="381"/>
      <c r="M23" s="298"/>
      <c r="N23" s="220">
        <v>41283</v>
      </c>
      <c r="O23" s="209" t="s">
        <v>112</v>
      </c>
      <c r="P23" s="222" t="s">
        <v>113</v>
      </c>
      <c r="Q23" s="230">
        <v>32</v>
      </c>
      <c r="R23" s="222" t="s">
        <v>110</v>
      </c>
      <c r="S23" s="225" t="s">
        <v>12</v>
      </c>
      <c r="T23" s="186"/>
      <c r="U23" s="181"/>
    </row>
    <row r="24" spans="1:21" ht="30.95" customHeight="1" thickTop="1">
      <c r="A24" s="181"/>
      <c r="B24" s="186"/>
      <c r="C24" s="186"/>
      <c r="D24" s="402"/>
      <c r="E24" s="187"/>
      <c r="F24" s="187"/>
      <c r="G24" s="246" t="s">
        <v>98</v>
      </c>
      <c r="H24" s="237"/>
      <c r="I24" s="247" t="s">
        <v>32</v>
      </c>
      <c r="J24" s="248" t="s">
        <v>114</v>
      </c>
      <c r="K24" s="187"/>
      <c r="L24" s="187"/>
      <c r="M24" s="187"/>
      <c r="N24" s="220">
        <v>41284</v>
      </c>
      <c r="O24" s="209" t="s">
        <v>33</v>
      </c>
      <c r="P24" s="222" t="s">
        <v>30</v>
      </c>
      <c r="Q24" s="230">
        <v>75.319999999999993</v>
      </c>
      <c r="R24" s="222" t="s">
        <v>63</v>
      </c>
      <c r="S24" s="225" t="s">
        <v>40</v>
      </c>
      <c r="T24" s="186"/>
      <c r="U24" s="181"/>
    </row>
    <row r="25" spans="1:21" ht="30.95" customHeight="1">
      <c r="A25" s="181"/>
      <c r="B25" s="186"/>
      <c r="C25" s="186"/>
      <c r="D25" s="402"/>
      <c r="E25" s="187"/>
      <c r="F25" s="187"/>
      <c r="G25" s="228"/>
      <c r="H25" s="293" t="s">
        <v>1</v>
      </c>
      <c r="I25" s="301" t="str">
        <f>J25</f>
        <v>ERROR</v>
      </c>
      <c r="J25" s="200" t="str">
        <f>IF(ISBLANK('Seth''s Budget'!K25),"ERROR",IF('Seth''s Budget'!K25=6.75*2,"Correct","Error"))</f>
        <v>ERROR</v>
      </c>
      <c r="K25" s="382" t="str">
        <f>IF(J40="Calculation is right, but...","Rebalance at least one of Seth's Budget Categories so that he doesn't have to pull more out of savings than he actually has.","")</f>
        <v/>
      </c>
      <c r="L25" s="383"/>
      <c r="M25" s="187"/>
      <c r="N25" s="220">
        <v>41284</v>
      </c>
      <c r="O25" s="209" t="s">
        <v>93</v>
      </c>
      <c r="P25" s="222" t="s">
        <v>94</v>
      </c>
      <c r="Q25" s="230">
        <v>28.5</v>
      </c>
      <c r="R25" s="222" t="s">
        <v>110</v>
      </c>
      <c r="S25" s="225" t="s">
        <v>12</v>
      </c>
      <c r="T25" s="186"/>
      <c r="U25" s="181"/>
    </row>
    <row r="26" spans="1:21" ht="30.95" customHeight="1">
      <c r="A26" s="181"/>
      <c r="B26" s="186"/>
      <c r="C26" s="186"/>
      <c r="D26" s="402"/>
      <c r="E26" s="187"/>
      <c r="F26" s="187"/>
      <c r="G26" s="228"/>
      <c r="H26" s="290" t="s">
        <v>36</v>
      </c>
      <c r="I26" s="301" t="str">
        <f>IF(J26="","",IF(J26="ERROR","ERROR","Correct"))</f>
        <v>ERROR</v>
      </c>
      <c r="J26" s="200" t="str">
        <f>IF(ISBLANK('Seth''s Budget'!K26),"ERROR",IF('Seth''s Budget'!K26&gt;=5,"Correct",IF('Seth''s Budget'!K26&gt;=0,"Did you mean to lower this?")))</f>
        <v>ERROR</v>
      </c>
      <c r="K26" s="382"/>
      <c r="L26" s="383"/>
      <c r="M26" s="187"/>
      <c r="N26" s="240">
        <v>41292</v>
      </c>
      <c r="O26" s="221" t="s">
        <v>33</v>
      </c>
      <c r="P26" s="222" t="s">
        <v>30</v>
      </c>
      <c r="Q26" s="223">
        <v>148.22</v>
      </c>
      <c r="R26" s="224" t="s">
        <v>63</v>
      </c>
      <c r="S26" s="241" t="s">
        <v>40</v>
      </c>
      <c r="T26" s="186"/>
      <c r="U26" s="181"/>
    </row>
    <row r="27" spans="1:21" ht="30.95" customHeight="1">
      <c r="A27" s="181"/>
      <c r="B27" s="186"/>
      <c r="C27" s="186"/>
      <c r="D27" s="402"/>
      <c r="E27" s="187"/>
      <c r="F27" s="187"/>
      <c r="G27" s="228"/>
      <c r="H27" s="290" t="s">
        <v>38</v>
      </c>
      <c r="I27" s="301" t="str">
        <f>J27</f>
        <v>ERROR</v>
      </c>
      <c r="J27" s="200" t="str">
        <f>IF(ISBLANK('Seth''s Budget'!K27),"ERROR",IF('Seth''s Budget'!K27=31.04,"Correct","ERROR"))</f>
        <v>ERROR</v>
      </c>
      <c r="K27" s="382"/>
      <c r="L27" s="383"/>
      <c r="M27" s="187"/>
      <c r="N27" s="220">
        <v>41292</v>
      </c>
      <c r="O27" s="221" t="s">
        <v>90</v>
      </c>
      <c r="P27" s="222" t="s">
        <v>27</v>
      </c>
      <c r="Q27" s="223">
        <v>58.39</v>
      </c>
      <c r="R27" s="224" t="s">
        <v>0</v>
      </c>
      <c r="S27" s="225" t="s">
        <v>12</v>
      </c>
      <c r="T27" s="214"/>
      <c r="U27" s="215"/>
    </row>
    <row r="28" spans="1:21" ht="30.95" customHeight="1">
      <c r="A28" s="215"/>
      <c r="B28" s="214"/>
      <c r="C28" s="214"/>
      <c r="D28" s="402"/>
      <c r="E28" s="187"/>
      <c r="F28" s="187"/>
      <c r="G28" s="228"/>
      <c r="H28" s="290" t="s">
        <v>63</v>
      </c>
      <c r="I28" s="301" t="str">
        <f>IF(J28="","",IF(J28="ERROR","ERROR","Correct"))</f>
        <v>ERROR</v>
      </c>
      <c r="J28" s="200" t="str">
        <f>IF(ISBLANK('Seth''s Budget'!K28),"ERROR",IF('Seth''s Budget'!K28&gt;85,"Correct","Okay, explain grocery plan."))</f>
        <v>ERROR</v>
      </c>
      <c r="K28" s="382"/>
      <c r="L28" s="383"/>
      <c r="M28" s="187"/>
      <c r="N28" s="220">
        <v>41292</v>
      </c>
      <c r="O28" s="227" t="s">
        <v>77</v>
      </c>
      <c r="P28" s="222" t="s">
        <v>29</v>
      </c>
      <c r="Q28" s="230">
        <v>99.98</v>
      </c>
      <c r="R28" s="224" t="s">
        <v>7</v>
      </c>
      <c r="S28" s="225" t="s">
        <v>40</v>
      </c>
      <c r="T28" s="214"/>
      <c r="U28" s="215"/>
    </row>
    <row r="29" spans="1:21" ht="30.95" customHeight="1">
      <c r="A29" s="215"/>
      <c r="B29" s="214"/>
      <c r="C29" s="214"/>
      <c r="D29" s="402"/>
      <c r="E29" s="187"/>
      <c r="F29" s="187"/>
      <c r="G29" s="228"/>
      <c r="H29" s="290" t="s">
        <v>64</v>
      </c>
      <c r="I29" s="301" t="str">
        <f>IF(J29="","",IF(J29="ERROR","ERROR","Correct"))</f>
        <v>ERROR</v>
      </c>
      <c r="J29" s="200" t="str">
        <f>IF(ISBLANK('Seth''s Budget'!K29),"ERROR",IF('Seth''s Budget'!K29&gt;10,"Correct",IF('Seth''s Budget'!K29&gt;=0,"Okay, explain eating out plan.","ERROR")))</f>
        <v>ERROR</v>
      </c>
      <c r="K29" s="382"/>
      <c r="L29" s="383"/>
      <c r="M29" s="187"/>
      <c r="N29" s="220">
        <v>41296</v>
      </c>
      <c r="O29" s="227" t="s">
        <v>75</v>
      </c>
      <c r="P29" s="222" t="s">
        <v>88</v>
      </c>
      <c r="Q29" s="230">
        <v>67.5</v>
      </c>
      <c r="R29" s="224" t="s">
        <v>42</v>
      </c>
      <c r="S29" s="225" t="s">
        <v>41</v>
      </c>
      <c r="T29" s="214"/>
      <c r="U29" s="215"/>
    </row>
    <row r="30" spans="1:21" ht="30.95" customHeight="1" thickBot="1">
      <c r="A30" s="215"/>
      <c r="B30" s="214"/>
      <c r="C30" s="214"/>
      <c r="D30" s="402"/>
      <c r="E30" s="187"/>
      <c r="F30" s="187"/>
      <c r="G30" s="228"/>
      <c r="H30" s="290" t="s">
        <v>7</v>
      </c>
      <c r="I30" s="301" t="str">
        <f>IF(J30="","",IF(J30="ERROR","ERROR","Correct"))</f>
        <v>ERROR</v>
      </c>
      <c r="J30" s="200" t="str">
        <f>IF(ISBLANK('Seth''s Budget'!K30),"ERROR",IF('Seth''s Budget'!K30&gt;=99.98,"Correct",IF('Seth''s Budget'!K30&gt;=0,"Okay, explain cell plan.","ERROR")))</f>
        <v>ERROR</v>
      </c>
      <c r="K30" s="382"/>
      <c r="L30" s="383"/>
      <c r="M30" s="187"/>
      <c r="N30" s="220">
        <v>41296</v>
      </c>
      <c r="O30" s="227" t="s">
        <v>79</v>
      </c>
      <c r="P30" s="222" t="s">
        <v>49</v>
      </c>
      <c r="Q30" s="230">
        <v>15.52</v>
      </c>
      <c r="R30" s="224" t="s">
        <v>38</v>
      </c>
      <c r="S30" s="225" t="s">
        <v>39</v>
      </c>
      <c r="T30" s="214"/>
      <c r="U30" s="215"/>
    </row>
    <row r="31" spans="1:21" ht="30.95" customHeight="1">
      <c r="A31" s="215"/>
      <c r="B31" s="214"/>
      <c r="C31" s="214"/>
      <c r="D31" s="402"/>
      <c r="E31" s="187"/>
      <c r="F31" s="187"/>
      <c r="G31" s="228"/>
      <c r="H31" s="290" t="s">
        <v>3</v>
      </c>
      <c r="I31" s="301" t="str">
        <f t="shared" ref="I31:I32" si="0">IF(J29="","",IF(J31="ERROR","ERROR","Correct"))</f>
        <v>ERROR</v>
      </c>
      <c r="J31" s="200" t="str">
        <f>IF(ISBLANK('Seth''s Budget'!K31),"ERROR",IF('Seth''s Budget'!K31&gt;=40,"Correct",IF('Seth''s Budget'!K31&gt;=0,"Okay, explain travel plan.","ERROR")))</f>
        <v>ERROR</v>
      </c>
      <c r="K31" s="382"/>
      <c r="L31" s="383"/>
      <c r="M31" s="249" t="s">
        <v>53</v>
      </c>
      <c r="N31" s="250" t="str">
        <f>IF(ISBLANK('Seth''s Budget'!O31),"ERROR",IF('Seth''s Budget'!O31=N35,"Correct","ERROR"))</f>
        <v>ERROR</v>
      </c>
      <c r="O31" s="251" t="str">
        <f>IF(ISBLANK('Seth''s Budget'!P31),"ERROR",IF('Seth''s Budget'!P31="Gauss's Market","Correct","ERROR"))</f>
        <v>ERROR</v>
      </c>
      <c r="P31" s="252" t="str">
        <f>IF(ISBLANK('Seth''s Budget'!Q31),"ERROR","Correct")</f>
        <v>ERROR</v>
      </c>
      <c r="Q31" s="253" t="str">
        <f>IF(ISBLANK('Seth''s Budget'!R31),"ERROR",IF('Seth''s Budget'!R31=40.02,"Correct","ERROR"))</f>
        <v>ERROR</v>
      </c>
      <c r="R31" s="252" t="str">
        <f>IF(ISBLANK('Seth''s Budget'!S31),"ERROR",IF('Seth''s Budget'!S31="Groceries","Correct","ERROR"))</f>
        <v>ERROR</v>
      </c>
      <c r="S31" s="254" t="str">
        <f>IF(ISBLANK('Seth''s Budget'!T31),"ERROR",IF('Seth''s Budget'!T31="Debit Card","Correct","ERROR"))</f>
        <v>ERROR</v>
      </c>
      <c r="T31" s="214"/>
      <c r="U31" s="215"/>
    </row>
    <row r="32" spans="1:21" ht="30.95" customHeight="1">
      <c r="A32" s="215"/>
      <c r="B32" s="214"/>
      <c r="C32" s="214"/>
      <c r="D32" s="403"/>
      <c r="E32" s="187"/>
      <c r="F32" s="187"/>
      <c r="G32" s="228"/>
      <c r="H32" s="290" t="s">
        <v>0</v>
      </c>
      <c r="I32" s="301" t="str">
        <f t="shared" si="0"/>
        <v>ERROR</v>
      </c>
      <c r="J32" s="200" t="str">
        <f>IF(ISBLANK('Seth''s Budget'!K32),"ERROR",IF('Seth''s Budget'!K32&gt;=10,"Correct",IF('Seth''s Budget'!K32&gt;=0,"Okay, explain gift ideas.","ERROR")))</f>
        <v>ERROR</v>
      </c>
      <c r="K32" s="382"/>
      <c r="L32" s="383"/>
      <c r="M32" s="201"/>
      <c r="N32" s="255" t="str">
        <f>IF(ISBLANK('Seth''s Budget'!O32),"ERROR",IF('Seth''s Budget'!O32=N36,"Correct","ERROR"))</f>
        <v>ERROR</v>
      </c>
      <c r="O32" s="256" t="str">
        <f>IF(ISBLANK('Seth''s Budget'!P32),"ERROR",IF('Seth''s Budget'!P32="Fuel Center","Correct","ERROR"))</f>
        <v>ERROR</v>
      </c>
      <c r="P32" s="257" t="str">
        <f>IF(ISBLANK('Seth''s Budget'!Q32),"ERROR","Correct")</f>
        <v>ERROR</v>
      </c>
      <c r="Q32" s="258" t="str">
        <f>IF(ISBLANK('Seth''s Budget'!R32),"ERROR",IF('Seth''s Budget'!R32=20,"Correct","ERROR"))</f>
        <v>ERROR</v>
      </c>
      <c r="R32" s="259" t="str">
        <f>IF(ISBLANK('Seth''s Budget'!S32),"ERROR",IF('Seth''s Budget'!S32="Travel","Correct","ERROR"))</f>
        <v>ERROR</v>
      </c>
      <c r="S32" s="260" t="str">
        <f>IF(ISBLANK('Seth''s Budget'!T32),"ERROR",IF('Seth''s Budget'!T32="Credit Card","Correct","ERROR"))</f>
        <v>ERROR</v>
      </c>
      <c r="T32" s="214"/>
      <c r="U32" s="215"/>
    </row>
    <row r="33" spans="1:21" ht="30.95" customHeight="1" thickBot="1">
      <c r="A33" s="215"/>
      <c r="B33" s="214"/>
      <c r="C33" s="214"/>
      <c r="D33" s="300" t="s">
        <v>135</v>
      </c>
      <c r="E33" s="187"/>
      <c r="F33" s="187"/>
      <c r="G33" s="228"/>
      <c r="H33" s="290" t="s">
        <v>110</v>
      </c>
      <c r="I33" s="301" t="str">
        <f>IF(J31="","",IF(J33="ERROR","ERROR","Correct"))</f>
        <v>ERROR</v>
      </c>
      <c r="J33" s="200" t="str">
        <f>IF(ISBLANK('Seth''s Budget'!K33),"ERROR",IF('Seth''s Budget'!K33&gt;=10,"Correct",IF('Seth''s Budget'!K33&gt;=0,"Okay, got entertainment ideas?","ERROR")))</f>
        <v>ERROR</v>
      </c>
      <c r="K33" s="382"/>
      <c r="L33" s="383"/>
      <c r="M33" s="261"/>
      <c r="N33" s="262" t="str">
        <f>IF(ISBLANK('Seth''s Budget'!O33),"ERROR",IF('Seth''s Budget'!O33=N37,"Correct","ERROR"))</f>
        <v>ERROR</v>
      </c>
      <c r="O33" s="263" t="str">
        <f>IF(ISBLANK('Seth''s Budget'!P33),"ERROR",IF(OR('Seth''s Budget'!P33="The Church of Jesus Christ of Latter-day Saints",'Seth''s Budget'!P33="The Church",'Seth''s Budget'!P33="The Church of Jesus Christ"),"Correct","ERROR"))</f>
        <v>ERROR</v>
      </c>
      <c r="P33" s="264" t="str">
        <f>IF(ISBLANK('Seth''s Budget'!Q33),"ERROR","Correct")</f>
        <v>ERROR</v>
      </c>
      <c r="Q33" s="265" t="str">
        <f>IF(ISBLANK('Seth''s Budget'!R33),"ERROR",IF('Seth''s Budget'!R33=6.75,"Correct","ERROR"))</f>
        <v>ERROR</v>
      </c>
      <c r="R33" s="264" t="str">
        <f>IF(ISBLANK('Seth''s Budget'!S33),"ERROR",IF('Seth''s Budget'!S33="Tithing","Correct","ERROR"))</f>
        <v>ERROR</v>
      </c>
      <c r="S33" s="266" t="str">
        <f>IF(ISBLANK('Seth''s Budget'!T33),"ERROR",IF(OR('Seth''s Budget'!T33="Direct Deposit",'Seth''s Budget'!T33="Debit Card"),"Correct","ERROR"))</f>
        <v>ERROR</v>
      </c>
      <c r="T33" s="214"/>
      <c r="U33" s="215"/>
    </row>
    <row r="34" spans="1:21" ht="30.95" customHeight="1" thickBot="1">
      <c r="A34" s="215"/>
      <c r="B34" s="214"/>
      <c r="C34" s="214"/>
      <c r="D34" s="214"/>
      <c r="E34" s="187"/>
      <c r="F34" s="187"/>
      <c r="G34" s="198"/>
      <c r="H34" s="290" t="s">
        <v>111</v>
      </c>
      <c r="I34" s="301" t="str">
        <f>IF(J32="","",IF(J34="ERROR","ERROR","Correct"))</f>
        <v>ERROR</v>
      </c>
      <c r="J34" s="200" t="str">
        <f>IF(ISBLANK('Seth''s Budget'!K34),"ERROR",IF('Seth''s Budget'!K34&gt;=4.89,"Correct",IF('Seth''s Budget'!K34&gt;0,"Okay, what about toilet paper?","ERROR")))</f>
        <v>ERROR</v>
      </c>
      <c r="K34" s="382"/>
      <c r="L34" s="383"/>
      <c r="M34" s="214"/>
      <c r="N34" s="267"/>
      <c r="O34" s="268"/>
      <c r="P34" s="268"/>
      <c r="Q34" s="269"/>
      <c r="R34" s="270"/>
      <c r="S34" s="271"/>
      <c r="T34" s="214"/>
      <c r="U34" s="215"/>
    </row>
    <row r="35" spans="1:21" ht="30.95" customHeight="1" thickBot="1">
      <c r="A35" s="215"/>
      <c r="B35" s="214"/>
      <c r="C35" s="214"/>
      <c r="D35" s="214"/>
      <c r="E35" s="187"/>
      <c r="F35" s="187"/>
      <c r="G35" s="198"/>
      <c r="H35" s="272" t="s">
        <v>116</v>
      </c>
      <c r="I35" s="273"/>
      <c r="J35" s="274"/>
      <c r="K35" s="214"/>
      <c r="L35" s="305">
        <f ca="1">YEAR(TODAY())</f>
        <v>2019</v>
      </c>
      <c r="M35" s="305"/>
      <c r="N35" s="275">
        <f ca="1">DATE($L$35,1,23)</f>
        <v>42026</v>
      </c>
      <c r="O35" s="276"/>
      <c r="P35" s="276"/>
      <c r="Q35" s="277"/>
      <c r="R35" s="278"/>
      <c r="S35" s="279"/>
      <c r="T35" s="214"/>
      <c r="U35" s="215"/>
    </row>
    <row r="36" spans="1:21" ht="30.95" customHeight="1" thickTop="1">
      <c r="A36" s="215"/>
      <c r="B36" s="214"/>
      <c r="C36" s="214"/>
      <c r="D36" s="214"/>
      <c r="E36" s="187"/>
      <c r="F36" s="187"/>
      <c r="G36" s="246" t="s">
        <v>13</v>
      </c>
      <c r="H36" s="237"/>
      <c r="I36" s="247" t="s">
        <v>32</v>
      </c>
      <c r="J36" s="248" t="s">
        <v>114</v>
      </c>
      <c r="K36" s="214"/>
      <c r="L36" s="305"/>
      <c r="M36" s="305"/>
      <c r="N36" s="275">
        <f ca="1">DATE($L$35,1,26)</f>
        <v>42029</v>
      </c>
      <c r="O36" s="276"/>
      <c r="P36" s="276"/>
      <c r="Q36" s="277"/>
      <c r="R36" s="278"/>
      <c r="S36" s="279"/>
      <c r="T36" s="214"/>
      <c r="U36" s="215"/>
    </row>
    <row r="37" spans="1:21" ht="30.95" customHeight="1">
      <c r="A37" s="215"/>
      <c r="B37" s="214"/>
      <c r="C37" s="214"/>
      <c r="D37" s="214"/>
      <c r="E37" s="187"/>
      <c r="F37" s="187"/>
      <c r="G37" s="228"/>
      <c r="H37" s="280" t="s">
        <v>118</v>
      </c>
      <c r="I37" s="281" t="str">
        <f>IF(ISBLANK('Seth''s Budget'!J37),"ERROR",IF('Seth''s Budget'!J37=0,"Correct","ERROR"))</f>
        <v>ERROR</v>
      </c>
      <c r="J37" s="281" t="str">
        <f>IF(ISBLANK('Seth''s Budget'!K37),"ERROR",IF('Seth''s Budget'!K37=0,"Correct","ERROR"))</f>
        <v>Correct</v>
      </c>
      <c r="K37" s="214"/>
      <c r="L37" s="305"/>
      <c r="M37" s="305"/>
      <c r="N37" s="275">
        <f ca="1">DATE($L$35,1,27)</f>
        <v>42030</v>
      </c>
      <c r="O37" s="276"/>
      <c r="P37" s="276"/>
      <c r="Q37" s="277"/>
      <c r="R37" s="278"/>
      <c r="S37" s="279"/>
      <c r="T37" s="214"/>
      <c r="U37" s="215"/>
    </row>
    <row r="38" spans="1:21" ht="30.95" customHeight="1" thickBot="1">
      <c r="A38" s="215"/>
      <c r="B38" s="214"/>
      <c r="C38" s="214"/>
      <c r="D38" s="214"/>
      <c r="E38" s="187"/>
      <c r="F38" s="187"/>
      <c r="G38" s="214"/>
      <c r="H38" s="198"/>
      <c r="I38" s="282" t="s">
        <v>95</v>
      </c>
      <c r="J38" s="282" t="s">
        <v>95</v>
      </c>
      <c r="K38" s="214"/>
      <c r="L38" s="305"/>
      <c r="M38" s="305"/>
      <c r="N38" s="306"/>
      <c r="O38" s="278"/>
      <c r="P38" s="278"/>
      <c r="Q38" s="284"/>
      <c r="R38" s="278"/>
      <c r="S38" s="285"/>
      <c r="T38" s="214"/>
      <c r="U38" s="215"/>
    </row>
    <row r="39" spans="1:21" ht="30.95" customHeight="1" thickTop="1">
      <c r="A39" s="215"/>
      <c r="B39" s="214"/>
      <c r="C39" s="214"/>
      <c r="D39" s="214"/>
      <c r="E39" s="187"/>
      <c r="F39" s="187"/>
      <c r="G39" s="385" t="s">
        <v>119</v>
      </c>
      <c r="H39" s="386"/>
      <c r="I39" s="386"/>
      <c r="J39" s="387"/>
      <c r="K39" s="214"/>
      <c r="L39" s="214"/>
      <c r="M39" s="214"/>
      <c r="N39" s="283"/>
      <c r="O39" s="278"/>
      <c r="P39" s="278"/>
      <c r="Q39" s="284"/>
      <c r="R39" s="278"/>
      <c r="S39" s="285"/>
      <c r="T39" s="214"/>
      <c r="U39" s="215"/>
    </row>
    <row r="40" spans="1:21" ht="30.95" customHeight="1" thickBot="1">
      <c r="A40" s="181"/>
      <c r="B40" s="214"/>
      <c r="C40" s="214"/>
      <c r="D40" s="214"/>
      <c r="E40" s="187"/>
      <c r="F40" s="187"/>
      <c r="G40" s="198"/>
      <c r="H40" s="198"/>
      <c r="I40" s="201"/>
      <c r="J40" s="286" t="str">
        <f>IF(ISBLANK('Seth''s Budget'!K40),"ERROR",IF(ABS('Seth''s Budget'!K40-('Seth''s Budget'!K16-'Seth''s Budget'!J22-'Seth''s Budget'!K22*7))&lt;0.5,IF('Seth''s Budget'!K40&lt;0,"Calculation is right, but…","Correct"),"ERROR"))</f>
        <v>ERROR</v>
      </c>
      <c r="K40" s="384" t="str">
        <f>IF(J40="Calculation is right, but…","ERROR: Seth's Savings Balance cannot be negative. He cannot use more money than he has.","")</f>
        <v/>
      </c>
      <c r="L40" s="384"/>
      <c r="M40" s="299"/>
      <c r="N40" s="299"/>
      <c r="O40" s="299"/>
      <c r="P40" s="299"/>
      <c r="Q40" s="277"/>
      <c r="R40" s="278"/>
      <c r="S40" s="279"/>
      <c r="T40" s="214"/>
      <c r="U40" s="181"/>
    </row>
    <row r="41" spans="1:21" ht="30.95" customHeight="1">
      <c r="A41" s="181"/>
      <c r="B41" s="214"/>
      <c r="C41" s="214"/>
      <c r="D41" s="214"/>
      <c r="E41" s="187"/>
      <c r="F41" s="187"/>
      <c r="G41" s="214"/>
      <c r="H41" s="288"/>
      <c r="I41" s="201"/>
      <c r="J41" s="282" t="s">
        <v>120</v>
      </c>
      <c r="K41" s="384"/>
      <c r="L41" s="384"/>
      <c r="M41" s="214"/>
      <c r="N41" s="287"/>
      <c r="O41" s="276"/>
      <c r="P41" s="276"/>
      <c r="Q41" s="277"/>
      <c r="R41" s="278"/>
      <c r="S41" s="279"/>
      <c r="T41" s="214"/>
      <c r="U41" s="181"/>
    </row>
    <row r="42" spans="1:21" ht="30.95" customHeight="1">
      <c r="A42" s="181"/>
      <c r="B42" s="214"/>
      <c r="C42" s="214"/>
      <c r="D42" s="214"/>
      <c r="E42" s="187"/>
      <c r="F42" s="187"/>
      <c r="G42" s="214"/>
      <c r="H42" s="288"/>
      <c r="I42" s="214"/>
      <c r="J42" s="288"/>
      <c r="K42" s="384"/>
      <c r="L42" s="384"/>
      <c r="M42" s="214"/>
      <c r="N42" s="287"/>
      <c r="O42" s="276"/>
      <c r="P42" s="276"/>
      <c r="Q42" s="277"/>
      <c r="R42" s="278"/>
      <c r="S42" s="279"/>
      <c r="T42" s="186"/>
      <c r="U42" s="181"/>
    </row>
    <row r="43" spans="1:21" ht="30.95" customHeight="1">
      <c r="A43" s="181"/>
      <c r="B43" s="181"/>
      <c r="C43" s="181"/>
      <c r="D43" s="181"/>
      <c r="E43" s="181"/>
      <c r="F43" s="181"/>
      <c r="G43" s="181"/>
      <c r="H43" s="181"/>
      <c r="I43" s="181"/>
      <c r="J43" s="181"/>
      <c r="K43" s="181"/>
      <c r="L43" s="181"/>
      <c r="M43" s="181"/>
      <c r="N43" s="181"/>
      <c r="O43" s="181"/>
      <c r="P43" s="181"/>
      <c r="Q43" s="181"/>
      <c r="R43" s="181"/>
      <c r="S43" s="181"/>
      <c r="T43" s="181"/>
      <c r="U43" s="181"/>
    </row>
    <row r="44" spans="1:21" ht="30.95" customHeight="1">
      <c r="E44" s="18"/>
      <c r="F44" s="18"/>
      <c r="G44" s="18"/>
      <c r="H44" s="11"/>
      <c r="I44" s="11"/>
      <c r="J44" s="11"/>
      <c r="K44" s="11"/>
      <c r="L44" s="11"/>
      <c r="M44" s="11"/>
      <c r="N44" s="50"/>
      <c r="O44" s="51"/>
      <c r="P44" s="52"/>
      <c r="Q44" s="53"/>
      <c r="R44" s="44"/>
      <c r="S44" s="44"/>
    </row>
    <row r="45" spans="1:21" ht="30.95" customHeight="1">
      <c r="E45" s="18"/>
      <c r="F45" s="18"/>
      <c r="G45" s="18"/>
      <c r="H45" s="11"/>
      <c r="I45" s="11"/>
      <c r="J45" s="11"/>
      <c r="K45" s="11"/>
      <c r="L45" s="11"/>
      <c r="M45" s="11"/>
      <c r="N45" s="50"/>
      <c r="O45" s="51"/>
      <c r="P45" s="52"/>
      <c r="Q45" s="53"/>
      <c r="R45" s="44"/>
      <c r="S45" s="44"/>
    </row>
    <row r="46" spans="1:21" ht="30.95" customHeight="1">
      <c r="E46" s="18"/>
      <c r="F46" s="18"/>
      <c r="G46" s="18"/>
      <c r="H46" s="11"/>
      <c r="I46" s="11"/>
      <c r="J46" s="11"/>
      <c r="K46" s="11"/>
      <c r="L46" s="11"/>
      <c r="M46" s="11"/>
      <c r="N46" s="50"/>
      <c r="O46" s="51"/>
      <c r="P46" s="52"/>
      <c r="Q46" s="53"/>
      <c r="R46" s="44"/>
      <c r="S46" s="44"/>
    </row>
    <row r="47" spans="1:21" ht="30.95" customHeight="1">
      <c r="E47" s="18"/>
      <c r="F47" s="18"/>
      <c r="G47" s="18"/>
      <c r="H47" s="11"/>
      <c r="I47" s="11"/>
      <c r="J47" s="11"/>
      <c r="K47" s="11"/>
      <c r="L47" s="11"/>
      <c r="M47" s="11"/>
      <c r="N47" s="50"/>
      <c r="O47" s="51"/>
      <c r="P47" s="52"/>
      <c r="Q47" s="53"/>
      <c r="R47" s="44"/>
      <c r="S47" s="44"/>
    </row>
    <row r="48" spans="1:21" ht="30.95" customHeight="1">
      <c r="E48" s="18"/>
      <c r="F48" s="18"/>
      <c r="G48" s="18"/>
      <c r="H48" s="11"/>
      <c r="I48" s="11"/>
      <c r="J48" s="11"/>
      <c r="K48" s="11"/>
      <c r="L48" s="11"/>
      <c r="M48" s="11"/>
      <c r="N48" s="50"/>
      <c r="O48" s="51"/>
      <c r="P48" s="52"/>
      <c r="Q48" s="53"/>
      <c r="R48" s="44"/>
      <c r="S48" s="44"/>
    </row>
    <row r="49" spans="5:19" ht="30.95" customHeight="1">
      <c r="E49" s="18"/>
      <c r="F49" s="18"/>
      <c r="G49" s="18"/>
      <c r="H49" s="11"/>
      <c r="I49" s="11"/>
      <c r="J49" s="11"/>
      <c r="K49" s="11"/>
      <c r="L49" s="11"/>
      <c r="M49" s="11"/>
      <c r="N49" s="50"/>
      <c r="O49" s="51"/>
      <c r="P49" s="52"/>
      <c r="Q49" s="53"/>
      <c r="R49" s="44"/>
      <c r="S49" s="44"/>
    </row>
    <row r="50" spans="5:19" ht="30.95" customHeight="1">
      <c r="E50" s="18"/>
      <c r="F50" s="18"/>
      <c r="G50" s="18"/>
      <c r="H50" s="11"/>
      <c r="I50" s="11"/>
      <c r="J50" s="11"/>
      <c r="K50" s="11"/>
      <c r="L50" s="11"/>
      <c r="M50" s="11"/>
      <c r="N50" s="50"/>
      <c r="O50" s="51"/>
      <c r="P50" s="52"/>
      <c r="Q50" s="53"/>
      <c r="R50" s="44"/>
      <c r="S50" s="44"/>
    </row>
    <row r="51" spans="5:19" ht="30.95" customHeight="1">
      <c r="E51" s="18"/>
      <c r="F51" s="18"/>
      <c r="G51" s="18"/>
      <c r="H51" s="11"/>
      <c r="I51" s="11"/>
      <c r="J51" s="11"/>
      <c r="K51" s="11"/>
      <c r="L51" s="11"/>
      <c r="M51" s="11"/>
      <c r="N51" s="50"/>
      <c r="O51" s="51"/>
      <c r="P51" s="52"/>
      <c r="Q51" s="53"/>
      <c r="R51" s="44"/>
      <c r="S51" s="44"/>
    </row>
    <row r="52" spans="5:19" ht="30.95" customHeight="1">
      <c r="E52" s="18"/>
      <c r="F52" s="18"/>
      <c r="G52" s="18"/>
      <c r="H52" s="11"/>
      <c r="I52" s="11"/>
      <c r="J52" s="11"/>
      <c r="K52" s="11"/>
      <c r="L52" s="11"/>
      <c r="M52" s="11"/>
      <c r="N52" s="50"/>
      <c r="O52" s="51"/>
      <c r="P52" s="52"/>
      <c r="Q52" s="53"/>
      <c r="R52" s="44"/>
      <c r="S52" s="44"/>
    </row>
    <row r="53" spans="5:19" ht="30.95" customHeight="1">
      <c r="E53" s="18"/>
      <c r="F53" s="18"/>
      <c r="G53" s="18"/>
      <c r="H53" s="11"/>
      <c r="I53" s="11"/>
      <c r="J53" s="11"/>
      <c r="K53" s="11"/>
      <c r="L53" s="11"/>
      <c r="M53" s="11"/>
      <c r="N53" s="50"/>
      <c r="O53" s="51"/>
      <c r="P53" s="52"/>
      <c r="Q53" s="53"/>
      <c r="R53" s="44"/>
      <c r="S53" s="44"/>
    </row>
    <row r="54" spans="5:19" ht="30.95" customHeight="1">
      <c r="E54" s="11"/>
      <c r="F54" s="18"/>
      <c r="G54" s="18"/>
      <c r="H54" s="11"/>
      <c r="I54" s="11"/>
      <c r="J54" s="11"/>
      <c r="K54" s="11"/>
      <c r="L54" s="11"/>
      <c r="M54" s="11"/>
      <c r="N54" s="50"/>
      <c r="O54" s="51"/>
      <c r="P54" s="52"/>
      <c r="Q54" s="53"/>
      <c r="R54" s="44"/>
      <c r="S54" s="44"/>
    </row>
    <row r="55" spans="5:19" ht="30.95" customHeight="1">
      <c r="E55" s="11"/>
      <c r="F55" s="18"/>
      <c r="G55" s="18"/>
      <c r="H55" s="11"/>
      <c r="I55" s="11"/>
      <c r="J55" s="11"/>
      <c r="K55" s="11"/>
      <c r="L55" s="11"/>
      <c r="M55" s="11"/>
      <c r="N55" s="50"/>
      <c r="O55" s="51"/>
      <c r="P55" s="52"/>
      <c r="Q55" s="53"/>
      <c r="R55" s="44"/>
      <c r="S55" s="44"/>
    </row>
    <row r="56" spans="5:19" ht="30.95" customHeight="1">
      <c r="E56" s="11"/>
      <c r="F56" s="18"/>
      <c r="G56" s="18"/>
      <c r="H56" s="11"/>
      <c r="I56" s="11"/>
      <c r="J56" s="11"/>
      <c r="K56" s="11"/>
      <c r="L56" s="11"/>
      <c r="M56" s="11"/>
      <c r="N56" s="50"/>
      <c r="O56" s="51"/>
      <c r="P56" s="52"/>
      <c r="Q56" s="53"/>
      <c r="R56" s="44"/>
      <c r="S56" s="44"/>
    </row>
    <row r="57" spans="5:19" ht="30.95" customHeight="1">
      <c r="E57" s="11"/>
      <c r="F57" s="18"/>
      <c r="G57" s="18"/>
      <c r="H57" s="11"/>
      <c r="I57" s="11"/>
      <c r="J57" s="11"/>
      <c r="K57" s="11"/>
      <c r="L57" s="11"/>
      <c r="M57" s="11"/>
      <c r="N57" s="50"/>
      <c r="O57" s="51"/>
      <c r="P57" s="52"/>
      <c r="Q57" s="53"/>
      <c r="R57" s="44"/>
      <c r="S57" s="44"/>
    </row>
    <row r="58" spans="5:19" ht="30.95" customHeight="1">
      <c r="E58" s="11"/>
      <c r="F58" s="18"/>
      <c r="G58" s="18"/>
      <c r="H58" s="11"/>
      <c r="I58" s="11"/>
      <c r="J58" s="11"/>
      <c r="K58" s="11"/>
      <c r="L58" s="11"/>
      <c r="M58" s="11"/>
      <c r="N58" s="50"/>
      <c r="O58" s="51"/>
      <c r="P58" s="52"/>
      <c r="Q58" s="53"/>
      <c r="R58" s="44"/>
      <c r="S58" s="44"/>
    </row>
    <row r="59" spans="5:19" ht="30.95" customHeight="1">
      <c r="E59" s="11"/>
      <c r="F59" s="18"/>
      <c r="G59" s="18"/>
      <c r="H59" s="11"/>
      <c r="I59" s="11"/>
      <c r="J59" s="11"/>
      <c r="K59" s="11"/>
      <c r="L59" s="11"/>
      <c r="M59" s="11"/>
      <c r="N59" s="50"/>
      <c r="O59" s="51"/>
      <c r="P59" s="52"/>
      <c r="Q59" s="53"/>
      <c r="R59" s="44"/>
      <c r="S59" s="44"/>
    </row>
    <row r="60" spans="5:19" ht="30.95" customHeight="1">
      <c r="E60" s="11"/>
      <c r="F60" s="18"/>
      <c r="G60" s="18"/>
      <c r="H60" s="11"/>
      <c r="I60" s="11"/>
      <c r="J60" s="11"/>
      <c r="K60" s="11"/>
      <c r="L60" s="11"/>
      <c r="M60" s="11"/>
      <c r="N60" s="50"/>
      <c r="O60" s="51"/>
      <c r="P60" s="52"/>
      <c r="Q60" s="53"/>
      <c r="R60" s="44"/>
      <c r="S60" s="44"/>
    </row>
    <row r="61" spans="5:19" ht="30.95" customHeight="1">
      <c r="E61" s="11"/>
      <c r="F61" s="18"/>
      <c r="G61" s="18"/>
      <c r="H61" s="11"/>
      <c r="I61" s="11"/>
      <c r="J61" s="11"/>
      <c r="K61" s="11"/>
      <c r="L61" s="11"/>
      <c r="M61" s="11"/>
      <c r="N61" s="50"/>
      <c r="O61" s="51"/>
      <c r="P61" s="52"/>
      <c r="Q61" s="53"/>
      <c r="R61" s="44"/>
      <c r="S61" s="44"/>
    </row>
    <row r="62" spans="5:19" ht="30.95" customHeight="1">
      <c r="E62" s="11"/>
      <c r="F62" s="18"/>
      <c r="G62" s="18"/>
      <c r="H62" s="11"/>
      <c r="I62" s="11"/>
      <c r="J62" s="11"/>
      <c r="K62" s="11"/>
      <c r="L62" s="11"/>
      <c r="M62" s="11"/>
      <c r="N62" s="50"/>
      <c r="O62" s="51"/>
      <c r="P62" s="52"/>
      <c r="Q62" s="53"/>
      <c r="R62" s="44"/>
      <c r="S62" s="44"/>
    </row>
    <row r="63" spans="5:19" ht="30.95" customHeight="1">
      <c r="E63" s="11"/>
      <c r="F63" s="18"/>
      <c r="G63" s="18"/>
      <c r="H63" s="11"/>
      <c r="I63" s="11"/>
      <c r="J63" s="11"/>
      <c r="K63" s="11"/>
      <c r="L63" s="11"/>
      <c r="M63" s="11"/>
      <c r="N63" s="50"/>
      <c r="O63" s="51"/>
      <c r="P63" s="52"/>
      <c r="Q63" s="53"/>
      <c r="R63" s="44"/>
      <c r="S63" s="44"/>
    </row>
    <row r="64" spans="5:19" ht="30.95" customHeight="1">
      <c r="E64" s="11"/>
      <c r="F64" s="18"/>
      <c r="G64" s="18"/>
      <c r="H64" s="11"/>
      <c r="I64" s="11"/>
      <c r="J64" s="11"/>
      <c r="K64" s="11"/>
      <c r="L64" s="11"/>
      <c r="M64" s="11"/>
      <c r="N64" s="50"/>
      <c r="O64" s="51"/>
      <c r="P64" s="52"/>
      <c r="Q64" s="53"/>
      <c r="R64" s="44"/>
      <c r="S64" s="44"/>
    </row>
    <row r="65" spans="5:19" ht="30.95" customHeight="1">
      <c r="E65" s="11"/>
      <c r="F65" s="18"/>
      <c r="G65" s="18"/>
      <c r="H65" s="11"/>
      <c r="I65" s="11"/>
      <c r="J65" s="11"/>
      <c r="K65" s="11"/>
      <c r="L65" s="11"/>
      <c r="M65" s="11"/>
      <c r="N65" s="50"/>
      <c r="O65" s="51"/>
      <c r="P65" s="52"/>
      <c r="Q65" s="53"/>
      <c r="R65" s="44"/>
      <c r="S65" s="44"/>
    </row>
    <row r="66" spans="5:19" ht="30.95" customHeight="1">
      <c r="E66" s="11"/>
      <c r="F66" s="18"/>
      <c r="G66" s="18"/>
      <c r="H66" s="11"/>
      <c r="I66" s="11"/>
      <c r="J66" s="11"/>
      <c r="K66" s="11"/>
      <c r="L66" s="11"/>
      <c r="M66" s="11"/>
      <c r="N66" s="50"/>
      <c r="O66" s="51"/>
      <c r="P66" s="44"/>
      <c r="Q66" s="53"/>
      <c r="R66" s="44"/>
      <c r="S66" s="44"/>
    </row>
    <row r="67" spans="5:19" ht="30.95" customHeight="1">
      <c r="E67" s="11"/>
      <c r="F67" s="18"/>
      <c r="G67" s="18"/>
      <c r="H67" s="11"/>
      <c r="I67" s="11"/>
      <c r="J67" s="11"/>
      <c r="K67" s="11"/>
      <c r="L67" s="11"/>
      <c r="M67" s="11"/>
      <c r="N67" s="50"/>
      <c r="O67" s="51"/>
      <c r="P67" s="44"/>
      <c r="Q67" s="53"/>
      <c r="R67" s="44"/>
      <c r="S67" s="44"/>
    </row>
    <row r="68" spans="5:19" ht="30.95" customHeight="1">
      <c r="E68" s="11"/>
      <c r="F68" s="18"/>
      <c r="G68" s="18"/>
      <c r="H68" s="11"/>
      <c r="I68" s="11"/>
      <c r="J68" s="11"/>
      <c r="K68" s="11"/>
      <c r="L68" s="11"/>
      <c r="M68" s="11"/>
      <c r="N68" s="50"/>
      <c r="O68" s="51"/>
      <c r="P68" s="44"/>
      <c r="Q68" s="53"/>
      <c r="R68" s="44"/>
      <c r="S68" s="44"/>
    </row>
    <row r="69" spans="5:19" ht="30.95" customHeight="1">
      <c r="E69" s="11"/>
      <c r="F69" s="18"/>
      <c r="G69" s="18"/>
      <c r="H69" s="11"/>
      <c r="I69" s="11"/>
      <c r="J69" s="11"/>
      <c r="K69" s="11"/>
      <c r="L69" s="11"/>
      <c r="M69" s="11"/>
      <c r="N69" s="50"/>
      <c r="O69" s="51"/>
      <c r="P69" s="44"/>
      <c r="Q69" s="53"/>
      <c r="R69" s="44"/>
      <c r="S69" s="44"/>
    </row>
    <row r="70" spans="5:19" ht="30.95" customHeight="1">
      <c r="E70" s="11"/>
      <c r="F70" s="18"/>
      <c r="G70" s="18"/>
      <c r="H70" s="11"/>
      <c r="I70" s="11"/>
      <c r="J70" s="11"/>
      <c r="K70" s="11"/>
      <c r="L70" s="11"/>
      <c r="M70" s="11"/>
      <c r="N70" s="50"/>
      <c r="O70" s="51"/>
      <c r="P70" s="44"/>
      <c r="Q70" s="53"/>
      <c r="R70" s="44"/>
      <c r="S70" s="44"/>
    </row>
    <row r="71" spans="5:19" ht="30.95" customHeight="1">
      <c r="E71" s="11"/>
      <c r="F71" s="18"/>
      <c r="G71" s="18"/>
      <c r="H71" s="11"/>
      <c r="I71" s="11"/>
      <c r="J71" s="11"/>
      <c r="K71" s="11"/>
      <c r="L71" s="11"/>
      <c r="M71" s="11"/>
      <c r="N71" s="50"/>
      <c r="O71" s="51"/>
      <c r="P71" s="44"/>
      <c r="Q71" s="53"/>
      <c r="R71" s="44"/>
      <c r="S71" s="44"/>
    </row>
    <row r="72" spans="5:19" ht="30.95" customHeight="1">
      <c r="E72" s="11"/>
      <c r="F72" s="18"/>
      <c r="G72" s="18"/>
      <c r="H72" s="11"/>
      <c r="I72" s="11"/>
      <c r="J72" s="11"/>
      <c r="K72" s="11"/>
      <c r="L72" s="11"/>
      <c r="M72" s="11"/>
      <c r="N72" s="50"/>
      <c r="O72" s="51"/>
      <c r="P72" s="44"/>
      <c r="Q72" s="53"/>
      <c r="R72" s="44"/>
      <c r="S72" s="44"/>
    </row>
    <row r="73" spans="5:19" ht="30.95" customHeight="1">
      <c r="E73" s="11"/>
      <c r="F73" s="18"/>
      <c r="G73" s="18"/>
      <c r="H73" s="11"/>
      <c r="I73" s="11"/>
      <c r="J73" s="11"/>
      <c r="K73" s="11"/>
      <c r="L73" s="11"/>
      <c r="M73" s="11"/>
      <c r="N73" s="50"/>
      <c r="O73" s="51"/>
      <c r="P73" s="44"/>
      <c r="Q73" s="53"/>
      <c r="R73" s="44"/>
      <c r="S73" s="44"/>
    </row>
    <row r="74" spans="5:19" ht="30.95" customHeight="1">
      <c r="E74" s="11"/>
      <c r="F74" s="18"/>
      <c r="G74" s="18"/>
      <c r="H74" s="11"/>
      <c r="I74" s="11"/>
      <c r="J74" s="11"/>
      <c r="K74" s="11"/>
      <c r="L74" s="11"/>
      <c r="M74" s="11"/>
      <c r="N74" s="50"/>
      <c r="O74" s="51"/>
      <c r="P74" s="44"/>
      <c r="Q74" s="53"/>
      <c r="R74" s="44"/>
      <c r="S74" s="44"/>
    </row>
    <row r="75" spans="5:19" ht="30.95" customHeight="1">
      <c r="E75" s="11"/>
      <c r="F75" s="18"/>
      <c r="G75" s="18"/>
      <c r="H75" s="11"/>
      <c r="I75" s="11"/>
      <c r="J75" s="11"/>
      <c r="K75" s="11"/>
      <c r="L75" s="11"/>
      <c r="M75" s="11"/>
      <c r="N75" s="50"/>
      <c r="O75" s="51"/>
      <c r="P75" s="44"/>
      <c r="Q75" s="53"/>
      <c r="R75" s="44"/>
      <c r="S75" s="44"/>
    </row>
    <row r="76" spans="5:19" ht="30.95" customHeight="1">
      <c r="E76" s="11"/>
      <c r="F76" s="18"/>
      <c r="G76" s="18"/>
      <c r="H76" s="11"/>
      <c r="I76" s="11"/>
      <c r="J76" s="11"/>
      <c r="K76" s="11"/>
      <c r="L76" s="11"/>
      <c r="M76" s="11"/>
      <c r="N76" s="50"/>
      <c r="O76" s="51"/>
      <c r="P76" s="44"/>
      <c r="Q76" s="53"/>
      <c r="R76" s="44"/>
      <c r="S76" s="44"/>
    </row>
    <row r="77" spans="5:19" ht="30.95" customHeight="1">
      <c r="E77" s="11"/>
      <c r="F77" s="18"/>
      <c r="G77" s="18"/>
      <c r="H77" s="11"/>
      <c r="I77" s="11"/>
      <c r="J77" s="11"/>
      <c r="K77" s="11"/>
      <c r="L77" s="11"/>
      <c r="M77" s="11"/>
      <c r="N77" s="50"/>
      <c r="O77" s="51"/>
      <c r="P77" s="44"/>
      <c r="Q77" s="53"/>
      <c r="R77" s="44"/>
      <c r="S77" s="44"/>
    </row>
    <row r="78" spans="5:19" ht="30.95" customHeight="1">
      <c r="E78" s="11"/>
      <c r="F78" s="18"/>
      <c r="G78" s="18"/>
      <c r="H78" s="11"/>
      <c r="I78" s="11"/>
      <c r="J78" s="11"/>
      <c r="K78" s="11"/>
      <c r="L78" s="11"/>
      <c r="M78" s="11"/>
      <c r="N78" s="50"/>
      <c r="O78" s="51"/>
      <c r="P78" s="44"/>
      <c r="Q78" s="53"/>
      <c r="R78" s="44"/>
      <c r="S78" s="44"/>
    </row>
    <row r="79" spans="5:19" ht="30.95" customHeight="1">
      <c r="E79" s="11"/>
      <c r="F79" s="18"/>
      <c r="G79" s="18"/>
      <c r="H79" s="11"/>
      <c r="I79" s="11"/>
      <c r="J79" s="11"/>
      <c r="K79" s="11"/>
      <c r="L79" s="11"/>
      <c r="M79" s="11"/>
      <c r="N79" s="50"/>
      <c r="O79" s="51"/>
      <c r="P79" s="44"/>
      <c r="Q79" s="53"/>
      <c r="R79" s="44"/>
      <c r="S79" s="44"/>
    </row>
    <row r="80" spans="5:19" ht="30.95" customHeight="1">
      <c r="E80" s="11"/>
      <c r="F80" s="18"/>
      <c r="G80" s="18"/>
      <c r="H80" s="11"/>
      <c r="I80" s="11"/>
      <c r="J80" s="11"/>
      <c r="K80" s="11"/>
      <c r="L80" s="11"/>
      <c r="M80" s="11"/>
      <c r="N80" s="50"/>
      <c r="O80" s="51"/>
      <c r="P80" s="44"/>
      <c r="Q80" s="53"/>
      <c r="R80" s="44"/>
      <c r="S80" s="44"/>
    </row>
    <row r="81" spans="5:19" ht="30.95" customHeight="1">
      <c r="E81" s="11"/>
      <c r="F81" s="18"/>
      <c r="G81" s="18"/>
      <c r="H81" s="11"/>
      <c r="I81" s="11"/>
      <c r="J81" s="11"/>
      <c r="K81" s="11"/>
      <c r="L81" s="11"/>
      <c r="M81" s="11"/>
      <c r="N81" s="50"/>
      <c r="O81" s="51"/>
      <c r="P81" s="44"/>
      <c r="Q81" s="53"/>
      <c r="R81" s="44"/>
      <c r="S81" s="44"/>
    </row>
    <row r="82" spans="5:19" ht="30.95" customHeight="1">
      <c r="E82" s="11"/>
      <c r="F82" s="18"/>
      <c r="G82" s="18"/>
      <c r="H82" s="11"/>
      <c r="I82" s="11"/>
      <c r="J82" s="11"/>
      <c r="K82" s="11"/>
      <c r="L82" s="11"/>
      <c r="M82" s="11"/>
      <c r="N82" s="50"/>
      <c r="O82" s="51"/>
      <c r="P82" s="44"/>
      <c r="Q82" s="53"/>
      <c r="R82" s="44"/>
      <c r="S82" s="44"/>
    </row>
    <row r="83" spans="5:19" ht="30.95" customHeight="1">
      <c r="E83" s="11"/>
      <c r="F83" s="18"/>
      <c r="G83" s="18"/>
      <c r="H83" s="11"/>
      <c r="I83" s="11"/>
      <c r="J83" s="11"/>
      <c r="K83" s="11"/>
      <c r="L83" s="11"/>
      <c r="M83" s="11"/>
      <c r="N83" s="50"/>
      <c r="O83" s="51"/>
      <c r="P83" s="44"/>
      <c r="Q83" s="53"/>
      <c r="R83" s="44"/>
      <c r="S83" s="44"/>
    </row>
    <row r="84" spans="5:19" ht="30.95" customHeight="1">
      <c r="E84" s="11"/>
      <c r="F84" s="18"/>
      <c r="G84" s="18"/>
      <c r="H84" s="11"/>
      <c r="I84" s="11"/>
      <c r="J84" s="11"/>
      <c r="K84" s="11"/>
      <c r="L84" s="11"/>
      <c r="M84" s="11"/>
      <c r="N84" s="50"/>
      <c r="O84" s="51"/>
      <c r="P84" s="44"/>
      <c r="Q84" s="53"/>
      <c r="R84" s="44"/>
      <c r="S84" s="44"/>
    </row>
    <row r="85" spans="5:19" ht="30.95" customHeight="1">
      <c r="E85" s="11"/>
      <c r="F85" s="18"/>
      <c r="G85" s="18"/>
      <c r="H85" s="11"/>
      <c r="I85" s="11"/>
      <c r="J85" s="11"/>
      <c r="K85" s="11"/>
      <c r="L85" s="11"/>
      <c r="M85" s="11"/>
      <c r="N85" s="50"/>
      <c r="O85" s="51"/>
      <c r="P85" s="44"/>
      <c r="Q85" s="53"/>
      <c r="R85" s="44"/>
      <c r="S85" s="44"/>
    </row>
    <row r="86" spans="5:19" ht="30.95" customHeight="1">
      <c r="E86" s="11"/>
      <c r="F86" s="18"/>
      <c r="G86" s="18"/>
      <c r="H86" s="11"/>
      <c r="I86" s="11"/>
      <c r="J86" s="11"/>
      <c r="K86" s="11"/>
      <c r="L86" s="11"/>
      <c r="M86" s="11"/>
      <c r="N86" s="50"/>
      <c r="O86" s="51"/>
      <c r="P86" s="44"/>
      <c r="Q86" s="53"/>
      <c r="R86" s="44"/>
      <c r="S86" s="44"/>
    </row>
    <row r="87" spans="5:19" ht="30.95" customHeight="1">
      <c r="E87" s="11"/>
      <c r="F87" s="18"/>
      <c r="G87" s="18"/>
      <c r="H87" s="11"/>
      <c r="I87" s="11"/>
      <c r="J87" s="11"/>
      <c r="K87" s="11"/>
      <c r="L87" s="11"/>
      <c r="M87" s="11"/>
      <c r="N87" s="50"/>
      <c r="O87" s="51"/>
      <c r="P87" s="44"/>
      <c r="Q87" s="53"/>
      <c r="R87" s="44"/>
      <c r="S87" s="44"/>
    </row>
    <row r="88" spans="5:19" ht="30.95" customHeight="1">
      <c r="E88" s="11"/>
      <c r="F88" s="18"/>
      <c r="G88" s="18"/>
      <c r="H88" s="11"/>
      <c r="I88" s="11"/>
      <c r="J88" s="11"/>
      <c r="K88" s="11"/>
      <c r="L88" s="11"/>
      <c r="M88" s="11"/>
      <c r="N88" s="50"/>
      <c r="O88" s="51"/>
      <c r="P88" s="44"/>
      <c r="Q88" s="53"/>
      <c r="R88" s="44"/>
      <c r="S88" s="44"/>
    </row>
    <row r="89" spans="5:19" ht="30.95" customHeight="1">
      <c r="E89" s="11"/>
      <c r="F89" s="18"/>
      <c r="G89" s="18"/>
      <c r="H89" s="11"/>
      <c r="I89" s="11"/>
      <c r="J89" s="11"/>
      <c r="K89" s="11"/>
      <c r="L89" s="11"/>
      <c r="M89" s="11"/>
      <c r="N89" s="50"/>
      <c r="O89" s="51"/>
      <c r="P89" s="44"/>
      <c r="Q89" s="53"/>
      <c r="R89" s="44"/>
      <c r="S89" s="44"/>
    </row>
    <row r="90" spans="5:19" ht="30.95" customHeight="1">
      <c r="E90" s="11"/>
      <c r="F90" s="18"/>
      <c r="G90" s="18"/>
      <c r="H90" s="11"/>
      <c r="I90" s="11"/>
      <c r="J90" s="11"/>
      <c r="K90" s="11"/>
      <c r="L90" s="11"/>
      <c r="M90" s="11"/>
      <c r="N90" s="50"/>
      <c r="O90" s="51"/>
      <c r="P90" s="44"/>
      <c r="Q90" s="53"/>
      <c r="R90" s="44"/>
      <c r="S90" s="44"/>
    </row>
    <row r="91" spans="5:19" ht="30.95" customHeight="1">
      <c r="E91" s="11"/>
      <c r="F91" s="18"/>
      <c r="G91" s="18"/>
      <c r="H91" s="11"/>
      <c r="I91" s="11"/>
      <c r="J91" s="11"/>
      <c r="K91" s="11"/>
      <c r="L91" s="11"/>
      <c r="M91" s="11"/>
      <c r="N91" s="50"/>
      <c r="O91" s="51"/>
      <c r="P91" s="44"/>
      <c r="Q91" s="53"/>
      <c r="R91" s="44"/>
      <c r="S91" s="44"/>
    </row>
    <row r="92" spans="5:19" ht="30.95" customHeight="1">
      <c r="E92" s="11"/>
      <c r="F92" s="18"/>
      <c r="G92" s="18"/>
      <c r="H92" s="11"/>
      <c r="I92" s="11"/>
      <c r="J92" s="11"/>
      <c r="K92" s="11"/>
      <c r="L92" s="11"/>
      <c r="M92" s="11"/>
      <c r="N92" s="50"/>
      <c r="O92" s="44"/>
      <c r="P92" s="44"/>
      <c r="Q92" s="54"/>
      <c r="R92" s="44"/>
      <c r="S92" s="44"/>
    </row>
    <row r="93" spans="5:19" ht="30.95" customHeight="1">
      <c r="E93" s="11"/>
      <c r="F93" s="18"/>
      <c r="G93" s="18"/>
      <c r="H93" s="11"/>
      <c r="I93" s="11"/>
      <c r="J93" s="11"/>
      <c r="K93" s="11"/>
      <c r="L93" s="11"/>
      <c r="M93" s="11"/>
      <c r="N93" s="50"/>
      <c r="O93" s="44"/>
      <c r="P93" s="44"/>
      <c r="Q93" s="54"/>
      <c r="R93" s="44"/>
      <c r="S93" s="44"/>
    </row>
    <row r="94" spans="5:19" ht="30.95" customHeight="1">
      <c r="E94" s="11"/>
      <c r="F94" s="18"/>
      <c r="G94" s="18"/>
      <c r="H94" s="11"/>
      <c r="I94" s="11"/>
      <c r="J94" s="11"/>
      <c r="K94" s="11"/>
      <c r="L94" s="11"/>
      <c r="M94" s="11"/>
      <c r="N94" s="50"/>
      <c r="O94" s="44"/>
      <c r="P94" s="44"/>
      <c r="Q94" s="54"/>
      <c r="R94" s="44"/>
      <c r="S94" s="44"/>
    </row>
    <row r="95" spans="5:19" ht="30.95" customHeight="1">
      <c r="E95" s="11"/>
      <c r="F95" s="18"/>
      <c r="G95" s="18"/>
      <c r="H95" s="11"/>
      <c r="I95" s="11"/>
      <c r="J95" s="11"/>
      <c r="K95" s="11"/>
      <c r="L95" s="11"/>
      <c r="M95" s="11"/>
      <c r="N95" s="50"/>
      <c r="O95" s="44"/>
      <c r="P95" s="44"/>
      <c r="Q95" s="54"/>
      <c r="R95" s="44"/>
      <c r="S95" s="44"/>
    </row>
    <row r="96" spans="5:19" ht="30.95" customHeight="1">
      <c r="E96" s="11"/>
      <c r="F96" s="18"/>
      <c r="G96" s="18"/>
      <c r="H96" s="11"/>
      <c r="I96" s="11"/>
      <c r="J96" s="11"/>
      <c r="K96" s="11"/>
      <c r="L96" s="11"/>
      <c r="M96" s="11"/>
      <c r="N96" s="50"/>
      <c r="O96" s="44"/>
      <c r="P96" s="44"/>
      <c r="Q96" s="54"/>
      <c r="R96" s="44"/>
      <c r="S96" s="44"/>
    </row>
    <row r="97" spans="5:19" ht="30.95" customHeight="1">
      <c r="E97" s="11"/>
      <c r="F97" s="18"/>
      <c r="G97" s="18"/>
      <c r="H97" s="11"/>
      <c r="I97" s="11"/>
      <c r="J97" s="11"/>
      <c r="K97" s="11"/>
      <c r="L97" s="11"/>
      <c r="M97" s="11"/>
      <c r="N97" s="50"/>
      <c r="O97" s="44"/>
      <c r="P97" s="44"/>
      <c r="Q97" s="54"/>
      <c r="R97" s="44"/>
      <c r="S97" s="44"/>
    </row>
    <row r="98" spans="5:19" ht="30.95" customHeight="1">
      <c r="E98" s="11"/>
      <c r="F98" s="18"/>
      <c r="G98" s="18"/>
      <c r="H98" s="11"/>
      <c r="I98" s="11"/>
      <c r="J98" s="11"/>
      <c r="K98" s="11"/>
      <c r="L98" s="11"/>
      <c r="M98" s="11"/>
      <c r="N98" s="50"/>
      <c r="O98" s="44"/>
      <c r="P98" s="44"/>
      <c r="Q98" s="54"/>
      <c r="R98" s="44"/>
      <c r="S98" s="44"/>
    </row>
    <row r="99" spans="5:19" ht="30.95" customHeight="1">
      <c r="E99" s="11"/>
      <c r="F99" s="18"/>
      <c r="G99" s="18"/>
      <c r="H99" s="11"/>
      <c r="I99" s="11"/>
      <c r="J99" s="11"/>
      <c r="K99" s="11"/>
      <c r="L99" s="11"/>
      <c r="M99" s="11"/>
      <c r="N99" s="50"/>
      <c r="O99" s="44"/>
      <c r="P99" s="44"/>
      <c r="Q99" s="54"/>
      <c r="R99" s="44"/>
      <c r="S99" s="44"/>
    </row>
    <row r="100" spans="5:19" ht="30.95" customHeight="1">
      <c r="E100" s="11"/>
      <c r="F100" s="18"/>
      <c r="G100" s="18"/>
      <c r="H100" s="11"/>
      <c r="I100" s="11"/>
      <c r="J100" s="11"/>
      <c r="K100" s="11"/>
      <c r="L100" s="11"/>
      <c r="M100" s="11"/>
      <c r="N100" s="50"/>
      <c r="O100" s="44"/>
      <c r="P100" s="44"/>
      <c r="Q100" s="54"/>
      <c r="R100" s="44"/>
      <c r="S100" s="44"/>
    </row>
    <row r="101" spans="5:19" ht="30.95" customHeight="1">
      <c r="E101" s="11"/>
      <c r="F101" s="18"/>
      <c r="G101" s="18"/>
      <c r="H101" s="11"/>
      <c r="I101" s="11"/>
      <c r="J101" s="11"/>
      <c r="K101" s="11"/>
      <c r="L101" s="11"/>
      <c r="M101" s="11"/>
      <c r="N101" s="50"/>
      <c r="O101" s="44"/>
      <c r="P101" s="44"/>
      <c r="Q101" s="54"/>
      <c r="R101" s="44"/>
      <c r="S101" s="44"/>
    </row>
    <row r="102" spans="5:19" ht="30.95" customHeight="1">
      <c r="E102" s="11"/>
      <c r="F102" s="18"/>
      <c r="G102" s="18"/>
      <c r="H102" s="11"/>
      <c r="I102" s="11"/>
      <c r="J102" s="11"/>
      <c r="K102" s="11"/>
      <c r="L102" s="11"/>
      <c r="M102" s="11"/>
      <c r="N102" s="50"/>
      <c r="O102" s="44"/>
      <c r="P102" s="44"/>
      <c r="Q102" s="54"/>
      <c r="R102" s="44"/>
      <c r="S102" s="44"/>
    </row>
    <row r="103" spans="5:19" ht="30.95" customHeight="1">
      <c r="E103" s="11"/>
      <c r="F103" s="18"/>
      <c r="G103" s="18"/>
      <c r="H103" s="11"/>
      <c r="I103" s="11"/>
      <c r="J103" s="11"/>
      <c r="K103" s="11"/>
      <c r="L103" s="11"/>
      <c r="M103" s="11"/>
      <c r="N103" s="50"/>
      <c r="O103" s="44"/>
      <c r="P103" s="44"/>
      <c r="Q103" s="54"/>
      <c r="R103" s="44"/>
      <c r="S103" s="44"/>
    </row>
    <row r="104" spans="5:19" ht="30.95" customHeight="1">
      <c r="E104" s="11"/>
      <c r="F104" s="18"/>
      <c r="G104" s="18"/>
      <c r="H104" s="11"/>
      <c r="I104" s="11"/>
      <c r="J104" s="11"/>
      <c r="K104" s="11"/>
      <c r="L104" s="11"/>
      <c r="M104" s="11"/>
      <c r="N104" s="50"/>
      <c r="O104" s="44"/>
      <c r="P104" s="44"/>
      <c r="Q104" s="54"/>
      <c r="R104" s="44"/>
      <c r="S104" s="44"/>
    </row>
    <row r="105" spans="5:19" ht="30.95" customHeight="1">
      <c r="E105" s="11"/>
      <c r="F105" s="18"/>
      <c r="G105" s="18"/>
      <c r="H105" s="11"/>
      <c r="I105" s="11"/>
      <c r="J105" s="11"/>
      <c r="K105" s="11"/>
      <c r="L105" s="11"/>
      <c r="M105" s="11"/>
      <c r="N105" s="50"/>
      <c r="O105" s="44"/>
      <c r="P105" s="44"/>
      <c r="Q105" s="54"/>
      <c r="R105" s="44"/>
      <c r="S105" s="44"/>
    </row>
    <row r="106" spans="5:19" ht="30.95" customHeight="1">
      <c r="E106" s="11"/>
      <c r="F106" s="18"/>
      <c r="G106" s="18"/>
      <c r="H106" s="11"/>
      <c r="I106" s="11"/>
      <c r="J106" s="11"/>
      <c r="K106" s="11"/>
      <c r="L106" s="11"/>
      <c r="M106" s="11"/>
      <c r="N106" s="50"/>
      <c r="O106" s="44"/>
      <c r="P106" s="44"/>
      <c r="Q106" s="54"/>
      <c r="R106" s="44"/>
      <c r="S106" s="44"/>
    </row>
    <row r="107" spans="5:19" ht="30.95" customHeight="1">
      <c r="E107" s="11"/>
      <c r="F107" s="18"/>
      <c r="G107" s="18"/>
      <c r="H107" s="11"/>
      <c r="I107" s="11"/>
      <c r="J107" s="11"/>
      <c r="K107" s="11"/>
      <c r="L107" s="11"/>
      <c r="M107" s="11"/>
      <c r="N107" s="50"/>
      <c r="O107" s="44"/>
      <c r="P107" s="44"/>
      <c r="Q107" s="54"/>
      <c r="R107" s="44"/>
      <c r="S107" s="44"/>
    </row>
    <row r="108" spans="5:19" ht="30.95" customHeight="1">
      <c r="E108" s="11"/>
      <c r="F108" s="18"/>
      <c r="G108" s="18"/>
      <c r="H108" s="11"/>
      <c r="I108" s="11"/>
      <c r="J108" s="11"/>
      <c r="K108" s="11"/>
      <c r="L108" s="11"/>
      <c r="M108" s="11"/>
      <c r="N108" s="50"/>
      <c r="O108" s="44"/>
      <c r="P108" s="44"/>
      <c r="Q108" s="54"/>
      <c r="R108" s="44"/>
      <c r="S108" s="44"/>
    </row>
    <row r="109" spans="5:19" ht="30.95" customHeight="1">
      <c r="E109" s="11"/>
      <c r="F109" s="18"/>
      <c r="G109" s="18"/>
      <c r="H109" s="11"/>
      <c r="I109" s="11"/>
      <c r="J109" s="11"/>
      <c r="K109" s="11"/>
      <c r="L109" s="11"/>
      <c r="M109" s="11"/>
      <c r="N109" s="50"/>
      <c r="O109" s="44"/>
      <c r="P109" s="44"/>
      <c r="Q109" s="54"/>
      <c r="R109" s="44"/>
      <c r="S109" s="44"/>
    </row>
    <row r="110" spans="5:19" ht="30.95" customHeight="1">
      <c r="E110" s="11"/>
      <c r="F110" s="18"/>
      <c r="G110" s="18"/>
      <c r="H110" s="11"/>
      <c r="I110" s="11"/>
      <c r="J110" s="11"/>
      <c r="K110" s="11"/>
      <c r="L110" s="11"/>
      <c r="M110" s="11"/>
      <c r="N110" s="50"/>
      <c r="O110" s="44"/>
      <c r="P110" s="44"/>
      <c r="Q110" s="54"/>
      <c r="R110" s="44"/>
      <c r="S110" s="44"/>
    </row>
    <row r="111" spans="5:19" ht="30.95" customHeight="1">
      <c r="E111" s="11"/>
      <c r="F111" s="18"/>
      <c r="G111" s="18"/>
      <c r="H111" s="11"/>
      <c r="I111" s="11"/>
      <c r="J111" s="11"/>
      <c r="K111" s="11"/>
      <c r="L111" s="11"/>
      <c r="M111" s="11"/>
      <c r="N111" s="50"/>
      <c r="O111" s="44"/>
      <c r="P111" s="44"/>
      <c r="Q111" s="54"/>
      <c r="R111" s="44"/>
      <c r="S111" s="44"/>
    </row>
    <row r="112" spans="5:19" ht="30.95" customHeight="1">
      <c r="E112" s="11"/>
      <c r="F112" s="18"/>
      <c r="G112" s="18"/>
      <c r="H112" s="11"/>
      <c r="I112" s="11"/>
      <c r="J112" s="11"/>
      <c r="K112" s="11"/>
      <c r="L112" s="11"/>
      <c r="M112" s="11"/>
      <c r="N112" s="50"/>
      <c r="O112" s="44"/>
      <c r="P112" s="44"/>
      <c r="Q112" s="54"/>
      <c r="R112" s="44"/>
      <c r="S112" s="44"/>
    </row>
    <row r="113" spans="5:19" ht="30.95" customHeight="1">
      <c r="E113" s="11"/>
      <c r="F113" s="18"/>
      <c r="G113" s="18"/>
      <c r="H113" s="11"/>
      <c r="I113" s="11"/>
      <c r="J113" s="11"/>
      <c r="K113" s="11"/>
      <c r="L113" s="11"/>
      <c r="M113" s="11"/>
      <c r="N113" s="50"/>
      <c r="O113" s="44"/>
      <c r="P113" s="44"/>
      <c r="Q113" s="54"/>
      <c r="R113" s="44"/>
      <c r="S113" s="44"/>
    </row>
    <row r="114" spans="5:19" ht="30.95" customHeight="1">
      <c r="E114" s="11"/>
      <c r="F114" s="18"/>
      <c r="G114" s="18"/>
      <c r="H114" s="11"/>
      <c r="I114" s="11"/>
      <c r="J114" s="11"/>
      <c r="K114" s="11"/>
      <c r="L114" s="11"/>
      <c r="M114" s="11"/>
      <c r="N114" s="50"/>
      <c r="O114" s="44"/>
      <c r="P114" s="44"/>
      <c r="Q114" s="54"/>
      <c r="R114" s="44"/>
      <c r="S114" s="44"/>
    </row>
    <row r="115" spans="5:19" ht="30.95" customHeight="1">
      <c r="E115" s="11"/>
      <c r="F115" s="18"/>
      <c r="G115" s="18"/>
      <c r="H115" s="11"/>
      <c r="I115" s="11"/>
      <c r="J115" s="11"/>
      <c r="K115" s="11"/>
      <c r="L115" s="11"/>
      <c r="M115" s="11"/>
      <c r="N115" s="50"/>
      <c r="O115" s="44"/>
      <c r="P115" s="44"/>
      <c r="Q115" s="54"/>
      <c r="R115" s="44"/>
      <c r="S115" s="44"/>
    </row>
    <row r="116" spans="5:19" ht="30.95" customHeight="1">
      <c r="E116" s="11"/>
      <c r="F116" s="18"/>
      <c r="G116" s="18"/>
      <c r="H116" s="11"/>
      <c r="I116" s="11"/>
      <c r="J116" s="11"/>
      <c r="K116" s="11"/>
      <c r="L116" s="11"/>
      <c r="M116" s="11"/>
      <c r="N116" s="50"/>
      <c r="O116" s="44"/>
      <c r="P116" s="44"/>
      <c r="Q116" s="54"/>
      <c r="R116" s="44"/>
      <c r="S116" s="44"/>
    </row>
    <row r="117" spans="5:19" ht="30.95" customHeight="1">
      <c r="E117" s="11"/>
      <c r="F117" s="18"/>
      <c r="G117" s="18"/>
      <c r="H117" s="11"/>
      <c r="I117" s="11"/>
      <c r="J117" s="11"/>
      <c r="K117" s="11"/>
      <c r="L117" s="11"/>
      <c r="M117" s="11"/>
      <c r="N117" s="50"/>
      <c r="O117" s="44"/>
      <c r="P117" s="44"/>
      <c r="Q117" s="54"/>
      <c r="R117" s="44"/>
      <c r="S117" s="44"/>
    </row>
    <row r="118" spans="5:19" ht="30.95" customHeight="1">
      <c r="E118" s="11"/>
      <c r="F118" s="18"/>
      <c r="G118" s="18"/>
      <c r="H118" s="11"/>
      <c r="I118" s="11"/>
      <c r="J118" s="11"/>
      <c r="K118" s="11"/>
      <c r="L118" s="11"/>
      <c r="M118" s="11"/>
      <c r="N118" s="50"/>
      <c r="O118" s="44"/>
      <c r="P118" s="44"/>
      <c r="Q118" s="54"/>
      <c r="R118" s="44"/>
      <c r="S118" s="44"/>
    </row>
    <row r="119" spans="5:19" ht="30.95" customHeight="1">
      <c r="E119" s="11"/>
      <c r="F119" s="18"/>
      <c r="G119" s="18"/>
      <c r="H119" s="11"/>
      <c r="I119" s="11"/>
      <c r="J119" s="11"/>
      <c r="K119" s="11"/>
      <c r="L119" s="11"/>
      <c r="M119" s="11"/>
      <c r="N119" s="50"/>
      <c r="O119" s="44"/>
      <c r="P119" s="44"/>
      <c r="Q119" s="54"/>
      <c r="R119" s="44"/>
      <c r="S119" s="44"/>
    </row>
    <row r="120" spans="5:19" ht="30.95" customHeight="1">
      <c r="E120" s="11"/>
      <c r="F120" s="18"/>
      <c r="G120" s="18"/>
      <c r="H120" s="11"/>
      <c r="I120" s="11"/>
      <c r="J120" s="11"/>
      <c r="K120" s="11"/>
      <c r="L120" s="11"/>
      <c r="M120" s="11"/>
      <c r="N120" s="50"/>
      <c r="O120" s="44"/>
      <c r="P120" s="44"/>
      <c r="Q120" s="54"/>
      <c r="R120" s="44"/>
      <c r="S120" s="44"/>
    </row>
    <row r="121" spans="5:19" ht="30.95" customHeight="1">
      <c r="E121" s="11"/>
      <c r="F121" s="18"/>
      <c r="G121" s="18"/>
      <c r="H121" s="11"/>
      <c r="I121" s="11"/>
      <c r="J121" s="11"/>
      <c r="K121" s="11"/>
      <c r="L121" s="11"/>
      <c r="M121" s="11"/>
      <c r="N121" s="50"/>
      <c r="O121" s="44"/>
      <c r="P121" s="44"/>
      <c r="Q121" s="54"/>
      <c r="R121" s="44"/>
      <c r="S121" s="44"/>
    </row>
    <row r="122" spans="5:19" ht="30.95" customHeight="1">
      <c r="E122" s="11"/>
      <c r="F122" s="18"/>
      <c r="G122" s="18"/>
      <c r="H122" s="11"/>
      <c r="I122" s="11"/>
      <c r="J122" s="11"/>
      <c r="K122" s="11"/>
      <c r="L122" s="11"/>
      <c r="M122" s="11"/>
      <c r="N122" s="50"/>
      <c r="O122" s="44"/>
      <c r="P122" s="44"/>
      <c r="Q122" s="54"/>
      <c r="R122" s="44"/>
      <c r="S122" s="44"/>
    </row>
    <row r="123" spans="5:19" ht="30.95" customHeight="1">
      <c r="E123" s="11"/>
      <c r="F123" s="18"/>
      <c r="G123" s="18"/>
      <c r="H123" s="11"/>
      <c r="I123" s="11"/>
      <c r="J123" s="11"/>
      <c r="K123" s="11"/>
      <c r="L123" s="11"/>
      <c r="M123" s="11"/>
      <c r="N123" s="50"/>
      <c r="O123" s="44"/>
      <c r="P123" s="44"/>
      <c r="Q123" s="54"/>
      <c r="R123" s="44"/>
      <c r="S123" s="44"/>
    </row>
    <row r="124" spans="5:19" ht="30.95" customHeight="1">
      <c r="E124" s="11"/>
      <c r="F124" s="18"/>
      <c r="G124" s="18"/>
      <c r="H124" s="11"/>
      <c r="I124" s="11"/>
      <c r="J124" s="11"/>
      <c r="K124" s="11"/>
      <c r="L124" s="11"/>
      <c r="M124" s="11"/>
      <c r="N124" s="50"/>
      <c r="O124" s="44"/>
      <c r="P124" s="44"/>
      <c r="Q124" s="54"/>
      <c r="R124" s="44"/>
      <c r="S124" s="44"/>
    </row>
    <row r="125" spans="5:19" ht="30.95" customHeight="1">
      <c r="E125" s="11"/>
      <c r="F125" s="18"/>
      <c r="G125" s="18"/>
      <c r="H125" s="11"/>
      <c r="I125" s="11"/>
      <c r="J125" s="11"/>
      <c r="K125" s="11"/>
      <c r="L125" s="11"/>
      <c r="M125" s="11"/>
      <c r="N125" s="50"/>
      <c r="O125" s="44"/>
      <c r="P125" s="44"/>
      <c r="Q125" s="54"/>
      <c r="R125" s="44"/>
      <c r="S125" s="44"/>
    </row>
    <row r="126" spans="5:19" ht="30.95" customHeight="1">
      <c r="E126" s="11"/>
      <c r="F126" s="18"/>
      <c r="G126" s="18"/>
      <c r="H126" s="11"/>
      <c r="I126" s="11"/>
      <c r="J126" s="11"/>
      <c r="K126" s="11"/>
      <c r="L126" s="11"/>
      <c r="M126" s="11"/>
      <c r="N126" s="50"/>
      <c r="O126" s="44"/>
      <c r="P126" s="44"/>
      <c r="Q126" s="54"/>
      <c r="R126" s="44"/>
      <c r="S126" s="44"/>
    </row>
    <row r="127" spans="5:19" ht="30.95" customHeight="1">
      <c r="E127" s="11"/>
      <c r="F127" s="18"/>
      <c r="G127" s="18"/>
      <c r="H127" s="11"/>
      <c r="I127" s="11"/>
      <c r="J127" s="11"/>
      <c r="K127" s="11"/>
      <c r="L127" s="11"/>
      <c r="M127" s="11"/>
      <c r="N127" s="50"/>
      <c r="O127" s="44"/>
      <c r="P127" s="44"/>
      <c r="Q127" s="54"/>
      <c r="R127" s="44"/>
      <c r="S127" s="44"/>
    </row>
    <row r="128" spans="5:19" ht="30.95" customHeight="1">
      <c r="E128" s="11"/>
      <c r="F128" s="18"/>
      <c r="G128" s="18"/>
      <c r="H128" s="11"/>
      <c r="I128" s="11"/>
      <c r="J128" s="11"/>
      <c r="K128" s="11"/>
      <c r="L128" s="11"/>
      <c r="M128" s="11"/>
      <c r="N128" s="50"/>
      <c r="O128" s="44"/>
      <c r="P128" s="44"/>
      <c r="Q128" s="54"/>
      <c r="R128" s="44"/>
      <c r="S128" s="44"/>
    </row>
    <row r="129" spans="5:19" ht="30.95" customHeight="1">
      <c r="E129" s="11"/>
      <c r="F129" s="18"/>
      <c r="G129" s="18"/>
      <c r="H129" s="11"/>
      <c r="I129" s="11"/>
      <c r="J129" s="11"/>
      <c r="K129" s="11"/>
      <c r="L129" s="11"/>
      <c r="M129" s="11"/>
      <c r="N129" s="50"/>
      <c r="O129" s="44"/>
      <c r="P129" s="44"/>
      <c r="Q129" s="54"/>
      <c r="R129" s="44"/>
      <c r="S129" s="44"/>
    </row>
    <row r="130" spans="5:19" ht="30.95" customHeight="1">
      <c r="E130" s="11"/>
      <c r="F130" s="18"/>
      <c r="G130" s="18"/>
      <c r="H130" s="11"/>
      <c r="I130" s="11"/>
      <c r="J130" s="11"/>
      <c r="K130" s="11"/>
      <c r="L130" s="11"/>
      <c r="M130" s="11"/>
      <c r="N130" s="50"/>
      <c r="O130" s="44"/>
      <c r="P130" s="44"/>
      <c r="Q130" s="54"/>
      <c r="R130" s="44"/>
      <c r="S130" s="44"/>
    </row>
    <row r="131" spans="5:19" ht="30.95" customHeight="1">
      <c r="E131" s="11"/>
      <c r="F131" s="18"/>
      <c r="G131" s="18"/>
      <c r="H131" s="11"/>
      <c r="I131" s="11"/>
      <c r="J131" s="11"/>
      <c r="K131" s="11"/>
      <c r="L131" s="11"/>
      <c r="M131" s="11"/>
      <c r="N131" s="50"/>
      <c r="O131" s="44"/>
      <c r="P131" s="44"/>
      <c r="Q131" s="54"/>
      <c r="R131" s="44"/>
      <c r="S131" s="44"/>
    </row>
    <row r="132" spans="5:19" ht="30.95" customHeight="1">
      <c r="E132" s="11"/>
      <c r="F132" s="18"/>
      <c r="G132" s="18"/>
      <c r="H132" s="11"/>
      <c r="I132" s="11"/>
      <c r="J132" s="11"/>
      <c r="K132" s="11"/>
      <c r="L132" s="11"/>
      <c r="M132" s="11"/>
      <c r="N132" s="50"/>
      <c r="O132" s="44"/>
      <c r="P132" s="44"/>
      <c r="Q132" s="54"/>
      <c r="R132" s="44"/>
      <c r="S132" s="44"/>
    </row>
    <row r="133" spans="5:19" ht="30.95" customHeight="1">
      <c r="E133" s="11"/>
      <c r="F133" s="18"/>
      <c r="G133" s="18"/>
      <c r="H133" s="11"/>
      <c r="I133" s="11"/>
      <c r="J133" s="11"/>
      <c r="K133" s="11"/>
      <c r="L133" s="11"/>
      <c r="M133" s="11"/>
      <c r="N133" s="50"/>
      <c r="O133" s="44"/>
      <c r="P133" s="44"/>
      <c r="Q133" s="54"/>
      <c r="R133" s="44"/>
      <c r="S133" s="44"/>
    </row>
    <row r="134" spans="5:19" ht="30.95" customHeight="1">
      <c r="E134" s="11"/>
      <c r="F134" s="18"/>
      <c r="G134" s="18"/>
      <c r="H134" s="11"/>
      <c r="I134" s="11"/>
      <c r="J134" s="11"/>
      <c r="K134" s="11"/>
      <c r="L134" s="11"/>
      <c r="M134" s="11"/>
      <c r="N134" s="50"/>
      <c r="O134" s="44"/>
      <c r="P134" s="44"/>
      <c r="Q134" s="54"/>
      <c r="R134" s="44"/>
      <c r="S134" s="44"/>
    </row>
    <row r="135" spans="5:19" ht="30.95" customHeight="1">
      <c r="E135" s="11"/>
      <c r="F135" s="18"/>
      <c r="G135" s="18"/>
      <c r="H135" s="11"/>
      <c r="I135" s="11"/>
      <c r="J135" s="11"/>
      <c r="K135" s="11"/>
      <c r="L135" s="11"/>
      <c r="M135" s="11"/>
      <c r="N135" s="50"/>
      <c r="O135" s="44"/>
      <c r="P135" s="44"/>
      <c r="Q135" s="54"/>
      <c r="R135" s="44"/>
      <c r="S135" s="44"/>
    </row>
    <row r="136" spans="5:19" ht="30.95" customHeight="1">
      <c r="E136" s="11"/>
      <c r="F136" s="18"/>
      <c r="G136" s="18"/>
      <c r="H136" s="11"/>
      <c r="I136" s="11"/>
      <c r="J136" s="11"/>
      <c r="K136" s="11"/>
      <c r="L136" s="11"/>
      <c r="M136" s="11"/>
      <c r="N136" s="50"/>
      <c r="O136" s="44"/>
      <c r="P136" s="44"/>
      <c r="Q136" s="54"/>
      <c r="R136" s="44"/>
      <c r="S136" s="44"/>
    </row>
    <row r="137" spans="5:19" ht="30.95" customHeight="1">
      <c r="E137" s="11"/>
      <c r="F137" s="18"/>
      <c r="G137" s="18"/>
      <c r="H137" s="11"/>
      <c r="I137" s="11"/>
      <c r="J137" s="11"/>
      <c r="K137" s="11"/>
      <c r="L137" s="11"/>
      <c r="M137" s="11"/>
      <c r="N137" s="50"/>
      <c r="O137" s="44"/>
      <c r="P137" s="44"/>
      <c r="Q137" s="54"/>
      <c r="R137" s="44"/>
      <c r="S137" s="44"/>
    </row>
    <row r="138" spans="5:19" ht="30.95" customHeight="1">
      <c r="E138" s="11"/>
      <c r="F138" s="18"/>
      <c r="G138" s="18"/>
      <c r="H138" s="11"/>
      <c r="I138" s="11"/>
      <c r="J138" s="11"/>
      <c r="K138" s="11"/>
      <c r="L138" s="11"/>
      <c r="M138" s="11"/>
      <c r="N138" s="50"/>
      <c r="O138" s="44"/>
      <c r="P138" s="44"/>
      <c r="Q138" s="54"/>
      <c r="R138" s="44"/>
      <c r="S138" s="44"/>
    </row>
    <row r="139" spans="5:19" ht="30.95" customHeight="1">
      <c r="E139" s="11"/>
      <c r="F139" s="18"/>
      <c r="G139" s="18"/>
      <c r="H139" s="11"/>
      <c r="I139" s="11"/>
      <c r="J139" s="11"/>
      <c r="K139" s="11"/>
      <c r="L139" s="11"/>
      <c r="M139" s="11"/>
      <c r="N139" s="50"/>
      <c r="O139" s="44"/>
      <c r="P139" s="44"/>
      <c r="Q139" s="54"/>
      <c r="R139" s="44"/>
      <c r="S139" s="44"/>
    </row>
    <row r="140" spans="5:19" ht="30.95" customHeight="1">
      <c r="E140" s="11"/>
      <c r="F140" s="18"/>
      <c r="G140" s="18"/>
      <c r="H140" s="11"/>
      <c r="I140" s="11"/>
      <c r="J140" s="11"/>
      <c r="K140" s="11"/>
      <c r="L140" s="11"/>
      <c r="M140" s="11"/>
      <c r="N140" s="50"/>
      <c r="O140" s="44"/>
      <c r="P140" s="44"/>
      <c r="Q140" s="54"/>
      <c r="R140" s="44"/>
      <c r="S140" s="44"/>
    </row>
    <row r="141" spans="5:19" ht="30.95" customHeight="1">
      <c r="E141" s="11"/>
      <c r="F141" s="18"/>
      <c r="G141" s="18"/>
      <c r="H141" s="11"/>
      <c r="I141" s="11"/>
      <c r="J141" s="11"/>
      <c r="K141" s="11"/>
      <c r="L141" s="11"/>
      <c r="M141" s="11"/>
      <c r="N141" s="50"/>
      <c r="O141" s="44"/>
      <c r="P141" s="44"/>
      <c r="Q141" s="54"/>
      <c r="R141" s="44"/>
      <c r="S141" s="44"/>
    </row>
    <row r="142" spans="5:19" ht="30.95" customHeight="1">
      <c r="E142" s="11"/>
      <c r="F142" s="18"/>
      <c r="G142" s="18"/>
      <c r="H142" s="11"/>
      <c r="I142" s="11"/>
      <c r="J142" s="11"/>
      <c r="K142" s="11"/>
      <c r="L142" s="11"/>
      <c r="M142" s="11"/>
      <c r="N142" s="50"/>
      <c r="O142" s="44"/>
      <c r="P142" s="44"/>
      <c r="Q142" s="54"/>
      <c r="R142" s="44"/>
      <c r="S142" s="44"/>
    </row>
    <row r="143" spans="5:19" ht="30.95" customHeight="1">
      <c r="E143" s="11"/>
      <c r="F143" s="18"/>
      <c r="G143" s="18"/>
      <c r="H143" s="11"/>
      <c r="I143" s="11"/>
      <c r="J143" s="11"/>
      <c r="K143" s="11"/>
      <c r="L143" s="11"/>
      <c r="M143" s="11"/>
      <c r="N143" s="50"/>
      <c r="O143" s="44"/>
      <c r="P143" s="44"/>
      <c r="Q143" s="54"/>
      <c r="R143" s="44"/>
      <c r="S143" s="44"/>
    </row>
    <row r="144" spans="5:19" ht="30.95" customHeight="1">
      <c r="E144" s="11"/>
      <c r="F144" s="18"/>
      <c r="G144" s="18"/>
      <c r="H144" s="11"/>
      <c r="I144" s="11"/>
      <c r="J144" s="11"/>
      <c r="K144" s="11"/>
      <c r="L144" s="11"/>
      <c r="M144" s="11"/>
      <c r="N144" s="50"/>
      <c r="O144" s="44"/>
      <c r="P144" s="44"/>
      <c r="Q144" s="54"/>
      <c r="R144" s="44"/>
      <c r="S144" s="44"/>
    </row>
    <row r="145" spans="5:19" ht="30.95" customHeight="1">
      <c r="E145" s="11"/>
      <c r="F145" s="18"/>
      <c r="G145" s="18"/>
      <c r="H145" s="11"/>
      <c r="I145" s="11"/>
      <c r="J145" s="11"/>
      <c r="K145" s="11"/>
      <c r="L145" s="11"/>
      <c r="M145" s="11"/>
      <c r="N145" s="50"/>
      <c r="O145" s="44"/>
      <c r="P145" s="44"/>
      <c r="Q145" s="54"/>
      <c r="R145" s="44"/>
      <c r="S145" s="44"/>
    </row>
    <row r="146" spans="5:19" ht="30.95" customHeight="1">
      <c r="E146" s="11"/>
      <c r="F146" s="18"/>
      <c r="G146" s="18"/>
      <c r="H146" s="11"/>
      <c r="I146" s="11"/>
      <c r="J146" s="11"/>
      <c r="K146" s="11"/>
      <c r="L146" s="11"/>
      <c r="M146" s="11"/>
      <c r="N146" s="50"/>
      <c r="O146" s="44"/>
      <c r="P146" s="44"/>
      <c r="Q146" s="54"/>
      <c r="R146" s="44"/>
      <c r="S146" s="44"/>
    </row>
    <row r="147" spans="5:19" ht="30.95" customHeight="1">
      <c r="E147" s="11"/>
      <c r="F147" s="18"/>
      <c r="G147" s="18"/>
      <c r="H147" s="11"/>
      <c r="I147" s="11"/>
      <c r="J147" s="11"/>
      <c r="K147" s="11"/>
      <c r="L147" s="11"/>
      <c r="M147" s="11"/>
      <c r="N147" s="50"/>
      <c r="O147" s="44"/>
      <c r="P147" s="44"/>
      <c r="Q147" s="54"/>
      <c r="R147" s="44"/>
      <c r="S147" s="44"/>
    </row>
    <row r="148" spans="5:19" ht="30.95" customHeight="1">
      <c r="E148" s="11"/>
      <c r="F148" s="18"/>
      <c r="G148" s="18"/>
      <c r="H148" s="11"/>
      <c r="I148" s="11"/>
      <c r="J148" s="11"/>
      <c r="K148" s="11"/>
      <c r="L148" s="11"/>
      <c r="M148" s="11"/>
      <c r="N148" s="50"/>
      <c r="O148" s="44"/>
      <c r="P148" s="44"/>
      <c r="Q148" s="54"/>
      <c r="R148" s="44"/>
      <c r="S148" s="44"/>
    </row>
    <row r="149" spans="5:19" ht="30.95" customHeight="1">
      <c r="E149" s="11"/>
      <c r="F149" s="18"/>
      <c r="G149" s="18"/>
      <c r="H149" s="11"/>
      <c r="I149" s="11"/>
      <c r="J149" s="11"/>
      <c r="K149" s="11"/>
      <c r="L149" s="11"/>
      <c r="M149" s="11"/>
      <c r="N149" s="50"/>
      <c r="O149" s="44"/>
      <c r="P149" s="44"/>
      <c r="Q149" s="54"/>
      <c r="R149" s="44"/>
      <c r="S149" s="44"/>
    </row>
    <row r="150" spans="5:19" ht="30.95" customHeight="1">
      <c r="E150" s="11"/>
      <c r="F150" s="18"/>
      <c r="G150" s="18"/>
      <c r="H150" s="11"/>
      <c r="I150" s="11"/>
      <c r="J150" s="11"/>
      <c r="K150" s="11"/>
      <c r="L150" s="11"/>
      <c r="M150" s="11"/>
      <c r="N150" s="50"/>
      <c r="O150" s="44"/>
      <c r="P150" s="44"/>
      <c r="Q150" s="54"/>
      <c r="R150" s="44"/>
      <c r="S150" s="44"/>
    </row>
    <row r="151" spans="5:19" ht="30.95" customHeight="1">
      <c r="E151" s="11"/>
      <c r="F151" s="18"/>
      <c r="G151" s="18"/>
      <c r="H151" s="11"/>
      <c r="I151" s="11"/>
      <c r="J151" s="11"/>
      <c r="K151" s="11"/>
      <c r="L151" s="11"/>
      <c r="M151" s="11"/>
      <c r="N151" s="50"/>
      <c r="O151" s="44"/>
      <c r="P151" s="44"/>
      <c r="Q151" s="54"/>
      <c r="R151" s="44"/>
      <c r="S151" s="44"/>
    </row>
    <row r="152" spans="5:19" ht="30.95" customHeight="1">
      <c r="E152" s="11"/>
      <c r="F152" s="18"/>
      <c r="G152" s="18"/>
      <c r="H152" s="11"/>
      <c r="I152" s="11"/>
      <c r="J152" s="11"/>
      <c r="K152" s="11"/>
      <c r="L152" s="11"/>
      <c r="M152" s="11"/>
      <c r="N152" s="50"/>
      <c r="O152" s="44"/>
      <c r="P152" s="44"/>
      <c r="Q152" s="54"/>
      <c r="R152" s="44"/>
      <c r="S152" s="44"/>
    </row>
    <row r="153" spans="5:19" ht="30.95" customHeight="1">
      <c r="E153" s="11"/>
      <c r="F153" s="18"/>
      <c r="G153" s="18"/>
      <c r="H153" s="11"/>
      <c r="I153" s="11"/>
      <c r="J153" s="11"/>
      <c r="K153" s="11"/>
      <c r="L153" s="11"/>
      <c r="M153" s="11"/>
      <c r="N153" s="50"/>
      <c r="O153" s="44"/>
      <c r="P153" s="44"/>
      <c r="Q153" s="54"/>
      <c r="R153" s="44"/>
      <c r="S153" s="44"/>
    </row>
    <row r="154" spans="5:19" ht="30.95" customHeight="1">
      <c r="E154" s="11"/>
      <c r="F154" s="18"/>
      <c r="G154" s="18"/>
      <c r="H154" s="11"/>
      <c r="I154" s="11"/>
      <c r="J154" s="11"/>
      <c r="K154" s="11"/>
      <c r="L154" s="11"/>
      <c r="M154" s="11"/>
      <c r="N154" s="50"/>
      <c r="O154" s="44"/>
      <c r="P154" s="44"/>
      <c r="Q154" s="54"/>
      <c r="R154" s="44"/>
      <c r="S154" s="44"/>
    </row>
    <row r="155" spans="5:19" ht="30.95" customHeight="1">
      <c r="E155" s="11"/>
      <c r="F155" s="18"/>
      <c r="G155" s="18"/>
      <c r="H155" s="11"/>
      <c r="I155" s="11"/>
      <c r="J155" s="11"/>
      <c r="K155" s="11"/>
      <c r="L155" s="11"/>
      <c r="M155" s="11"/>
      <c r="N155" s="50"/>
      <c r="O155" s="44"/>
      <c r="P155" s="44"/>
      <c r="Q155" s="54"/>
      <c r="R155" s="44"/>
      <c r="S155" s="44"/>
    </row>
    <row r="156" spans="5:19" ht="30.95" customHeight="1">
      <c r="E156" s="11"/>
      <c r="F156" s="18"/>
      <c r="G156" s="18"/>
      <c r="H156" s="11"/>
      <c r="I156" s="11"/>
      <c r="J156" s="11"/>
      <c r="K156" s="11"/>
      <c r="L156" s="11"/>
      <c r="M156" s="11"/>
      <c r="N156" s="50"/>
      <c r="O156" s="44"/>
      <c r="P156" s="44"/>
      <c r="Q156" s="54"/>
      <c r="R156" s="44"/>
      <c r="S156" s="44"/>
    </row>
    <row r="157" spans="5:19" ht="30.95" customHeight="1">
      <c r="E157" s="11"/>
      <c r="F157" s="18"/>
      <c r="G157" s="18"/>
      <c r="H157" s="11"/>
      <c r="I157" s="11"/>
      <c r="J157" s="11"/>
      <c r="K157" s="11"/>
      <c r="L157" s="11"/>
      <c r="M157" s="11"/>
      <c r="N157" s="50"/>
      <c r="O157" s="44"/>
      <c r="P157" s="44"/>
      <c r="Q157" s="54"/>
      <c r="R157" s="44"/>
      <c r="S157" s="44"/>
    </row>
    <row r="158" spans="5:19" ht="30.95" customHeight="1">
      <c r="E158" s="11"/>
      <c r="F158" s="18"/>
      <c r="G158" s="18"/>
      <c r="H158" s="11"/>
      <c r="I158" s="11"/>
      <c r="J158" s="11"/>
      <c r="K158" s="11"/>
      <c r="L158" s="11"/>
      <c r="M158" s="11"/>
      <c r="N158" s="50"/>
      <c r="O158" s="44"/>
      <c r="P158" s="44"/>
      <c r="Q158" s="54"/>
      <c r="R158" s="44"/>
      <c r="S158" s="44"/>
    </row>
    <row r="159" spans="5:19" ht="30.95" customHeight="1">
      <c r="E159" s="11"/>
      <c r="F159" s="18"/>
      <c r="G159" s="18"/>
      <c r="H159" s="11"/>
      <c r="I159" s="11"/>
      <c r="J159" s="11"/>
      <c r="K159" s="11"/>
      <c r="L159" s="11"/>
      <c r="M159" s="11"/>
      <c r="N159" s="50"/>
      <c r="O159" s="44"/>
      <c r="P159" s="44"/>
      <c r="Q159" s="54"/>
      <c r="R159" s="44"/>
      <c r="S159" s="44"/>
    </row>
    <row r="160" spans="5:19" ht="30.95" customHeight="1">
      <c r="E160" s="11"/>
      <c r="F160" s="18"/>
      <c r="G160" s="18"/>
      <c r="H160" s="11"/>
      <c r="I160" s="11"/>
      <c r="J160" s="11"/>
      <c r="K160" s="11"/>
      <c r="L160" s="11"/>
      <c r="M160" s="11"/>
      <c r="N160" s="50"/>
      <c r="O160" s="44"/>
      <c r="P160" s="44"/>
      <c r="Q160" s="54"/>
      <c r="R160" s="44"/>
      <c r="S160" s="44"/>
    </row>
    <row r="161" spans="5:19" ht="30.95" customHeight="1">
      <c r="E161" s="11"/>
      <c r="F161" s="18"/>
      <c r="G161" s="18"/>
      <c r="H161" s="11"/>
      <c r="I161" s="11"/>
      <c r="J161" s="11"/>
      <c r="K161" s="11"/>
      <c r="L161" s="11"/>
      <c r="M161" s="11"/>
      <c r="N161" s="50"/>
      <c r="O161" s="44"/>
      <c r="P161" s="44"/>
      <c r="Q161" s="54"/>
      <c r="R161" s="44"/>
      <c r="S161" s="44"/>
    </row>
    <row r="162" spans="5:19" ht="30.95" customHeight="1">
      <c r="E162" s="11"/>
      <c r="F162" s="18"/>
      <c r="G162" s="18"/>
      <c r="H162" s="11"/>
      <c r="I162" s="11"/>
      <c r="J162" s="11"/>
      <c r="K162" s="11"/>
      <c r="L162" s="11"/>
      <c r="M162" s="11"/>
      <c r="N162" s="50"/>
      <c r="O162" s="44"/>
      <c r="P162" s="44"/>
      <c r="Q162" s="54"/>
      <c r="R162" s="44"/>
      <c r="S162" s="44"/>
    </row>
    <row r="163" spans="5:19" ht="30.95" customHeight="1">
      <c r="E163" s="11"/>
      <c r="F163" s="18"/>
      <c r="G163" s="18"/>
      <c r="H163" s="11"/>
      <c r="I163" s="11"/>
      <c r="J163" s="11"/>
      <c r="K163" s="11"/>
      <c r="L163" s="11"/>
      <c r="M163" s="11"/>
      <c r="N163" s="50"/>
      <c r="O163" s="44"/>
      <c r="P163" s="44"/>
      <c r="Q163" s="54"/>
      <c r="R163" s="44"/>
      <c r="S163" s="44"/>
    </row>
    <row r="164" spans="5:19" ht="30.95" customHeight="1">
      <c r="E164" s="11"/>
      <c r="F164" s="18"/>
      <c r="G164" s="18"/>
      <c r="H164" s="11"/>
      <c r="I164" s="11"/>
      <c r="J164" s="11"/>
      <c r="K164" s="11"/>
      <c r="L164" s="11"/>
      <c r="M164" s="11"/>
      <c r="N164" s="50"/>
      <c r="O164" s="44"/>
      <c r="P164" s="44"/>
      <c r="Q164" s="54"/>
      <c r="R164" s="44"/>
      <c r="S164" s="44"/>
    </row>
    <row r="165" spans="5:19" ht="30.95" customHeight="1">
      <c r="E165" s="11"/>
      <c r="F165" s="18"/>
      <c r="G165" s="18"/>
      <c r="H165" s="11"/>
      <c r="I165" s="11"/>
      <c r="J165" s="11"/>
      <c r="K165" s="11"/>
      <c r="L165" s="11"/>
      <c r="M165" s="11"/>
      <c r="N165" s="50"/>
      <c r="O165" s="44"/>
      <c r="P165" s="44"/>
      <c r="Q165" s="54"/>
      <c r="R165" s="44"/>
      <c r="S165" s="44"/>
    </row>
    <row r="166" spans="5:19" ht="30.95" customHeight="1">
      <c r="E166" s="11"/>
      <c r="F166" s="18"/>
      <c r="G166" s="18"/>
      <c r="H166" s="11"/>
      <c r="I166" s="11"/>
      <c r="J166" s="11"/>
      <c r="K166" s="11"/>
      <c r="L166" s="11"/>
      <c r="M166" s="11"/>
      <c r="N166" s="50"/>
      <c r="O166" s="44"/>
      <c r="P166" s="44"/>
      <c r="Q166" s="54"/>
      <c r="R166" s="44"/>
      <c r="S166" s="44"/>
    </row>
    <row r="167" spans="5:19" ht="30.95" customHeight="1">
      <c r="E167" s="11"/>
      <c r="F167" s="18"/>
      <c r="G167" s="18"/>
      <c r="H167" s="11"/>
      <c r="I167" s="11"/>
      <c r="J167" s="11"/>
      <c r="K167" s="11"/>
      <c r="L167" s="11"/>
      <c r="M167" s="11"/>
      <c r="N167" s="50"/>
      <c r="O167" s="44"/>
      <c r="P167" s="44"/>
      <c r="Q167" s="54"/>
      <c r="R167" s="44"/>
      <c r="S167" s="44"/>
    </row>
    <row r="168" spans="5:19" ht="30.95" customHeight="1">
      <c r="E168" s="11"/>
      <c r="F168" s="18"/>
      <c r="G168" s="18"/>
      <c r="H168" s="11"/>
      <c r="I168" s="11"/>
      <c r="J168" s="11"/>
      <c r="K168" s="11"/>
      <c r="L168" s="11"/>
      <c r="M168" s="11"/>
      <c r="N168" s="50"/>
      <c r="O168" s="44"/>
      <c r="P168" s="44"/>
      <c r="Q168" s="54"/>
      <c r="R168" s="44"/>
      <c r="S168" s="44"/>
    </row>
    <row r="169" spans="5:19" ht="30.95" customHeight="1">
      <c r="E169" s="11"/>
      <c r="F169" s="18"/>
      <c r="G169" s="18"/>
      <c r="H169" s="11"/>
      <c r="I169" s="11"/>
      <c r="J169" s="11"/>
      <c r="K169" s="11"/>
      <c r="L169" s="11"/>
      <c r="M169" s="11"/>
      <c r="N169" s="50"/>
      <c r="O169" s="44"/>
      <c r="P169" s="44"/>
      <c r="Q169" s="54"/>
      <c r="R169" s="44"/>
      <c r="S169" s="44"/>
    </row>
    <row r="170" spans="5:19" ht="30.95" customHeight="1">
      <c r="E170" s="11"/>
      <c r="F170" s="18"/>
      <c r="G170" s="18"/>
      <c r="H170" s="11"/>
      <c r="I170" s="11"/>
      <c r="J170" s="11"/>
      <c r="K170" s="11"/>
      <c r="L170" s="11"/>
      <c r="M170" s="11"/>
      <c r="N170" s="50"/>
      <c r="O170" s="44"/>
      <c r="P170" s="44"/>
      <c r="Q170" s="54"/>
      <c r="R170" s="44"/>
      <c r="S170" s="44"/>
    </row>
    <row r="171" spans="5:19" ht="30.95" customHeight="1">
      <c r="E171" s="11"/>
      <c r="F171" s="18"/>
      <c r="G171" s="18"/>
      <c r="H171" s="11"/>
      <c r="I171" s="11"/>
      <c r="J171" s="11"/>
      <c r="K171" s="11"/>
      <c r="L171" s="11"/>
      <c r="M171" s="11"/>
      <c r="N171" s="50"/>
      <c r="O171" s="44"/>
      <c r="P171" s="44"/>
      <c r="Q171" s="54"/>
      <c r="R171" s="44"/>
      <c r="S171" s="44"/>
    </row>
    <row r="172" spans="5:19" ht="30.95" customHeight="1">
      <c r="E172" s="11"/>
      <c r="F172" s="18"/>
      <c r="G172" s="18"/>
      <c r="H172" s="11"/>
      <c r="I172" s="11"/>
      <c r="J172" s="11"/>
      <c r="K172" s="11"/>
      <c r="L172" s="11"/>
      <c r="M172" s="11"/>
      <c r="N172" s="50"/>
      <c r="O172" s="44"/>
      <c r="P172" s="44"/>
      <c r="Q172" s="54"/>
      <c r="R172" s="44"/>
      <c r="S172" s="44"/>
    </row>
    <row r="173" spans="5:19" ht="30.95" customHeight="1">
      <c r="E173" s="11"/>
      <c r="F173" s="18"/>
      <c r="G173" s="18"/>
      <c r="H173" s="11"/>
      <c r="I173" s="11"/>
      <c r="J173" s="11"/>
      <c r="K173" s="11"/>
      <c r="L173" s="11"/>
      <c r="M173" s="11"/>
      <c r="N173" s="50"/>
      <c r="O173" s="44"/>
      <c r="P173" s="44"/>
      <c r="Q173" s="54"/>
      <c r="R173" s="44"/>
      <c r="S173" s="44"/>
    </row>
    <row r="174" spans="5:19" ht="30.95" customHeight="1">
      <c r="E174" s="11"/>
      <c r="F174" s="18"/>
      <c r="G174" s="18"/>
      <c r="H174" s="11"/>
      <c r="I174" s="11"/>
      <c r="J174" s="11"/>
      <c r="K174" s="11"/>
      <c r="L174" s="11"/>
      <c r="M174" s="11"/>
      <c r="N174" s="50"/>
      <c r="O174" s="44"/>
      <c r="P174" s="44"/>
      <c r="Q174" s="54"/>
      <c r="R174" s="44"/>
      <c r="S174" s="44"/>
    </row>
    <row r="175" spans="5:19" ht="30.95" customHeight="1">
      <c r="E175" s="11"/>
      <c r="F175" s="18"/>
      <c r="G175" s="18"/>
      <c r="H175" s="11"/>
      <c r="I175" s="11"/>
      <c r="J175" s="11"/>
      <c r="K175" s="11"/>
      <c r="L175" s="11"/>
      <c r="M175" s="11"/>
      <c r="N175" s="50"/>
      <c r="O175" s="44"/>
      <c r="P175" s="44"/>
      <c r="Q175" s="54"/>
      <c r="R175" s="44"/>
      <c r="S175" s="44"/>
    </row>
    <row r="176" spans="5:19" ht="30.95" customHeight="1">
      <c r="E176" s="11"/>
      <c r="F176" s="18"/>
      <c r="G176" s="18"/>
      <c r="H176" s="11"/>
      <c r="I176" s="11"/>
      <c r="J176" s="11"/>
      <c r="K176" s="11"/>
      <c r="L176" s="11"/>
      <c r="M176" s="11"/>
      <c r="N176" s="50"/>
      <c r="O176" s="44"/>
      <c r="P176" s="44"/>
      <c r="Q176" s="54"/>
      <c r="R176" s="44"/>
      <c r="S176" s="44"/>
    </row>
    <row r="177" spans="5:19" ht="30.95" customHeight="1">
      <c r="E177" s="11"/>
      <c r="F177" s="18"/>
      <c r="G177" s="18"/>
      <c r="H177" s="11"/>
      <c r="I177" s="11"/>
      <c r="J177" s="11"/>
      <c r="K177" s="11"/>
      <c r="L177" s="11"/>
      <c r="M177" s="11"/>
      <c r="N177" s="50"/>
      <c r="O177" s="44"/>
      <c r="P177" s="44"/>
      <c r="Q177" s="54"/>
      <c r="R177" s="44"/>
      <c r="S177" s="44"/>
    </row>
    <row r="178" spans="5:19" ht="30.95" customHeight="1">
      <c r="E178" s="11"/>
      <c r="F178" s="18"/>
      <c r="G178" s="18"/>
      <c r="H178" s="11"/>
      <c r="I178" s="11"/>
      <c r="J178" s="11"/>
      <c r="K178" s="11"/>
      <c r="L178" s="11"/>
      <c r="M178" s="11"/>
      <c r="N178" s="50"/>
      <c r="O178" s="44"/>
      <c r="P178" s="44"/>
      <c r="Q178" s="54"/>
      <c r="R178" s="44"/>
      <c r="S178" s="44"/>
    </row>
    <row r="179" spans="5:19" ht="30.95" customHeight="1">
      <c r="E179" s="11"/>
      <c r="F179" s="18"/>
      <c r="G179" s="18"/>
      <c r="H179" s="11"/>
      <c r="I179" s="11"/>
      <c r="J179" s="11"/>
      <c r="K179" s="11"/>
      <c r="L179" s="11"/>
      <c r="M179" s="11"/>
      <c r="N179" s="50"/>
      <c r="O179" s="44"/>
      <c r="P179" s="44"/>
      <c r="Q179" s="54"/>
      <c r="R179" s="44"/>
      <c r="S179" s="44"/>
    </row>
    <row r="180" spans="5:19" ht="30.95" customHeight="1">
      <c r="E180" s="11"/>
      <c r="F180" s="18"/>
      <c r="G180" s="18"/>
      <c r="H180" s="11"/>
      <c r="I180" s="11"/>
      <c r="J180" s="11"/>
      <c r="K180" s="11"/>
      <c r="L180" s="11"/>
      <c r="M180" s="11"/>
      <c r="N180" s="50"/>
      <c r="O180" s="44"/>
      <c r="P180" s="44"/>
      <c r="Q180" s="54"/>
      <c r="R180" s="44"/>
      <c r="S180" s="44"/>
    </row>
    <row r="181" spans="5:19" ht="30.95" customHeight="1">
      <c r="E181" s="11"/>
      <c r="F181" s="18"/>
      <c r="G181" s="18"/>
      <c r="H181" s="11"/>
      <c r="I181" s="11"/>
      <c r="J181" s="11"/>
      <c r="K181" s="11"/>
      <c r="L181" s="11"/>
      <c r="M181" s="11"/>
      <c r="N181" s="50"/>
      <c r="O181" s="44"/>
      <c r="P181" s="44"/>
      <c r="Q181" s="54"/>
      <c r="R181" s="44"/>
      <c r="S181" s="44"/>
    </row>
    <row r="182" spans="5:19" ht="30.95" customHeight="1">
      <c r="E182" s="11"/>
      <c r="F182" s="18"/>
      <c r="G182" s="18"/>
      <c r="H182" s="11"/>
      <c r="I182" s="11"/>
      <c r="J182" s="11"/>
      <c r="K182" s="11"/>
      <c r="L182" s="11"/>
      <c r="M182" s="11"/>
      <c r="N182" s="50"/>
      <c r="O182" s="44"/>
      <c r="P182" s="44"/>
      <c r="Q182" s="54"/>
      <c r="R182" s="44"/>
      <c r="S182" s="44"/>
    </row>
    <row r="183" spans="5:19" ht="30.95" customHeight="1">
      <c r="E183" s="11"/>
      <c r="F183" s="18"/>
      <c r="G183" s="18"/>
      <c r="H183" s="11"/>
      <c r="I183" s="11"/>
      <c r="J183" s="11"/>
      <c r="K183" s="11"/>
      <c r="L183" s="11"/>
      <c r="M183" s="11"/>
      <c r="N183" s="50"/>
      <c r="O183" s="44"/>
      <c r="P183" s="44"/>
      <c r="Q183" s="54"/>
      <c r="R183" s="44"/>
      <c r="S183" s="44"/>
    </row>
    <row r="184" spans="5:19" ht="30.95" customHeight="1">
      <c r="E184" s="11"/>
      <c r="F184" s="18"/>
      <c r="G184" s="18"/>
      <c r="H184" s="11"/>
      <c r="I184" s="11"/>
      <c r="J184" s="11"/>
      <c r="K184" s="11"/>
      <c r="L184" s="11"/>
      <c r="M184" s="11"/>
      <c r="N184" s="50"/>
      <c r="O184" s="44"/>
      <c r="P184" s="44"/>
      <c r="Q184" s="54"/>
      <c r="R184" s="44"/>
      <c r="S184" s="44"/>
    </row>
    <row r="185" spans="5:19" ht="30.95" customHeight="1">
      <c r="E185" s="11"/>
      <c r="F185" s="18"/>
      <c r="G185" s="18"/>
      <c r="H185" s="11"/>
      <c r="I185" s="11"/>
      <c r="J185" s="11"/>
      <c r="K185" s="11"/>
      <c r="L185" s="11"/>
      <c r="M185" s="11"/>
      <c r="N185" s="50"/>
      <c r="O185" s="44"/>
      <c r="P185" s="44"/>
      <c r="Q185" s="54"/>
      <c r="R185" s="44"/>
      <c r="S185" s="44"/>
    </row>
    <row r="186" spans="5:19" ht="30.95" customHeight="1">
      <c r="E186" s="11"/>
      <c r="F186" s="18"/>
      <c r="G186" s="18"/>
      <c r="H186" s="11"/>
      <c r="I186" s="11"/>
      <c r="J186" s="11"/>
      <c r="K186" s="11"/>
      <c r="L186" s="11"/>
      <c r="M186" s="11"/>
      <c r="N186" s="50"/>
      <c r="O186" s="44"/>
      <c r="P186" s="44"/>
      <c r="Q186" s="54"/>
      <c r="R186" s="44"/>
      <c r="S186" s="44"/>
    </row>
    <row r="187" spans="5:19" ht="30.95" customHeight="1">
      <c r="E187" s="11"/>
      <c r="F187" s="18"/>
      <c r="G187" s="18"/>
      <c r="H187" s="11"/>
      <c r="I187" s="11"/>
      <c r="J187" s="11"/>
      <c r="K187" s="11"/>
      <c r="L187" s="11"/>
      <c r="M187" s="11"/>
      <c r="N187" s="50"/>
      <c r="O187" s="44"/>
      <c r="P187" s="44"/>
      <c r="Q187" s="54"/>
      <c r="R187" s="44"/>
      <c r="S187" s="44"/>
    </row>
    <row r="188" spans="5:19" ht="30.95" customHeight="1">
      <c r="E188" s="11"/>
      <c r="F188" s="18"/>
      <c r="G188" s="18"/>
      <c r="H188" s="11"/>
      <c r="I188" s="11"/>
      <c r="J188" s="11"/>
      <c r="K188" s="11"/>
      <c r="L188" s="11"/>
      <c r="M188" s="11"/>
      <c r="N188" s="50"/>
      <c r="O188" s="44"/>
      <c r="P188" s="44"/>
      <c r="Q188" s="54"/>
      <c r="R188" s="44"/>
      <c r="S188" s="44"/>
    </row>
    <row r="189" spans="5:19" ht="30.95" customHeight="1">
      <c r="E189" s="11"/>
      <c r="F189" s="18"/>
      <c r="G189" s="18"/>
      <c r="H189" s="11"/>
      <c r="I189" s="11"/>
      <c r="J189" s="11"/>
      <c r="K189" s="11"/>
      <c r="L189" s="11"/>
      <c r="M189" s="11"/>
      <c r="N189" s="50"/>
      <c r="O189" s="44"/>
      <c r="P189" s="44"/>
      <c r="Q189" s="54"/>
      <c r="R189" s="44"/>
      <c r="S189" s="44"/>
    </row>
    <row r="190" spans="5:19" ht="30.95" customHeight="1">
      <c r="E190" s="11"/>
      <c r="F190" s="18"/>
      <c r="G190" s="18"/>
      <c r="H190" s="11"/>
      <c r="I190" s="11"/>
      <c r="J190" s="11"/>
      <c r="K190" s="11"/>
      <c r="L190" s="11"/>
      <c r="M190" s="11"/>
      <c r="N190" s="50"/>
      <c r="O190" s="44"/>
      <c r="P190" s="44"/>
      <c r="Q190" s="54"/>
      <c r="R190" s="44"/>
      <c r="S190" s="44"/>
    </row>
    <row r="191" spans="5:19" ht="30.95" customHeight="1">
      <c r="E191" s="11"/>
      <c r="F191" s="18"/>
      <c r="G191" s="18"/>
      <c r="H191" s="11"/>
      <c r="I191" s="11"/>
      <c r="J191" s="11"/>
      <c r="K191" s="11"/>
      <c r="L191" s="11"/>
      <c r="M191" s="11"/>
      <c r="N191" s="50"/>
      <c r="O191" s="44"/>
      <c r="P191" s="44"/>
      <c r="Q191" s="54"/>
      <c r="R191" s="44"/>
      <c r="S191" s="44"/>
    </row>
    <row r="192" spans="5:19" ht="30.95" customHeight="1">
      <c r="E192" s="11"/>
      <c r="F192" s="18"/>
      <c r="G192" s="18"/>
      <c r="H192" s="11"/>
      <c r="I192" s="11"/>
      <c r="J192" s="11"/>
      <c r="K192" s="11"/>
      <c r="L192" s="11"/>
      <c r="M192" s="11"/>
      <c r="N192" s="50"/>
      <c r="O192" s="44"/>
      <c r="P192" s="44"/>
      <c r="Q192" s="54"/>
      <c r="R192" s="44"/>
      <c r="S192" s="44"/>
    </row>
    <row r="193" spans="5:19" ht="30.95" customHeight="1">
      <c r="E193" s="11"/>
      <c r="F193" s="18"/>
      <c r="G193" s="18"/>
      <c r="H193" s="11"/>
      <c r="I193" s="11"/>
      <c r="J193" s="11"/>
      <c r="K193" s="11"/>
      <c r="L193" s="11"/>
      <c r="M193" s="11"/>
      <c r="N193" s="50"/>
      <c r="O193" s="44"/>
      <c r="P193" s="44"/>
      <c r="Q193" s="54"/>
      <c r="R193" s="44"/>
      <c r="S193" s="44"/>
    </row>
    <row r="194" spans="5:19" ht="30.95" customHeight="1">
      <c r="E194" s="11"/>
      <c r="F194" s="18"/>
      <c r="G194" s="18"/>
      <c r="H194" s="11"/>
      <c r="I194" s="11"/>
      <c r="J194" s="11"/>
      <c r="K194" s="11"/>
      <c r="L194" s="11"/>
      <c r="M194" s="11"/>
      <c r="N194" s="50"/>
      <c r="O194" s="44"/>
      <c r="P194" s="44"/>
      <c r="Q194" s="54"/>
      <c r="R194" s="44"/>
      <c r="S194" s="44"/>
    </row>
    <row r="195" spans="5:19" ht="30.95" customHeight="1">
      <c r="E195" s="11"/>
      <c r="F195" s="18"/>
      <c r="G195" s="18"/>
      <c r="H195" s="11"/>
      <c r="I195" s="11"/>
      <c r="J195" s="11"/>
      <c r="K195" s="11"/>
      <c r="L195" s="11"/>
      <c r="M195" s="11"/>
      <c r="N195" s="50"/>
      <c r="O195" s="44"/>
      <c r="P195" s="44"/>
      <c r="Q195" s="54"/>
      <c r="R195" s="44"/>
      <c r="S195" s="44"/>
    </row>
    <row r="196" spans="5:19" ht="30.95" customHeight="1">
      <c r="E196" s="11"/>
      <c r="F196" s="18"/>
      <c r="G196" s="18"/>
      <c r="H196" s="11"/>
      <c r="I196" s="11"/>
      <c r="J196" s="11"/>
      <c r="K196" s="11"/>
      <c r="L196" s="11"/>
      <c r="M196" s="11"/>
      <c r="N196" s="50"/>
      <c r="O196" s="44"/>
      <c r="P196" s="44"/>
      <c r="Q196" s="54"/>
      <c r="R196" s="44"/>
      <c r="S196" s="44"/>
    </row>
    <row r="197" spans="5:19" ht="30.95" customHeight="1">
      <c r="E197" s="11"/>
      <c r="F197" s="18"/>
      <c r="G197" s="18"/>
      <c r="H197" s="11"/>
      <c r="I197" s="11"/>
      <c r="J197" s="11"/>
      <c r="K197" s="11"/>
      <c r="L197" s="11"/>
      <c r="M197" s="11"/>
      <c r="N197" s="50"/>
      <c r="O197" s="44"/>
      <c r="P197" s="44"/>
      <c r="Q197" s="54"/>
      <c r="R197" s="44"/>
      <c r="S197" s="44"/>
    </row>
    <row r="198" spans="5:19" ht="30.95" customHeight="1">
      <c r="E198" s="11"/>
      <c r="F198" s="18"/>
      <c r="G198" s="18"/>
      <c r="H198" s="11"/>
      <c r="I198" s="11"/>
      <c r="J198" s="11"/>
      <c r="K198" s="11"/>
      <c r="L198" s="11"/>
      <c r="M198" s="11"/>
      <c r="N198" s="50"/>
      <c r="O198" s="44"/>
      <c r="P198" s="44"/>
      <c r="Q198" s="54"/>
      <c r="R198" s="44"/>
      <c r="S198" s="44"/>
    </row>
    <row r="199" spans="5:19" ht="30.95" customHeight="1">
      <c r="E199" s="11"/>
      <c r="F199" s="18"/>
      <c r="G199" s="18"/>
      <c r="H199" s="11"/>
      <c r="I199" s="11"/>
      <c r="J199" s="11"/>
      <c r="K199" s="11"/>
      <c r="L199" s="11"/>
      <c r="M199" s="11"/>
      <c r="N199" s="50"/>
      <c r="O199" s="44"/>
      <c r="P199" s="44"/>
      <c r="Q199" s="54"/>
      <c r="R199" s="44"/>
      <c r="S199" s="44"/>
    </row>
    <row r="200" spans="5:19" ht="30.95" customHeight="1">
      <c r="E200" s="11"/>
      <c r="F200" s="18"/>
      <c r="G200" s="18"/>
      <c r="H200" s="11"/>
      <c r="I200" s="11"/>
      <c r="J200" s="11"/>
      <c r="K200" s="11"/>
      <c r="L200" s="11"/>
      <c r="M200" s="11"/>
      <c r="N200" s="50"/>
      <c r="O200" s="44"/>
      <c r="P200" s="44"/>
      <c r="Q200" s="54"/>
      <c r="R200" s="44"/>
      <c r="S200" s="44"/>
    </row>
    <row r="201" spans="5:19" ht="30.95" customHeight="1">
      <c r="E201" s="11"/>
      <c r="F201" s="18"/>
      <c r="G201" s="18"/>
      <c r="H201" s="11"/>
      <c r="I201" s="11"/>
      <c r="J201" s="11"/>
      <c r="K201" s="11"/>
      <c r="L201" s="11"/>
      <c r="M201" s="11"/>
      <c r="N201" s="50"/>
      <c r="O201" s="44"/>
      <c r="P201" s="44"/>
      <c r="Q201" s="54"/>
      <c r="R201" s="44"/>
      <c r="S201" s="44"/>
    </row>
    <row r="202" spans="5:19" ht="30.95" customHeight="1">
      <c r="E202" s="11"/>
      <c r="F202" s="18"/>
      <c r="G202" s="18"/>
      <c r="H202" s="11"/>
      <c r="I202" s="11"/>
      <c r="J202" s="11"/>
      <c r="K202" s="11"/>
      <c r="L202" s="11"/>
      <c r="M202" s="11"/>
      <c r="N202" s="50"/>
      <c r="O202" s="44"/>
      <c r="P202" s="44"/>
      <c r="Q202" s="54"/>
      <c r="R202" s="44"/>
      <c r="S202" s="44"/>
    </row>
    <row r="203" spans="5:19" ht="30.95" customHeight="1">
      <c r="E203" s="11"/>
      <c r="F203" s="18"/>
      <c r="G203" s="18"/>
      <c r="H203" s="11"/>
      <c r="I203" s="11"/>
      <c r="J203" s="11"/>
      <c r="K203" s="11"/>
      <c r="L203" s="11"/>
      <c r="M203" s="11"/>
      <c r="N203" s="50"/>
      <c r="O203" s="44"/>
      <c r="P203" s="44"/>
      <c r="Q203" s="54"/>
      <c r="R203" s="44"/>
      <c r="S203" s="44"/>
    </row>
    <row r="204" spans="5:19" ht="30.95" customHeight="1">
      <c r="E204" s="11"/>
      <c r="F204" s="18"/>
      <c r="G204" s="18"/>
      <c r="H204" s="11"/>
      <c r="I204" s="11"/>
      <c r="J204" s="11"/>
      <c r="K204" s="11"/>
      <c r="L204" s="11"/>
      <c r="M204" s="11"/>
      <c r="N204" s="50"/>
      <c r="O204" s="44"/>
      <c r="P204" s="44"/>
      <c r="Q204" s="54"/>
      <c r="R204" s="44"/>
      <c r="S204" s="44"/>
    </row>
    <row r="205" spans="5:19" ht="30.95" customHeight="1">
      <c r="E205" s="11"/>
      <c r="F205" s="18"/>
      <c r="G205" s="18"/>
      <c r="H205" s="11"/>
      <c r="I205" s="11"/>
      <c r="J205" s="11"/>
      <c r="K205" s="11"/>
      <c r="L205" s="11"/>
      <c r="M205" s="11"/>
      <c r="N205" s="50"/>
      <c r="O205" s="44"/>
      <c r="P205" s="44"/>
      <c r="Q205" s="54"/>
      <c r="R205" s="44"/>
      <c r="S205" s="44"/>
    </row>
    <row r="206" spans="5:19" ht="30.95" customHeight="1">
      <c r="E206" s="11"/>
      <c r="F206" s="18"/>
      <c r="G206" s="18"/>
      <c r="H206" s="11"/>
      <c r="I206" s="11"/>
      <c r="J206" s="11"/>
      <c r="K206" s="11"/>
      <c r="L206" s="11"/>
      <c r="M206" s="11"/>
      <c r="N206" s="50"/>
      <c r="O206" s="44"/>
      <c r="P206" s="44"/>
      <c r="Q206" s="54"/>
      <c r="R206" s="44"/>
      <c r="S206" s="44"/>
    </row>
    <row r="207" spans="5:19">
      <c r="E207" s="11"/>
      <c r="F207" s="18"/>
      <c r="G207" s="18"/>
      <c r="H207" s="11"/>
      <c r="I207" s="11"/>
      <c r="J207" s="11"/>
      <c r="K207" s="11"/>
      <c r="L207" s="11"/>
      <c r="M207" s="11"/>
      <c r="N207" s="50"/>
      <c r="O207" s="44"/>
      <c r="P207" s="44"/>
      <c r="Q207" s="54"/>
      <c r="R207" s="44"/>
      <c r="S207" s="44"/>
    </row>
    <row r="208" spans="5:19">
      <c r="E208" s="11"/>
      <c r="F208" s="18"/>
      <c r="G208" s="18"/>
      <c r="H208" s="11"/>
      <c r="I208" s="11"/>
      <c r="J208" s="11"/>
      <c r="K208" s="11"/>
      <c r="L208" s="11"/>
      <c r="M208" s="11"/>
      <c r="N208" s="50"/>
      <c r="O208" s="44"/>
      <c r="P208" s="44"/>
      <c r="Q208" s="54"/>
      <c r="R208" s="44"/>
      <c r="S208" s="44"/>
    </row>
    <row r="209" spans="5:19">
      <c r="E209" s="11"/>
      <c r="F209" s="18"/>
      <c r="G209" s="18"/>
      <c r="H209" s="11"/>
      <c r="I209" s="11"/>
      <c r="J209" s="11"/>
      <c r="K209" s="11"/>
      <c r="L209" s="11"/>
      <c r="M209" s="11"/>
      <c r="N209" s="50"/>
      <c r="O209" s="44"/>
      <c r="P209" s="44"/>
      <c r="Q209" s="54"/>
      <c r="R209" s="44"/>
      <c r="S209" s="44"/>
    </row>
    <row r="210" spans="5:19">
      <c r="E210" s="11"/>
      <c r="F210" s="18"/>
      <c r="G210" s="18"/>
      <c r="H210" s="11"/>
      <c r="I210" s="11"/>
      <c r="J210" s="11"/>
      <c r="K210" s="11"/>
      <c r="L210" s="11"/>
      <c r="M210" s="11"/>
      <c r="N210" s="50"/>
      <c r="O210" s="44"/>
      <c r="P210" s="44"/>
      <c r="Q210" s="54"/>
      <c r="R210" s="44"/>
      <c r="S210" s="44"/>
    </row>
    <row r="211" spans="5:19">
      <c r="E211" s="11"/>
      <c r="F211" s="18"/>
      <c r="G211" s="18"/>
      <c r="H211" s="11"/>
      <c r="I211" s="11"/>
      <c r="J211" s="11"/>
      <c r="K211" s="11"/>
      <c r="L211" s="11"/>
      <c r="M211" s="11"/>
      <c r="N211" s="50"/>
      <c r="O211" s="44"/>
      <c r="P211" s="44"/>
      <c r="Q211" s="54"/>
      <c r="R211" s="44"/>
      <c r="S211" s="44"/>
    </row>
    <row r="212" spans="5:19">
      <c r="E212" s="11"/>
      <c r="F212" s="18"/>
      <c r="G212" s="18"/>
      <c r="H212" s="11"/>
      <c r="I212" s="11"/>
      <c r="J212" s="11"/>
      <c r="K212" s="11"/>
      <c r="L212" s="11"/>
      <c r="M212" s="11"/>
      <c r="N212" s="50"/>
      <c r="O212" s="44"/>
      <c r="P212" s="44"/>
      <c r="Q212" s="54"/>
      <c r="R212" s="44"/>
      <c r="S212" s="44"/>
    </row>
    <row r="213" spans="5:19">
      <c r="E213" s="11"/>
      <c r="F213" s="18"/>
      <c r="G213" s="18"/>
      <c r="H213" s="11"/>
      <c r="I213" s="11"/>
      <c r="J213" s="11"/>
      <c r="K213" s="11"/>
      <c r="L213" s="11"/>
      <c r="M213" s="11"/>
      <c r="N213" s="50"/>
      <c r="O213" s="44"/>
      <c r="P213" s="44"/>
      <c r="Q213" s="54"/>
      <c r="R213" s="44"/>
      <c r="S213" s="44"/>
    </row>
    <row r="214" spans="5:19">
      <c r="E214" s="11"/>
      <c r="F214" s="18"/>
      <c r="G214" s="18"/>
      <c r="H214" s="11"/>
      <c r="I214" s="11"/>
      <c r="J214" s="11"/>
      <c r="K214" s="11"/>
      <c r="L214" s="11"/>
      <c r="M214" s="11"/>
      <c r="N214" s="50"/>
      <c r="O214" s="44"/>
      <c r="P214" s="44"/>
      <c r="Q214" s="54"/>
      <c r="R214" s="44"/>
      <c r="S214" s="44"/>
    </row>
    <row r="215" spans="5:19">
      <c r="E215" s="11"/>
      <c r="F215" s="18"/>
      <c r="G215" s="18"/>
      <c r="H215" s="11"/>
      <c r="I215" s="11"/>
      <c r="J215" s="11"/>
      <c r="K215" s="11"/>
      <c r="L215" s="11"/>
      <c r="M215" s="11"/>
      <c r="N215" s="50"/>
      <c r="O215" s="44"/>
      <c r="P215" s="44"/>
      <c r="Q215" s="54"/>
      <c r="R215" s="44"/>
      <c r="S215" s="44"/>
    </row>
    <row r="216" spans="5:19">
      <c r="E216" s="11"/>
      <c r="F216" s="18"/>
      <c r="G216" s="18"/>
      <c r="H216" s="11"/>
      <c r="I216" s="11"/>
      <c r="J216" s="11"/>
      <c r="K216" s="11"/>
      <c r="L216" s="11"/>
      <c r="M216" s="11"/>
      <c r="N216" s="50"/>
      <c r="O216" s="44"/>
      <c r="P216" s="44"/>
      <c r="Q216" s="54"/>
      <c r="R216" s="44"/>
      <c r="S216" s="44"/>
    </row>
    <row r="217" spans="5:19">
      <c r="E217" s="11"/>
      <c r="F217" s="18"/>
      <c r="G217" s="18"/>
      <c r="H217" s="11"/>
      <c r="I217" s="11"/>
      <c r="J217" s="11"/>
      <c r="K217" s="11"/>
      <c r="L217" s="11"/>
      <c r="M217" s="11"/>
      <c r="N217" s="50"/>
      <c r="O217" s="44"/>
      <c r="P217" s="44"/>
      <c r="Q217" s="54"/>
      <c r="R217" s="44"/>
      <c r="S217" s="44"/>
    </row>
    <row r="218" spans="5:19">
      <c r="E218" s="11"/>
      <c r="F218" s="18"/>
      <c r="G218" s="18"/>
      <c r="H218" s="11"/>
      <c r="I218" s="11"/>
      <c r="J218" s="11"/>
      <c r="K218" s="11"/>
      <c r="L218" s="11"/>
      <c r="M218" s="11"/>
      <c r="N218" s="50"/>
      <c r="O218" s="44"/>
      <c r="P218" s="44"/>
      <c r="Q218" s="54"/>
      <c r="R218" s="44"/>
      <c r="S218" s="44"/>
    </row>
    <row r="219" spans="5:19">
      <c r="E219" s="11"/>
      <c r="F219" s="18"/>
      <c r="G219" s="18"/>
      <c r="H219" s="11"/>
      <c r="I219" s="11"/>
      <c r="J219" s="11"/>
      <c r="K219" s="11"/>
      <c r="L219" s="11"/>
      <c r="M219" s="11"/>
      <c r="N219" s="50"/>
      <c r="O219" s="44"/>
      <c r="P219" s="44"/>
      <c r="Q219" s="54"/>
      <c r="R219" s="44"/>
      <c r="S219" s="44"/>
    </row>
    <row r="220" spans="5:19">
      <c r="E220" s="11"/>
      <c r="F220" s="18"/>
      <c r="G220" s="18"/>
      <c r="H220" s="11"/>
      <c r="I220" s="11"/>
      <c r="J220" s="11"/>
      <c r="K220" s="11"/>
      <c r="L220" s="11"/>
      <c r="M220" s="11"/>
      <c r="N220" s="50"/>
      <c r="O220" s="44"/>
      <c r="P220" s="44"/>
      <c r="Q220" s="54"/>
      <c r="R220" s="44"/>
      <c r="S220" s="44"/>
    </row>
    <row r="221" spans="5:19">
      <c r="E221" s="11"/>
      <c r="F221" s="18"/>
      <c r="G221" s="18"/>
      <c r="H221" s="11"/>
      <c r="I221" s="11"/>
      <c r="J221" s="11"/>
      <c r="K221" s="11"/>
      <c r="L221" s="11"/>
      <c r="M221" s="11"/>
      <c r="N221" s="50"/>
      <c r="O221" s="44"/>
      <c r="P221" s="44"/>
      <c r="Q221" s="54"/>
      <c r="R221" s="44"/>
      <c r="S221" s="44"/>
    </row>
    <row r="222" spans="5:19">
      <c r="E222" s="11"/>
      <c r="F222" s="18"/>
      <c r="G222" s="18"/>
      <c r="H222" s="11"/>
      <c r="I222" s="11"/>
      <c r="J222" s="11"/>
      <c r="K222" s="11"/>
      <c r="L222" s="11"/>
      <c r="M222" s="11"/>
      <c r="N222" s="50"/>
      <c r="O222" s="44"/>
      <c r="P222" s="44"/>
      <c r="Q222" s="54"/>
      <c r="R222" s="44"/>
      <c r="S222" s="44"/>
    </row>
    <row r="223" spans="5:19">
      <c r="E223" s="11"/>
      <c r="F223" s="18"/>
      <c r="G223" s="18"/>
      <c r="H223" s="11"/>
      <c r="I223" s="11"/>
      <c r="J223" s="11"/>
      <c r="K223" s="11"/>
      <c r="L223" s="11"/>
      <c r="M223" s="11"/>
      <c r="N223" s="50"/>
      <c r="O223" s="44"/>
      <c r="P223" s="44"/>
      <c r="Q223" s="54"/>
      <c r="R223" s="44"/>
      <c r="S223" s="44"/>
    </row>
    <row r="224" spans="5:19">
      <c r="E224" s="11"/>
      <c r="F224" s="18"/>
      <c r="G224" s="18"/>
      <c r="H224" s="11"/>
      <c r="I224" s="11"/>
      <c r="J224" s="11"/>
      <c r="K224" s="11"/>
      <c r="L224" s="11"/>
      <c r="M224" s="11"/>
      <c r="N224" s="50"/>
      <c r="O224" s="44"/>
      <c r="P224" s="44"/>
      <c r="Q224" s="54"/>
      <c r="R224" s="44"/>
      <c r="S224" s="44"/>
    </row>
    <row r="225" spans="5:19">
      <c r="E225" s="11"/>
      <c r="F225" s="18"/>
      <c r="G225" s="18"/>
      <c r="H225" s="11"/>
      <c r="I225" s="11"/>
      <c r="J225" s="11"/>
      <c r="K225" s="11"/>
      <c r="L225" s="11"/>
      <c r="M225" s="11"/>
      <c r="N225" s="50"/>
      <c r="O225" s="44"/>
      <c r="P225" s="44"/>
      <c r="Q225" s="54"/>
      <c r="R225" s="44"/>
      <c r="S225" s="44"/>
    </row>
    <row r="226" spans="5:19">
      <c r="E226" s="11"/>
      <c r="F226" s="18"/>
      <c r="G226" s="18"/>
      <c r="H226" s="11"/>
      <c r="I226" s="11"/>
      <c r="J226" s="11"/>
      <c r="K226" s="11"/>
      <c r="L226" s="11"/>
      <c r="M226" s="11"/>
      <c r="N226" s="50"/>
      <c r="O226" s="44"/>
      <c r="P226" s="44"/>
      <c r="Q226" s="54"/>
      <c r="R226" s="44"/>
      <c r="S226" s="44"/>
    </row>
    <row r="227" spans="5:19">
      <c r="E227" s="11"/>
      <c r="F227" s="18"/>
      <c r="G227" s="18"/>
      <c r="H227" s="11"/>
      <c r="I227" s="11"/>
      <c r="J227" s="11"/>
      <c r="K227" s="11"/>
      <c r="L227" s="11"/>
      <c r="M227" s="11"/>
      <c r="N227" s="50"/>
      <c r="O227" s="44"/>
      <c r="P227" s="44"/>
      <c r="Q227" s="54"/>
      <c r="R227" s="44"/>
      <c r="S227" s="44"/>
    </row>
    <row r="228" spans="5:19">
      <c r="E228" s="11"/>
      <c r="F228" s="18"/>
      <c r="G228" s="18"/>
      <c r="H228" s="11"/>
      <c r="I228" s="11"/>
      <c r="J228" s="11"/>
      <c r="K228" s="11"/>
      <c r="L228" s="11"/>
      <c r="M228" s="11"/>
      <c r="N228" s="50"/>
      <c r="O228" s="44"/>
      <c r="P228" s="44"/>
      <c r="Q228" s="54"/>
      <c r="R228" s="44"/>
      <c r="S228" s="44"/>
    </row>
    <row r="229" spans="5:19">
      <c r="E229" s="11"/>
      <c r="F229" s="18"/>
      <c r="G229" s="18"/>
      <c r="H229" s="11"/>
      <c r="I229" s="11"/>
      <c r="J229" s="11"/>
      <c r="K229" s="11"/>
      <c r="L229" s="11"/>
      <c r="M229" s="11"/>
      <c r="N229" s="50"/>
      <c r="O229" s="44"/>
      <c r="P229" s="44"/>
      <c r="Q229" s="54"/>
      <c r="R229" s="44"/>
      <c r="S229" s="44"/>
    </row>
    <row r="230" spans="5:19">
      <c r="E230" s="11"/>
      <c r="F230" s="18"/>
      <c r="G230" s="18"/>
      <c r="H230" s="11"/>
      <c r="I230" s="11"/>
      <c r="J230" s="11"/>
      <c r="K230" s="11"/>
      <c r="L230" s="11"/>
      <c r="M230" s="11"/>
      <c r="N230" s="50"/>
      <c r="O230" s="44"/>
      <c r="P230" s="44"/>
      <c r="Q230" s="54"/>
      <c r="R230" s="44"/>
      <c r="S230" s="44"/>
    </row>
    <row r="231" spans="5:19">
      <c r="E231" s="11"/>
      <c r="F231" s="18"/>
      <c r="G231" s="18"/>
      <c r="H231" s="11"/>
      <c r="I231" s="11"/>
      <c r="J231" s="11"/>
      <c r="K231" s="11"/>
      <c r="L231" s="11"/>
      <c r="M231" s="11"/>
      <c r="N231" s="50"/>
      <c r="O231" s="44"/>
      <c r="P231" s="44"/>
      <c r="Q231" s="54"/>
      <c r="R231" s="44"/>
      <c r="S231" s="44"/>
    </row>
    <row r="232" spans="5:19">
      <c r="E232" s="11"/>
      <c r="F232" s="18"/>
      <c r="G232" s="18"/>
      <c r="H232" s="11"/>
      <c r="I232" s="11"/>
      <c r="J232" s="11"/>
      <c r="K232" s="11"/>
      <c r="L232" s="11"/>
      <c r="M232" s="11"/>
      <c r="N232" s="50"/>
      <c r="O232" s="44"/>
      <c r="P232" s="44"/>
      <c r="Q232" s="54"/>
      <c r="R232" s="44"/>
      <c r="S232" s="44"/>
    </row>
    <row r="233" spans="5:19">
      <c r="E233" s="11"/>
      <c r="F233" s="18"/>
      <c r="G233" s="18"/>
      <c r="H233" s="11"/>
      <c r="I233" s="11"/>
      <c r="J233" s="11"/>
      <c r="K233" s="11"/>
      <c r="L233" s="11"/>
      <c r="M233" s="11"/>
      <c r="N233" s="50"/>
      <c r="O233" s="44"/>
      <c r="P233" s="44"/>
      <c r="Q233" s="54"/>
      <c r="R233" s="44"/>
      <c r="S233" s="44"/>
    </row>
    <row r="234" spans="5:19">
      <c r="E234" s="11"/>
      <c r="F234" s="18"/>
      <c r="G234" s="18"/>
      <c r="H234" s="11"/>
      <c r="I234" s="11"/>
      <c r="J234" s="11"/>
      <c r="K234" s="11"/>
      <c r="L234" s="11"/>
      <c r="M234" s="11"/>
      <c r="N234" s="50"/>
      <c r="O234" s="44"/>
      <c r="P234" s="44"/>
      <c r="Q234" s="54"/>
      <c r="R234" s="44"/>
      <c r="S234" s="44"/>
    </row>
    <row r="235" spans="5:19">
      <c r="E235" s="11"/>
      <c r="F235" s="18"/>
      <c r="G235" s="18"/>
      <c r="H235" s="11"/>
      <c r="I235" s="11"/>
      <c r="J235" s="11"/>
      <c r="K235" s="11"/>
      <c r="L235" s="11"/>
      <c r="M235" s="11"/>
      <c r="N235" s="50"/>
      <c r="O235" s="44"/>
      <c r="P235" s="44"/>
      <c r="Q235" s="54"/>
      <c r="R235" s="44"/>
      <c r="S235" s="44"/>
    </row>
    <row r="236" spans="5:19">
      <c r="E236" s="11"/>
      <c r="F236" s="18"/>
      <c r="G236" s="18"/>
      <c r="H236" s="11"/>
      <c r="I236" s="11"/>
      <c r="J236" s="11"/>
      <c r="K236" s="11"/>
      <c r="L236" s="11"/>
      <c r="M236" s="11"/>
      <c r="N236" s="50"/>
      <c r="O236" s="44"/>
      <c r="P236" s="44"/>
      <c r="Q236" s="54"/>
      <c r="R236" s="44"/>
      <c r="S236" s="44"/>
    </row>
    <row r="237" spans="5:19">
      <c r="E237" s="11"/>
      <c r="F237" s="18"/>
      <c r="G237" s="18"/>
      <c r="H237" s="11"/>
      <c r="I237" s="11"/>
      <c r="J237" s="11"/>
      <c r="K237" s="11"/>
      <c r="L237" s="11"/>
      <c r="M237" s="11"/>
      <c r="N237" s="50"/>
      <c r="O237" s="44"/>
      <c r="P237" s="44"/>
      <c r="Q237" s="54"/>
      <c r="R237" s="44"/>
      <c r="S237" s="44"/>
    </row>
    <row r="238" spans="5:19">
      <c r="E238" s="11"/>
      <c r="F238" s="18"/>
      <c r="G238" s="18"/>
      <c r="H238" s="11"/>
      <c r="I238" s="11"/>
      <c r="J238" s="11"/>
      <c r="K238" s="11"/>
      <c r="L238" s="11"/>
      <c r="M238" s="11"/>
      <c r="N238" s="50"/>
      <c r="O238" s="44"/>
      <c r="P238" s="44"/>
      <c r="Q238" s="54"/>
      <c r="R238" s="44"/>
      <c r="S238" s="44"/>
    </row>
    <row r="239" spans="5:19">
      <c r="E239" s="11"/>
      <c r="F239" s="18"/>
      <c r="G239" s="18"/>
      <c r="H239" s="11"/>
      <c r="I239" s="11"/>
      <c r="J239" s="11"/>
      <c r="K239" s="11"/>
      <c r="L239" s="11"/>
      <c r="M239" s="11"/>
      <c r="N239" s="50"/>
      <c r="O239" s="44"/>
      <c r="P239" s="44"/>
      <c r="Q239" s="54"/>
      <c r="R239" s="44"/>
      <c r="S239" s="44"/>
    </row>
    <row r="240" spans="5:19">
      <c r="E240" s="11"/>
      <c r="F240" s="18"/>
      <c r="G240" s="18"/>
      <c r="H240" s="11"/>
      <c r="I240" s="11"/>
      <c r="J240" s="11"/>
      <c r="K240" s="11"/>
      <c r="L240" s="11"/>
      <c r="M240" s="11"/>
      <c r="N240" s="50"/>
      <c r="O240" s="44"/>
      <c r="P240" s="44"/>
      <c r="Q240" s="54"/>
      <c r="R240" s="44"/>
      <c r="S240" s="44"/>
    </row>
    <row r="241" spans="5:19">
      <c r="E241" s="11"/>
      <c r="F241" s="18"/>
      <c r="G241" s="18"/>
      <c r="H241" s="11"/>
      <c r="I241" s="11"/>
      <c r="J241" s="11"/>
      <c r="K241" s="11"/>
      <c r="L241" s="11"/>
      <c r="M241" s="11"/>
      <c r="N241" s="50"/>
      <c r="O241" s="44"/>
      <c r="P241" s="44"/>
      <c r="Q241" s="54"/>
      <c r="R241" s="44"/>
      <c r="S241" s="44"/>
    </row>
    <row r="242" spans="5:19">
      <c r="E242" s="11"/>
      <c r="F242" s="18"/>
      <c r="G242" s="18"/>
      <c r="H242" s="11"/>
      <c r="I242" s="11"/>
      <c r="J242" s="11"/>
      <c r="K242" s="11"/>
      <c r="L242" s="11"/>
      <c r="M242" s="11"/>
      <c r="N242" s="50"/>
      <c r="O242" s="44"/>
      <c r="P242" s="44"/>
      <c r="Q242" s="54"/>
      <c r="R242" s="44"/>
      <c r="S242" s="44"/>
    </row>
    <row r="243" spans="5:19">
      <c r="E243" s="11"/>
      <c r="F243" s="18"/>
      <c r="G243" s="18"/>
      <c r="H243" s="11"/>
      <c r="I243" s="11"/>
      <c r="J243" s="11"/>
      <c r="K243" s="11"/>
      <c r="L243" s="11"/>
      <c r="M243" s="11"/>
      <c r="N243" s="50"/>
      <c r="O243" s="44"/>
      <c r="P243" s="44"/>
      <c r="Q243" s="54"/>
      <c r="R243" s="44"/>
      <c r="S243" s="44"/>
    </row>
    <row r="244" spans="5:19">
      <c r="E244" s="11"/>
      <c r="F244" s="18"/>
      <c r="G244" s="18"/>
      <c r="H244" s="11"/>
      <c r="I244" s="11"/>
      <c r="J244" s="11"/>
      <c r="K244" s="11"/>
      <c r="L244" s="11"/>
      <c r="M244" s="11"/>
      <c r="N244" s="50"/>
      <c r="O244" s="44"/>
      <c r="P244" s="44"/>
      <c r="Q244" s="54"/>
      <c r="R244" s="44"/>
      <c r="S244" s="44"/>
    </row>
    <row r="245" spans="5:19">
      <c r="E245" s="11"/>
      <c r="F245" s="18"/>
      <c r="G245" s="18"/>
      <c r="H245" s="11"/>
      <c r="I245" s="11"/>
      <c r="J245" s="11"/>
      <c r="K245" s="11"/>
      <c r="L245" s="11"/>
      <c r="M245" s="11"/>
      <c r="N245" s="50"/>
      <c r="O245" s="44"/>
      <c r="P245" s="44"/>
      <c r="Q245" s="54"/>
      <c r="R245" s="44"/>
      <c r="S245" s="44"/>
    </row>
    <row r="246" spans="5:19">
      <c r="E246" s="11"/>
      <c r="F246" s="18"/>
      <c r="G246" s="18"/>
      <c r="H246" s="11"/>
      <c r="I246" s="11"/>
      <c r="J246" s="11"/>
      <c r="K246" s="11"/>
      <c r="L246" s="11"/>
      <c r="M246" s="11"/>
      <c r="N246" s="50"/>
      <c r="O246" s="44"/>
      <c r="P246" s="44"/>
      <c r="Q246" s="54"/>
      <c r="R246" s="44"/>
      <c r="S246" s="44"/>
    </row>
    <row r="247" spans="5:19">
      <c r="E247" s="11"/>
      <c r="F247" s="18"/>
      <c r="G247" s="18"/>
      <c r="H247" s="11"/>
      <c r="I247" s="11"/>
      <c r="J247" s="11"/>
      <c r="K247" s="11"/>
      <c r="L247" s="11"/>
      <c r="M247" s="11"/>
      <c r="N247" s="50"/>
      <c r="O247" s="44"/>
      <c r="P247" s="44"/>
      <c r="Q247" s="54"/>
      <c r="R247" s="44"/>
      <c r="S247" s="44"/>
    </row>
    <row r="248" spans="5:19">
      <c r="E248" s="11"/>
      <c r="F248" s="18"/>
      <c r="G248" s="18"/>
      <c r="H248" s="11"/>
      <c r="I248" s="11"/>
      <c r="J248" s="11"/>
      <c r="K248" s="11"/>
      <c r="L248" s="11"/>
      <c r="M248" s="11"/>
      <c r="N248" s="50"/>
      <c r="O248" s="44"/>
      <c r="P248" s="44"/>
      <c r="Q248" s="54"/>
      <c r="R248" s="44"/>
      <c r="S248" s="44"/>
    </row>
    <row r="249" spans="5:19">
      <c r="E249" s="11"/>
      <c r="F249" s="18"/>
      <c r="G249" s="18"/>
      <c r="H249" s="11"/>
      <c r="I249" s="11"/>
      <c r="J249" s="11"/>
      <c r="K249" s="11"/>
      <c r="L249" s="11"/>
      <c r="M249" s="11"/>
      <c r="N249" s="50"/>
      <c r="O249" s="44"/>
      <c r="P249" s="44"/>
      <c r="Q249" s="54"/>
      <c r="R249" s="44"/>
      <c r="S249" s="44"/>
    </row>
    <row r="250" spans="5:19">
      <c r="E250" s="11"/>
      <c r="F250" s="18"/>
      <c r="G250" s="18"/>
      <c r="H250" s="11"/>
      <c r="I250" s="11"/>
      <c r="J250" s="11"/>
      <c r="K250" s="11"/>
      <c r="L250" s="11"/>
      <c r="M250" s="11"/>
      <c r="N250" s="50"/>
      <c r="O250" s="44"/>
      <c r="P250" s="44"/>
      <c r="Q250" s="54"/>
      <c r="R250" s="44"/>
      <c r="S250" s="44"/>
    </row>
    <row r="251" spans="5:19">
      <c r="E251" s="11"/>
      <c r="F251" s="18"/>
      <c r="G251" s="18"/>
      <c r="H251" s="11"/>
      <c r="I251" s="11"/>
      <c r="J251" s="11"/>
      <c r="K251" s="11"/>
      <c r="L251" s="11"/>
      <c r="M251" s="11"/>
      <c r="N251" s="50"/>
      <c r="O251" s="44"/>
      <c r="P251" s="44"/>
      <c r="Q251" s="54"/>
      <c r="R251" s="44"/>
      <c r="S251" s="44"/>
    </row>
    <row r="252" spans="5:19">
      <c r="E252" s="11"/>
      <c r="F252" s="18"/>
      <c r="G252" s="18"/>
      <c r="H252" s="11"/>
      <c r="I252" s="11"/>
      <c r="J252" s="11"/>
      <c r="K252" s="11"/>
      <c r="L252" s="11"/>
      <c r="M252" s="11"/>
      <c r="N252" s="50"/>
      <c r="O252" s="44"/>
      <c r="P252" s="44"/>
      <c r="Q252" s="54"/>
      <c r="R252" s="44"/>
      <c r="S252" s="44"/>
    </row>
    <row r="253" spans="5:19">
      <c r="E253" s="11"/>
      <c r="F253" s="18"/>
      <c r="G253" s="18"/>
      <c r="H253" s="11"/>
      <c r="I253" s="11"/>
      <c r="J253" s="11"/>
      <c r="K253" s="11"/>
      <c r="L253" s="11"/>
      <c r="M253" s="11"/>
      <c r="N253" s="50"/>
      <c r="O253" s="44"/>
      <c r="P253" s="44"/>
      <c r="Q253" s="54"/>
      <c r="R253" s="44"/>
      <c r="S253" s="44"/>
    </row>
    <row r="254" spans="5:19">
      <c r="E254" s="11"/>
      <c r="F254" s="18"/>
      <c r="G254" s="18"/>
      <c r="H254" s="11"/>
      <c r="I254" s="11"/>
      <c r="J254" s="11"/>
      <c r="K254" s="11"/>
      <c r="L254" s="11"/>
      <c r="M254" s="11"/>
      <c r="N254" s="50"/>
      <c r="O254" s="44"/>
      <c r="P254" s="44"/>
      <c r="Q254" s="54"/>
      <c r="R254" s="44"/>
      <c r="S254" s="44"/>
    </row>
    <row r="255" spans="5:19">
      <c r="E255" s="11"/>
      <c r="F255" s="18"/>
      <c r="G255" s="18"/>
      <c r="H255" s="11"/>
      <c r="I255" s="11"/>
      <c r="J255" s="11"/>
      <c r="K255" s="11"/>
      <c r="L255" s="11"/>
      <c r="M255" s="11"/>
      <c r="N255" s="50"/>
      <c r="O255" s="44"/>
      <c r="P255" s="44"/>
      <c r="Q255" s="54"/>
      <c r="R255" s="44"/>
      <c r="S255" s="44"/>
    </row>
    <row r="256" spans="5:19">
      <c r="E256" s="11"/>
      <c r="F256" s="18"/>
      <c r="G256" s="18"/>
      <c r="H256" s="11"/>
      <c r="I256" s="11"/>
      <c r="J256" s="11"/>
      <c r="K256" s="11"/>
      <c r="L256" s="11"/>
      <c r="M256" s="11"/>
      <c r="N256" s="50"/>
      <c r="O256" s="44"/>
      <c r="P256" s="44"/>
      <c r="Q256" s="54"/>
      <c r="R256" s="44"/>
      <c r="S256" s="44"/>
    </row>
    <row r="257" spans="5:19">
      <c r="E257" s="11"/>
      <c r="F257" s="18"/>
      <c r="G257" s="18"/>
      <c r="H257" s="11"/>
      <c r="I257" s="11"/>
      <c r="J257" s="11"/>
      <c r="K257" s="11"/>
      <c r="L257" s="11"/>
      <c r="M257" s="11"/>
      <c r="N257" s="50"/>
      <c r="O257" s="44"/>
      <c r="P257" s="44"/>
      <c r="Q257" s="54"/>
      <c r="R257" s="44"/>
      <c r="S257" s="44"/>
    </row>
    <row r="258" spans="5:19">
      <c r="E258" s="11"/>
      <c r="F258" s="18"/>
      <c r="G258" s="18"/>
      <c r="H258" s="11"/>
      <c r="I258" s="11"/>
      <c r="J258" s="11"/>
      <c r="K258" s="11"/>
      <c r="L258" s="11"/>
      <c r="M258" s="11"/>
      <c r="N258" s="50"/>
      <c r="O258" s="44"/>
      <c r="P258" s="44"/>
      <c r="Q258" s="54"/>
      <c r="R258" s="44"/>
      <c r="S258" s="44"/>
    </row>
    <row r="259" spans="5:19">
      <c r="E259" s="11"/>
      <c r="F259" s="18"/>
      <c r="G259" s="18"/>
      <c r="H259" s="11"/>
      <c r="I259" s="11"/>
      <c r="J259" s="11"/>
      <c r="K259" s="11"/>
      <c r="L259" s="11"/>
      <c r="M259" s="11"/>
      <c r="N259" s="50"/>
      <c r="O259" s="44"/>
      <c r="P259" s="44"/>
      <c r="Q259" s="54"/>
      <c r="R259" s="44"/>
      <c r="S259" s="44"/>
    </row>
    <row r="260" spans="5:19">
      <c r="E260" s="11"/>
      <c r="F260" s="18"/>
      <c r="G260" s="18"/>
      <c r="H260" s="11"/>
      <c r="I260" s="11"/>
      <c r="J260" s="11"/>
      <c r="K260" s="11"/>
      <c r="L260" s="11"/>
      <c r="M260" s="11"/>
      <c r="N260" s="50"/>
      <c r="O260" s="44"/>
      <c r="P260" s="44"/>
      <c r="Q260" s="54"/>
      <c r="R260" s="44"/>
      <c r="S260" s="44"/>
    </row>
    <row r="261" spans="5:19">
      <c r="E261" s="11"/>
      <c r="F261" s="18"/>
      <c r="G261" s="18"/>
      <c r="H261" s="11"/>
      <c r="I261" s="11"/>
      <c r="J261" s="11"/>
      <c r="K261" s="11"/>
      <c r="L261" s="11"/>
      <c r="M261" s="11"/>
      <c r="N261" s="50"/>
      <c r="O261" s="44"/>
      <c r="P261" s="44"/>
      <c r="Q261" s="54"/>
      <c r="R261" s="44"/>
      <c r="S261" s="44"/>
    </row>
    <row r="262" spans="5:19">
      <c r="E262" s="11"/>
      <c r="F262" s="18"/>
      <c r="G262" s="18"/>
      <c r="H262" s="11"/>
      <c r="I262" s="11"/>
      <c r="J262" s="11"/>
      <c r="K262" s="11"/>
      <c r="L262" s="11"/>
      <c r="M262" s="11"/>
      <c r="N262" s="50"/>
      <c r="O262" s="44"/>
      <c r="P262" s="44"/>
      <c r="Q262" s="54"/>
      <c r="R262" s="44"/>
      <c r="S262" s="44"/>
    </row>
    <row r="263" spans="5:19">
      <c r="E263" s="11"/>
      <c r="F263" s="18"/>
      <c r="G263" s="18"/>
      <c r="H263" s="11"/>
      <c r="I263" s="11"/>
      <c r="J263" s="11"/>
      <c r="K263" s="11"/>
      <c r="L263" s="11"/>
      <c r="M263" s="11"/>
      <c r="N263" s="50"/>
      <c r="O263" s="44"/>
      <c r="P263" s="44"/>
      <c r="Q263" s="54"/>
      <c r="R263" s="44"/>
      <c r="S263" s="44"/>
    </row>
    <row r="264" spans="5:19">
      <c r="E264" s="11"/>
      <c r="F264" s="18"/>
      <c r="G264" s="18"/>
      <c r="H264" s="11"/>
      <c r="I264" s="11"/>
      <c r="J264" s="11"/>
      <c r="K264" s="11"/>
      <c r="L264" s="11"/>
      <c r="M264" s="11"/>
      <c r="N264" s="50"/>
      <c r="O264" s="44"/>
      <c r="P264" s="44"/>
      <c r="Q264" s="54"/>
      <c r="R264" s="44"/>
      <c r="S264" s="44"/>
    </row>
    <row r="265" spans="5:19">
      <c r="E265" s="11"/>
      <c r="F265" s="18"/>
      <c r="G265" s="18"/>
      <c r="H265" s="11"/>
      <c r="I265" s="11"/>
      <c r="J265" s="11"/>
      <c r="K265" s="11"/>
      <c r="L265" s="11"/>
      <c r="M265" s="11"/>
      <c r="N265" s="50"/>
      <c r="O265" s="44"/>
      <c r="P265" s="44"/>
      <c r="Q265" s="54"/>
      <c r="R265" s="44"/>
      <c r="S265" s="44"/>
    </row>
    <row r="266" spans="5:19">
      <c r="E266" s="11"/>
      <c r="F266" s="18"/>
      <c r="G266" s="18"/>
      <c r="H266" s="11"/>
      <c r="I266" s="11"/>
      <c r="J266" s="11"/>
      <c r="K266" s="11"/>
      <c r="L266" s="11"/>
      <c r="M266" s="11"/>
      <c r="N266" s="50"/>
      <c r="O266" s="44"/>
      <c r="P266" s="44"/>
      <c r="Q266" s="54"/>
      <c r="R266" s="44"/>
      <c r="S266" s="44"/>
    </row>
    <row r="267" spans="5:19">
      <c r="E267" s="11"/>
      <c r="F267" s="18"/>
      <c r="G267" s="18"/>
      <c r="H267" s="11"/>
      <c r="I267" s="11"/>
      <c r="J267" s="11"/>
      <c r="K267" s="11"/>
      <c r="L267" s="11"/>
      <c r="M267" s="11"/>
      <c r="N267" s="50"/>
      <c r="O267" s="44"/>
      <c r="P267" s="44"/>
      <c r="Q267" s="54"/>
      <c r="R267" s="44"/>
      <c r="S267" s="44"/>
    </row>
    <row r="268" spans="5:19">
      <c r="E268" s="11"/>
      <c r="F268" s="18"/>
      <c r="G268" s="18"/>
      <c r="H268" s="11"/>
      <c r="I268" s="11"/>
      <c r="J268" s="11"/>
      <c r="K268" s="11"/>
      <c r="L268" s="11"/>
      <c r="M268" s="11"/>
      <c r="N268" s="50"/>
      <c r="O268" s="44"/>
      <c r="P268" s="44"/>
      <c r="Q268" s="54"/>
      <c r="R268" s="44"/>
      <c r="S268" s="44"/>
    </row>
    <row r="269" spans="5:19">
      <c r="E269" s="11"/>
      <c r="F269" s="18"/>
      <c r="G269" s="18"/>
      <c r="H269" s="11"/>
      <c r="I269" s="11"/>
      <c r="J269" s="11"/>
      <c r="K269" s="11"/>
      <c r="L269" s="11"/>
      <c r="M269" s="11"/>
      <c r="N269" s="50"/>
      <c r="O269" s="44"/>
      <c r="P269" s="44"/>
      <c r="Q269" s="54"/>
      <c r="R269" s="44"/>
      <c r="S269" s="44"/>
    </row>
    <row r="270" spans="5:19">
      <c r="E270" s="11"/>
      <c r="F270" s="18"/>
      <c r="G270" s="18"/>
      <c r="H270" s="11"/>
      <c r="I270" s="11"/>
      <c r="J270" s="11"/>
      <c r="K270" s="11"/>
      <c r="L270" s="11"/>
      <c r="M270" s="11"/>
      <c r="N270" s="50"/>
      <c r="O270" s="44"/>
      <c r="P270" s="44"/>
      <c r="Q270" s="54"/>
      <c r="R270" s="44"/>
      <c r="S270" s="44"/>
    </row>
    <row r="271" spans="5:19">
      <c r="E271" s="11"/>
      <c r="F271" s="18"/>
      <c r="G271" s="18"/>
      <c r="H271" s="11"/>
      <c r="I271" s="11"/>
      <c r="J271" s="11"/>
      <c r="K271" s="11"/>
      <c r="L271" s="11"/>
      <c r="M271" s="11"/>
      <c r="N271" s="50"/>
      <c r="O271" s="44"/>
      <c r="P271" s="44"/>
      <c r="Q271" s="54"/>
      <c r="R271" s="44"/>
      <c r="S271" s="44"/>
    </row>
    <row r="272" spans="5:19">
      <c r="E272" s="11"/>
      <c r="F272" s="18"/>
      <c r="G272" s="18"/>
      <c r="H272" s="11"/>
      <c r="I272" s="11"/>
      <c r="J272" s="11"/>
      <c r="K272" s="11"/>
      <c r="L272" s="11"/>
      <c r="M272" s="11"/>
      <c r="N272" s="50"/>
      <c r="O272" s="44"/>
      <c r="P272" s="44"/>
      <c r="Q272" s="54"/>
      <c r="R272" s="44"/>
      <c r="S272" s="44"/>
    </row>
    <row r="273" spans="5:19">
      <c r="E273" s="11"/>
      <c r="F273" s="18"/>
      <c r="G273" s="18"/>
      <c r="H273" s="11"/>
      <c r="I273" s="11"/>
      <c r="J273" s="11"/>
      <c r="K273" s="11"/>
      <c r="L273" s="11"/>
      <c r="M273" s="11"/>
      <c r="N273" s="50"/>
      <c r="O273" s="44"/>
      <c r="P273" s="44"/>
      <c r="Q273" s="54"/>
      <c r="R273" s="44"/>
      <c r="S273" s="44"/>
    </row>
    <row r="274" spans="5:19">
      <c r="E274" s="11"/>
      <c r="F274" s="18"/>
      <c r="G274" s="18"/>
      <c r="H274" s="11"/>
      <c r="I274" s="11"/>
      <c r="J274" s="11"/>
      <c r="K274" s="11"/>
      <c r="L274" s="11"/>
      <c r="M274" s="11"/>
      <c r="N274" s="50"/>
      <c r="O274" s="44"/>
      <c r="P274" s="44"/>
      <c r="Q274" s="54"/>
      <c r="R274" s="44"/>
      <c r="S274" s="44"/>
    </row>
    <row r="275" spans="5:19">
      <c r="E275" s="11"/>
      <c r="F275" s="18"/>
      <c r="G275" s="18"/>
      <c r="H275" s="11"/>
      <c r="I275" s="11"/>
      <c r="J275" s="11"/>
      <c r="K275" s="11"/>
      <c r="L275" s="11"/>
      <c r="M275" s="11"/>
      <c r="N275" s="50"/>
      <c r="O275" s="44"/>
      <c r="P275" s="44"/>
      <c r="Q275" s="54"/>
      <c r="R275" s="44"/>
      <c r="S275" s="44"/>
    </row>
    <row r="276" spans="5:19">
      <c r="E276" s="11"/>
      <c r="F276" s="18"/>
      <c r="G276" s="18"/>
      <c r="H276" s="11"/>
      <c r="I276" s="11"/>
      <c r="J276" s="11"/>
      <c r="K276" s="11"/>
      <c r="L276" s="11"/>
      <c r="M276" s="11"/>
      <c r="N276" s="50"/>
      <c r="O276" s="44"/>
      <c r="P276" s="44"/>
      <c r="Q276" s="54"/>
      <c r="R276" s="44"/>
      <c r="S276" s="44"/>
    </row>
    <row r="277" spans="5:19">
      <c r="E277" s="11"/>
      <c r="F277" s="18"/>
      <c r="G277" s="18"/>
      <c r="H277" s="11"/>
      <c r="I277" s="11"/>
      <c r="J277" s="11"/>
      <c r="K277" s="11"/>
      <c r="L277" s="11"/>
      <c r="M277" s="11"/>
      <c r="N277" s="50"/>
      <c r="O277" s="44"/>
      <c r="P277" s="44"/>
      <c r="Q277" s="54"/>
      <c r="R277" s="44"/>
      <c r="S277" s="44"/>
    </row>
    <row r="278" spans="5:19">
      <c r="E278" s="11"/>
      <c r="F278" s="18"/>
      <c r="G278" s="18"/>
      <c r="H278" s="11"/>
      <c r="I278" s="11"/>
      <c r="J278" s="11"/>
      <c r="K278" s="11"/>
      <c r="L278" s="11"/>
      <c r="M278" s="11"/>
      <c r="N278" s="50"/>
      <c r="O278" s="44"/>
      <c r="P278" s="44"/>
      <c r="Q278" s="54"/>
      <c r="R278" s="44"/>
      <c r="S278" s="44"/>
    </row>
    <row r="279" spans="5:19">
      <c r="E279" s="11"/>
      <c r="F279" s="18"/>
      <c r="G279" s="18"/>
      <c r="H279" s="11"/>
      <c r="I279" s="11"/>
      <c r="J279" s="11"/>
      <c r="K279" s="11"/>
      <c r="L279" s="11"/>
      <c r="M279" s="11"/>
      <c r="N279" s="50"/>
      <c r="O279" s="44"/>
      <c r="P279" s="44"/>
      <c r="Q279" s="54"/>
      <c r="R279" s="44"/>
      <c r="S279" s="44"/>
    </row>
    <row r="280" spans="5:19">
      <c r="E280" s="11"/>
      <c r="F280" s="18"/>
      <c r="G280" s="18"/>
      <c r="H280" s="11"/>
      <c r="I280" s="11"/>
      <c r="J280" s="11"/>
      <c r="K280" s="11"/>
      <c r="L280" s="11"/>
      <c r="M280" s="11"/>
      <c r="N280" s="50"/>
      <c r="O280" s="44"/>
      <c r="P280" s="44"/>
      <c r="Q280" s="54"/>
      <c r="R280" s="44"/>
      <c r="S280" s="44"/>
    </row>
    <row r="281" spans="5:19">
      <c r="E281" s="11"/>
      <c r="F281" s="18"/>
      <c r="G281" s="18"/>
      <c r="H281" s="11"/>
      <c r="I281" s="11"/>
      <c r="J281" s="11"/>
      <c r="K281" s="11"/>
      <c r="L281" s="11"/>
      <c r="M281" s="11"/>
      <c r="N281" s="50"/>
      <c r="O281" s="44"/>
      <c r="P281" s="44"/>
      <c r="Q281" s="54"/>
      <c r="R281" s="44"/>
      <c r="S281" s="44"/>
    </row>
    <row r="282" spans="5:19">
      <c r="E282" s="11"/>
      <c r="F282" s="18"/>
      <c r="G282" s="18"/>
      <c r="H282" s="11"/>
      <c r="I282" s="11"/>
      <c r="J282" s="11"/>
      <c r="K282" s="11"/>
      <c r="L282" s="11"/>
      <c r="M282" s="11"/>
      <c r="N282" s="50"/>
      <c r="O282" s="44"/>
      <c r="P282" s="44"/>
      <c r="Q282" s="54"/>
      <c r="R282" s="44"/>
      <c r="S282" s="44"/>
    </row>
    <row r="283" spans="5:19">
      <c r="E283" s="11"/>
      <c r="F283" s="18"/>
      <c r="G283" s="18"/>
      <c r="H283" s="11"/>
      <c r="I283" s="11"/>
      <c r="J283" s="11"/>
      <c r="K283" s="11"/>
      <c r="L283" s="11"/>
      <c r="M283" s="11"/>
      <c r="N283" s="50"/>
      <c r="O283" s="44"/>
      <c r="P283" s="44"/>
      <c r="Q283" s="54"/>
      <c r="R283" s="44"/>
      <c r="S283" s="44"/>
    </row>
    <row r="284" spans="5:19">
      <c r="E284" s="11"/>
      <c r="F284" s="18"/>
      <c r="G284" s="18"/>
      <c r="H284" s="11"/>
      <c r="I284" s="11"/>
      <c r="J284" s="11"/>
      <c r="K284" s="11"/>
      <c r="L284" s="11"/>
      <c r="M284" s="11"/>
      <c r="N284" s="50"/>
      <c r="O284" s="44"/>
      <c r="P284" s="44"/>
      <c r="Q284" s="54"/>
      <c r="R284" s="44"/>
      <c r="S284" s="44"/>
    </row>
    <row r="285" spans="5:19">
      <c r="E285" s="11"/>
      <c r="F285" s="18"/>
      <c r="G285" s="18"/>
      <c r="H285" s="11"/>
      <c r="I285" s="11"/>
      <c r="J285" s="11"/>
      <c r="K285" s="11"/>
      <c r="L285" s="11"/>
      <c r="M285" s="11"/>
      <c r="N285" s="50"/>
      <c r="O285" s="44"/>
      <c r="P285" s="44"/>
      <c r="Q285" s="54"/>
      <c r="R285" s="44"/>
      <c r="S285" s="44"/>
    </row>
    <row r="286" spans="5:19">
      <c r="E286" s="11"/>
      <c r="F286" s="18"/>
      <c r="G286" s="18"/>
      <c r="H286" s="11"/>
      <c r="I286" s="11"/>
      <c r="J286" s="11"/>
      <c r="K286" s="11"/>
      <c r="L286" s="11"/>
      <c r="M286" s="11"/>
      <c r="N286" s="50"/>
      <c r="O286" s="44"/>
      <c r="P286" s="44"/>
      <c r="Q286" s="54"/>
      <c r="R286" s="44"/>
      <c r="S286" s="44"/>
    </row>
    <row r="287" spans="5:19">
      <c r="E287" s="11"/>
      <c r="F287" s="18"/>
      <c r="G287" s="18"/>
      <c r="H287" s="11"/>
      <c r="I287" s="11"/>
      <c r="J287" s="11"/>
      <c r="K287" s="11"/>
      <c r="L287" s="11"/>
      <c r="M287" s="11"/>
      <c r="N287" s="50"/>
      <c r="O287" s="44"/>
      <c r="P287" s="44"/>
      <c r="Q287" s="54"/>
      <c r="R287" s="44"/>
      <c r="S287" s="44"/>
    </row>
    <row r="288" spans="5:19">
      <c r="E288" s="11"/>
      <c r="F288" s="18"/>
      <c r="G288" s="18"/>
      <c r="H288" s="11"/>
      <c r="I288" s="11"/>
      <c r="J288" s="11"/>
      <c r="K288" s="11"/>
      <c r="L288" s="11"/>
      <c r="M288" s="11"/>
      <c r="N288" s="50"/>
      <c r="O288" s="44"/>
      <c r="P288" s="44"/>
      <c r="Q288" s="54"/>
      <c r="R288" s="44"/>
      <c r="S288" s="44"/>
    </row>
    <row r="289" spans="5:19">
      <c r="E289" s="11"/>
      <c r="F289" s="18"/>
      <c r="G289" s="18"/>
      <c r="H289" s="11"/>
      <c r="I289" s="11"/>
      <c r="J289" s="11"/>
      <c r="K289" s="11"/>
      <c r="L289" s="11"/>
      <c r="M289" s="11"/>
      <c r="N289" s="50"/>
      <c r="O289" s="44"/>
      <c r="P289" s="44"/>
      <c r="Q289" s="54"/>
      <c r="R289" s="44"/>
      <c r="S289" s="44"/>
    </row>
    <row r="290" spans="5:19">
      <c r="E290" s="11"/>
      <c r="F290" s="18"/>
      <c r="G290" s="18"/>
      <c r="H290" s="11"/>
      <c r="I290" s="11"/>
      <c r="J290" s="11"/>
      <c r="K290" s="11"/>
      <c r="L290" s="11"/>
      <c r="M290" s="11"/>
      <c r="N290" s="50"/>
      <c r="O290" s="44"/>
      <c r="P290" s="44"/>
      <c r="Q290" s="54"/>
      <c r="R290" s="44"/>
      <c r="S290" s="44"/>
    </row>
    <row r="291" spans="5:19">
      <c r="E291" s="11"/>
      <c r="F291" s="18"/>
      <c r="G291" s="18"/>
      <c r="H291" s="11"/>
      <c r="I291" s="11"/>
      <c r="J291" s="11"/>
      <c r="K291" s="11"/>
      <c r="L291" s="11"/>
      <c r="M291" s="11"/>
      <c r="N291" s="50"/>
      <c r="O291" s="44"/>
      <c r="P291" s="44"/>
      <c r="Q291" s="54"/>
      <c r="R291" s="44"/>
      <c r="S291" s="44"/>
    </row>
    <row r="292" spans="5:19">
      <c r="E292" s="11"/>
      <c r="F292" s="18"/>
      <c r="G292" s="18"/>
      <c r="H292" s="11"/>
      <c r="I292" s="11"/>
      <c r="J292" s="11"/>
      <c r="K292" s="11"/>
      <c r="L292" s="11"/>
      <c r="M292" s="11"/>
      <c r="N292" s="50"/>
      <c r="O292" s="44"/>
      <c r="P292" s="44"/>
      <c r="Q292" s="54"/>
      <c r="R292" s="44"/>
      <c r="S292" s="44"/>
    </row>
    <row r="293" spans="5:19">
      <c r="E293" s="11"/>
      <c r="F293" s="18"/>
      <c r="G293" s="18"/>
      <c r="H293" s="11"/>
      <c r="I293" s="11"/>
      <c r="J293" s="11"/>
      <c r="K293" s="11"/>
      <c r="L293" s="11"/>
      <c r="M293" s="11"/>
      <c r="N293" s="50"/>
      <c r="O293" s="44"/>
      <c r="P293" s="44"/>
      <c r="Q293" s="54"/>
      <c r="R293" s="44"/>
      <c r="S293" s="44"/>
    </row>
    <row r="294" spans="5:19">
      <c r="E294" s="11"/>
      <c r="F294" s="18"/>
      <c r="G294" s="18"/>
      <c r="H294" s="11"/>
      <c r="I294" s="11"/>
      <c r="J294" s="11"/>
      <c r="K294" s="11"/>
      <c r="L294" s="11"/>
      <c r="M294" s="11"/>
      <c r="N294" s="50"/>
      <c r="O294" s="44"/>
      <c r="P294" s="44"/>
      <c r="Q294" s="54"/>
      <c r="R294" s="44"/>
      <c r="S294" s="44"/>
    </row>
    <row r="295" spans="5:19">
      <c r="E295" s="11"/>
      <c r="F295" s="18"/>
      <c r="G295" s="18"/>
      <c r="H295" s="11"/>
      <c r="I295" s="11"/>
      <c r="J295" s="11"/>
      <c r="K295" s="11"/>
      <c r="L295" s="11"/>
      <c r="M295" s="11"/>
      <c r="N295" s="50"/>
      <c r="O295" s="44"/>
      <c r="P295" s="44"/>
      <c r="Q295" s="54"/>
      <c r="R295" s="44"/>
      <c r="S295" s="44"/>
    </row>
    <row r="296" spans="5:19">
      <c r="E296" s="11"/>
      <c r="F296" s="18"/>
      <c r="G296" s="18"/>
      <c r="H296" s="11"/>
      <c r="I296" s="11"/>
      <c r="J296" s="11"/>
      <c r="K296" s="11"/>
      <c r="L296" s="11"/>
      <c r="M296" s="11"/>
      <c r="N296" s="50"/>
      <c r="O296" s="44"/>
      <c r="P296" s="44"/>
      <c r="Q296" s="54"/>
      <c r="R296" s="44"/>
      <c r="S296" s="44"/>
    </row>
    <row r="297" spans="5:19">
      <c r="E297" s="11"/>
      <c r="F297" s="18"/>
      <c r="G297" s="18"/>
      <c r="H297" s="11"/>
      <c r="I297" s="11"/>
      <c r="J297" s="11"/>
      <c r="K297" s="11"/>
      <c r="L297" s="11"/>
      <c r="M297" s="11"/>
      <c r="N297" s="50"/>
      <c r="O297" s="44"/>
      <c r="P297" s="44"/>
      <c r="Q297" s="54"/>
      <c r="R297" s="44"/>
      <c r="S297" s="44"/>
    </row>
    <row r="298" spans="5:19">
      <c r="E298" s="11"/>
      <c r="F298" s="18"/>
      <c r="G298" s="18"/>
      <c r="H298" s="11"/>
      <c r="I298" s="11"/>
      <c r="J298" s="11"/>
      <c r="K298" s="11"/>
      <c r="L298" s="11"/>
      <c r="M298" s="11"/>
      <c r="N298" s="50"/>
      <c r="O298" s="44"/>
      <c r="P298" s="44"/>
      <c r="Q298" s="54"/>
      <c r="R298" s="44"/>
      <c r="S298" s="44"/>
    </row>
    <row r="299" spans="5:19">
      <c r="E299" s="11"/>
      <c r="F299" s="18"/>
      <c r="G299" s="18"/>
      <c r="H299" s="11"/>
      <c r="I299" s="11"/>
      <c r="J299" s="11"/>
      <c r="K299" s="11"/>
      <c r="L299" s="11"/>
      <c r="M299" s="11"/>
      <c r="N299" s="50"/>
      <c r="O299" s="44"/>
      <c r="P299" s="44"/>
      <c r="Q299" s="54"/>
      <c r="R299" s="44"/>
      <c r="S299" s="44"/>
    </row>
    <row r="300" spans="5:19">
      <c r="E300" s="11"/>
      <c r="F300" s="18"/>
      <c r="G300" s="18"/>
      <c r="H300" s="11"/>
      <c r="I300" s="11"/>
      <c r="J300" s="11"/>
      <c r="K300" s="11"/>
      <c r="L300" s="11"/>
      <c r="M300" s="11"/>
      <c r="N300" s="50"/>
      <c r="O300" s="44"/>
      <c r="P300" s="44"/>
      <c r="Q300" s="54"/>
      <c r="R300" s="44"/>
      <c r="S300" s="44"/>
    </row>
    <row r="301" spans="5:19">
      <c r="E301" s="11"/>
      <c r="F301" s="18"/>
      <c r="G301" s="18"/>
      <c r="H301" s="11"/>
      <c r="I301" s="11"/>
      <c r="J301" s="11"/>
      <c r="K301" s="11"/>
      <c r="L301" s="11"/>
      <c r="M301" s="11"/>
      <c r="N301" s="50"/>
      <c r="O301" s="44"/>
      <c r="P301" s="44"/>
      <c r="Q301" s="54"/>
      <c r="R301" s="44"/>
      <c r="S301" s="44"/>
    </row>
    <row r="302" spans="5:19">
      <c r="E302" s="11"/>
      <c r="F302" s="18"/>
      <c r="G302" s="18"/>
      <c r="H302" s="11"/>
      <c r="I302" s="11"/>
      <c r="J302" s="11"/>
      <c r="K302" s="11"/>
      <c r="L302" s="11"/>
      <c r="M302" s="11"/>
      <c r="N302" s="50"/>
      <c r="O302" s="44"/>
      <c r="P302" s="44"/>
      <c r="Q302" s="54"/>
      <c r="R302" s="44"/>
      <c r="S302" s="44"/>
    </row>
    <row r="303" spans="5:19">
      <c r="E303" s="11"/>
      <c r="F303" s="18"/>
      <c r="G303" s="18"/>
      <c r="H303" s="11"/>
      <c r="I303" s="11"/>
      <c r="J303" s="11"/>
      <c r="K303" s="11"/>
      <c r="L303" s="11"/>
      <c r="M303" s="11"/>
      <c r="N303" s="50"/>
      <c r="O303" s="44"/>
      <c r="P303" s="44"/>
      <c r="Q303" s="54"/>
      <c r="R303" s="44"/>
      <c r="S303" s="44"/>
    </row>
    <row r="304" spans="5:19">
      <c r="E304" s="11"/>
      <c r="F304" s="18"/>
      <c r="G304" s="18"/>
      <c r="H304" s="11"/>
      <c r="I304" s="11"/>
      <c r="J304" s="11"/>
      <c r="K304" s="11"/>
      <c r="L304" s="11"/>
      <c r="M304" s="11"/>
      <c r="N304" s="50"/>
      <c r="O304" s="44"/>
      <c r="P304" s="44"/>
      <c r="Q304" s="54"/>
      <c r="R304" s="44"/>
      <c r="S304" s="44"/>
    </row>
    <row r="305" spans="5:19">
      <c r="E305" s="11"/>
      <c r="F305" s="18"/>
      <c r="G305" s="18"/>
      <c r="H305" s="11"/>
      <c r="I305" s="11"/>
      <c r="J305" s="11"/>
      <c r="K305" s="11"/>
      <c r="L305" s="11"/>
      <c r="M305" s="11"/>
      <c r="N305" s="50"/>
      <c r="O305" s="44"/>
      <c r="P305" s="44"/>
      <c r="Q305" s="54"/>
      <c r="R305" s="44"/>
      <c r="S305" s="44"/>
    </row>
    <row r="306" spans="5:19">
      <c r="E306" s="11"/>
      <c r="F306" s="18"/>
      <c r="G306" s="18"/>
      <c r="H306" s="11"/>
      <c r="I306" s="11"/>
      <c r="J306" s="11"/>
      <c r="K306" s="11"/>
      <c r="L306" s="11"/>
      <c r="M306" s="11"/>
      <c r="N306" s="50"/>
      <c r="O306" s="44"/>
      <c r="P306" s="44"/>
      <c r="Q306" s="54"/>
      <c r="R306" s="44"/>
      <c r="S306" s="44"/>
    </row>
    <row r="307" spans="5:19">
      <c r="E307" s="11"/>
      <c r="F307" s="18"/>
      <c r="G307" s="18"/>
      <c r="H307" s="11"/>
      <c r="I307" s="11"/>
      <c r="J307" s="11"/>
      <c r="K307" s="11"/>
      <c r="L307" s="11"/>
      <c r="M307" s="11"/>
      <c r="N307" s="50"/>
      <c r="O307" s="44"/>
      <c r="P307" s="44"/>
      <c r="Q307" s="54"/>
      <c r="R307" s="44"/>
      <c r="S307" s="44"/>
    </row>
    <row r="308" spans="5:19">
      <c r="E308" s="11"/>
      <c r="F308" s="18"/>
      <c r="G308" s="18"/>
      <c r="H308" s="11"/>
      <c r="I308" s="11"/>
      <c r="J308" s="11"/>
      <c r="K308" s="11"/>
      <c r="L308" s="11"/>
      <c r="M308" s="11"/>
      <c r="N308" s="50"/>
      <c r="O308" s="44"/>
      <c r="P308" s="44"/>
      <c r="Q308" s="54"/>
      <c r="R308" s="44"/>
      <c r="S308" s="44"/>
    </row>
    <row r="309" spans="5:19">
      <c r="E309" s="11"/>
      <c r="F309" s="18"/>
      <c r="G309" s="18"/>
      <c r="H309" s="11"/>
      <c r="I309" s="11"/>
      <c r="J309" s="11"/>
      <c r="K309" s="11"/>
      <c r="L309" s="11"/>
      <c r="M309" s="11"/>
      <c r="N309" s="50"/>
      <c r="O309" s="44"/>
      <c r="P309" s="44"/>
      <c r="Q309" s="54"/>
      <c r="R309" s="44"/>
      <c r="S309" s="44"/>
    </row>
    <row r="310" spans="5:19">
      <c r="E310" s="11"/>
      <c r="F310" s="18"/>
      <c r="G310" s="18"/>
      <c r="H310" s="11"/>
      <c r="I310" s="11"/>
      <c r="J310" s="11"/>
      <c r="K310" s="11"/>
      <c r="L310" s="11"/>
      <c r="M310" s="11"/>
      <c r="N310" s="11"/>
      <c r="O310" s="11"/>
      <c r="P310" s="11"/>
      <c r="Q310" s="11"/>
      <c r="R310" s="11"/>
      <c r="S310" s="11"/>
    </row>
    <row r="311" spans="5:19">
      <c r="E311" s="11"/>
      <c r="F311" s="18"/>
      <c r="G311" s="18"/>
      <c r="H311" s="11"/>
      <c r="I311" s="11"/>
      <c r="J311" s="11"/>
      <c r="K311" s="11"/>
      <c r="L311" s="11"/>
      <c r="M311" s="11"/>
      <c r="N311" s="11"/>
      <c r="O311" s="11"/>
      <c r="P311" s="11"/>
      <c r="Q311" s="11"/>
      <c r="R311" s="11"/>
      <c r="S311" s="11"/>
    </row>
    <row r="312" spans="5:19">
      <c r="E312" s="11"/>
      <c r="F312" s="18"/>
      <c r="G312" s="18"/>
      <c r="H312" s="11"/>
      <c r="I312" s="11"/>
      <c r="J312" s="11"/>
      <c r="K312" s="11"/>
      <c r="L312" s="11"/>
      <c r="M312" s="11"/>
      <c r="N312" s="11"/>
      <c r="O312" s="11"/>
      <c r="P312" s="11"/>
      <c r="Q312" s="11"/>
      <c r="R312" s="11"/>
      <c r="S312" s="11"/>
    </row>
    <row r="313" spans="5:19">
      <c r="E313" s="11"/>
      <c r="F313" s="18"/>
      <c r="G313" s="18"/>
      <c r="H313" s="11"/>
      <c r="I313" s="11"/>
      <c r="J313" s="11"/>
      <c r="K313" s="11"/>
      <c r="L313" s="11"/>
      <c r="M313" s="11"/>
      <c r="N313" s="11"/>
      <c r="O313" s="11"/>
      <c r="P313" s="11"/>
      <c r="Q313" s="11"/>
      <c r="R313" s="11"/>
      <c r="S313" s="11"/>
    </row>
    <row r="314" spans="5:19">
      <c r="E314" s="11"/>
      <c r="F314" s="18"/>
      <c r="G314" s="18"/>
      <c r="H314" s="11"/>
      <c r="I314" s="11"/>
      <c r="J314" s="11"/>
      <c r="K314" s="11"/>
      <c r="L314" s="11"/>
      <c r="M314" s="11"/>
      <c r="N314" s="11"/>
      <c r="O314" s="11"/>
      <c r="P314" s="11"/>
      <c r="Q314" s="11"/>
      <c r="R314" s="11"/>
      <c r="S314" s="11"/>
    </row>
    <row r="315" spans="5:19">
      <c r="E315" s="11"/>
      <c r="F315" s="18"/>
      <c r="G315" s="18"/>
      <c r="H315" s="11"/>
      <c r="I315" s="11"/>
      <c r="J315" s="11"/>
      <c r="K315" s="11"/>
      <c r="L315" s="11"/>
      <c r="M315" s="11"/>
      <c r="N315" s="11"/>
      <c r="O315" s="11"/>
      <c r="P315" s="11"/>
      <c r="Q315" s="11"/>
      <c r="R315" s="11"/>
      <c r="S315" s="11"/>
    </row>
    <row r="316" spans="5:19">
      <c r="E316" s="11"/>
      <c r="F316" s="18"/>
      <c r="G316" s="18"/>
      <c r="H316" s="11"/>
      <c r="I316" s="11"/>
      <c r="J316" s="11"/>
      <c r="K316" s="11"/>
      <c r="L316" s="11"/>
      <c r="M316" s="11"/>
      <c r="N316" s="11"/>
      <c r="O316" s="11"/>
      <c r="P316" s="11"/>
      <c r="Q316" s="11"/>
      <c r="R316" s="11"/>
      <c r="S316" s="11"/>
    </row>
    <row r="317" spans="5:19">
      <c r="E317" s="11"/>
      <c r="F317" s="18"/>
      <c r="G317" s="18"/>
      <c r="H317" s="11"/>
      <c r="I317" s="11"/>
      <c r="J317" s="11"/>
      <c r="K317" s="11"/>
      <c r="L317" s="11"/>
      <c r="M317" s="11"/>
      <c r="N317" s="11"/>
      <c r="O317" s="11"/>
      <c r="P317" s="11"/>
      <c r="Q317" s="11"/>
      <c r="R317" s="11"/>
      <c r="S317" s="11"/>
    </row>
    <row r="318" spans="5:19">
      <c r="E318" s="11"/>
      <c r="F318" s="18"/>
      <c r="G318" s="18"/>
      <c r="H318" s="11"/>
      <c r="I318" s="11"/>
      <c r="J318" s="11"/>
      <c r="K318" s="11"/>
      <c r="L318" s="11"/>
      <c r="M318" s="11"/>
      <c r="N318" s="11"/>
      <c r="O318" s="11"/>
      <c r="P318" s="11"/>
      <c r="Q318" s="11"/>
      <c r="R318" s="11"/>
      <c r="S318" s="11"/>
    </row>
    <row r="319" spans="5:19">
      <c r="E319" s="11"/>
      <c r="F319" s="18"/>
      <c r="G319" s="18"/>
      <c r="H319" s="11"/>
      <c r="I319" s="11"/>
      <c r="J319" s="11"/>
      <c r="K319" s="11"/>
      <c r="L319" s="11"/>
      <c r="M319" s="11"/>
      <c r="N319" s="11"/>
      <c r="O319" s="11"/>
      <c r="P319" s="11"/>
      <c r="Q319" s="11"/>
      <c r="R319" s="11"/>
      <c r="S319" s="11"/>
    </row>
    <row r="320" spans="5:19">
      <c r="E320" s="11"/>
      <c r="F320" s="18"/>
      <c r="G320" s="18"/>
      <c r="H320" s="11"/>
      <c r="I320" s="11"/>
      <c r="J320" s="11"/>
      <c r="K320" s="11"/>
      <c r="L320" s="11"/>
      <c r="M320" s="11"/>
      <c r="N320" s="11"/>
      <c r="O320" s="11"/>
      <c r="P320" s="11"/>
      <c r="Q320" s="11"/>
      <c r="R320" s="11"/>
      <c r="S320" s="11"/>
    </row>
    <row r="321" spans="5:19">
      <c r="E321" s="11"/>
      <c r="F321" s="18"/>
      <c r="G321" s="18"/>
      <c r="H321" s="11"/>
      <c r="I321" s="11"/>
      <c r="J321" s="11"/>
      <c r="K321" s="11"/>
      <c r="L321" s="11"/>
      <c r="M321" s="11"/>
      <c r="N321" s="11"/>
      <c r="O321" s="11"/>
      <c r="P321" s="11"/>
      <c r="Q321" s="11"/>
      <c r="R321" s="11"/>
      <c r="S321" s="11"/>
    </row>
    <row r="322" spans="5:19">
      <c r="E322" s="11"/>
      <c r="F322" s="18"/>
      <c r="G322" s="18"/>
      <c r="H322" s="11"/>
      <c r="I322" s="11"/>
      <c r="J322" s="11"/>
      <c r="K322" s="11"/>
      <c r="L322" s="11"/>
      <c r="M322" s="11"/>
      <c r="N322" s="11"/>
      <c r="O322" s="11"/>
      <c r="P322" s="11"/>
      <c r="Q322" s="11"/>
      <c r="R322" s="11"/>
      <c r="S322" s="11"/>
    </row>
    <row r="323" spans="5:19">
      <c r="E323" s="11"/>
      <c r="F323" s="18"/>
      <c r="G323" s="18"/>
      <c r="H323" s="11"/>
      <c r="I323" s="11"/>
      <c r="J323" s="11"/>
      <c r="K323" s="11"/>
      <c r="L323" s="11"/>
      <c r="M323" s="11"/>
      <c r="N323" s="11"/>
      <c r="O323" s="11"/>
      <c r="P323" s="11"/>
      <c r="Q323" s="11"/>
      <c r="R323" s="11"/>
      <c r="S323" s="11"/>
    </row>
    <row r="324" spans="5:19">
      <c r="E324" s="11"/>
      <c r="F324" s="18"/>
      <c r="G324" s="18"/>
      <c r="H324" s="11"/>
      <c r="I324" s="11"/>
      <c r="J324" s="11"/>
      <c r="K324" s="11"/>
      <c r="L324" s="11"/>
      <c r="M324" s="11"/>
      <c r="N324" s="11"/>
      <c r="O324" s="11"/>
      <c r="P324" s="11"/>
      <c r="Q324" s="11"/>
      <c r="R324" s="11"/>
      <c r="S324" s="11"/>
    </row>
    <row r="325" spans="5:19">
      <c r="E325" s="11"/>
      <c r="F325" s="18"/>
      <c r="G325" s="18"/>
      <c r="H325" s="11"/>
      <c r="I325" s="11"/>
      <c r="J325" s="11"/>
      <c r="K325" s="11"/>
      <c r="L325" s="11"/>
      <c r="M325" s="11"/>
      <c r="N325" s="11"/>
      <c r="O325" s="11"/>
      <c r="P325" s="11"/>
      <c r="Q325" s="11"/>
      <c r="R325" s="11"/>
      <c r="S325" s="11"/>
    </row>
    <row r="326" spans="5:19">
      <c r="E326" s="11"/>
      <c r="F326" s="18"/>
      <c r="G326" s="18"/>
      <c r="H326" s="11"/>
      <c r="I326" s="11"/>
      <c r="J326" s="11"/>
      <c r="K326" s="11"/>
      <c r="L326" s="11"/>
      <c r="M326" s="11"/>
      <c r="N326" s="11"/>
      <c r="O326" s="11"/>
      <c r="P326" s="11"/>
      <c r="Q326" s="11"/>
      <c r="R326" s="11"/>
      <c r="S326" s="11"/>
    </row>
    <row r="327" spans="5:19">
      <c r="E327" s="11"/>
      <c r="F327" s="18"/>
      <c r="G327" s="18"/>
      <c r="H327" s="11"/>
      <c r="I327" s="11"/>
      <c r="J327" s="11"/>
      <c r="K327" s="11"/>
      <c r="L327" s="11"/>
      <c r="M327" s="11"/>
      <c r="N327" s="11"/>
      <c r="O327" s="11"/>
      <c r="P327" s="11"/>
      <c r="Q327" s="11"/>
      <c r="R327" s="11"/>
      <c r="S327" s="11"/>
    </row>
    <row r="328" spans="5:19">
      <c r="E328" s="11"/>
      <c r="F328" s="18"/>
      <c r="G328" s="18"/>
      <c r="H328" s="11"/>
      <c r="I328" s="11"/>
      <c r="J328" s="11"/>
      <c r="K328" s="11"/>
      <c r="L328" s="11"/>
      <c r="M328" s="11"/>
      <c r="N328" s="11"/>
      <c r="O328" s="11"/>
      <c r="P328" s="11"/>
      <c r="Q328" s="11"/>
      <c r="R328" s="11"/>
      <c r="S328" s="11"/>
    </row>
    <row r="329" spans="5:19">
      <c r="E329" s="11"/>
      <c r="F329" s="18"/>
      <c r="G329" s="18"/>
      <c r="H329" s="11"/>
      <c r="I329" s="11"/>
      <c r="J329" s="11"/>
      <c r="K329" s="11"/>
      <c r="L329" s="11"/>
      <c r="M329" s="11"/>
      <c r="N329" s="11"/>
      <c r="O329" s="11"/>
      <c r="P329" s="11"/>
      <c r="Q329" s="11"/>
      <c r="R329" s="11"/>
      <c r="S329" s="11"/>
    </row>
    <row r="330" spans="5:19">
      <c r="E330" s="11"/>
      <c r="F330" s="18"/>
      <c r="G330" s="18"/>
      <c r="H330" s="11"/>
      <c r="I330" s="11"/>
      <c r="J330" s="11"/>
      <c r="K330" s="11"/>
      <c r="L330" s="11"/>
      <c r="M330" s="11"/>
      <c r="N330" s="11"/>
      <c r="O330" s="11"/>
      <c r="P330" s="11"/>
      <c r="Q330" s="11"/>
      <c r="R330" s="11"/>
      <c r="S330" s="11"/>
    </row>
    <row r="331" spans="5:19">
      <c r="E331" s="11"/>
      <c r="F331" s="18"/>
      <c r="G331" s="18"/>
      <c r="H331" s="11"/>
      <c r="I331" s="11"/>
      <c r="J331" s="11"/>
      <c r="K331" s="11"/>
      <c r="L331" s="11"/>
      <c r="M331" s="11"/>
      <c r="N331" s="11"/>
      <c r="O331" s="11"/>
      <c r="P331" s="11"/>
      <c r="Q331" s="11"/>
      <c r="R331" s="11"/>
      <c r="S331" s="11"/>
    </row>
    <row r="332" spans="5:19">
      <c r="E332" s="11"/>
      <c r="F332" s="18"/>
      <c r="G332" s="18"/>
      <c r="H332" s="11"/>
      <c r="I332" s="11"/>
      <c r="J332" s="11"/>
      <c r="K332" s="11"/>
      <c r="L332" s="11"/>
      <c r="M332" s="11"/>
      <c r="N332" s="11"/>
      <c r="O332" s="11"/>
      <c r="P332" s="11"/>
      <c r="Q332" s="11"/>
      <c r="R332" s="11"/>
      <c r="S332" s="11"/>
    </row>
    <row r="333" spans="5:19">
      <c r="E333" s="11"/>
      <c r="F333" s="18"/>
      <c r="G333" s="18"/>
      <c r="H333" s="11"/>
      <c r="I333" s="11"/>
      <c r="J333" s="11"/>
      <c r="K333" s="11"/>
      <c r="L333" s="11"/>
      <c r="M333" s="11"/>
      <c r="N333" s="11"/>
      <c r="O333" s="11"/>
      <c r="P333" s="11"/>
      <c r="Q333" s="11"/>
      <c r="R333" s="11"/>
      <c r="S333" s="11"/>
    </row>
    <row r="334" spans="5:19">
      <c r="E334" s="11"/>
      <c r="F334" s="18"/>
      <c r="G334" s="18"/>
      <c r="H334" s="11"/>
      <c r="I334" s="11"/>
      <c r="J334" s="11"/>
      <c r="K334" s="11"/>
      <c r="L334" s="11"/>
      <c r="M334" s="11"/>
      <c r="N334" s="11"/>
      <c r="O334" s="11"/>
      <c r="P334" s="11"/>
      <c r="Q334" s="11"/>
      <c r="R334" s="11"/>
      <c r="S334" s="11"/>
    </row>
    <row r="335" spans="5:19">
      <c r="E335" s="11"/>
      <c r="F335" s="18"/>
      <c r="G335" s="18"/>
      <c r="H335" s="11"/>
      <c r="I335" s="11"/>
      <c r="J335" s="11"/>
      <c r="K335" s="11"/>
      <c r="L335" s="11"/>
      <c r="M335" s="11"/>
      <c r="N335" s="11"/>
      <c r="O335" s="11"/>
      <c r="P335" s="11"/>
      <c r="Q335" s="11"/>
      <c r="R335" s="11"/>
      <c r="S335" s="11"/>
    </row>
    <row r="336" spans="5:19">
      <c r="E336" s="11"/>
      <c r="F336" s="18"/>
      <c r="G336" s="18"/>
      <c r="H336" s="11"/>
      <c r="I336" s="11"/>
      <c r="J336" s="11"/>
      <c r="K336" s="11"/>
      <c r="L336" s="11"/>
      <c r="M336" s="11"/>
      <c r="N336" s="11"/>
      <c r="O336" s="11"/>
      <c r="P336" s="11"/>
      <c r="Q336" s="11"/>
      <c r="R336" s="11"/>
      <c r="S336" s="11"/>
    </row>
    <row r="337" spans="5:19">
      <c r="E337" s="11"/>
      <c r="F337" s="18"/>
      <c r="G337" s="18"/>
      <c r="H337" s="11"/>
      <c r="I337" s="11"/>
      <c r="J337" s="11"/>
      <c r="K337" s="11"/>
      <c r="L337" s="11"/>
      <c r="M337" s="11"/>
      <c r="N337" s="11"/>
      <c r="O337" s="11"/>
      <c r="P337" s="11"/>
      <c r="Q337" s="11"/>
      <c r="R337" s="11"/>
      <c r="S337" s="11"/>
    </row>
    <row r="338" spans="5:19">
      <c r="E338" s="11"/>
      <c r="F338" s="18"/>
      <c r="G338" s="18"/>
      <c r="H338" s="11"/>
      <c r="I338" s="11"/>
      <c r="J338" s="11"/>
      <c r="K338" s="11"/>
      <c r="L338" s="11"/>
      <c r="M338" s="11"/>
      <c r="N338" s="11"/>
      <c r="O338" s="11"/>
      <c r="P338" s="11"/>
      <c r="Q338" s="11"/>
      <c r="R338" s="11"/>
      <c r="S338" s="11"/>
    </row>
    <row r="339" spans="5:19">
      <c r="E339" s="11"/>
      <c r="F339" s="18"/>
      <c r="G339" s="18"/>
      <c r="H339" s="11"/>
      <c r="I339" s="11"/>
      <c r="J339" s="11"/>
      <c r="K339" s="11"/>
      <c r="L339" s="11"/>
      <c r="M339" s="11"/>
      <c r="N339" s="11"/>
      <c r="O339" s="11"/>
      <c r="P339" s="11"/>
      <c r="Q339" s="11"/>
      <c r="R339" s="11"/>
      <c r="S339" s="11"/>
    </row>
    <row r="340" spans="5:19">
      <c r="E340" s="11"/>
      <c r="F340" s="18"/>
      <c r="G340" s="18"/>
      <c r="H340" s="11"/>
      <c r="I340" s="11"/>
      <c r="J340" s="11"/>
      <c r="K340" s="11"/>
      <c r="L340" s="11"/>
      <c r="M340" s="11"/>
      <c r="N340" s="11"/>
      <c r="O340" s="11"/>
      <c r="P340" s="11"/>
      <c r="Q340" s="11"/>
      <c r="R340" s="11"/>
      <c r="S340" s="11"/>
    </row>
    <row r="341" spans="5:19">
      <c r="E341" s="11"/>
      <c r="F341" s="18"/>
      <c r="G341" s="18"/>
      <c r="H341" s="11"/>
      <c r="I341" s="11"/>
      <c r="J341" s="11"/>
      <c r="K341" s="11"/>
      <c r="L341" s="11"/>
      <c r="M341" s="11"/>
      <c r="N341" s="11"/>
      <c r="O341" s="11"/>
      <c r="P341" s="11"/>
      <c r="Q341" s="11"/>
      <c r="R341" s="11"/>
      <c r="S341" s="11"/>
    </row>
    <row r="342" spans="5:19">
      <c r="E342" s="11"/>
      <c r="F342" s="18"/>
      <c r="G342" s="18"/>
      <c r="H342" s="11"/>
      <c r="I342" s="11"/>
      <c r="J342" s="11"/>
      <c r="K342" s="11"/>
      <c r="L342" s="11"/>
      <c r="M342" s="11"/>
      <c r="N342" s="11"/>
      <c r="O342" s="11"/>
      <c r="P342" s="11"/>
      <c r="Q342" s="11"/>
      <c r="R342" s="11"/>
      <c r="S342" s="11"/>
    </row>
    <row r="343" spans="5:19">
      <c r="E343" s="11"/>
      <c r="F343" s="18"/>
      <c r="G343" s="18"/>
      <c r="H343" s="11"/>
      <c r="I343" s="11"/>
      <c r="J343" s="11"/>
      <c r="K343" s="11"/>
      <c r="L343" s="11"/>
      <c r="M343" s="11"/>
      <c r="N343" s="11"/>
      <c r="O343" s="11"/>
      <c r="P343" s="11"/>
      <c r="Q343" s="11"/>
      <c r="R343" s="11"/>
      <c r="S343" s="11"/>
    </row>
    <row r="344" spans="5:19">
      <c r="E344" s="11"/>
      <c r="F344" s="18"/>
      <c r="G344" s="18"/>
      <c r="H344" s="11"/>
      <c r="I344" s="11"/>
      <c r="J344" s="11"/>
      <c r="K344" s="11"/>
      <c r="L344" s="11"/>
      <c r="M344" s="11"/>
      <c r="N344" s="11"/>
      <c r="O344" s="11"/>
      <c r="P344" s="11"/>
      <c r="Q344" s="11"/>
      <c r="R344" s="11"/>
      <c r="S344" s="11"/>
    </row>
    <row r="345" spans="5:19">
      <c r="E345" s="11"/>
      <c r="F345" s="18"/>
      <c r="G345" s="18"/>
      <c r="H345" s="11"/>
      <c r="I345" s="11"/>
      <c r="J345" s="11"/>
      <c r="K345" s="11"/>
      <c r="L345" s="11"/>
      <c r="M345" s="11"/>
      <c r="N345" s="11"/>
      <c r="O345" s="11"/>
      <c r="P345" s="11"/>
      <c r="Q345" s="11"/>
      <c r="R345" s="11"/>
      <c r="S345" s="11"/>
    </row>
    <row r="346" spans="5:19">
      <c r="E346" s="11"/>
      <c r="F346" s="18"/>
      <c r="G346" s="18"/>
      <c r="H346" s="11"/>
      <c r="I346" s="11"/>
      <c r="J346" s="11"/>
      <c r="K346" s="11"/>
      <c r="L346" s="11"/>
      <c r="M346" s="11"/>
      <c r="N346" s="11"/>
      <c r="O346" s="11"/>
      <c r="P346" s="11"/>
      <c r="Q346" s="11"/>
      <c r="R346" s="11"/>
      <c r="S346" s="11"/>
    </row>
    <row r="347" spans="5:19">
      <c r="E347" s="11"/>
      <c r="F347" s="18"/>
      <c r="G347" s="18"/>
      <c r="H347" s="11"/>
      <c r="I347" s="11"/>
      <c r="J347" s="11"/>
      <c r="K347" s="11"/>
      <c r="L347" s="11"/>
      <c r="M347" s="11"/>
      <c r="N347" s="11"/>
      <c r="O347" s="11"/>
      <c r="P347" s="11"/>
      <c r="Q347" s="11"/>
      <c r="R347" s="11"/>
      <c r="S347" s="11"/>
    </row>
    <row r="348" spans="5:19">
      <c r="E348" s="11"/>
      <c r="F348" s="18"/>
      <c r="G348" s="18"/>
      <c r="H348" s="11"/>
      <c r="I348" s="11"/>
      <c r="J348" s="11"/>
      <c r="K348" s="11"/>
      <c r="L348" s="11"/>
      <c r="M348" s="11"/>
      <c r="N348" s="11"/>
      <c r="O348" s="11"/>
      <c r="P348" s="11"/>
      <c r="Q348" s="11"/>
      <c r="R348" s="11"/>
      <c r="S348" s="11"/>
    </row>
    <row r="349" spans="5:19">
      <c r="E349" s="11"/>
      <c r="F349" s="18"/>
      <c r="G349" s="18"/>
      <c r="H349" s="11"/>
      <c r="I349" s="11"/>
      <c r="J349" s="11"/>
      <c r="K349" s="11"/>
      <c r="L349" s="11"/>
      <c r="M349" s="11"/>
      <c r="N349" s="11"/>
      <c r="O349" s="11"/>
      <c r="P349" s="11"/>
      <c r="Q349" s="11"/>
      <c r="R349" s="11"/>
      <c r="S349" s="11"/>
    </row>
    <row r="350" spans="5:19">
      <c r="E350" s="11"/>
      <c r="F350" s="18"/>
      <c r="G350" s="18"/>
      <c r="H350" s="11"/>
      <c r="I350" s="11"/>
      <c r="J350" s="11"/>
      <c r="K350" s="11"/>
      <c r="L350" s="11"/>
      <c r="M350" s="11"/>
      <c r="N350" s="11"/>
      <c r="O350" s="11"/>
      <c r="P350" s="11"/>
      <c r="Q350" s="11"/>
      <c r="R350" s="11"/>
      <c r="S350" s="11"/>
    </row>
    <row r="351" spans="5:19">
      <c r="E351" s="11"/>
      <c r="F351" s="18"/>
      <c r="G351" s="18"/>
      <c r="H351" s="11"/>
      <c r="I351" s="11"/>
      <c r="J351" s="11"/>
      <c r="K351" s="11"/>
      <c r="L351" s="11"/>
      <c r="M351" s="11"/>
      <c r="N351" s="11"/>
      <c r="O351" s="11"/>
      <c r="P351" s="11"/>
      <c r="Q351" s="11"/>
      <c r="R351" s="11"/>
      <c r="S351" s="11"/>
    </row>
    <row r="352" spans="5:19">
      <c r="E352" s="11"/>
      <c r="F352" s="18"/>
      <c r="G352" s="18"/>
      <c r="H352" s="11"/>
      <c r="I352" s="11"/>
      <c r="J352" s="11"/>
      <c r="K352" s="11"/>
      <c r="L352" s="11"/>
      <c r="M352" s="11"/>
      <c r="N352" s="11"/>
      <c r="O352" s="11"/>
      <c r="P352" s="11"/>
      <c r="Q352" s="11"/>
      <c r="R352" s="11"/>
      <c r="S352" s="11"/>
    </row>
    <row r="353" spans="5:19">
      <c r="E353" s="11"/>
      <c r="F353" s="18"/>
      <c r="G353" s="18"/>
      <c r="H353" s="11"/>
      <c r="I353" s="11"/>
      <c r="J353" s="11"/>
      <c r="K353" s="11"/>
      <c r="L353" s="11"/>
      <c r="M353" s="11"/>
      <c r="N353" s="11"/>
      <c r="O353" s="11"/>
      <c r="P353" s="11"/>
      <c r="Q353" s="11"/>
      <c r="R353" s="11"/>
      <c r="S353" s="11"/>
    </row>
    <row r="354" spans="5:19">
      <c r="E354" s="11"/>
      <c r="F354" s="18"/>
      <c r="G354" s="18"/>
      <c r="H354" s="11"/>
      <c r="I354" s="11"/>
      <c r="J354" s="11"/>
      <c r="K354" s="11"/>
      <c r="L354" s="11"/>
      <c r="M354" s="11"/>
      <c r="N354" s="11"/>
      <c r="O354" s="11"/>
      <c r="P354" s="11"/>
      <c r="Q354" s="11"/>
      <c r="R354" s="11"/>
      <c r="S354" s="11"/>
    </row>
    <row r="355" spans="5:19">
      <c r="E355" s="11"/>
      <c r="F355" s="18"/>
      <c r="G355" s="18"/>
      <c r="H355" s="11"/>
      <c r="I355" s="11"/>
      <c r="J355" s="11"/>
      <c r="K355" s="11"/>
      <c r="L355" s="11"/>
      <c r="M355" s="11"/>
      <c r="N355" s="11"/>
      <c r="O355" s="11"/>
      <c r="P355" s="11"/>
      <c r="Q355" s="11"/>
      <c r="R355" s="11"/>
      <c r="S355" s="11"/>
    </row>
    <row r="356" spans="5:19">
      <c r="E356" s="11"/>
      <c r="F356" s="18"/>
      <c r="G356" s="18"/>
      <c r="H356" s="11"/>
      <c r="I356" s="11"/>
      <c r="J356" s="11"/>
      <c r="K356" s="11"/>
      <c r="L356" s="11"/>
      <c r="M356" s="11"/>
      <c r="N356" s="11"/>
      <c r="O356" s="11"/>
      <c r="P356" s="11"/>
      <c r="Q356" s="11"/>
      <c r="R356" s="11"/>
      <c r="S356" s="11"/>
    </row>
    <row r="357" spans="5:19">
      <c r="E357" s="11"/>
      <c r="F357" s="18"/>
      <c r="G357" s="18"/>
      <c r="H357" s="11"/>
      <c r="I357" s="11"/>
      <c r="J357" s="11"/>
      <c r="K357" s="11"/>
      <c r="L357" s="11"/>
      <c r="M357" s="11"/>
      <c r="N357" s="11"/>
      <c r="O357" s="11"/>
      <c r="P357" s="11"/>
      <c r="Q357" s="11"/>
      <c r="R357" s="11"/>
      <c r="S357" s="11"/>
    </row>
    <row r="358" spans="5:19">
      <c r="E358" s="11"/>
      <c r="F358" s="18"/>
      <c r="G358" s="18"/>
      <c r="H358" s="11"/>
      <c r="I358" s="11"/>
      <c r="J358" s="11"/>
      <c r="K358" s="11"/>
      <c r="L358" s="11"/>
      <c r="M358" s="11"/>
      <c r="N358" s="11"/>
      <c r="O358" s="11"/>
      <c r="P358" s="11"/>
      <c r="Q358" s="11"/>
      <c r="R358" s="11"/>
      <c r="S358" s="11"/>
    </row>
    <row r="359" spans="5:19">
      <c r="E359" s="11"/>
      <c r="F359" s="18"/>
      <c r="G359" s="18"/>
      <c r="H359" s="11"/>
      <c r="I359" s="11"/>
      <c r="J359" s="11"/>
      <c r="K359" s="11"/>
      <c r="L359" s="11"/>
      <c r="M359" s="11"/>
      <c r="N359" s="11"/>
      <c r="O359" s="11"/>
      <c r="P359" s="11"/>
      <c r="Q359" s="11"/>
      <c r="R359" s="11"/>
      <c r="S359" s="11"/>
    </row>
    <row r="360" spans="5:19">
      <c r="E360" s="11"/>
      <c r="F360" s="18"/>
      <c r="G360" s="18"/>
      <c r="H360" s="11"/>
      <c r="I360" s="11"/>
      <c r="J360" s="11"/>
      <c r="K360" s="11"/>
      <c r="L360" s="11"/>
      <c r="M360" s="11"/>
      <c r="N360" s="11"/>
      <c r="O360" s="11"/>
      <c r="P360" s="11"/>
      <c r="Q360" s="11"/>
      <c r="R360" s="11"/>
      <c r="S360" s="11"/>
    </row>
    <row r="361" spans="5:19">
      <c r="E361" s="11"/>
      <c r="F361" s="18"/>
      <c r="G361" s="18"/>
      <c r="H361" s="11"/>
      <c r="I361" s="11"/>
      <c r="J361" s="11"/>
      <c r="K361" s="11"/>
      <c r="L361" s="11"/>
      <c r="M361" s="11"/>
      <c r="N361" s="11"/>
      <c r="O361" s="11"/>
      <c r="P361" s="11"/>
      <c r="Q361" s="11"/>
      <c r="R361" s="11"/>
      <c r="S361" s="11"/>
    </row>
    <row r="362" spans="5:19">
      <c r="E362" s="11"/>
      <c r="F362" s="18"/>
      <c r="G362" s="18"/>
      <c r="H362" s="11"/>
      <c r="I362" s="11"/>
      <c r="J362" s="11"/>
      <c r="K362" s="11"/>
      <c r="L362" s="11"/>
      <c r="M362" s="11"/>
      <c r="N362" s="11"/>
      <c r="O362" s="11"/>
      <c r="P362" s="11"/>
      <c r="Q362" s="11"/>
      <c r="R362" s="11"/>
      <c r="S362" s="11"/>
    </row>
    <row r="363" spans="5:19">
      <c r="E363" s="11"/>
      <c r="F363" s="18"/>
      <c r="G363" s="18"/>
      <c r="H363" s="11"/>
      <c r="I363" s="11"/>
      <c r="J363" s="11"/>
      <c r="K363" s="11"/>
      <c r="L363" s="11"/>
      <c r="M363" s="11"/>
      <c r="N363" s="11"/>
      <c r="O363" s="11"/>
      <c r="P363" s="11"/>
      <c r="Q363" s="11"/>
      <c r="R363" s="11"/>
      <c r="S363" s="11"/>
    </row>
    <row r="364" spans="5:19">
      <c r="E364" s="11"/>
      <c r="F364" s="18"/>
      <c r="G364" s="18"/>
      <c r="H364" s="11"/>
      <c r="I364" s="11"/>
      <c r="J364" s="11"/>
      <c r="K364" s="11"/>
      <c r="L364" s="11"/>
      <c r="M364" s="11"/>
      <c r="N364" s="11"/>
      <c r="O364" s="11"/>
      <c r="P364" s="11"/>
      <c r="Q364" s="11"/>
      <c r="R364" s="11"/>
      <c r="S364" s="11"/>
    </row>
    <row r="365" spans="5:19">
      <c r="E365" s="11"/>
      <c r="F365" s="18"/>
      <c r="G365" s="18"/>
      <c r="H365" s="11"/>
      <c r="I365" s="11"/>
      <c r="J365" s="11"/>
      <c r="K365" s="11"/>
      <c r="L365" s="11"/>
      <c r="M365" s="11"/>
      <c r="N365" s="11"/>
      <c r="O365" s="11"/>
      <c r="P365" s="11"/>
      <c r="Q365" s="11"/>
      <c r="R365" s="11"/>
      <c r="S365" s="11"/>
    </row>
    <row r="366" spans="5:19">
      <c r="E366" s="11"/>
      <c r="F366" s="18"/>
      <c r="G366" s="18"/>
      <c r="H366" s="11"/>
      <c r="I366" s="11"/>
      <c r="J366" s="11"/>
      <c r="K366" s="11"/>
      <c r="L366" s="11"/>
      <c r="M366" s="11"/>
      <c r="N366" s="11"/>
      <c r="O366" s="11"/>
      <c r="P366" s="11"/>
      <c r="Q366" s="11"/>
      <c r="R366" s="11"/>
      <c r="S366" s="11"/>
    </row>
    <row r="367" spans="5:19">
      <c r="E367" s="11"/>
      <c r="F367" s="18"/>
      <c r="G367" s="18"/>
      <c r="H367" s="11"/>
      <c r="I367" s="11"/>
      <c r="J367" s="11"/>
      <c r="K367" s="11"/>
      <c r="L367" s="11"/>
      <c r="M367" s="11"/>
      <c r="N367" s="11"/>
      <c r="O367" s="11"/>
      <c r="P367" s="11"/>
      <c r="Q367" s="11"/>
      <c r="R367" s="11"/>
      <c r="S367" s="11"/>
    </row>
    <row r="368" spans="5:19">
      <c r="E368" s="11"/>
      <c r="F368" s="18"/>
      <c r="G368" s="18"/>
      <c r="H368" s="11"/>
      <c r="I368" s="11"/>
      <c r="J368" s="11"/>
      <c r="K368" s="11"/>
      <c r="L368" s="11"/>
      <c r="M368" s="11"/>
      <c r="N368" s="11"/>
      <c r="O368" s="11"/>
      <c r="P368" s="11"/>
      <c r="Q368" s="11"/>
      <c r="R368" s="11"/>
      <c r="S368" s="11"/>
    </row>
    <row r="369" spans="5:19">
      <c r="E369" s="11"/>
      <c r="F369" s="18"/>
      <c r="G369" s="18"/>
      <c r="H369" s="11"/>
      <c r="I369" s="11"/>
      <c r="J369" s="11"/>
      <c r="K369" s="11"/>
      <c r="L369" s="11"/>
      <c r="M369" s="11"/>
      <c r="N369" s="11"/>
      <c r="O369" s="11"/>
      <c r="P369" s="11"/>
      <c r="Q369" s="11"/>
      <c r="R369" s="11"/>
      <c r="S369" s="11"/>
    </row>
    <row r="370" spans="5:19">
      <c r="E370" s="11"/>
      <c r="F370" s="18"/>
      <c r="G370" s="18"/>
      <c r="H370" s="11"/>
      <c r="I370" s="11"/>
      <c r="J370" s="11"/>
      <c r="K370" s="11"/>
      <c r="L370" s="11"/>
      <c r="M370" s="11"/>
      <c r="N370" s="11"/>
      <c r="O370" s="11"/>
      <c r="P370" s="11"/>
      <c r="Q370" s="11"/>
      <c r="R370" s="11"/>
      <c r="S370" s="11"/>
    </row>
    <row r="371" spans="5:19">
      <c r="E371" s="11"/>
      <c r="F371" s="18"/>
      <c r="G371" s="18"/>
      <c r="H371" s="11"/>
      <c r="I371" s="11"/>
      <c r="J371" s="11"/>
      <c r="K371" s="11"/>
      <c r="L371" s="11"/>
      <c r="M371" s="11"/>
      <c r="N371" s="11"/>
      <c r="O371" s="11"/>
      <c r="P371" s="11"/>
      <c r="Q371" s="11"/>
      <c r="R371" s="11"/>
      <c r="S371" s="11"/>
    </row>
    <row r="372" spans="5:19">
      <c r="E372" s="11"/>
      <c r="F372" s="18"/>
      <c r="G372" s="18"/>
      <c r="H372" s="11"/>
      <c r="I372" s="11"/>
      <c r="J372" s="11"/>
      <c r="K372" s="11"/>
      <c r="L372" s="11"/>
      <c r="M372" s="11"/>
      <c r="N372" s="11"/>
      <c r="O372" s="11"/>
      <c r="P372" s="11"/>
      <c r="Q372" s="11"/>
      <c r="R372" s="11"/>
      <c r="S372" s="11"/>
    </row>
    <row r="373" spans="5:19">
      <c r="E373" s="11"/>
      <c r="F373" s="18"/>
      <c r="G373" s="18"/>
      <c r="H373" s="11"/>
      <c r="I373" s="11"/>
      <c r="J373" s="11"/>
      <c r="K373" s="11"/>
      <c r="L373" s="11"/>
      <c r="M373" s="11"/>
      <c r="N373" s="11"/>
      <c r="O373" s="11"/>
      <c r="P373" s="11"/>
      <c r="Q373" s="11"/>
      <c r="R373" s="11"/>
      <c r="S373" s="11"/>
    </row>
    <row r="374" spans="5:19">
      <c r="E374" s="11"/>
      <c r="F374" s="18"/>
      <c r="G374" s="18"/>
      <c r="H374" s="11"/>
      <c r="I374" s="11"/>
      <c r="J374" s="11"/>
      <c r="K374" s="11"/>
      <c r="L374" s="11"/>
      <c r="M374" s="11"/>
      <c r="N374" s="11"/>
      <c r="O374" s="11"/>
      <c r="P374" s="11"/>
      <c r="Q374" s="11"/>
      <c r="R374" s="11"/>
      <c r="S374" s="11"/>
    </row>
    <row r="375" spans="5:19">
      <c r="E375" s="11"/>
      <c r="F375" s="18"/>
      <c r="G375" s="18"/>
      <c r="H375" s="11"/>
      <c r="I375" s="11"/>
      <c r="J375" s="11"/>
      <c r="K375" s="11"/>
      <c r="L375" s="11"/>
      <c r="M375" s="11"/>
      <c r="N375" s="11"/>
      <c r="O375" s="11"/>
      <c r="P375" s="11"/>
      <c r="Q375" s="11"/>
      <c r="R375" s="11"/>
      <c r="S375" s="11"/>
    </row>
    <row r="376" spans="5:19">
      <c r="E376" s="11"/>
      <c r="F376" s="18"/>
      <c r="G376" s="18"/>
      <c r="H376" s="11"/>
      <c r="I376" s="11"/>
      <c r="J376" s="11"/>
      <c r="K376" s="11"/>
      <c r="L376" s="11"/>
      <c r="M376" s="11"/>
      <c r="N376" s="11"/>
      <c r="O376" s="11"/>
      <c r="P376" s="11"/>
      <c r="Q376" s="11"/>
      <c r="R376" s="11"/>
      <c r="S376" s="11"/>
    </row>
    <row r="377" spans="5:19">
      <c r="E377" s="11"/>
      <c r="F377" s="18"/>
      <c r="G377" s="18"/>
      <c r="H377" s="11"/>
      <c r="I377" s="11"/>
      <c r="J377" s="11"/>
      <c r="K377" s="11"/>
      <c r="L377" s="11"/>
      <c r="M377" s="11"/>
      <c r="N377" s="11"/>
      <c r="O377" s="11"/>
      <c r="P377" s="11"/>
      <c r="Q377" s="11"/>
      <c r="R377" s="11"/>
      <c r="S377" s="11"/>
    </row>
    <row r="378" spans="5:19">
      <c r="E378" s="11"/>
      <c r="F378" s="18"/>
      <c r="G378" s="18"/>
      <c r="H378" s="11"/>
      <c r="I378" s="11"/>
      <c r="J378" s="11"/>
      <c r="K378" s="11"/>
      <c r="L378" s="11"/>
      <c r="M378" s="11"/>
      <c r="N378" s="11"/>
      <c r="O378" s="11"/>
      <c r="P378" s="11"/>
      <c r="Q378" s="11"/>
      <c r="R378" s="11"/>
      <c r="S378" s="11"/>
    </row>
    <row r="379" spans="5:19">
      <c r="E379" s="11"/>
      <c r="F379" s="18"/>
      <c r="G379" s="18"/>
      <c r="H379" s="11"/>
      <c r="I379" s="11"/>
      <c r="J379" s="11"/>
      <c r="K379" s="11"/>
      <c r="L379" s="11"/>
      <c r="M379" s="11"/>
      <c r="N379" s="11"/>
      <c r="O379" s="11"/>
      <c r="P379" s="11"/>
      <c r="Q379" s="11"/>
      <c r="R379" s="11"/>
      <c r="S379" s="11"/>
    </row>
    <row r="380" spans="5:19">
      <c r="E380" s="11"/>
      <c r="F380" s="18"/>
      <c r="G380" s="18"/>
      <c r="H380" s="11"/>
      <c r="I380" s="11"/>
      <c r="J380" s="11"/>
      <c r="K380" s="11"/>
      <c r="L380" s="11"/>
      <c r="M380" s="11"/>
      <c r="N380" s="11"/>
      <c r="O380" s="11"/>
      <c r="P380" s="11"/>
      <c r="Q380" s="11"/>
      <c r="R380" s="11"/>
      <c r="S380" s="11"/>
    </row>
    <row r="381" spans="5:19">
      <c r="E381" s="11"/>
      <c r="F381" s="18"/>
      <c r="G381" s="18"/>
      <c r="H381" s="11"/>
      <c r="I381" s="11"/>
      <c r="J381" s="11"/>
      <c r="K381" s="11"/>
      <c r="L381" s="11"/>
      <c r="M381" s="11"/>
      <c r="N381" s="11"/>
      <c r="O381" s="11"/>
      <c r="P381" s="11"/>
      <c r="Q381" s="11"/>
      <c r="R381" s="11"/>
      <c r="S381" s="11"/>
    </row>
    <row r="382" spans="5:19">
      <c r="E382" s="11"/>
      <c r="F382" s="18"/>
      <c r="G382" s="18"/>
      <c r="H382" s="11"/>
      <c r="I382" s="11"/>
      <c r="J382" s="11"/>
      <c r="K382" s="11"/>
      <c r="L382" s="11"/>
      <c r="M382" s="11"/>
      <c r="N382" s="11"/>
      <c r="O382" s="11"/>
      <c r="P382" s="11"/>
      <c r="Q382" s="11"/>
      <c r="R382" s="11"/>
      <c r="S382" s="11"/>
    </row>
    <row r="383" spans="5:19">
      <c r="E383" s="11"/>
      <c r="F383" s="18"/>
      <c r="G383" s="18"/>
      <c r="H383" s="11"/>
      <c r="I383" s="11"/>
      <c r="J383" s="11"/>
      <c r="K383" s="11"/>
      <c r="L383" s="11"/>
      <c r="M383" s="11"/>
      <c r="N383" s="11"/>
      <c r="O383" s="11"/>
      <c r="P383" s="11"/>
      <c r="Q383" s="11"/>
      <c r="R383" s="11"/>
      <c r="S383" s="11"/>
    </row>
    <row r="384" spans="5:19">
      <c r="E384" s="11"/>
      <c r="F384" s="18"/>
      <c r="G384" s="18"/>
      <c r="H384" s="11"/>
      <c r="I384" s="11"/>
      <c r="J384" s="11"/>
      <c r="K384" s="11"/>
      <c r="L384" s="11"/>
      <c r="M384" s="11"/>
      <c r="N384" s="11"/>
      <c r="O384" s="11"/>
      <c r="P384" s="11"/>
      <c r="Q384" s="11"/>
      <c r="R384" s="11"/>
      <c r="S384" s="11"/>
    </row>
    <row r="385" spans="5:19">
      <c r="E385" s="11"/>
      <c r="F385" s="18"/>
      <c r="G385" s="18"/>
      <c r="H385" s="11"/>
      <c r="I385" s="11"/>
      <c r="J385" s="11"/>
      <c r="K385" s="11"/>
      <c r="L385" s="11"/>
      <c r="M385" s="11"/>
      <c r="N385" s="11"/>
      <c r="O385" s="11"/>
      <c r="P385" s="11"/>
      <c r="Q385" s="11"/>
      <c r="R385" s="11"/>
      <c r="S385" s="11"/>
    </row>
    <row r="386" spans="5:19">
      <c r="E386" s="11"/>
      <c r="F386" s="18"/>
      <c r="G386" s="18"/>
      <c r="H386" s="11"/>
      <c r="I386" s="11"/>
      <c r="J386" s="11"/>
      <c r="K386" s="11"/>
      <c r="L386" s="11"/>
      <c r="M386" s="11"/>
      <c r="N386" s="11"/>
      <c r="O386" s="11"/>
      <c r="P386" s="11"/>
      <c r="Q386" s="11"/>
      <c r="R386" s="11"/>
      <c r="S386" s="11"/>
    </row>
    <row r="387" spans="5:19">
      <c r="E387" s="11"/>
      <c r="F387" s="18"/>
      <c r="G387" s="18"/>
      <c r="H387" s="11"/>
      <c r="I387" s="11"/>
      <c r="J387" s="11"/>
      <c r="K387" s="11"/>
      <c r="L387" s="11"/>
      <c r="M387" s="11"/>
      <c r="N387" s="11"/>
      <c r="O387" s="11"/>
      <c r="P387" s="11"/>
      <c r="Q387" s="11"/>
      <c r="R387" s="11"/>
      <c r="S387" s="11"/>
    </row>
    <row r="388" spans="5:19">
      <c r="E388" s="11"/>
      <c r="F388" s="18"/>
      <c r="G388" s="18"/>
      <c r="H388" s="11"/>
      <c r="I388" s="11"/>
      <c r="J388" s="11"/>
      <c r="K388" s="11"/>
      <c r="L388" s="11"/>
      <c r="M388" s="11"/>
      <c r="N388" s="11"/>
      <c r="O388" s="11"/>
      <c r="P388" s="11"/>
      <c r="Q388" s="11"/>
      <c r="R388" s="11"/>
      <c r="S388" s="11"/>
    </row>
    <row r="389" spans="5:19">
      <c r="E389" s="11"/>
      <c r="F389" s="18"/>
      <c r="G389" s="18"/>
      <c r="H389" s="11"/>
      <c r="I389" s="11"/>
      <c r="J389" s="11"/>
      <c r="K389" s="11"/>
      <c r="L389" s="11"/>
      <c r="M389" s="11"/>
      <c r="N389" s="11"/>
      <c r="O389" s="11"/>
      <c r="P389" s="11"/>
      <c r="Q389" s="11"/>
      <c r="R389" s="11"/>
      <c r="S389" s="11"/>
    </row>
    <row r="390" spans="5:19">
      <c r="E390" s="11"/>
      <c r="F390" s="18"/>
      <c r="G390" s="18"/>
      <c r="H390" s="11"/>
      <c r="I390" s="11"/>
      <c r="J390" s="11"/>
      <c r="K390" s="11"/>
      <c r="L390" s="11"/>
      <c r="M390" s="11"/>
      <c r="N390" s="11"/>
      <c r="O390" s="11"/>
      <c r="P390" s="11"/>
      <c r="Q390" s="11"/>
      <c r="R390" s="11"/>
      <c r="S390" s="11"/>
    </row>
    <row r="391" spans="5:19">
      <c r="E391" s="11"/>
      <c r="F391" s="18"/>
      <c r="G391" s="18"/>
      <c r="H391" s="11"/>
      <c r="I391" s="11"/>
      <c r="J391" s="11"/>
      <c r="K391" s="11"/>
      <c r="L391" s="11"/>
      <c r="M391" s="11"/>
      <c r="N391" s="11"/>
      <c r="O391" s="11"/>
      <c r="P391" s="11"/>
      <c r="Q391" s="11"/>
      <c r="R391" s="11"/>
      <c r="S391" s="11"/>
    </row>
    <row r="392" spans="5:19">
      <c r="E392" s="11"/>
      <c r="F392" s="18"/>
      <c r="G392" s="18"/>
      <c r="H392" s="11"/>
      <c r="I392" s="11"/>
      <c r="J392" s="11"/>
      <c r="K392" s="11"/>
      <c r="L392" s="11"/>
      <c r="M392" s="11"/>
      <c r="N392" s="11"/>
      <c r="O392" s="11"/>
      <c r="P392" s="11"/>
      <c r="Q392" s="11"/>
      <c r="R392" s="11"/>
      <c r="S392" s="11"/>
    </row>
    <row r="393" spans="5:19">
      <c r="E393" s="11"/>
      <c r="F393" s="18"/>
      <c r="G393" s="18"/>
      <c r="H393" s="11"/>
      <c r="I393" s="11"/>
      <c r="J393" s="11"/>
      <c r="K393" s="11"/>
      <c r="L393" s="11"/>
      <c r="M393" s="11"/>
      <c r="N393" s="11"/>
      <c r="O393" s="11"/>
      <c r="P393" s="11"/>
      <c r="Q393" s="11"/>
      <c r="R393" s="11"/>
      <c r="S393" s="11"/>
    </row>
    <row r="394" spans="5:19">
      <c r="E394" s="11"/>
      <c r="F394" s="18"/>
      <c r="G394" s="18"/>
      <c r="H394" s="11"/>
      <c r="I394" s="11"/>
      <c r="J394" s="11"/>
      <c r="K394" s="11"/>
      <c r="L394" s="11"/>
      <c r="M394" s="11"/>
      <c r="N394" s="11"/>
      <c r="O394" s="11"/>
      <c r="P394" s="11"/>
      <c r="Q394" s="11"/>
      <c r="R394" s="11"/>
      <c r="S394" s="11"/>
    </row>
    <row r="395" spans="5:19">
      <c r="E395" s="11"/>
      <c r="F395" s="18"/>
      <c r="G395" s="18"/>
      <c r="H395" s="11"/>
      <c r="I395" s="11"/>
      <c r="J395" s="11"/>
      <c r="K395" s="11"/>
      <c r="L395" s="11"/>
      <c r="M395" s="11"/>
      <c r="N395" s="11"/>
      <c r="O395" s="11"/>
      <c r="P395" s="11"/>
      <c r="Q395" s="11"/>
      <c r="R395" s="11"/>
      <c r="S395" s="11"/>
    </row>
    <row r="396" spans="5:19">
      <c r="E396" s="11"/>
      <c r="F396" s="18"/>
      <c r="G396" s="18"/>
      <c r="H396" s="11"/>
      <c r="I396" s="11"/>
      <c r="J396" s="11"/>
      <c r="K396" s="11"/>
      <c r="L396" s="11"/>
      <c r="M396" s="11"/>
      <c r="N396" s="11"/>
      <c r="O396" s="11"/>
      <c r="P396" s="11"/>
      <c r="Q396" s="11"/>
      <c r="R396" s="11"/>
      <c r="S396" s="11"/>
    </row>
    <row r="397" spans="5:19">
      <c r="E397" s="11"/>
      <c r="F397" s="18"/>
      <c r="G397" s="18"/>
      <c r="H397" s="11"/>
      <c r="I397" s="11"/>
      <c r="J397" s="11"/>
      <c r="K397" s="11"/>
      <c r="L397" s="11"/>
      <c r="M397" s="11"/>
      <c r="N397" s="11"/>
      <c r="O397" s="11"/>
      <c r="P397" s="11"/>
      <c r="Q397" s="11"/>
      <c r="R397" s="11"/>
      <c r="S397" s="11"/>
    </row>
    <row r="398" spans="5:19">
      <c r="E398" s="11"/>
      <c r="F398" s="18"/>
      <c r="G398" s="18"/>
      <c r="H398" s="11"/>
      <c r="I398" s="11"/>
      <c r="J398" s="11"/>
      <c r="K398" s="11"/>
      <c r="L398" s="11"/>
      <c r="M398" s="11"/>
      <c r="N398" s="11"/>
      <c r="O398" s="11"/>
      <c r="P398" s="11"/>
      <c r="Q398" s="11"/>
      <c r="R398" s="11"/>
      <c r="S398" s="11"/>
    </row>
    <row r="399" spans="5:19">
      <c r="E399" s="11"/>
      <c r="F399" s="18"/>
      <c r="G399" s="18"/>
      <c r="H399" s="11"/>
      <c r="I399" s="11"/>
      <c r="J399" s="11"/>
      <c r="K399" s="11"/>
      <c r="L399" s="11"/>
      <c r="M399" s="11"/>
      <c r="N399" s="11"/>
      <c r="O399" s="11"/>
      <c r="P399" s="11"/>
      <c r="Q399" s="11"/>
      <c r="R399" s="11"/>
      <c r="S399" s="11"/>
    </row>
    <row r="400" spans="5:19">
      <c r="E400" s="11"/>
      <c r="F400" s="18"/>
      <c r="G400" s="18"/>
      <c r="H400" s="11"/>
      <c r="I400" s="11"/>
      <c r="J400" s="11"/>
      <c r="K400" s="11"/>
      <c r="L400" s="11"/>
      <c r="M400" s="11"/>
      <c r="N400" s="11"/>
      <c r="O400" s="11"/>
      <c r="P400" s="11"/>
      <c r="Q400" s="11"/>
      <c r="R400" s="11"/>
      <c r="S400" s="11"/>
    </row>
    <row r="401" spans="5:19">
      <c r="E401" s="11"/>
      <c r="F401" s="18"/>
      <c r="G401" s="18"/>
      <c r="H401" s="11"/>
      <c r="I401" s="11"/>
      <c r="J401" s="11"/>
      <c r="K401" s="11"/>
      <c r="L401" s="11"/>
      <c r="M401" s="11"/>
      <c r="N401" s="11"/>
      <c r="O401" s="11"/>
      <c r="P401" s="11"/>
      <c r="Q401" s="11"/>
      <c r="R401" s="11"/>
      <c r="S401" s="11"/>
    </row>
    <row r="402" spans="5:19">
      <c r="E402" s="11"/>
      <c r="F402" s="18"/>
      <c r="G402" s="18"/>
      <c r="H402" s="11"/>
      <c r="I402" s="11"/>
      <c r="J402" s="11"/>
      <c r="K402" s="11"/>
      <c r="L402" s="11"/>
      <c r="M402" s="11"/>
      <c r="N402" s="11"/>
      <c r="O402" s="11"/>
      <c r="P402" s="11"/>
      <c r="Q402" s="11"/>
      <c r="R402" s="11"/>
      <c r="S402" s="11"/>
    </row>
    <row r="403" spans="5:19">
      <c r="E403" s="11"/>
      <c r="F403" s="18"/>
      <c r="G403" s="18"/>
      <c r="H403" s="11"/>
      <c r="I403" s="11"/>
      <c r="J403" s="11"/>
      <c r="K403" s="11"/>
      <c r="L403" s="11"/>
      <c r="M403" s="11"/>
      <c r="N403" s="11"/>
      <c r="O403" s="11"/>
      <c r="P403" s="11"/>
      <c r="Q403" s="11"/>
      <c r="R403" s="11"/>
      <c r="S403" s="11"/>
    </row>
    <row r="404" spans="5:19">
      <c r="E404" s="11"/>
      <c r="F404" s="18"/>
      <c r="G404" s="18"/>
      <c r="H404" s="11"/>
      <c r="I404" s="11"/>
      <c r="J404" s="11"/>
      <c r="K404" s="11"/>
      <c r="L404" s="11"/>
      <c r="M404" s="11"/>
      <c r="N404" s="11"/>
      <c r="O404" s="11"/>
      <c r="P404" s="11"/>
      <c r="Q404" s="11"/>
      <c r="R404" s="11"/>
      <c r="S404" s="11"/>
    </row>
    <row r="405" spans="5:19">
      <c r="E405" s="11"/>
      <c r="F405" s="18"/>
      <c r="G405" s="18"/>
      <c r="H405" s="11"/>
      <c r="I405" s="11"/>
      <c r="J405" s="11"/>
      <c r="K405" s="11"/>
      <c r="L405" s="11"/>
      <c r="M405" s="11"/>
      <c r="N405" s="11"/>
      <c r="O405" s="11"/>
      <c r="P405" s="11"/>
      <c r="Q405" s="11"/>
      <c r="R405" s="11"/>
      <c r="S405" s="11"/>
    </row>
    <row r="406" spans="5:19">
      <c r="E406" s="11"/>
      <c r="F406" s="18"/>
      <c r="G406" s="18"/>
      <c r="H406" s="11"/>
      <c r="I406" s="11"/>
      <c r="J406" s="11"/>
      <c r="K406" s="11"/>
      <c r="L406" s="11"/>
      <c r="M406" s="11"/>
      <c r="N406" s="11"/>
      <c r="O406" s="11"/>
      <c r="P406" s="11"/>
      <c r="Q406" s="11"/>
      <c r="R406" s="11"/>
      <c r="S406" s="11"/>
    </row>
    <row r="407" spans="5:19">
      <c r="E407" s="11"/>
      <c r="F407" s="18"/>
      <c r="G407" s="18"/>
      <c r="H407" s="11"/>
      <c r="I407" s="11"/>
      <c r="J407" s="11"/>
      <c r="K407" s="11"/>
      <c r="L407" s="11"/>
      <c r="M407" s="11"/>
      <c r="N407" s="11"/>
      <c r="O407" s="11"/>
      <c r="P407" s="11"/>
      <c r="Q407" s="11"/>
      <c r="R407" s="11"/>
      <c r="S407" s="11"/>
    </row>
    <row r="408" spans="5:19">
      <c r="E408" s="11"/>
      <c r="F408" s="18"/>
      <c r="G408" s="18"/>
      <c r="H408" s="11"/>
      <c r="I408" s="11"/>
      <c r="J408" s="11"/>
      <c r="K408" s="11"/>
      <c r="L408" s="11"/>
      <c r="M408" s="11"/>
      <c r="N408" s="11"/>
      <c r="O408" s="11"/>
      <c r="P408" s="11"/>
      <c r="Q408" s="11"/>
      <c r="R408" s="11"/>
      <c r="S408" s="11"/>
    </row>
    <row r="409" spans="5:19">
      <c r="E409" s="11"/>
      <c r="F409" s="18"/>
      <c r="G409" s="18"/>
      <c r="H409" s="11"/>
      <c r="I409" s="11"/>
      <c r="J409" s="11"/>
      <c r="K409" s="11"/>
      <c r="L409" s="11"/>
      <c r="M409" s="11"/>
      <c r="N409" s="11"/>
      <c r="O409" s="11"/>
      <c r="P409" s="11"/>
      <c r="Q409" s="11"/>
      <c r="R409" s="11"/>
      <c r="S409" s="11"/>
    </row>
    <row r="410" spans="5:19">
      <c r="E410" s="11"/>
      <c r="F410" s="18"/>
      <c r="G410" s="18"/>
      <c r="H410" s="11"/>
      <c r="I410" s="11"/>
      <c r="J410" s="11"/>
      <c r="K410" s="11"/>
      <c r="L410" s="11"/>
      <c r="M410" s="11"/>
      <c r="N410" s="11"/>
      <c r="O410" s="11"/>
      <c r="P410" s="11"/>
      <c r="Q410" s="11"/>
      <c r="R410" s="11"/>
      <c r="S410" s="11"/>
    </row>
    <row r="411" spans="5:19">
      <c r="E411" s="11"/>
      <c r="F411" s="18"/>
      <c r="G411" s="18"/>
      <c r="H411" s="11"/>
      <c r="I411" s="11"/>
      <c r="J411" s="11"/>
      <c r="K411" s="11"/>
      <c r="L411" s="11"/>
      <c r="M411" s="11"/>
      <c r="N411" s="11"/>
      <c r="O411" s="11"/>
      <c r="P411" s="11"/>
      <c r="Q411" s="11"/>
      <c r="R411" s="11"/>
      <c r="S411" s="11"/>
    </row>
    <row r="412" spans="5:19">
      <c r="E412" s="11"/>
      <c r="F412" s="18"/>
      <c r="G412" s="18"/>
      <c r="H412" s="11"/>
      <c r="I412" s="11"/>
      <c r="J412" s="11"/>
      <c r="K412" s="11"/>
      <c r="L412" s="11"/>
      <c r="M412" s="11"/>
      <c r="N412" s="11"/>
      <c r="O412" s="11"/>
      <c r="P412" s="11"/>
      <c r="Q412" s="11"/>
      <c r="R412" s="11"/>
      <c r="S412" s="11"/>
    </row>
    <row r="413" spans="5:19">
      <c r="E413" s="11"/>
      <c r="F413" s="18"/>
      <c r="G413" s="18"/>
      <c r="H413" s="11"/>
      <c r="I413" s="11"/>
      <c r="J413" s="11"/>
      <c r="K413" s="11"/>
      <c r="L413" s="11"/>
      <c r="M413" s="11"/>
      <c r="N413" s="11"/>
      <c r="O413" s="11"/>
      <c r="P413" s="11"/>
      <c r="Q413" s="11"/>
      <c r="R413" s="11"/>
      <c r="S413" s="11"/>
    </row>
    <row r="414" spans="5:19">
      <c r="E414" s="11"/>
      <c r="F414" s="18"/>
      <c r="G414" s="18"/>
      <c r="H414" s="11"/>
      <c r="I414" s="11"/>
      <c r="J414" s="11"/>
      <c r="K414" s="11"/>
      <c r="L414" s="11"/>
      <c r="M414" s="11"/>
      <c r="N414" s="11"/>
      <c r="O414" s="11"/>
      <c r="P414" s="11"/>
      <c r="Q414" s="11"/>
      <c r="R414" s="11"/>
      <c r="S414" s="11"/>
    </row>
    <row r="415" spans="5:19">
      <c r="E415" s="11"/>
      <c r="F415" s="18"/>
      <c r="G415" s="18"/>
      <c r="H415" s="11"/>
      <c r="I415" s="11"/>
      <c r="J415" s="11"/>
      <c r="K415" s="11"/>
      <c r="L415" s="11"/>
      <c r="M415" s="11"/>
      <c r="N415" s="11"/>
      <c r="O415" s="11"/>
      <c r="P415" s="11"/>
      <c r="Q415" s="11"/>
      <c r="R415" s="11"/>
      <c r="S415" s="11"/>
    </row>
    <row r="416" spans="5:19">
      <c r="E416" s="11"/>
      <c r="F416" s="18"/>
      <c r="G416" s="18"/>
      <c r="H416" s="11"/>
      <c r="I416" s="11"/>
      <c r="J416" s="11"/>
      <c r="K416" s="11"/>
      <c r="L416" s="11"/>
      <c r="M416" s="11"/>
      <c r="N416" s="11"/>
      <c r="O416" s="11"/>
      <c r="P416" s="11"/>
      <c r="Q416" s="11"/>
      <c r="R416" s="11"/>
      <c r="S416" s="11"/>
    </row>
    <row r="417" spans="5:19">
      <c r="E417" s="11"/>
      <c r="F417" s="18"/>
      <c r="G417" s="18"/>
      <c r="H417" s="11"/>
      <c r="I417" s="11"/>
      <c r="J417" s="11"/>
      <c r="K417" s="11"/>
      <c r="L417" s="11"/>
      <c r="M417" s="11"/>
      <c r="N417" s="11"/>
      <c r="O417" s="11"/>
      <c r="P417" s="11"/>
      <c r="Q417" s="11"/>
      <c r="R417" s="11"/>
      <c r="S417" s="11"/>
    </row>
    <row r="418" spans="5:19">
      <c r="E418" s="11"/>
      <c r="F418" s="18"/>
      <c r="G418" s="18"/>
      <c r="H418" s="11"/>
      <c r="I418" s="11"/>
      <c r="J418" s="11"/>
      <c r="K418" s="11"/>
      <c r="L418" s="11"/>
      <c r="M418" s="11"/>
      <c r="N418" s="11"/>
      <c r="O418" s="11"/>
      <c r="P418" s="11"/>
      <c r="Q418" s="11"/>
      <c r="R418" s="11"/>
      <c r="S418" s="11"/>
    </row>
    <row r="419" spans="5:19">
      <c r="E419" s="11"/>
      <c r="F419" s="18"/>
      <c r="G419" s="18"/>
      <c r="H419" s="11"/>
      <c r="I419" s="11"/>
      <c r="J419" s="11"/>
      <c r="K419" s="11"/>
      <c r="L419" s="11"/>
      <c r="M419" s="11"/>
      <c r="N419" s="11"/>
      <c r="O419" s="11"/>
      <c r="P419" s="11"/>
      <c r="Q419" s="11"/>
      <c r="R419" s="11"/>
      <c r="S419" s="11"/>
    </row>
    <row r="420" spans="5:19">
      <c r="E420" s="11"/>
      <c r="F420" s="18"/>
      <c r="G420" s="18"/>
      <c r="H420" s="11"/>
      <c r="I420" s="11"/>
      <c r="J420" s="11"/>
      <c r="K420" s="11"/>
      <c r="L420" s="11"/>
      <c r="M420" s="11"/>
      <c r="N420" s="11"/>
      <c r="O420" s="11"/>
      <c r="P420" s="11"/>
      <c r="Q420" s="11"/>
      <c r="R420" s="11"/>
      <c r="S420" s="11"/>
    </row>
    <row r="421" spans="5:19">
      <c r="E421" s="11"/>
      <c r="F421" s="18"/>
      <c r="G421" s="18"/>
      <c r="H421" s="11"/>
      <c r="I421" s="11"/>
      <c r="J421" s="11"/>
      <c r="K421" s="11"/>
      <c r="L421" s="11"/>
      <c r="M421" s="11"/>
      <c r="N421" s="11"/>
      <c r="O421" s="11"/>
      <c r="P421" s="11"/>
      <c r="Q421" s="11"/>
      <c r="R421" s="11"/>
      <c r="S421" s="11"/>
    </row>
    <row r="422" spans="5:19">
      <c r="E422" s="11"/>
      <c r="F422" s="18"/>
      <c r="G422" s="18"/>
      <c r="H422" s="11"/>
      <c r="I422" s="11"/>
      <c r="J422" s="11"/>
      <c r="K422" s="11"/>
      <c r="L422" s="11"/>
      <c r="M422" s="11"/>
      <c r="N422" s="11"/>
      <c r="O422" s="11"/>
      <c r="P422" s="11"/>
      <c r="Q422" s="11"/>
      <c r="R422" s="11"/>
      <c r="S422" s="11"/>
    </row>
    <row r="423" spans="5:19">
      <c r="E423" s="11"/>
      <c r="F423" s="18"/>
      <c r="G423" s="18"/>
      <c r="H423" s="11"/>
      <c r="I423" s="11"/>
      <c r="J423" s="11"/>
      <c r="K423" s="11"/>
      <c r="L423" s="11"/>
      <c r="M423" s="11"/>
      <c r="N423" s="11"/>
      <c r="O423" s="11"/>
      <c r="P423" s="11"/>
      <c r="Q423" s="11"/>
      <c r="R423" s="11"/>
      <c r="S423" s="11"/>
    </row>
    <row r="424" spans="5:19">
      <c r="E424" s="11"/>
      <c r="F424" s="18"/>
      <c r="G424" s="18"/>
      <c r="H424" s="11"/>
      <c r="I424" s="11"/>
      <c r="J424" s="11"/>
      <c r="K424" s="11"/>
      <c r="L424" s="11"/>
      <c r="M424" s="11"/>
      <c r="N424" s="11"/>
      <c r="O424" s="11"/>
      <c r="P424" s="11"/>
      <c r="Q424" s="11"/>
      <c r="R424" s="11"/>
      <c r="S424" s="11"/>
    </row>
    <row r="425" spans="5:19">
      <c r="E425" s="11"/>
      <c r="F425" s="18"/>
      <c r="G425" s="18"/>
      <c r="H425" s="11"/>
      <c r="I425" s="11"/>
      <c r="J425" s="11"/>
      <c r="K425" s="11"/>
      <c r="L425" s="11"/>
      <c r="M425" s="11"/>
      <c r="N425" s="11"/>
      <c r="O425" s="11"/>
      <c r="P425" s="11"/>
      <c r="Q425" s="11"/>
      <c r="R425" s="11"/>
      <c r="S425" s="11"/>
    </row>
    <row r="426" spans="5:19">
      <c r="E426" s="11"/>
      <c r="F426" s="18"/>
      <c r="G426" s="18"/>
      <c r="H426" s="11"/>
      <c r="I426" s="11"/>
      <c r="J426" s="11"/>
      <c r="K426" s="11"/>
      <c r="L426" s="11"/>
      <c r="M426" s="11"/>
      <c r="N426" s="11"/>
      <c r="O426" s="11"/>
      <c r="P426" s="11"/>
      <c r="Q426" s="11"/>
      <c r="R426" s="11"/>
      <c r="S426" s="11"/>
    </row>
    <row r="427" spans="5:19">
      <c r="E427" s="11"/>
      <c r="F427" s="18"/>
      <c r="G427" s="18"/>
      <c r="H427" s="11"/>
      <c r="I427" s="11"/>
      <c r="J427" s="11"/>
      <c r="K427" s="11"/>
      <c r="L427" s="11"/>
      <c r="M427" s="11"/>
      <c r="N427" s="11"/>
      <c r="O427" s="11"/>
      <c r="P427" s="11"/>
      <c r="Q427" s="11"/>
      <c r="R427" s="11"/>
      <c r="S427" s="11"/>
    </row>
    <row r="428" spans="5:19">
      <c r="E428" s="11"/>
      <c r="F428" s="18"/>
      <c r="G428" s="18"/>
      <c r="H428" s="11"/>
      <c r="I428" s="11"/>
      <c r="J428" s="11"/>
      <c r="K428" s="11"/>
      <c r="L428" s="11"/>
      <c r="M428" s="11"/>
      <c r="N428" s="11"/>
      <c r="O428" s="11"/>
      <c r="P428" s="11"/>
      <c r="Q428" s="11"/>
      <c r="R428" s="11"/>
      <c r="S428" s="11"/>
    </row>
    <row r="429" spans="5:19">
      <c r="E429" s="11"/>
      <c r="F429" s="18"/>
      <c r="G429" s="18"/>
      <c r="H429" s="11"/>
      <c r="I429" s="11"/>
      <c r="J429" s="11"/>
      <c r="K429" s="11"/>
      <c r="L429" s="11"/>
      <c r="M429" s="11"/>
      <c r="N429" s="11"/>
      <c r="O429" s="11"/>
      <c r="P429" s="11"/>
      <c r="Q429" s="11"/>
      <c r="R429" s="11"/>
      <c r="S429" s="11"/>
    </row>
    <row r="430" spans="5:19">
      <c r="E430" s="11"/>
      <c r="F430" s="18"/>
      <c r="G430" s="18"/>
      <c r="H430" s="11"/>
      <c r="I430" s="11"/>
      <c r="J430" s="11"/>
      <c r="K430" s="11"/>
      <c r="L430" s="11"/>
      <c r="M430" s="11"/>
      <c r="N430" s="11"/>
      <c r="O430" s="11"/>
      <c r="P430" s="11"/>
      <c r="Q430" s="11"/>
      <c r="R430" s="11"/>
      <c r="S430" s="11"/>
    </row>
    <row r="431" spans="5:19">
      <c r="E431" s="11"/>
      <c r="F431" s="18"/>
      <c r="G431" s="18"/>
      <c r="H431" s="11"/>
      <c r="I431" s="11"/>
      <c r="J431" s="11"/>
      <c r="K431" s="11"/>
      <c r="L431" s="11"/>
      <c r="M431" s="11"/>
      <c r="N431" s="11"/>
      <c r="O431" s="11"/>
      <c r="P431" s="11"/>
      <c r="Q431" s="11"/>
      <c r="R431" s="11"/>
      <c r="S431" s="11"/>
    </row>
    <row r="432" spans="5:19">
      <c r="E432" s="11"/>
      <c r="F432" s="18"/>
      <c r="G432" s="18"/>
      <c r="H432" s="11"/>
      <c r="I432" s="11"/>
      <c r="J432" s="11"/>
      <c r="K432" s="11"/>
      <c r="L432" s="11"/>
      <c r="M432" s="11"/>
      <c r="N432" s="11"/>
      <c r="O432" s="11"/>
      <c r="P432" s="11"/>
      <c r="Q432" s="11"/>
      <c r="R432" s="11"/>
      <c r="S432" s="11"/>
    </row>
    <row r="433" spans="5:19">
      <c r="E433" s="11"/>
      <c r="F433" s="18"/>
      <c r="G433" s="18"/>
      <c r="H433" s="11"/>
      <c r="I433" s="11"/>
      <c r="J433" s="11"/>
      <c r="K433" s="11"/>
      <c r="L433" s="11"/>
      <c r="M433" s="11"/>
      <c r="N433" s="11"/>
      <c r="O433" s="11"/>
      <c r="P433" s="11"/>
      <c r="Q433" s="11"/>
      <c r="R433" s="11"/>
      <c r="S433" s="11"/>
    </row>
    <row r="434" spans="5:19">
      <c r="E434" s="11"/>
      <c r="F434" s="18"/>
      <c r="G434" s="18"/>
      <c r="H434" s="11"/>
      <c r="I434" s="11"/>
      <c r="J434" s="11"/>
      <c r="K434" s="11"/>
      <c r="L434" s="11"/>
      <c r="M434" s="11"/>
      <c r="N434" s="11"/>
      <c r="O434" s="11"/>
      <c r="P434" s="11"/>
      <c r="Q434" s="11"/>
      <c r="R434" s="11"/>
      <c r="S434" s="11"/>
    </row>
    <row r="435" spans="5:19">
      <c r="E435" s="11"/>
      <c r="F435" s="18"/>
      <c r="G435" s="18"/>
      <c r="H435" s="11"/>
      <c r="I435" s="11"/>
      <c r="J435" s="11"/>
      <c r="K435" s="11"/>
      <c r="L435" s="11"/>
      <c r="M435" s="11"/>
      <c r="N435" s="11"/>
      <c r="O435" s="11"/>
      <c r="P435" s="11"/>
      <c r="Q435" s="11"/>
      <c r="R435" s="11"/>
      <c r="S435" s="11"/>
    </row>
    <row r="436" spans="5:19">
      <c r="E436" s="11"/>
      <c r="F436" s="18"/>
      <c r="G436" s="18"/>
      <c r="H436" s="11"/>
      <c r="I436" s="11"/>
      <c r="J436" s="11"/>
      <c r="K436" s="11"/>
      <c r="L436" s="11"/>
      <c r="M436" s="11"/>
      <c r="N436" s="11"/>
      <c r="O436" s="11"/>
      <c r="P436" s="11"/>
      <c r="Q436" s="11"/>
      <c r="R436" s="11"/>
      <c r="S436" s="11"/>
    </row>
    <row r="437" spans="5:19">
      <c r="E437" s="11"/>
      <c r="F437" s="18"/>
      <c r="G437" s="18"/>
      <c r="H437" s="11"/>
      <c r="I437" s="11"/>
      <c r="J437" s="11"/>
      <c r="K437" s="11"/>
      <c r="L437" s="11"/>
      <c r="M437" s="11"/>
      <c r="N437" s="11"/>
      <c r="O437" s="11"/>
      <c r="P437" s="11"/>
      <c r="Q437" s="11"/>
      <c r="R437" s="11"/>
      <c r="S437" s="11"/>
    </row>
    <row r="438" spans="5:19">
      <c r="E438" s="11"/>
      <c r="F438" s="18"/>
      <c r="G438" s="18"/>
      <c r="H438" s="11"/>
      <c r="I438" s="11"/>
      <c r="J438" s="11"/>
      <c r="K438" s="11"/>
      <c r="L438" s="11"/>
      <c r="M438" s="11"/>
      <c r="N438" s="11"/>
      <c r="O438" s="11"/>
      <c r="P438" s="11"/>
      <c r="Q438" s="11"/>
      <c r="R438" s="11"/>
      <c r="S438" s="11"/>
    </row>
    <row r="439" spans="5:19">
      <c r="E439" s="11"/>
      <c r="F439" s="18"/>
      <c r="G439" s="18"/>
      <c r="H439" s="11"/>
      <c r="I439" s="11"/>
      <c r="J439" s="11"/>
      <c r="K439" s="11"/>
      <c r="L439" s="11"/>
      <c r="M439" s="11"/>
      <c r="N439" s="11"/>
      <c r="O439" s="11"/>
      <c r="P439" s="11"/>
      <c r="Q439" s="11"/>
      <c r="R439" s="11"/>
      <c r="S439" s="11"/>
    </row>
    <row r="440" spans="5:19">
      <c r="E440" s="11"/>
      <c r="F440" s="18"/>
      <c r="G440" s="18"/>
      <c r="H440" s="11"/>
      <c r="I440" s="11"/>
      <c r="J440" s="11"/>
      <c r="K440" s="11"/>
      <c r="L440" s="11"/>
      <c r="M440" s="11"/>
      <c r="N440" s="11"/>
      <c r="O440" s="11"/>
      <c r="P440" s="11"/>
      <c r="Q440" s="11"/>
      <c r="R440" s="11"/>
      <c r="S440" s="11"/>
    </row>
    <row r="441" spans="5:19">
      <c r="E441" s="11"/>
      <c r="F441" s="18"/>
      <c r="G441" s="18"/>
      <c r="H441" s="11"/>
      <c r="I441" s="11"/>
      <c r="J441" s="11"/>
      <c r="K441" s="11"/>
      <c r="L441" s="11"/>
      <c r="M441" s="11"/>
      <c r="N441" s="11"/>
      <c r="O441" s="11"/>
      <c r="P441" s="11"/>
      <c r="Q441" s="11"/>
      <c r="R441" s="11"/>
      <c r="S441" s="11"/>
    </row>
    <row r="442" spans="5:19">
      <c r="E442" s="11"/>
      <c r="F442" s="18"/>
      <c r="G442" s="18"/>
      <c r="H442" s="11"/>
      <c r="I442" s="11"/>
      <c r="J442" s="11"/>
      <c r="K442" s="11"/>
      <c r="L442" s="11"/>
      <c r="M442" s="11"/>
      <c r="N442" s="11"/>
      <c r="O442" s="11"/>
      <c r="P442" s="11"/>
      <c r="Q442" s="11"/>
      <c r="R442" s="11"/>
      <c r="S442" s="11"/>
    </row>
    <row r="443" spans="5:19">
      <c r="E443" s="11"/>
      <c r="F443" s="18"/>
      <c r="G443" s="18"/>
      <c r="H443" s="11"/>
      <c r="I443" s="11"/>
      <c r="J443" s="11"/>
      <c r="K443" s="11"/>
      <c r="L443" s="11"/>
      <c r="M443" s="11"/>
      <c r="N443" s="11"/>
      <c r="O443" s="11"/>
      <c r="P443" s="11"/>
      <c r="Q443" s="11"/>
      <c r="R443" s="11"/>
      <c r="S443" s="11"/>
    </row>
    <row r="444" spans="5:19">
      <c r="E444" s="11"/>
      <c r="F444" s="18"/>
      <c r="G444" s="18"/>
      <c r="H444" s="11"/>
      <c r="I444" s="11"/>
      <c r="J444" s="11"/>
      <c r="K444" s="11"/>
      <c r="L444" s="11"/>
      <c r="M444" s="11"/>
      <c r="N444" s="11"/>
      <c r="O444" s="11"/>
      <c r="P444" s="11"/>
      <c r="Q444" s="11"/>
      <c r="R444" s="11"/>
      <c r="S444" s="11"/>
    </row>
    <row r="445" spans="5:19">
      <c r="E445" s="11"/>
      <c r="F445" s="18"/>
      <c r="G445" s="18"/>
      <c r="H445" s="11"/>
      <c r="I445" s="11"/>
      <c r="J445" s="11"/>
      <c r="K445" s="11"/>
      <c r="L445" s="11"/>
      <c r="M445" s="11"/>
      <c r="N445" s="11"/>
      <c r="O445" s="11"/>
      <c r="P445" s="11"/>
      <c r="Q445" s="11"/>
      <c r="R445" s="11"/>
      <c r="S445" s="11"/>
    </row>
    <row r="446" spans="5:19">
      <c r="E446" s="11"/>
      <c r="F446" s="18"/>
      <c r="G446" s="18"/>
      <c r="H446" s="11"/>
      <c r="I446" s="11"/>
      <c r="J446" s="11"/>
      <c r="K446" s="11"/>
      <c r="L446" s="11"/>
      <c r="M446" s="11"/>
      <c r="N446" s="11"/>
      <c r="O446" s="11"/>
      <c r="P446" s="11"/>
      <c r="Q446" s="11"/>
      <c r="R446" s="11"/>
      <c r="S446" s="11"/>
    </row>
    <row r="447" spans="5:19">
      <c r="E447" s="11"/>
      <c r="F447" s="18"/>
      <c r="G447" s="18"/>
      <c r="H447" s="11"/>
      <c r="I447" s="11"/>
      <c r="J447" s="11"/>
      <c r="K447" s="11"/>
      <c r="L447" s="11"/>
      <c r="M447" s="11"/>
      <c r="N447" s="11"/>
      <c r="O447" s="11"/>
      <c r="P447" s="11"/>
      <c r="Q447" s="11"/>
      <c r="R447" s="11"/>
      <c r="S447" s="11"/>
    </row>
    <row r="448" spans="5:19">
      <c r="E448" s="11"/>
      <c r="F448" s="18"/>
      <c r="G448" s="18"/>
      <c r="H448" s="11"/>
      <c r="I448" s="11"/>
      <c r="J448" s="11"/>
      <c r="K448" s="11"/>
      <c r="L448" s="11"/>
      <c r="M448" s="11"/>
      <c r="N448" s="11"/>
      <c r="O448" s="11"/>
      <c r="P448" s="11"/>
      <c r="Q448" s="11"/>
      <c r="R448" s="11"/>
      <c r="S448" s="11"/>
    </row>
    <row r="449" spans="5:19">
      <c r="E449" s="11"/>
      <c r="F449" s="18"/>
      <c r="G449" s="18"/>
      <c r="H449" s="11"/>
      <c r="I449" s="11"/>
      <c r="J449" s="11"/>
      <c r="K449" s="11"/>
      <c r="L449" s="11"/>
      <c r="M449" s="11"/>
      <c r="N449" s="11"/>
      <c r="O449" s="11"/>
      <c r="P449" s="11"/>
      <c r="Q449" s="11"/>
      <c r="R449" s="11"/>
      <c r="S449" s="11"/>
    </row>
    <row r="450" spans="5:19">
      <c r="E450" s="11"/>
      <c r="F450" s="18"/>
      <c r="G450" s="18"/>
      <c r="H450" s="11"/>
      <c r="I450" s="11"/>
      <c r="J450" s="11"/>
      <c r="K450" s="11"/>
      <c r="L450" s="11"/>
      <c r="M450" s="11"/>
      <c r="N450" s="11"/>
      <c r="O450" s="11"/>
      <c r="P450" s="11"/>
      <c r="Q450" s="11"/>
      <c r="R450" s="11"/>
      <c r="S450" s="11"/>
    </row>
    <row r="451" spans="5:19">
      <c r="E451" s="11"/>
      <c r="F451" s="18"/>
      <c r="G451" s="18"/>
      <c r="H451" s="11"/>
      <c r="I451" s="11"/>
      <c r="J451" s="11"/>
      <c r="K451" s="11"/>
      <c r="L451" s="11"/>
      <c r="M451" s="11"/>
      <c r="N451" s="11"/>
      <c r="O451" s="11"/>
      <c r="P451" s="11"/>
      <c r="Q451" s="11"/>
      <c r="R451" s="11"/>
      <c r="S451" s="11"/>
    </row>
    <row r="452" spans="5:19">
      <c r="E452" s="11"/>
      <c r="F452" s="18"/>
      <c r="G452" s="18"/>
      <c r="H452" s="11"/>
      <c r="I452" s="11"/>
      <c r="J452" s="11"/>
      <c r="K452" s="11"/>
      <c r="L452" s="11"/>
      <c r="M452" s="11"/>
      <c r="N452" s="11"/>
      <c r="O452" s="11"/>
      <c r="P452" s="11"/>
      <c r="Q452" s="11"/>
      <c r="R452" s="11"/>
      <c r="S452" s="11"/>
    </row>
    <row r="453" spans="5:19">
      <c r="E453" s="11"/>
      <c r="F453" s="18"/>
      <c r="G453" s="18"/>
      <c r="H453" s="11"/>
      <c r="I453" s="11"/>
      <c r="J453" s="11"/>
      <c r="K453" s="11"/>
      <c r="L453" s="11"/>
      <c r="M453" s="11"/>
      <c r="N453" s="11"/>
      <c r="O453" s="11"/>
      <c r="P453" s="11"/>
      <c r="Q453" s="11"/>
      <c r="R453" s="11"/>
      <c r="S453" s="11"/>
    </row>
    <row r="454" spans="5:19">
      <c r="E454" s="11"/>
      <c r="F454" s="18"/>
      <c r="G454" s="18"/>
      <c r="H454" s="11"/>
      <c r="I454" s="11"/>
      <c r="J454" s="11"/>
      <c r="K454" s="11"/>
      <c r="L454" s="11"/>
      <c r="M454" s="11"/>
      <c r="N454" s="11"/>
      <c r="O454" s="11"/>
      <c r="P454" s="11"/>
      <c r="Q454" s="11"/>
      <c r="R454" s="11"/>
      <c r="S454" s="11"/>
    </row>
    <row r="455" spans="5:19">
      <c r="E455" s="11"/>
      <c r="F455" s="18"/>
      <c r="G455" s="18"/>
      <c r="H455" s="11"/>
      <c r="I455" s="11"/>
      <c r="J455" s="11"/>
      <c r="K455" s="11"/>
      <c r="L455" s="11"/>
      <c r="M455" s="11"/>
      <c r="N455" s="11"/>
      <c r="O455" s="11"/>
      <c r="P455" s="11"/>
      <c r="Q455" s="11"/>
      <c r="R455" s="11"/>
      <c r="S455" s="11"/>
    </row>
    <row r="456" spans="5:19">
      <c r="E456" s="11"/>
      <c r="F456" s="18"/>
      <c r="G456" s="18"/>
      <c r="H456" s="11"/>
      <c r="I456" s="11"/>
      <c r="J456" s="11"/>
      <c r="K456" s="11"/>
      <c r="L456" s="11"/>
      <c r="M456" s="11"/>
      <c r="N456" s="11"/>
      <c r="O456" s="11"/>
      <c r="P456" s="11"/>
      <c r="Q456" s="11"/>
      <c r="R456" s="11"/>
      <c r="S456" s="11"/>
    </row>
    <row r="457" spans="5:19">
      <c r="E457" s="11"/>
      <c r="F457" s="18"/>
      <c r="G457" s="18"/>
      <c r="H457" s="11"/>
      <c r="I457" s="11"/>
      <c r="J457" s="11"/>
      <c r="K457" s="11"/>
      <c r="L457" s="11"/>
      <c r="M457" s="11"/>
      <c r="N457" s="11"/>
      <c r="O457" s="11"/>
      <c r="P457" s="11"/>
      <c r="Q457" s="11"/>
      <c r="R457" s="11"/>
      <c r="S457" s="11"/>
    </row>
    <row r="458" spans="5:19">
      <c r="E458" s="11"/>
      <c r="F458" s="18"/>
      <c r="G458" s="18"/>
      <c r="H458" s="11"/>
      <c r="I458" s="11"/>
      <c r="J458" s="11"/>
      <c r="K458" s="11"/>
      <c r="L458" s="11"/>
      <c r="M458" s="11"/>
      <c r="N458" s="11"/>
      <c r="O458" s="11"/>
      <c r="P458" s="11"/>
      <c r="Q458" s="11"/>
      <c r="R458" s="11"/>
      <c r="S458" s="11"/>
    </row>
    <row r="459" spans="5:19">
      <c r="E459" s="11"/>
      <c r="F459" s="18"/>
      <c r="G459" s="18"/>
      <c r="H459" s="11"/>
      <c r="I459" s="11"/>
      <c r="J459" s="11"/>
      <c r="K459" s="11"/>
      <c r="L459" s="11"/>
      <c r="M459" s="11"/>
      <c r="N459" s="11"/>
      <c r="O459" s="11"/>
      <c r="P459" s="11"/>
      <c r="Q459" s="11"/>
      <c r="R459" s="11"/>
      <c r="S459" s="11"/>
    </row>
    <row r="460" spans="5:19">
      <c r="E460" s="11"/>
      <c r="F460" s="18"/>
      <c r="G460" s="18"/>
      <c r="H460" s="11"/>
      <c r="I460" s="11"/>
      <c r="J460" s="11"/>
      <c r="K460" s="11"/>
      <c r="L460" s="11"/>
      <c r="M460" s="11"/>
      <c r="N460" s="11"/>
      <c r="O460" s="11"/>
      <c r="P460" s="11"/>
      <c r="Q460" s="11"/>
      <c r="R460" s="11"/>
      <c r="S460" s="11"/>
    </row>
    <row r="461" spans="5:19">
      <c r="E461" s="11"/>
      <c r="F461" s="18"/>
      <c r="G461" s="18"/>
      <c r="H461" s="11"/>
      <c r="I461" s="11"/>
      <c r="J461" s="11"/>
      <c r="K461" s="11"/>
      <c r="L461" s="11"/>
      <c r="M461" s="11"/>
      <c r="N461" s="11"/>
      <c r="O461" s="11"/>
      <c r="P461" s="11"/>
      <c r="Q461" s="11"/>
      <c r="R461" s="11"/>
      <c r="S461" s="11"/>
    </row>
    <row r="462" spans="5:19">
      <c r="E462" s="11"/>
      <c r="F462" s="18"/>
      <c r="G462" s="18"/>
      <c r="H462" s="11"/>
      <c r="I462" s="11"/>
      <c r="J462" s="11"/>
      <c r="K462" s="11"/>
      <c r="L462" s="11"/>
      <c r="M462" s="11"/>
      <c r="N462" s="11"/>
      <c r="O462" s="11"/>
      <c r="P462" s="11"/>
      <c r="Q462" s="11"/>
      <c r="R462" s="11"/>
      <c r="S462" s="11"/>
    </row>
    <row r="463" spans="5:19">
      <c r="E463" s="11"/>
      <c r="F463" s="18"/>
      <c r="G463" s="18"/>
      <c r="H463" s="11"/>
      <c r="I463" s="11"/>
      <c r="J463" s="11"/>
      <c r="K463" s="11"/>
      <c r="L463" s="11"/>
      <c r="M463" s="11"/>
      <c r="N463" s="11"/>
      <c r="O463" s="11"/>
      <c r="P463" s="11"/>
      <c r="Q463" s="11"/>
      <c r="R463" s="11"/>
      <c r="S463" s="11"/>
    </row>
    <row r="464" spans="5:19">
      <c r="E464" s="11"/>
      <c r="F464" s="18"/>
      <c r="G464" s="18"/>
      <c r="H464" s="11"/>
      <c r="I464" s="11"/>
      <c r="J464" s="11"/>
      <c r="K464" s="11"/>
      <c r="L464" s="11"/>
      <c r="M464" s="11"/>
      <c r="N464" s="11"/>
      <c r="O464" s="11"/>
      <c r="P464" s="11"/>
      <c r="Q464" s="11"/>
      <c r="R464" s="11"/>
      <c r="S464" s="11"/>
    </row>
    <row r="465" spans="5:19">
      <c r="E465" s="11"/>
      <c r="F465" s="18"/>
      <c r="G465" s="18"/>
      <c r="H465" s="11"/>
      <c r="I465" s="11"/>
      <c r="J465" s="11"/>
      <c r="K465" s="11"/>
      <c r="L465" s="11"/>
      <c r="M465" s="11"/>
      <c r="N465" s="11"/>
      <c r="O465" s="11"/>
      <c r="P465" s="11"/>
      <c r="Q465" s="11"/>
      <c r="R465" s="11"/>
      <c r="S465" s="11"/>
    </row>
    <row r="466" spans="5:19">
      <c r="E466" s="11"/>
      <c r="F466" s="18"/>
      <c r="G466" s="18"/>
      <c r="H466" s="11"/>
      <c r="I466" s="11"/>
      <c r="J466" s="11"/>
      <c r="K466" s="11"/>
      <c r="L466" s="11"/>
      <c r="M466" s="11"/>
      <c r="N466" s="11"/>
      <c r="O466" s="11"/>
      <c r="P466" s="11"/>
      <c r="Q466" s="11"/>
      <c r="R466" s="11"/>
      <c r="S466" s="11"/>
    </row>
    <row r="467" spans="5:19">
      <c r="E467" s="11"/>
      <c r="F467" s="18"/>
      <c r="G467" s="18"/>
      <c r="H467" s="11"/>
      <c r="I467" s="11"/>
      <c r="J467" s="11"/>
      <c r="K467" s="11"/>
      <c r="L467" s="11"/>
      <c r="M467" s="11"/>
      <c r="N467" s="11"/>
      <c r="O467" s="11"/>
      <c r="P467" s="11"/>
      <c r="Q467" s="11"/>
      <c r="R467" s="11"/>
      <c r="S467" s="11"/>
    </row>
    <row r="468" spans="5:19">
      <c r="E468" s="11"/>
      <c r="F468" s="18"/>
      <c r="G468" s="18"/>
      <c r="H468" s="11"/>
      <c r="I468" s="11"/>
      <c r="J468" s="11"/>
      <c r="K468" s="11"/>
      <c r="L468" s="11"/>
      <c r="M468" s="11"/>
      <c r="N468" s="11"/>
      <c r="O468" s="11"/>
      <c r="P468" s="11"/>
      <c r="Q468" s="11"/>
      <c r="R468" s="11"/>
      <c r="S468" s="11"/>
    </row>
    <row r="469" spans="5:19">
      <c r="E469" s="11"/>
      <c r="F469" s="18"/>
      <c r="G469" s="18"/>
      <c r="H469" s="11"/>
      <c r="I469" s="11"/>
      <c r="J469" s="11"/>
      <c r="K469" s="11"/>
      <c r="L469" s="11"/>
      <c r="M469" s="11"/>
      <c r="N469" s="11"/>
      <c r="O469" s="11"/>
      <c r="P469" s="11"/>
      <c r="Q469" s="11"/>
      <c r="R469" s="11"/>
      <c r="S469" s="11"/>
    </row>
    <row r="470" spans="5:19">
      <c r="E470" s="11"/>
      <c r="F470" s="18"/>
      <c r="G470" s="18"/>
      <c r="H470" s="11"/>
      <c r="I470" s="11"/>
      <c r="J470" s="11"/>
      <c r="K470" s="11"/>
      <c r="L470" s="11"/>
      <c r="M470" s="11"/>
      <c r="N470" s="11"/>
      <c r="O470" s="11"/>
      <c r="P470" s="11"/>
      <c r="Q470" s="11"/>
      <c r="R470" s="11"/>
      <c r="S470" s="11"/>
    </row>
    <row r="471" spans="5:19">
      <c r="E471" s="11"/>
      <c r="F471" s="18"/>
      <c r="G471" s="18"/>
      <c r="H471" s="11"/>
      <c r="I471" s="11"/>
      <c r="J471" s="11"/>
      <c r="K471" s="11"/>
      <c r="L471" s="11"/>
      <c r="M471" s="11"/>
      <c r="N471" s="11"/>
      <c r="O471" s="11"/>
      <c r="P471" s="11"/>
      <c r="Q471" s="11"/>
      <c r="R471" s="11"/>
      <c r="S471" s="11"/>
    </row>
    <row r="472" spans="5:19">
      <c r="E472" s="11"/>
      <c r="F472" s="18"/>
      <c r="G472" s="18"/>
      <c r="H472" s="11"/>
      <c r="I472" s="11"/>
      <c r="J472" s="11"/>
      <c r="K472" s="11"/>
      <c r="L472" s="11"/>
      <c r="M472" s="11"/>
      <c r="N472" s="11"/>
      <c r="O472" s="11"/>
      <c r="P472" s="11"/>
      <c r="Q472" s="11"/>
      <c r="R472" s="11"/>
      <c r="S472" s="11"/>
    </row>
    <row r="473" spans="5:19">
      <c r="E473" s="11"/>
      <c r="F473" s="18"/>
      <c r="G473" s="18"/>
      <c r="H473" s="11"/>
      <c r="I473" s="11"/>
      <c r="J473" s="11"/>
      <c r="K473" s="11"/>
      <c r="L473" s="11"/>
      <c r="M473" s="11"/>
      <c r="N473" s="11"/>
      <c r="O473" s="11"/>
      <c r="P473" s="11"/>
      <c r="Q473" s="11"/>
      <c r="R473" s="11"/>
      <c r="S473" s="11"/>
    </row>
    <row r="474" spans="5:19">
      <c r="E474" s="11"/>
      <c r="F474" s="18"/>
      <c r="G474" s="18"/>
      <c r="H474" s="11"/>
      <c r="I474" s="11"/>
      <c r="J474" s="11"/>
      <c r="K474" s="11"/>
      <c r="L474" s="11"/>
      <c r="M474" s="11"/>
      <c r="N474" s="11"/>
      <c r="O474" s="11"/>
      <c r="P474" s="11"/>
      <c r="Q474" s="11"/>
      <c r="R474" s="11"/>
      <c r="S474" s="11"/>
    </row>
    <row r="475" spans="5:19">
      <c r="E475" s="11"/>
      <c r="F475" s="18"/>
      <c r="G475" s="18"/>
      <c r="H475" s="11"/>
      <c r="I475" s="11"/>
      <c r="J475" s="11"/>
      <c r="K475" s="11"/>
      <c r="L475" s="11"/>
      <c r="M475" s="11"/>
      <c r="N475" s="11"/>
      <c r="O475" s="11"/>
      <c r="P475" s="11"/>
      <c r="Q475" s="11"/>
      <c r="R475" s="11"/>
      <c r="S475" s="11"/>
    </row>
    <row r="476" spans="5:19">
      <c r="E476" s="11"/>
      <c r="F476" s="18"/>
      <c r="G476" s="18"/>
      <c r="H476" s="11"/>
      <c r="I476" s="11"/>
      <c r="J476" s="11"/>
      <c r="K476" s="11"/>
      <c r="L476" s="11"/>
      <c r="M476" s="11"/>
      <c r="N476" s="11"/>
      <c r="O476" s="11"/>
      <c r="P476" s="11"/>
      <c r="Q476" s="11"/>
      <c r="R476" s="11"/>
      <c r="S476" s="11"/>
    </row>
    <row r="477" spans="5:19">
      <c r="E477" s="11"/>
      <c r="F477" s="18"/>
      <c r="G477" s="18"/>
      <c r="H477" s="11"/>
      <c r="I477" s="11"/>
      <c r="J477" s="11"/>
      <c r="K477" s="11"/>
      <c r="L477" s="11"/>
      <c r="M477" s="11"/>
      <c r="N477" s="11"/>
      <c r="O477" s="11"/>
      <c r="P477" s="11"/>
      <c r="Q477" s="11"/>
      <c r="R477" s="11"/>
      <c r="S477" s="11"/>
    </row>
    <row r="478" spans="5:19">
      <c r="E478" s="11"/>
      <c r="F478" s="18"/>
      <c r="G478" s="18"/>
      <c r="H478" s="11"/>
      <c r="I478" s="11"/>
      <c r="J478" s="11"/>
      <c r="K478" s="11"/>
      <c r="L478" s="11"/>
      <c r="M478" s="11"/>
      <c r="N478" s="11"/>
      <c r="O478" s="11"/>
      <c r="P478" s="11"/>
      <c r="Q478" s="11"/>
      <c r="R478" s="11"/>
      <c r="S478" s="11"/>
    </row>
    <row r="479" spans="5:19">
      <c r="E479" s="11"/>
      <c r="F479" s="18"/>
      <c r="G479" s="18"/>
      <c r="H479" s="11"/>
      <c r="I479" s="11"/>
      <c r="J479" s="11"/>
      <c r="K479" s="11"/>
      <c r="L479" s="11"/>
      <c r="M479" s="11"/>
      <c r="N479" s="11"/>
      <c r="O479" s="11"/>
      <c r="P479" s="11"/>
      <c r="Q479" s="11"/>
      <c r="R479" s="11"/>
      <c r="S479" s="11"/>
    </row>
    <row r="480" spans="5:19">
      <c r="E480" s="11"/>
      <c r="F480" s="18"/>
      <c r="G480" s="18"/>
      <c r="H480" s="11"/>
      <c r="I480" s="11"/>
      <c r="J480" s="11"/>
      <c r="K480" s="11"/>
      <c r="L480" s="11"/>
      <c r="M480" s="11"/>
      <c r="N480" s="11"/>
      <c r="O480" s="11"/>
      <c r="P480" s="11"/>
      <c r="Q480" s="11"/>
      <c r="R480" s="11"/>
      <c r="S480" s="11"/>
    </row>
    <row r="481" spans="5:19">
      <c r="E481" s="11"/>
      <c r="F481" s="18"/>
      <c r="G481" s="18"/>
      <c r="H481" s="11"/>
      <c r="I481" s="11"/>
      <c r="J481" s="11"/>
      <c r="K481" s="11"/>
      <c r="L481" s="11"/>
      <c r="M481" s="11"/>
      <c r="N481" s="11"/>
      <c r="O481" s="11"/>
      <c r="P481" s="11"/>
      <c r="Q481" s="11"/>
      <c r="R481" s="11"/>
      <c r="S481" s="11"/>
    </row>
    <row r="482" spans="5:19">
      <c r="E482" s="11"/>
      <c r="F482" s="18"/>
      <c r="G482" s="18"/>
      <c r="H482" s="11"/>
      <c r="I482" s="11"/>
      <c r="J482" s="11"/>
      <c r="K482" s="11"/>
      <c r="L482" s="11"/>
      <c r="M482" s="11"/>
      <c r="N482" s="11"/>
      <c r="O482" s="11"/>
      <c r="P482" s="11"/>
      <c r="Q482" s="11"/>
      <c r="R482" s="11"/>
      <c r="S482" s="11"/>
    </row>
    <row r="483" spans="5:19">
      <c r="E483" s="11"/>
      <c r="F483" s="18"/>
      <c r="G483" s="18"/>
      <c r="H483" s="11"/>
      <c r="I483" s="11"/>
      <c r="J483" s="11"/>
      <c r="K483" s="11"/>
      <c r="L483" s="11"/>
      <c r="M483" s="11"/>
      <c r="N483" s="11"/>
      <c r="O483" s="11"/>
      <c r="P483" s="11"/>
      <c r="Q483" s="11"/>
      <c r="R483" s="11"/>
      <c r="S483" s="11"/>
    </row>
    <row r="484" spans="5:19">
      <c r="E484" s="11"/>
      <c r="F484" s="18"/>
      <c r="G484" s="18"/>
      <c r="H484" s="11"/>
      <c r="I484" s="11"/>
      <c r="J484" s="11"/>
      <c r="K484" s="11"/>
      <c r="L484" s="11"/>
      <c r="M484" s="11"/>
      <c r="N484" s="11"/>
      <c r="O484" s="11"/>
      <c r="P484" s="11"/>
      <c r="Q484" s="11"/>
      <c r="R484" s="11"/>
      <c r="S484" s="11"/>
    </row>
    <row r="485" spans="5:19">
      <c r="E485" s="11"/>
      <c r="F485" s="18"/>
      <c r="G485" s="18"/>
      <c r="H485" s="11"/>
      <c r="I485" s="11"/>
      <c r="J485" s="11"/>
      <c r="K485" s="11"/>
      <c r="L485" s="11"/>
      <c r="M485" s="11"/>
      <c r="N485" s="11"/>
      <c r="O485" s="11"/>
      <c r="P485" s="11"/>
      <c r="Q485" s="11"/>
      <c r="R485" s="11"/>
      <c r="S485" s="11"/>
    </row>
    <row r="486" spans="5:19">
      <c r="E486" s="11"/>
      <c r="F486" s="18"/>
      <c r="G486" s="18"/>
      <c r="H486" s="11"/>
      <c r="I486" s="11"/>
      <c r="J486" s="11"/>
      <c r="K486" s="11"/>
      <c r="L486" s="11"/>
      <c r="M486" s="11"/>
      <c r="N486" s="11"/>
      <c r="O486" s="11"/>
      <c r="P486" s="11"/>
      <c r="Q486" s="11"/>
      <c r="R486" s="11"/>
      <c r="S486" s="11"/>
    </row>
    <row r="487" spans="5:19">
      <c r="E487" s="11"/>
      <c r="F487" s="18"/>
      <c r="G487" s="18"/>
      <c r="H487" s="11"/>
      <c r="I487" s="11"/>
      <c r="J487" s="11"/>
      <c r="K487" s="11"/>
      <c r="L487" s="11"/>
      <c r="M487" s="11"/>
      <c r="N487" s="11"/>
      <c r="O487" s="11"/>
      <c r="P487" s="11"/>
      <c r="Q487" s="11"/>
      <c r="R487" s="11"/>
      <c r="S487" s="11"/>
    </row>
    <row r="488" spans="5:19">
      <c r="E488" s="11"/>
      <c r="F488" s="18"/>
      <c r="G488" s="18"/>
      <c r="H488" s="11"/>
      <c r="I488" s="11"/>
      <c r="J488" s="11"/>
      <c r="K488" s="11"/>
      <c r="L488" s="11"/>
      <c r="M488" s="11"/>
      <c r="N488" s="11"/>
      <c r="O488" s="11"/>
      <c r="P488" s="11"/>
      <c r="Q488" s="11"/>
      <c r="R488" s="11"/>
      <c r="S488" s="11"/>
    </row>
    <row r="489" spans="5:19">
      <c r="E489" s="11"/>
      <c r="F489" s="18"/>
      <c r="G489" s="18"/>
      <c r="H489" s="11"/>
      <c r="I489" s="11"/>
      <c r="J489" s="11"/>
      <c r="K489" s="11"/>
      <c r="L489" s="11"/>
      <c r="M489" s="11"/>
      <c r="N489" s="11"/>
      <c r="O489" s="11"/>
      <c r="P489" s="11"/>
      <c r="Q489" s="11"/>
      <c r="R489" s="11"/>
      <c r="S489" s="11"/>
    </row>
    <row r="490" spans="5:19">
      <c r="E490" s="11"/>
      <c r="F490" s="18"/>
      <c r="G490" s="18"/>
      <c r="H490" s="11"/>
      <c r="I490" s="11"/>
      <c r="J490" s="11"/>
      <c r="K490" s="11"/>
      <c r="L490" s="11"/>
      <c r="M490" s="11"/>
      <c r="N490" s="11"/>
      <c r="O490" s="11"/>
      <c r="P490" s="11"/>
      <c r="Q490" s="11"/>
      <c r="R490" s="11"/>
      <c r="S490" s="11"/>
    </row>
    <row r="491" spans="5:19">
      <c r="E491" s="11"/>
      <c r="F491" s="18"/>
      <c r="G491" s="18"/>
      <c r="H491" s="11"/>
      <c r="I491" s="11"/>
      <c r="J491" s="11"/>
      <c r="K491" s="11"/>
      <c r="L491" s="11"/>
      <c r="M491" s="11"/>
      <c r="N491" s="11"/>
      <c r="O491" s="11"/>
      <c r="P491" s="11"/>
      <c r="Q491" s="11"/>
      <c r="R491" s="11"/>
      <c r="S491" s="11"/>
    </row>
    <row r="492" spans="5:19">
      <c r="E492" s="11"/>
      <c r="F492" s="18"/>
      <c r="G492" s="18"/>
      <c r="H492" s="11"/>
      <c r="I492" s="11"/>
      <c r="J492" s="11"/>
      <c r="K492" s="11"/>
      <c r="L492" s="11"/>
      <c r="M492" s="11"/>
      <c r="N492" s="11"/>
      <c r="O492" s="11"/>
      <c r="P492" s="11"/>
      <c r="Q492" s="11"/>
      <c r="R492" s="11"/>
      <c r="S492" s="11"/>
    </row>
    <row r="493" spans="5:19">
      <c r="E493" s="11"/>
      <c r="F493" s="18"/>
      <c r="G493" s="18"/>
      <c r="H493" s="11"/>
      <c r="I493" s="11"/>
      <c r="J493" s="11"/>
      <c r="K493" s="11"/>
      <c r="L493" s="11"/>
      <c r="M493" s="11"/>
      <c r="N493" s="11"/>
      <c r="O493" s="11"/>
      <c r="P493" s="11"/>
      <c r="Q493" s="11"/>
      <c r="R493" s="11"/>
      <c r="S493" s="11"/>
    </row>
    <row r="494" spans="5:19">
      <c r="E494" s="11"/>
      <c r="F494" s="18"/>
      <c r="G494" s="18"/>
      <c r="H494" s="11"/>
      <c r="I494" s="11"/>
      <c r="J494" s="11"/>
      <c r="K494" s="11"/>
      <c r="L494" s="11"/>
      <c r="M494" s="11"/>
      <c r="N494" s="11"/>
      <c r="O494" s="11"/>
      <c r="P494" s="11"/>
      <c r="Q494" s="11"/>
      <c r="R494" s="11"/>
      <c r="S494" s="11"/>
    </row>
    <row r="495" spans="5:19">
      <c r="E495" s="11"/>
      <c r="F495" s="18"/>
      <c r="G495" s="18"/>
      <c r="H495" s="11"/>
      <c r="I495" s="11"/>
      <c r="J495" s="11"/>
      <c r="K495" s="11"/>
      <c r="L495" s="11"/>
      <c r="M495" s="11"/>
      <c r="N495" s="11"/>
      <c r="O495" s="11"/>
      <c r="P495" s="11"/>
      <c r="Q495" s="11"/>
      <c r="R495" s="11"/>
      <c r="S495" s="11"/>
    </row>
    <row r="496" spans="5:19">
      <c r="E496" s="11"/>
      <c r="F496" s="18"/>
      <c r="G496" s="18"/>
      <c r="H496" s="11"/>
      <c r="I496" s="11"/>
      <c r="J496" s="11"/>
      <c r="K496" s="11"/>
      <c r="L496" s="11"/>
      <c r="M496" s="11"/>
      <c r="N496" s="11"/>
      <c r="O496" s="11"/>
      <c r="P496" s="11"/>
      <c r="Q496" s="11"/>
      <c r="R496" s="11"/>
      <c r="S496" s="11"/>
    </row>
    <row r="497" spans="5:19">
      <c r="E497" s="11"/>
      <c r="F497" s="18"/>
      <c r="G497" s="18"/>
      <c r="H497" s="11"/>
      <c r="I497" s="11"/>
      <c r="J497" s="11"/>
      <c r="K497" s="11"/>
      <c r="L497" s="11"/>
      <c r="M497" s="11"/>
      <c r="N497" s="11"/>
      <c r="O497" s="11"/>
      <c r="P497" s="11"/>
      <c r="Q497" s="11"/>
      <c r="R497" s="11"/>
      <c r="S497" s="11"/>
    </row>
    <row r="498" spans="5:19">
      <c r="E498" s="11"/>
      <c r="F498" s="18"/>
      <c r="G498" s="18"/>
      <c r="H498" s="11"/>
      <c r="I498" s="11"/>
      <c r="J498" s="11"/>
      <c r="K498" s="11"/>
      <c r="L498" s="11"/>
      <c r="M498" s="11"/>
      <c r="N498" s="11"/>
      <c r="O498" s="11"/>
      <c r="P498" s="11"/>
      <c r="Q498" s="11"/>
      <c r="R498" s="11"/>
      <c r="S498" s="11"/>
    </row>
    <row r="499" spans="5:19">
      <c r="E499" s="11"/>
      <c r="F499" s="18"/>
      <c r="G499" s="18"/>
      <c r="H499" s="11"/>
      <c r="I499" s="11"/>
      <c r="J499" s="11"/>
      <c r="K499" s="11"/>
      <c r="L499" s="11"/>
      <c r="M499" s="11"/>
      <c r="N499" s="11"/>
      <c r="O499" s="11"/>
      <c r="P499" s="11"/>
      <c r="Q499" s="11"/>
      <c r="R499" s="11"/>
      <c r="S499" s="11"/>
    </row>
    <row r="500" spans="5:19">
      <c r="E500" s="11"/>
      <c r="F500" s="18"/>
      <c r="G500" s="18"/>
      <c r="H500" s="11"/>
      <c r="I500" s="11"/>
      <c r="J500" s="11"/>
      <c r="K500" s="11"/>
      <c r="L500" s="11"/>
      <c r="M500" s="11"/>
      <c r="N500" s="11"/>
      <c r="O500" s="11"/>
      <c r="P500" s="11"/>
      <c r="Q500" s="11"/>
      <c r="R500" s="11"/>
      <c r="S500" s="11"/>
    </row>
    <row r="501" spans="5:19">
      <c r="E501" s="11"/>
      <c r="F501" s="18"/>
      <c r="G501" s="18"/>
      <c r="H501" s="11"/>
      <c r="I501" s="11"/>
      <c r="J501" s="11"/>
      <c r="K501" s="11"/>
      <c r="L501" s="11"/>
      <c r="M501" s="11"/>
      <c r="N501" s="11"/>
      <c r="O501" s="11"/>
      <c r="P501" s="11"/>
      <c r="Q501" s="11"/>
      <c r="R501" s="11"/>
      <c r="S501" s="11"/>
    </row>
    <row r="502" spans="5:19">
      <c r="E502" s="11"/>
      <c r="F502" s="18"/>
      <c r="G502" s="18"/>
      <c r="H502" s="11"/>
      <c r="I502" s="11"/>
      <c r="J502" s="11"/>
      <c r="K502" s="11"/>
      <c r="L502" s="11"/>
      <c r="M502" s="11"/>
      <c r="N502" s="11"/>
      <c r="O502" s="11"/>
      <c r="P502" s="11"/>
      <c r="Q502" s="11"/>
      <c r="R502" s="11"/>
      <c r="S502" s="11"/>
    </row>
    <row r="503" spans="5:19">
      <c r="E503" s="11"/>
      <c r="F503" s="18"/>
      <c r="G503" s="18"/>
      <c r="H503" s="11"/>
      <c r="I503" s="11"/>
      <c r="J503" s="11"/>
      <c r="K503" s="11"/>
      <c r="L503" s="11"/>
      <c r="M503" s="11"/>
      <c r="N503" s="11"/>
      <c r="O503" s="11"/>
      <c r="P503" s="11"/>
      <c r="Q503" s="11"/>
      <c r="R503" s="11"/>
      <c r="S503" s="11"/>
    </row>
    <row r="504" spans="5:19">
      <c r="E504" s="11"/>
      <c r="F504" s="18"/>
      <c r="G504" s="18"/>
      <c r="H504" s="11"/>
      <c r="I504" s="11"/>
      <c r="J504" s="11"/>
      <c r="K504" s="11"/>
      <c r="L504" s="11"/>
      <c r="M504" s="11"/>
      <c r="N504" s="11"/>
      <c r="O504" s="11"/>
      <c r="P504" s="11"/>
      <c r="Q504" s="11"/>
      <c r="R504" s="11"/>
      <c r="S504" s="11"/>
    </row>
    <row r="505" spans="5:19">
      <c r="E505" s="11"/>
      <c r="F505" s="18"/>
      <c r="G505" s="18"/>
      <c r="H505" s="11"/>
      <c r="I505" s="11"/>
      <c r="J505" s="11"/>
      <c r="K505" s="11"/>
      <c r="L505" s="11"/>
      <c r="M505" s="11"/>
      <c r="N505" s="11"/>
      <c r="O505" s="11"/>
      <c r="P505" s="11"/>
      <c r="Q505" s="11"/>
      <c r="R505" s="11"/>
      <c r="S505" s="11"/>
    </row>
    <row r="506" spans="5:19">
      <c r="E506" s="11"/>
      <c r="F506" s="18"/>
      <c r="G506" s="18"/>
      <c r="H506" s="11"/>
      <c r="I506" s="11"/>
      <c r="J506" s="11"/>
      <c r="K506" s="11"/>
      <c r="L506" s="11"/>
      <c r="M506" s="11"/>
      <c r="N506" s="11"/>
      <c r="O506" s="11"/>
      <c r="P506" s="11"/>
      <c r="Q506" s="11"/>
      <c r="R506" s="11"/>
      <c r="S506" s="11"/>
    </row>
    <row r="507" spans="5:19">
      <c r="E507" s="11"/>
      <c r="F507" s="18"/>
      <c r="G507" s="18"/>
      <c r="H507" s="11"/>
      <c r="I507" s="11"/>
      <c r="J507" s="11"/>
      <c r="K507" s="11"/>
      <c r="L507" s="11"/>
      <c r="M507" s="11"/>
      <c r="N507" s="11"/>
      <c r="O507" s="11"/>
      <c r="P507" s="11"/>
      <c r="Q507" s="11"/>
      <c r="R507" s="11"/>
      <c r="S507" s="11"/>
    </row>
    <row r="508" spans="5:19">
      <c r="E508" s="11"/>
      <c r="F508" s="18"/>
      <c r="G508" s="18"/>
      <c r="H508" s="11"/>
      <c r="I508" s="11"/>
      <c r="J508" s="11"/>
      <c r="K508" s="11"/>
      <c r="L508" s="11"/>
      <c r="M508" s="11"/>
      <c r="N508" s="11"/>
      <c r="O508" s="11"/>
      <c r="P508" s="11"/>
      <c r="Q508" s="11"/>
      <c r="R508" s="11"/>
      <c r="S508" s="11"/>
    </row>
    <row r="509" spans="5:19">
      <c r="E509" s="11"/>
      <c r="F509" s="18"/>
      <c r="G509" s="18"/>
      <c r="H509" s="11"/>
      <c r="I509" s="11"/>
      <c r="J509" s="11"/>
      <c r="K509" s="11"/>
      <c r="L509" s="11"/>
      <c r="M509" s="11"/>
      <c r="N509" s="11"/>
      <c r="O509" s="11"/>
      <c r="P509" s="11"/>
      <c r="Q509" s="11"/>
      <c r="R509" s="11"/>
      <c r="S509" s="11"/>
    </row>
    <row r="510" spans="5:19">
      <c r="E510" s="11"/>
      <c r="F510" s="18"/>
      <c r="G510" s="18"/>
      <c r="H510" s="11"/>
      <c r="I510" s="11"/>
      <c r="J510" s="11"/>
      <c r="K510" s="11"/>
      <c r="L510" s="11"/>
      <c r="M510" s="11"/>
      <c r="N510" s="11"/>
      <c r="O510" s="11"/>
      <c r="P510" s="11"/>
      <c r="Q510" s="11"/>
      <c r="R510" s="11"/>
      <c r="S510" s="11"/>
    </row>
    <row r="511" spans="5:19">
      <c r="E511" s="11"/>
      <c r="F511" s="18"/>
      <c r="G511" s="18"/>
      <c r="H511" s="11"/>
      <c r="I511" s="11"/>
      <c r="J511" s="11"/>
      <c r="K511" s="11"/>
      <c r="L511" s="11"/>
      <c r="M511" s="11"/>
      <c r="N511" s="11"/>
      <c r="O511" s="11"/>
      <c r="P511" s="11"/>
      <c r="Q511" s="11"/>
      <c r="R511" s="11"/>
      <c r="S511" s="11"/>
    </row>
    <row r="512" spans="5:19">
      <c r="E512" s="11"/>
      <c r="F512" s="18"/>
      <c r="G512" s="18"/>
      <c r="H512" s="11"/>
      <c r="I512" s="11"/>
      <c r="J512" s="11"/>
      <c r="K512" s="11"/>
      <c r="L512" s="11"/>
      <c r="M512" s="11"/>
      <c r="N512" s="11"/>
      <c r="O512" s="11"/>
      <c r="P512" s="11"/>
      <c r="Q512" s="11"/>
      <c r="R512" s="11"/>
      <c r="S512" s="11"/>
    </row>
    <row r="513" spans="5:19">
      <c r="E513" s="11"/>
      <c r="F513" s="18"/>
      <c r="G513" s="18"/>
      <c r="H513" s="11"/>
      <c r="I513" s="11"/>
      <c r="J513" s="11"/>
      <c r="K513" s="11"/>
      <c r="L513" s="11"/>
      <c r="M513" s="11"/>
      <c r="N513" s="11"/>
      <c r="O513" s="11"/>
      <c r="P513" s="11"/>
      <c r="Q513" s="11"/>
      <c r="R513" s="11"/>
      <c r="S513" s="11"/>
    </row>
    <row r="514" spans="5:19">
      <c r="E514" s="11"/>
      <c r="F514" s="18"/>
      <c r="G514" s="18"/>
      <c r="H514" s="11"/>
      <c r="I514" s="11"/>
      <c r="J514" s="11"/>
      <c r="K514" s="11"/>
      <c r="L514" s="11"/>
      <c r="M514" s="11"/>
      <c r="N514" s="11"/>
      <c r="O514" s="11"/>
      <c r="P514" s="11"/>
      <c r="Q514" s="11"/>
      <c r="R514" s="11"/>
      <c r="S514" s="11"/>
    </row>
    <row r="515" spans="5:19">
      <c r="E515" s="11"/>
      <c r="F515" s="18"/>
      <c r="G515" s="18"/>
      <c r="H515" s="11"/>
      <c r="I515" s="11"/>
      <c r="J515" s="11"/>
      <c r="K515" s="11"/>
      <c r="L515" s="11"/>
      <c r="M515" s="11"/>
      <c r="N515" s="11"/>
      <c r="O515" s="11"/>
      <c r="P515" s="11"/>
      <c r="Q515" s="11"/>
      <c r="R515" s="11"/>
      <c r="S515" s="11"/>
    </row>
    <row r="516" spans="5:19">
      <c r="E516" s="11"/>
      <c r="F516" s="18"/>
      <c r="G516" s="18"/>
      <c r="H516" s="11"/>
      <c r="I516" s="11"/>
      <c r="J516" s="11"/>
      <c r="K516" s="11"/>
      <c r="L516" s="11"/>
      <c r="M516" s="11"/>
      <c r="N516" s="11"/>
      <c r="O516" s="11"/>
      <c r="P516" s="11"/>
      <c r="Q516" s="11"/>
      <c r="R516" s="11"/>
      <c r="S516" s="11"/>
    </row>
    <row r="517" spans="5:19">
      <c r="E517" s="11"/>
      <c r="F517" s="18"/>
      <c r="G517" s="18"/>
      <c r="H517" s="11"/>
      <c r="I517" s="11"/>
      <c r="J517" s="11"/>
      <c r="K517" s="11"/>
      <c r="L517" s="11"/>
      <c r="M517" s="11"/>
      <c r="N517" s="11"/>
      <c r="O517" s="11"/>
      <c r="P517" s="11"/>
      <c r="Q517" s="11"/>
      <c r="R517" s="11"/>
      <c r="S517" s="11"/>
    </row>
    <row r="518" spans="5:19">
      <c r="E518" s="11"/>
      <c r="F518" s="18"/>
      <c r="G518" s="18"/>
      <c r="H518" s="11"/>
      <c r="I518" s="11"/>
      <c r="J518" s="11"/>
      <c r="K518" s="11"/>
      <c r="L518" s="11"/>
      <c r="M518" s="11"/>
      <c r="N518" s="11"/>
      <c r="O518" s="11"/>
      <c r="P518" s="11"/>
      <c r="Q518" s="11"/>
      <c r="R518" s="11"/>
      <c r="S518" s="11"/>
    </row>
    <row r="519" spans="5:19">
      <c r="E519" s="11"/>
      <c r="F519" s="18"/>
      <c r="G519" s="18"/>
      <c r="H519" s="11"/>
      <c r="I519" s="11"/>
      <c r="J519" s="11"/>
      <c r="K519" s="11"/>
      <c r="L519" s="11"/>
      <c r="M519" s="11"/>
      <c r="N519" s="11"/>
      <c r="O519" s="11"/>
      <c r="P519" s="11"/>
      <c r="Q519" s="11"/>
      <c r="R519" s="11"/>
      <c r="S519" s="11"/>
    </row>
    <row r="520" spans="5:19">
      <c r="E520" s="11"/>
      <c r="F520" s="18"/>
      <c r="G520" s="18"/>
      <c r="H520" s="11"/>
      <c r="I520" s="11"/>
      <c r="J520" s="11"/>
      <c r="K520" s="11"/>
      <c r="L520" s="11"/>
      <c r="M520" s="11"/>
      <c r="N520" s="11"/>
      <c r="O520" s="11"/>
      <c r="P520" s="11"/>
      <c r="Q520" s="11"/>
      <c r="R520" s="11"/>
      <c r="S520" s="11"/>
    </row>
    <row r="521" spans="5:19">
      <c r="E521" s="11"/>
      <c r="F521" s="18"/>
      <c r="G521" s="18"/>
      <c r="H521" s="11"/>
      <c r="I521" s="11"/>
      <c r="J521" s="11"/>
      <c r="K521" s="11"/>
      <c r="L521" s="11"/>
      <c r="M521" s="11"/>
      <c r="N521" s="11"/>
      <c r="O521" s="11"/>
      <c r="P521" s="11"/>
      <c r="Q521" s="11"/>
      <c r="R521" s="11"/>
      <c r="S521" s="11"/>
    </row>
    <row r="522" spans="5:19">
      <c r="E522" s="11"/>
      <c r="F522" s="18"/>
      <c r="G522" s="18"/>
      <c r="H522" s="11"/>
      <c r="I522" s="11"/>
      <c r="J522" s="11"/>
      <c r="K522" s="11"/>
      <c r="L522" s="11"/>
      <c r="M522" s="11"/>
      <c r="N522" s="11"/>
      <c r="O522" s="11"/>
      <c r="P522" s="11"/>
      <c r="Q522" s="11"/>
      <c r="R522" s="11"/>
      <c r="S522" s="11"/>
    </row>
    <row r="523" spans="5:19">
      <c r="E523" s="11"/>
      <c r="F523" s="18"/>
      <c r="G523" s="18"/>
      <c r="H523" s="11"/>
      <c r="I523" s="11"/>
      <c r="J523" s="11"/>
      <c r="K523" s="11"/>
      <c r="L523" s="11"/>
      <c r="M523" s="11"/>
      <c r="N523" s="11"/>
      <c r="O523" s="11"/>
      <c r="P523" s="11"/>
      <c r="Q523" s="11"/>
      <c r="R523" s="11"/>
      <c r="S523" s="11"/>
    </row>
    <row r="524" spans="5:19">
      <c r="E524" s="11"/>
      <c r="F524" s="18"/>
      <c r="G524" s="18"/>
      <c r="H524" s="11"/>
      <c r="I524" s="11"/>
      <c r="J524" s="11"/>
      <c r="K524" s="11"/>
      <c r="L524" s="11"/>
      <c r="M524" s="11"/>
      <c r="N524" s="11"/>
      <c r="O524" s="11"/>
      <c r="P524" s="11"/>
      <c r="Q524" s="11"/>
      <c r="R524" s="11"/>
      <c r="S524" s="11"/>
    </row>
    <row r="525" spans="5:19">
      <c r="E525" s="11"/>
      <c r="F525" s="18"/>
      <c r="G525" s="18"/>
      <c r="H525" s="11"/>
      <c r="I525" s="11"/>
      <c r="J525" s="11"/>
      <c r="K525" s="11"/>
      <c r="L525" s="11"/>
      <c r="M525" s="11"/>
      <c r="N525" s="11"/>
      <c r="O525" s="11"/>
      <c r="P525" s="11"/>
      <c r="Q525" s="11"/>
      <c r="R525" s="11"/>
      <c r="S525" s="11"/>
    </row>
    <row r="526" spans="5:19">
      <c r="E526" s="11"/>
      <c r="F526" s="18"/>
      <c r="G526" s="18"/>
      <c r="H526" s="11"/>
      <c r="I526" s="11"/>
      <c r="J526" s="11"/>
      <c r="K526" s="11"/>
      <c r="L526" s="11"/>
      <c r="M526" s="11"/>
      <c r="N526" s="11"/>
      <c r="O526" s="11"/>
      <c r="P526" s="11"/>
      <c r="Q526" s="11"/>
      <c r="R526" s="11"/>
      <c r="S526" s="11"/>
    </row>
    <row r="527" spans="5:19">
      <c r="E527" s="11"/>
      <c r="F527" s="18"/>
      <c r="G527" s="18"/>
      <c r="H527" s="11"/>
      <c r="I527" s="11"/>
      <c r="J527" s="11"/>
      <c r="K527" s="11"/>
      <c r="L527" s="11"/>
      <c r="M527" s="11"/>
      <c r="N527" s="11"/>
      <c r="O527" s="11"/>
      <c r="P527" s="11"/>
      <c r="Q527" s="11"/>
      <c r="R527" s="11"/>
      <c r="S527" s="11"/>
    </row>
    <row r="528" spans="5:19">
      <c r="E528" s="11"/>
      <c r="F528" s="18"/>
      <c r="G528" s="18"/>
      <c r="H528" s="11"/>
      <c r="I528" s="11"/>
      <c r="J528" s="11"/>
      <c r="K528" s="11"/>
      <c r="L528" s="11"/>
      <c r="M528" s="11"/>
      <c r="N528" s="11"/>
      <c r="O528" s="11"/>
      <c r="P528" s="11"/>
      <c r="Q528" s="11"/>
      <c r="R528" s="11"/>
      <c r="S528" s="11"/>
    </row>
    <row r="529" spans="5:19">
      <c r="E529" s="11"/>
      <c r="F529" s="18"/>
      <c r="G529" s="18"/>
      <c r="H529" s="11"/>
      <c r="I529" s="11"/>
      <c r="J529" s="11"/>
      <c r="K529" s="11"/>
      <c r="L529" s="11"/>
      <c r="M529" s="11"/>
      <c r="N529" s="11"/>
      <c r="O529" s="11"/>
      <c r="P529" s="11"/>
      <c r="Q529" s="11"/>
      <c r="R529" s="11"/>
      <c r="S529" s="11"/>
    </row>
    <row r="530" spans="5:19">
      <c r="E530" s="11"/>
      <c r="F530" s="18"/>
      <c r="G530" s="18"/>
      <c r="H530" s="11"/>
      <c r="I530" s="11"/>
      <c r="J530" s="11"/>
      <c r="K530" s="11"/>
      <c r="L530" s="11"/>
      <c r="M530" s="11"/>
      <c r="N530" s="11"/>
      <c r="O530" s="11"/>
      <c r="P530" s="11"/>
      <c r="Q530" s="11"/>
      <c r="R530" s="11"/>
      <c r="S530" s="11"/>
    </row>
    <row r="531" spans="5:19">
      <c r="E531" s="11"/>
      <c r="F531" s="18"/>
      <c r="G531" s="18"/>
      <c r="H531" s="11"/>
      <c r="I531" s="11"/>
      <c r="J531" s="11"/>
      <c r="K531" s="11"/>
      <c r="L531" s="11"/>
      <c r="M531" s="11"/>
      <c r="N531" s="11"/>
      <c r="O531" s="11"/>
      <c r="P531" s="11"/>
      <c r="Q531" s="11"/>
      <c r="R531" s="11"/>
      <c r="S531" s="11"/>
    </row>
    <row r="532" spans="5:19">
      <c r="E532" s="11"/>
      <c r="F532" s="18"/>
      <c r="G532" s="18"/>
      <c r="H532" s="11"/>
      <c r="I532" s="11"/>
      <c r="J532" s="11"/>
      <c r="K532" s="11"/>
      <c r="L532" s="11"/>
      <c r="M532" s="11"/>
      <c r="N532" s="11"/>
      <c r="O532" s="11"/>
      <c r="P532" s="11"/>
      <c r="Q532" s="11"/>
      <c r="R532" s="11"/>
      <c r="S532" s="11"/>
    </row>
    <row r="533" spans="5:19">
      <c r="E533" s="11"/>
      <c r="F533" s="18"/>
      <c r="G533" s="18"/>
      <c r="H533" s="11"/>
      <c r="I533" s="11"/>
      <c r="J533" s="11"/>
      <c r="K533" s="11"/>
      <c r="L533" s="11"/>
      <c r="M533" s="11"/>
      <c r="N533" s="11"/>
      <c r="O533" s="11"/>
      <c r="P533" s="11"/>
      <c r="Q533" s="11"/>
      <c r="R533" s="11"/>
      <c r="S533" s="11"/>
    </row>
    <row r="534" spans="5:19">
      <c r="E534" s="11"/>
      <c r="F534" s="18"/>
      <c r="G534" s="18"/>
      <c r="H534" s="11"/>
      <c r="I534" s="11"/>
      <c r="J534" s="11"/>
      <c r="K534" s="11"/>
      <c r="L534" s="11"/>
      <c r="M534" s="11"/>
      <c r="N534" s="11"/>
      <c r="O534" s="11"/>
      <c r="P534" s="11"/>
      <c r="Q534" s="11"/>
      <c r="R534" s="11"/>
      <c r="S534" s="11"/>
    </row>
    <row r="535" spans="5:19">
      <c r="E535" s="11"/>
      <c r="F535" s="18"/>
      <c r="G535" s="18"/>
      <c r="H535" s="11"/>
      <c r="I535" s="11"/>
      <c r="J535" s="11"/>
      <c r="K535" s="11"/>
      <c r="L535" s="11"/>
      <c r="M535" s="11"/>
      <c r="N535" s="11"/>
      <c r="O535" s="11"/>
      <c r="P535" s="11"/>
      <c r="Q535" s="11"/>
      <c r="R535" s="11"/>
      <c r="S535" s="11"/>
    </row>
    <row r="536" spans="5:19">
      <c r="E536" s="11"/>
      <c r="F536" s="18"/>
      <c r="G536" s="18"/>
      <c r="H536" s="11"/>
      <c r="I536" s="11"/>
      <c r="J536" s="11"/>
      <c r="K536" s="11"/>
      <c r="L536" s="11"/>
      <c r="M536" s="11"/>
      <c r="N536" s="11"/>
      <c r="O536" s="11"/>
      <c r="P536" s="11"/>
      <c r="Q536" s="11"/>
      <c r="R536" s="11"/>
      <c r="S536" s="11"/>
    </row>
    <row r="537" spans="5:19">
      <c r="E537" s="11"/>
      <c r="F537" s="18"/>
      <c r="G537" s="18"/>
      <c r="H537" s="11"/>
      <c r="I537" s="11"/>
      <c r="J537" s="11"/>
      <c r="K537" s="11"/>
      <c r="L537" s="11"/>
      <c r="M537" s="11"/>
      <c r="N537" s="11"/>
      <c r="O537" s="11"/>
      <c r="P537" s="11"/>
      <c r="Q537" s="11"/>
      <c r="R537" s="11"/>
      <c r="S537" s="11"/>
    </row>
    <row r="538" spans="5:19">
      <c r="E538" s="11"/>
      <c r="F538" s="18"/>
      <c r="G538" s="18"/>
      <c r="H538" s="11"/>
      <c r="I538" s="11"/>
      <c r="J538" s="11"/>
      <c r="K538" s="11"/>
      <c r="L538" s="11"/>
      <c r="M538" s="11"/>
      <c r="N538" s="11"/>
      <c r="O538" s="11"/>
      <c r="P538" s="11"/>
      <c r="Q538" s="11"/>
      <c r="R538" s="11"/>
      <c r="S538" s="11"/>
    </row>
    <row r="539" spans="5:19">
      <c r="E539" s="11"/>
      <c r="F539" s="18"/>
      <c r="G539" s="18"/>
      <c r="H539" s="11"/>
      <c r="I539" s="11"/>
      <c r="J539" s="11"/>
      <c r="K539" s="11"/>
      <c r="L539" s="11"/>
      <c r="M539" s="11"/>
      <c r="N539" s="11"/>
      <c r="O539" s="11"/>
      <c r="P539" s="11"/>
      <c r="Q539" s="11"/>
      <c r="R539" s="11"/>
      <c r="S539" s="11"/>
    </row>
    <row r="540" spans="5:19">
      <c r="E540" s="11"/>
      <c r="F540" s="18"/>
      <c r="G540" s="18"/>
      <c r="H540" s="11"/>
      <c r="I540" s="11"/>
      <c r="J540" s="11"/>
      <c r="K540" s="11"/>
      <c r="L540" s="11"/>
      <c r="M540" s="11"/>
      <c r="N540" s="11"/>
      <c r="O540" s="11"/>
      <c r="P540" s="11"/>
      <c r="Q540" s="11"/>
      <c r="R540" s="11"/>
      <c r="S540" s="11"/>
    </row>
    <row r="541" spans="5:19">
      <c r="E541" s="11"/>
      <c r="F541" s="18"/>
      <c r="G541" s="18"/>
      <c r="H541" s="11"/>
      <c r="I541" s="11"/>
      <c r="J541" s="11"/>
      <c r="K541" s="11"/>
      <c r="L541" s="11"/>
      <c r="M541" s="11"/>
      <c r="N541" s="11"/>
      <c r="O541" s="11"/>
      <c r="P541" s="11"/>
      <c r="Q541" s="11"/>
      <c r="R541" s="11"/>
      <c r="S541" s="11"/>
    </row>
    <row r="542" spans="5:19">
      <c r="E542" s="11"/>
      <c r="F542" s="18"/>
      <c r="G542" s="18"/>
      <c r="H542" s="11"/>
      <c r="I542" s="11"/>
      <c r="J542" s="11"/>
      <c r="K542" s="11"/>
      <c r="L542" s="11"/>
      <c r="M542" s="11"/>
      <c r="N542" s="11"/>
      <c r="O542" s="11"/>
      <c r="P542" s="11"/>
      <c r="Q542" s="11"/>
      <c r="R542" s="11"/>
      <c r="S542" s="11"/>
    </row>
    <row r="543" spans="5:19">
      <c r="E543" s="11"/>
      <c r="F543" s="18"/>
      <c r="G543" s="18"/>
      <c r="H543" s="11"/>
      <c r="I543" s="11"/>
      <c r="J543" s="11"/>
      <c r="K543" s="11"/>
      <c r="L543" s="11"/>
      <c r="M543" s="11"/>
      <c r="N543" s="11"/>
      <c r="O543" s="11"/>
      <c r="P543" s="11"/>
      <c r="Q543" s="11"/>
      <c r="R543" s="11"/>
      <c r="S543" s="11"/>
    </row>
    <row r="544" spans="5:19">
      <c r="E544" s="11"/>
      <c r="F544" s="18"/>
      <c r="G544" s="18"/>
      <c r="H544" s="11"/>
      <c r="I544" s="11"/>
      <c r="J544" s="11"/>
      <c r="K544" s="11"/>
      <c r="L544" s="11"/>
      <c r="M544" s="11"/>
      <c r="N544" s="11"/>
      <c r="O544" s="11"/>
      <c r="P544" s="11"/>
      <c r="Q544" s="11"/>
      <c r="R544" s="11"/>
      <c r="S544" s="11"/>
    </row>
    <row r="545" spans="5:19">
      <c r="E545" s="11"/>
      <c r="F545" s="18"/>
      <c r="G545" s="18"/>
      <c r="H545" s="11"/>
      <c r="I545" s="11"/>
      <c r="J545" s="11"/>
      <c r="K545" s="11"/>
      <c r="L545" s="11"/>
      <c r="M545" s="11"/>
      <c r="N545" s="11"/>
      <c r="O545" s="11"/>
      <c r="P545" s="11"/>
      <c r="Q545" s="11"/>
      <c r="R545" s="11"/>
      <c r="S545" s="11"/>
    </row>
    <row r="546" spans="5:19">
      <c r="E546" s="11"/>
      <c r="F546" s="18"/>
      <c r="G546" s="18"/>
      <c r="H546" s="11"/>
      <c r="I546" s="11"/>
      <c r="J546" s="11"/>
      <c r="K546" s="11"/>
      <c r="L546" s="11"/>
      <c r="M546" s="11"/>
      <c r="N546" s="11"/>
      <c r="O546" s="11"/>
      <c r="P546" s="11"/>
      <c r="Q546" s="11"/>
      <c r="R546" s="11"/>
      <c r="S546" s="11"/>
    </row>
    <row r="547" spans="5:19">
      <c r="E547" s="11"/>
      <c r="F547" s="18"/>
      <c r="G547" s="18"/>
      <c r="H547" s="11"/>
      <c r="I547" s="11"/>
      <c r="J547" s="11"/>
      <c r="K547" s="11"/>
      <c r="L547" s="11"/>
      <c r="M547" s="11"/>
      <c r="N547" s="11"/>
      <c r="O547" s="11"/>
      <c r="P547" s="11"/>
      <c r="Q547" s="11"/>
      <c r="R547" s="11"/>
      <c r="S547" s="11"/>
    </row>
    <row r="548" spans="5:19">
      <c r="E548" s="11"/>
      <c r="F548" s="18"/>
      <c r="G548" s="18"/>
      <c r="H548" s="11"/>
      <c r="I548" s="11"/>
      <c r="J548" s="11"/>
      <c r="K548" s="11"/>
      <c r="L548" s="11"/>
      <c r="M548" s="11"/>
      <c r="N548" s="11"/>
      <c r="O548" s="11"/>
      <c r="P548" s="11"/>
      <c r="Q548" s="11"/>
      <c r="R548" s="11"/>
      <c r="S548" s="11"/>
    </row>
    <row r="549" spans="5:19">
      <c r="E549" s="11"/>
      <c r="F549" s="18"/>
      <c r="G549" s="18"/>
      <c r="H549" s="11"/>
      <c r="I549" s="11"/>
      <c r="J549" s="11"/>
      <c r="K549" s="11"/>
      <c r="L549" s="11"/>
      <c r="M549" s="11"/>
      <c r="N549" s="11"/>
      <c r="O549" s="11"/>
      <c r="P549" s="11"/>
      <c r="Q549" s="11"/>
      <c r="R549" s="11"/>
      <c r="S549" s="11"/>
    </row>
    <row r="550" spans="5:19">
      <c r="E550" s="11"/>
      <c r="F550" s="18"/>
      <c r="G550" s="18"/>
      <c r="H550" s="11"/>
      <c r="I550" s="11"/>
      <c r="J550" s="11"/>
      <c r="K550" s="11"/>
      <c r="L550" s="11"/>
      <c r="M550" s="11"/>
      <c r="N550" s="11"/>
      <c r="O550" s="11"/>
      <c r="P550" s="11"/>
      <c r="Q550" s="11"/>
      <c r="R550" s="11"/>
      <c r="S550" s="11"/>
    </row>
    <row r="551" spans="5:19">
      <c r="E551" s="11"/>
      <c r="F551" s="18"/>
      <c r="G551" s="18"/>
      <c r="H551" s="11"/>
      <c r="I551" s="11"/>
      <c r="J551" s="11"/>
      <c r="K551" s="11"/>
      <c r="L551" s="11"/>
      <c r="M551" s="11"/>
      <c r="N551" s="11"/>
      <c r="O551" s="11"/>
      <c r="P551" s="11"/>
      <c r="Q551" s="11"/>
      <c r="R551" s="11"/>
      <c r="S551" s="11"/>
    </row>
    <row r="552" spans="5:19">
      <c r="E552" s="11"/>
      <c r="F552" s="18"/>
      <c r="G552" s="18"/>
      <c r="H552" s="11"/>
      <c r="I552" s="11"/>
      <c r="J552" s="11"/>
      <c r="K552" s="11"/>
      <c r="L552" s="11"/>
      <c r="M552" s="11"/>
      <c r="N552" s="11"/>
      <c r="O552" s="11"/>
      <c r="P552" s="11"/>
      <c r="Q552" s="11"/>
      <c r="R552" s="11"/>
      <c r="S552" s="11"/>
    </row>
    <row r="553" spans="5:19">
      <c r="E553" s="11"/>
      <c r="F553" s="18"/>
      <c r="G553" s="18"/>
      <c r="H553" s="11"/>
      <c r="I553" s="11"/>
      <c r="J553" s="11"/>
      <c r="K553" s="11"/>
      <c r="L553" s="11"/>
      <c r="M553" s="11"/>
      <c r="N553" s="11"/>
      <c r="O553" s="11"/>
      <c r="P553" s="11"/>
      <c r="Q553" s="11"/>
      <c r="R553" s="11"/>
      <c r="S553" s="11"/>
    </row>
    <row r="554" spans="5:19">
      <c r="E554" s="11"/>
      <c r="F554" s="18"/>
      <c r="G554" s="18"/>
      <c r="H554" s="11"/>
      <c r="I554" s="11"/>
      <c r="J554" s="11"/>
      <c r="K554" s="11"/>
      <c r="L554" s="11"/>
      <c r="M554" s="11"/>
      <c r="N554" s="11"/>
      <c r="O554" s="11"/>
      <c r="P554" s="11"/>
      <c r="Q554" s="11"/>
      <c r="R554" s="11"/>
      <c r="S554" s="11"/>
    </row>
    <row r="555" spans="5:19">
      <c r="E555" s="11"/>
      <c r="F555" s="18"/>
      <c r="G555" s="18"/>
      <c r="H555" s="11"/>
      <c r="I555" s="11"/>
      <c r="J555" s="11"/>
      <c r="K555" s="11"/>
      <c r="L555" s="11"/>
      <c r="M555" s="11"/>
      <c r="N555" s="11"/>
      <c r="O555" s="11"/>
      <c r="P555" s="11"/>
      <c r="Q555" s="11"/>
      <c r="R555" s="11"/>
      <c r="S555" s="11"/>
    </row>
    <row r="556" spans="5:19">
      <c r="E556" s="11"/>
      <c r="F556" s="18"/>
      <c r="G556" s="18"/>
      <c r="H556" s="11"/>
      <c r="I556" s="11"/>
      <c r="J556" s="11"/>
      <c r="K556" s="11"/>
      <c r="L556" s="11"/>
      <c r="M556" s="11"/>
      <c r="N556" s="11"/>
      <c r="O556" s="11"/>
      <c r="P556" s="11"/>
      <c r="Q556" s="11"/>
      <c r="R556" s="11"/>
      <c r="S556" s="11"/>
    </row>
    <row r="557" spans="5:19">
      <c r="E557" s="11"/>
      <c r="F557" s="18"/>
      <c r="G557" s="18"/>
      <c r="H557" s="11"/>
      <c r="I557" s="11"/>
      <c r="J557" s="11"/>
      <c r="K557" s="11"/>
      <c r="L557" s="11"/>
      <c r="M557" s="11"/>
      <c r="N557" s="11"/>
      <c r="O557" s="11"/>
      <c r="P557" s="11"/>
      <c r="Q557" s="11"/>
      <c r="R557" s="11"/>
      <c r="S557" s="11"/>
    </row>
    <row r="558" spans="5:19">
      <c r="E558" s="11"/>
      <c r="F558" s="18"/>
      <c r="G558" s="18"/>
      <c r="H558" s="11"/>
      <c r="I558" s="11"/>
      <c r="J558" s="11"/>
      <c r="K558" s="11"/>
      <c r="L558" s="11"/>
      <c r="M558" s="11"/>
      <c r="N558" s="11"/>
      <c r="O558" s="11"/>
      <c r="P558" s="11"/>
      <c r="Q558" s="11"/>
      <c r="R558" s="11"/>
      <c r="S558" s="11"/>
    </row>
    <row r="559" spans="5:19">
      <c r="E559" s="11"/>
      <c r="F559" s="18"/>
      <c r="G559" s="18"/>
      <c r="H559" s="11"/>
      <c r="I559" s="11"/>
      <c r="J559" s="11"/>
      <c r="K559" s="11"/>
      <c r="L559" s="11"/>
      <c r="M559" s="11"/>
      <c r="N559" s="11"/>
      <c r="O559" s="11"/>
      <c r="P559" s="11"/>
      <c r="Q559" s="11"/>
      <c r="R559" s="11"/>
      <c r="S559" s="11"/>
    </row>
    <row r="560" spans="5:19">
      <c r="E560" s="11"/>
      <c r="F560" s="18"/>
      <c r="G560" s="18"/>
      <c r="H560" s="11"/>
      <c r="I560" s="11"/>
      <c r="J560" s="11"/>
      <c r="K560" s="11"/>
      <c r="L560" s="11"/>
      <c r="M560" s="11"/>
      <c r="N560" s="11"/>
      <c r="O560" s="11"/>
      <c r="P560" s="11"/>
      <c r="Q560" s="11"/>
      <c r="R560" s="11"/>
      <c r="S560" s="11"/>
    </row>
    <row r="561" spans="5:19">
      <c r="E561" s="11"/>
      <c r="F561" s="18"/>
      <c r="G561" s="18"/>
      <c r="H561" s="11"/>
      <c r="I561" s="11"/>
      <c r="J561" s="11"/>
      <c r="K561" s="11"/>
      <c r="L561" s="11"/>
      <c r="M561" s="11"/>
      <c r="N561" s="11"/>
      <c r="O561" s="11"/>
      <c r="P561" s="11"/>
      <c r="Q561" s="11"/>
      <c r="R561" s="11"/>
      <c r="S561" s="11"/>
    </row>
    <row r="562" spans="5:19">
      <c r="E562" s="11"/>
      <c r="F562" s="18"/>
      <c r="G562" s="18"/>
      <c r="H562" s="11"/>
      <c r="I562" s="11"/>
      <c r="J562" s="11"/>
      <c r="K562" s="11"/>
      <c r="L562" s="11"/>
      <c r="M562" s="11"/>
      <c r="N562" s="11"/>
      <c r="O562" s="11"/>
      <c r="P562" s="11"/>
      <c r="Q562" s="11"/>
      <c r="R562" s="11"/>
      <c r="S562" s="11"/>
    </row>
    <row r="563" spans="5:19">
      <c r="E563" s="11"/>
      <c r="F563" s="18"/>
      <c r="G563" s="18"/>
      <c r="H563" s="11"/>
      <c r="I563" s="11"/>
      <c r="J563" s="11"/>
      <c r="K563" s="11"/>
      <c r="L563" s="11"/>
      <c r="M563" s="11"/>
      <c r="N563" s="11"/>
      <c r="O563" s="11"/>
      <c r="P563" s="11"/>
      <c r="Q563" s="11"/>
      <c r="R563" s="11"/>
      <c r="S563" s="11"/>
    </row>
    <row r="564" spans="5:19">
      <c r="E564" s="11"/>
      <c r="F564" s="18"/>
      <c r="G564" s="18"/>
      <c r="H564" s="11"/>
      <c r="I564" s="11"/>
      <c r="J564" s="11"/>
      <c r="K564" s="11"/>
      <c r="L564" s="11"/>
      <c r="M564" s="11"/>
      <c r="N564" s="11"/>
      <c r="O564" s="11"/>
      <c r="P564" s="11"/>
      <c r="Q564" s="11"/>
      <c r="R564" s="11"/>
      <c r="S564" s="11"/>
    </row>
    <row r="565" spans="5:19">
      <c r="E565" s="11"/>
      <c r="F565" s="18"/>
      <c r="G565" s="18"/>
      <c r="H565" s="11"/>
      <c r="I565" s="11"/>
      <c r="J565" s="11"/>
      <c r="K565" s="11"/>
      <c r="L565" s="11"/>
      <c r="M565" s="11"/>
      <c r="N565" s="11"/>
      <c r="O565" s="11"/>
      <c r="P565" s="11"/>
      <c r="Q565" s="11"/>
      <c r="R565" s="11"/>
      <c r="S565" s="11"/>
    </row>
    <row r="566" spans="5:19">
      <c r="E566" s="11"/>
      <c r="F566" s="18"/>
      <c r="G566" s="18"/>
      <c r="H566" s="11"/>
      <c r="I566" s="11"/>
      <c r="J566" s="11"/>
      <c r="K566" s="11"/>
      <c r="L566" s="11"/>
      <c r="M566" s="11"/>
      <c r="N566" s="11"/>
      <c r="O566" s="11"/>
      <c r="P566" s="11"/>
      <c r="Q566" s="11"/>
      <c r="R566" s="11"/>
      <c r="S566" s="11"/>
    </row>
    <row r="567" spans="5:19">
      <c r="E567" s="11"/>
      <c r="F567" s="18"/>
      <c r="G567" s="18"/>
      <c r="H567" s="11"/>
      <c r="I567" s="11"/>
      <c r="J567" s="11"/>
      <c r="K567" s="11"/>
      <c r="L567" s="11"/>
      <c r="M567" s="11"/>
      <c r="N567" s="11"/>
      <c r="O567" s="11"/>
      <c r="P567" s="11"/>
      <c r="Q567" s="11"/>
      <c r="R567" s="11"/>
      <c r="S567" s="11"/>
    </row>
    <row r="568" spans="5:19">
      <c r="E568" s="11"/>
      <c r="F568" s="18"/>
      <c r="G568" s="18"/>
      <c r="H568" s="11"/>
      <c r="I568" s="11"/>
      <c r="J568" s="11"/>
      <c r="K568" s="11"/>
      <c r="L568" s="11"/>
      <c r="M568" s="11"/>
      <c r="N568" s="11"/>
      <c r="O568" s="11"/>
      <c r="P568" s="11"/>
      <c r="Q568" s="11"/>
      <c r="R568" s="11"/>
      <c r="S568" s="11"/>
    </row>
    <row r="569" spans="5:19">
      <c r="E569" s="11"/>
      <c r="F569" s="18"/>
      <c r="G569" s="18"/>
      <c r="H569" s="11"/>
      <c r="I569" s="11"/>
      <c r="J569" s="11"/>
      <c r="K569" s="11"/>
      <c r="L569" s="11"/>
      <c r="M569" s="11"/>
      <c r="N569" s="11"/>
      <c r="O569" s="11"/>
      <c r="P569" s="11"/>
      <c r="Q569" s="11"/>
      <c r="R569" s="11"/>
      <c r="S569" s="11"/>
    </row>
    <row r="570" spans="5:19">
      <c r="E570" s="11"/>
      <c r="F570" s="18"/>
      <c r="G570" s="18"/>
      <c r="H570" s="11"/>
      <c r="I570" s="11"/>
      <c r="J570" s="11"/>
      <c r="K570" s="11"/>
      <c r="L570" s="11"/>
      <c r="M570" s="11"/>
      <c r="N570" s="11"/>
      <c r="O570" s="11"/>
      <c r="P570" s="11"/>
      <c r="Q570" s="11"/>
      <c r="R570" s="11"/>
      <c r="S570" s="11"/>
    </row>
    <row r="571" spans="5:19">
      <c r="E571" s="11"/>
      <c r="F571" s="18"/>
      <c r="G571" s="18"/>
      <c r="H571" s="11"/>
      <c r="I571" s="11"/>
      <c r="J571" s="11"/>
      <c r="K571" s="11"/>
      <c r="L571" s="11"/>
      <c r="M571" s="11"/>
      <c r="N571" s="11"/>
      <c r="O571" s="11"/>
      <c r="P571" s="11"/>
      <c r="Q571" s="11"/>
      <c r="R571" s="11"/>
      <c r="S571" s="11"/>
    </row>
    <row r="572" spans="5:19">
      <c r="E572" s="11"/>
      <c r="F572" s="18"/>
      <c r="G572" s="18"/>
      <c r="H572" s="11"/>
      <c r="I572" s="11"/>
      <c r="J572" s="11"/>
      <c r="K572" s="11"/>
      <c r="L572" s="11"/>
      <c r="M572" s="11"/>
      <c r="N572" s="11"/>
      <c r="O572" s="11"/>
      <c r="P572" s="11"/>
      <c r="Q572" s="11"/>
      <c r="R572" s="11"/>
      <c r="S572" s="11"/>
    </row>
    <row r="573" spans="5:19">
      <c r="E573" s="11"/>
      <c r="F573" s="18"/>
      <c r="G573" s="18"/>
      <c r="H573" s="11"/>
      <c r="I573" s="11"/>
      <c r="J573" s="11"/>
      <c r="K573" s="11"/>
      <c r="L573" s="11"/>
      <c r="M573" s="11"/>
      <c r="N573" s="11"/>
      <c r="O573" s="11"/>
      <c r="P573" s="11"/>
      <c r="Q573" s="11"/>
      <c r="R573" s="11"/>
      <c r="S573" s="11"/>
    </row>
    <row r="574" spans="5:19">
      <c r="E574" s="11"/>
      <c r="F574" s="18"/>
      <c r="G574" s="18"/>
      <c r="H574" s="11"/>
      <c r="I574" s="11"/>
      <c r="J574" s="11"/>
      <c r="K574" s="11"/>
      <c r="L574" s="11"/>
      <c r="M574" s="11"/>
      <c r="N574" s="11"/>
      <c r="O574" s="11"/>
      <c r="P574" s="11"/>
      <c r="Q574" s="11"/>
      <c r="R574" s="11"/>
      <c r="S574" s="11"/>
    </row>
    <row r="575" spans="5:19">
      <c r="E575" s="11"/>
      <c r="F575" s="18"/>
      <c r="G575" s="18"/>
      <c r="H575" s="11"/>
      <c r="I575" s="11"/>
      <c r="J575" s="11"/>
      <c r="K575" s="11"/>
      <c r="L575" s="11"/>
      <c r="M575" s="11"/>
      <c r="N575" s="11"/>
      <c r="O575" s="11"/>
      <c r="P575" s="11"/>
      <c r="Q575" s="11"/>
      <c r="R575" s="11"/>
      <c r="S575" s="11"/>
    </row>
    <row r="576" spans="5:19">
      <c r="E576" s="11"/>
      <c r="F576" s="18"/>
      <c r="G576" s="18"/>
      <c r="H576" s="11"/>
      <c r="I576" s="11"/>
      <c r="J576" s="11"/>
      <c r="K576" s="11"/>
      <c r="L576" s="11"/>
      <c r="M576" s="11"/>
      <c r="N576" s="11"/>
      <c r="O576" s="11"/>
      <c r="P576" s="11"/>
      <c r="Q576" s="11"/>
      <c r="R576" s="11"/>
      <c r="S576" s="11"/>
    </row>
    <row r="577" spans="5:19">
      <c r="E577" s="11"/>
      <c r="F577" s="18"/>
      <c r="G577" s="18"/>
      <c r="H577" s="11"/>
      <c r="I577" s="11"/>
      <c r="J577" s="11"/>
      <c r="K577" s="11"/>
      <c r="L577" s="11"/>
      <c r="M577" s="11"/>
      <c r="N577" s="11"/>
      <c r="O577" s="11"/>
      <c r="P577" s="11"/>
      <c r="Q577" s="11"/>
      <c r="R577" s="11"/>
      <c r="S577" s="11"/>
    </row>
    <row r="578" spans="5:19">
      <c r="E578" s="11"/>
      <c r="F578" s="18"/>
      <c r="G578" s="18"/>
      <c r="H578" s="11"/>
      <c r="I578" s="11"/>
      <c r="J578" s="11"/>
      <c r="K578" s="11"/>
      <c r="L578" s="11"/>
      <c r="M578" s="11"/>
      <c r="N578" s="11"/>
      <c r="O578" s="11"/>
      <c r="P578" s="11"/>
      <c r="Q578" s="11"/>
      <c r="R578" s="11"/>
      <c r="S578" s="11"/>
    </row>
    <row r="579" spans="5:19">
      <c r="E579" s="11"/>
      <c r="F579" s="18"/>
      <c r="G579" s="18"/>
      <c r="H579" s="11"/>
      <c r="I579" s="11"/>
      <c r="J579" s="11"/>
      <c r="K579" s="11"/>
      <c r="L579" s="11"/>
      <c r="M579" s="11"/>
      <c r="N579" s="11"/>
      <c r="O579" s="11"/>
      <c r="P579" s="11"/>
      <c r="Q579" s="11"/>
      <c r="R579" s="11"/>
      <c r="S579" s="11"/>
    </row>
    <row r="580" spans="5:19">
      <c r="E580" s="11"/>
      <c r="F580" s="18"/>
      <c r="G580" s="18"/>
      <c r="H580" s="11"/>
      <c r="I580" s="11"/>
      <c r="J580" s="11"/>
      <c r="K580" s="11"/>
      <c r="L580" s="11"/>
      <c r="M580" s="11"/>
      <c r="N580" s="11"/>
      <c r="O580" s="11"/>
      <c r="P580" s="11"/>
      <c r="Q580" s="11"/>
      <c r="R580" s="11"/>
      <c r="S580" s="11"/>
    </row>
    <row r="581" spans="5:19">
      <c r="E581" s="11"/>
      <c r="F581" s="18"/>
      <c r="G581" s="18"/>
      <c r="H581" s="11"/>
      <c r="I581" s="11"/>
      <c r="J581" s="11"/>
      <c r="K581" s="11"/>
      <c r="L581" s="11"/>
      <c r="M581" s="11"/>
      <c r="N581" s="11"/>
      <c r="O581" s="11"/>
      <c r="P581" s="11"/>
      <c r="Q581" s="11"/>
      <c r="R581" s="11"/>
      <c r="S581" s="11"/>
    </row>
    <row r="582" spans="5:19">
      <c r="E582" s="11"/>
      <c r="F582" s="18"/>
      <c r="G582" s="18"/>
      <c r="H582" s="11"/>
      <c r="I582" s="11"/>
      <c r="J582" s="11"/>
      <c r="K582" s="11"/>
      <c r="L582" s="11"/>
      <c r="M582" s="11"/>
      <c r="N582" s="11"/>
      <c r="O582" s="11"/>
      <c r="P582" s="11"/>
      <c r="Q582" s="11"/>
      <c r="R582" s="11"/>
      <c r="S582" s="11"/>
    </row>
    <row r="583" spans="5:19">
      <c r="E583" s="11"/>
      <c r="F583" s="18"/>
      <c r="G583" s="18"/>
      <c r="H583" s="11"/>
      <c r="I583" s="11"/>
      <c r="J583" s="11"/>
      <c r="K583" s="11"/>
      <c r="L583" s="11"/>
      <c r="M583" s="11"/>
      <c r="N583" s="11"/>
      <c r="O583" s="11"/>
      <c r="P583" s="11"/>
      <c r="Q583" s="11"/>
      <c r="R583" s="11"/>
      <c r="S583" s="11"/>
    </row>
    <row r="584" spans="5:19">
      <c r="E584" s="11"/>
      <c r="F584" s="18"/>
      <c r="G584" s="18"/>
      <c r="H584" s="11"/>
      <c r="I584" s="11"/>
      <c r="J584" s="11"/>
      <c r="K584" s="11"/>
      <c r="L584" s="11"/>
      <c r="M584" s="11"/>
      <c r="N584" s="11"/>
      <c r="O584" s="11"/>
      <c r="P584" s="11"/>
      <c r="Q584" s="11"/>
      <c r="R584" s="11"/>
      <c r="S584" s="11"/>
    </row>
    <row r="585" spans="5:19">
      <c r="E585" s="11"/>
      <c r="F585" s="18"/>
      <c r="G585" s="18"/>
      <c r="H585" s="11"/>
      <c r="I585" s="11"/>
      <c r="J585" s="11"/>
      <c r="K585" s="11"/>
      <c r="L585" s="11"/>
      <c r="M585" s="11"/>
      <c r="N585" s="11"/>
      <c r="O585" s="11"/>
      <c r="P585" s="11"/>
      <c r="Q585" s="11"/>
      <c r="R585" s="11"/>
      <c r="S585" s="11"/>
    </row>
    <row r="586" spans="5:19">
      <c r="E586" s="11"/>
      <c r="F586" s="18"/>
      <c r="G586" s="18"/>
      <c r="H586" s="11"/>
      <c r="I586" s="11"/>
      <c r="J586" s="11"/>
      <c r="K586" s="11"/>
      <c r="L586" s="11"/>
      <c r="M586" s="11"/>
      <c r="N586" s="11"/>
      <c r="O586" s="11"/>
      <c r="P586" s="11"/>
      <c r="Q586" s="11"/>
      <c r="R586" s="11"/>
      <c r="S586" s="11"/>
    </row>
    <row r="587" spans="5:19">
      <c r="E587" s="11"/>
      <c r="F587" s="18"/>
      <c r="G587" s="18"/>
      <c r="H587" s="11"/>
      <c r="I587" s="11"/>
      <c r="J587" s="11"/>
      <c r="K587" s="11"/>
      <c r="L587" s="11"/>
      <c r="M587" s="11"/>
      <c r="N587" s="11"/>
      <c r="O587" s="11"/>
      <c r="P587" s="11"/>
      <c r="Q587" s="11"/>
      <c r="R587" s="11"/>
      <c r="S587" s="11"/>
    </row>
    <row r="588" spans="5:19">
      <c r="E588" s="11"/>
      <c r="F588" s="18"/>
      <c r="G588" s="18"/>
      <c r="H588" s="11"/>
      <c r="I588" s="11"/>
      <c r="J588" s="11"/>
      <c r="K588" s="11"/>
      <c r="L588" s="11"/>
      <c r="M588" s="11"/>
      <c r="N588" s="11"/>
      <c r="O588" s="11"/>
      <c r="P588" s="11"/>
      <c r="Q588" s="11"/>
      <c r="R588" s="11"/>
      <c r="S588" s="11"/>
    </row>
    <row r="589" spans="5:19">
      <c r="E589" s="11"/>
      <c r="F589" s="18"/>
      <c r="G589" s="18"/>
      <c r="H589" s="11"/>
      <c r="I589" s="11"/>
      <c r="J589" s="11"/>
      <c r="K589" s="11"/>
      <c r="L589" s="11"/>
      <c r="M589" s="11"/>
      <c r="N589" s="11"/>
      <c r="O589" s="11"/>
      <c r="P589" s="11"/>
      <c r="Q589" s="11"/>
      <c r="R589" s="11"/>
      <c r="S589" s="11"/>
    </row>
    <row r="590" spans="5:19">
      <c r="E590" s="11"/>
      <c r="F590" s="18"/>
      <c r="G590" s="18"/>
      <c r="H590" s="11"/>
      <c r="I590" s="11"/>
      <c r="J590" s="11"/>
      <c r="K590" s="11"/>
      <c r="L590" s="11"/>
      <c r="M590" s="11"/>
      <c r="N590" s="11"/>
      <c r="O590" s="11"/>
      <c r="P590" s="11"/>
      <c r="Q590" s="11"/>
      <c r="R590" s="11"/>
      <c r="S590" s="11"/>
    </row>
    <row r="591" spans="5:19">
      <c r="E591" s="11"/>
      <c r="F591" s="18"/>
      <c r="G591" s="18"/>
      <c r="H591" s="11"/>
      <c r="I591" s="11"/>
      <c r="J591" s="11"/>
      <c r="K591" s="11"/>
      <c r="L591" s="11"/>
      <c r="M591" s="11"/>
      <c r="N591" s="11"/>
      <c r="O591" s="11"/>
      <c r="P591" s="11"/>
      <c r="Q591" s="11"/>
      <c r="R591" s="11"/>
      <c r="S591" s="11"/>
    </row>
    <row r="592" spans="5:19">
      <c r="E592" s="11"/>
      <c r="F592" s="18"/>
      <c r="G592" s="18"/>
      <c r="H592" s="11"/>
      <c r="I592" s="11"/>
      <c r="J592" s="11"/>
      <c r="K592" s="11"/>
      <c r="L592" s="11"/>
      <c r="M592" s="11"/>
      <c r="N592" s="11"/>
      <c r="O592" s="11"/>
      <c r="P592" s="11"/>
      <c r="Q592" s="11"/>
      <c r="R592" s="11"/>
      <c r="S592" s="11"/>
    </row>
    <row r="593" spans="5:19">
      <c r="E593" s="11"/>
      <c r="F593" s="18"/>
      <c r="G593" s="18"/>
      <c r="H593" s="11"/>
      <c r="I593" s="11"/>
      <c r="J593" s="11"/>
      <c r="K593" s="11"/>
      <c r="L593" s="11"/>
      <c r="M593" s="11"/>
      <c r="N593" s="11"/>
      <c r="O593" s="11"/>
      <c r="P593" s="11"/>
      <c r="Q593" s="11"/>
      <c r="R593" s="11"/>
      <c r="S593" s="11"/>
    </row>
    <row r="594" spans="5:19">
      <c r="E594" s="11"/>
      <c r="F594" s="18"/>
      <c r="G594" s="18"/>
      <c r="H594" s="11"/>
      <c r="I594" s="11"/>
      <c r="J594" s="11"/>
      <c r="K594" s="11"/>
      <c r="L594" s="11"/>
      <c r="M594" s="11"/>
      <c r="N594" s="11"/>
      <c r="O594" s="11"/>
      <c r="P594" s="11"/>
      <c r="Q594" s="11"/>
      <c r="R594" s="11"/>
      <c r="S594" s="11"/>
    </row>
    <row r="595" spans="5:19">
      <c r="E595" s="11"/>
      <c r="F595" s="18"/>
      <c r="G595" s="18"/>
      <c r="H595" s="11"/>
      <c r="I595" s="11"/>
      <c r="J595" s="11"/>
      <c r="K595" s="11"/>
      <c r="L595" s="11"/>
      <c r="M595" s="11"/>
      <c r="N595" s="11"/>
      <c r="O595" s="11"/>
      <c r="P595" s="11"/>
      <c r="Q595" s="11"/>
      <c r="R595" s="11"/>
      <c r="S595" s="11"/>
    </row>
    <row r="596" spans="5:19">
      <c r="E596" s="11"/>
      <c r="F596" s="18"/>
      <c r="G596" s="18"/>
      <c r="H596" s="11"/>
      <c r="I596" s="11"/>
      <c r="J596" s="11"/>
      <c r="K596" s="11"/>
      <c r="L596" s="11"/>
      <c r="M596" s="11"/>
      <c r="N596" s="11"/>
      <c r="O596" s="11"/>
      <c r="P596" s="11"/>
      <c r="Q596" s="11"/>
      <c r="R596" s="11"/>
      <c r="S596" s="11"/>
    </row>
    <row r="597" spans="5:19">
      <c r="E597" s="11"/>
      <c r="F597" s="18"/>
      <c r="G597" s="18"/>
      <c r="H597" s="11"/>
      <c r="I597" s="11"/>
      <c r="J597" s="11"/>
      <c r="K597" s="11"/>
      <c r="L597" s="11"/>
      <c r="M597" s="11"/>
      <c r="N597" s="11"/>
      <c r="O597" s="11"/>
      <c r="P597" s="11"/>
      <c r="Q597" s="11"/>
      <c r="R597" s="11"/>
      <c r="S597" s="11"/>
    </row>
    <row r="598" spans="5:19">
      <c r="E598" s="11"/>
      <c r="F598" s="18"/>
      <c r="G598" s="18"/>
      <c r="H598" s="11"/>
      <c r="I598" s="11"/>
      <c r="J598" s="11"/>
      <c r="K598" s="11"/>
      <c r="L598" s="11"/>
      <c r="M598" s="11"/>
      <c r="N598" s="11"/>
      <c r="O598" s="11"/>
      <c r="P598" s="11"/>
      <c r="Q598" s="11"/>
      <c r="R598" s="11"/>
      <c r="S598" s="11"/>
    </row>
    <row r="599" spans="5:19">
      <c r="E599" s="11"/>
      <c r="F599" s="18"/>
      <c r="G599" s="18"/>
      <c r="H599" s="11"/>
      <c r="I599" s="11"/>
      <c r="J599" s="11"/>
      <c r="K599" s="11"/>
      <c r="L599" s="11"/>
      <c r="M599" s="11"/>
      <c r="N599" s="11"/>
      <c r="O599" s="11"/>
      <c r="P599" s="11"/>
      <c r="Q599" s="11"/>
      <c r="R599" s="11"/>
      <c r="S599" s="11"/>
    </row>
    <row r="600" spans="5:19">
      <c r="E600" s="11"/>
      <c r="F600" s="18"/>
      <c r="G600" s="18"/>
      <c r="H600" s="11"/>
      <c r="I600" s="11"/>
      <c r="J600" s="11"/>
      <c r="K600" s="11"/>
      <c r="L600" s="11"/>
      <c r="M600" s="11"/>
      <c r="N600" s="11"/>
      <c r="O600" s="11"/>
      <c r="P600" s="11"/>
      <c r="Q600" s="11"/>
      <c r="R600" s="11"/>
      <c r="S600" s="11"/>
    </row>
    <row r="601" spans="5:19">
      <c r="E601" s="11"/>
      <c r="F601" s="18"/>
      <c r="G601" s="18"/>
      <c r="H601" s="11"/>
      <c r="I601" s="11"/>
      <c r="J601" s="11"/>
      <c r="K601" s="11"/>
      <c r="L601" s="11"/>
      <c r="M601" s="11"/>
      <c r="N601" s="11"/>
      <c r="O601" s="11"/>
      <c r="P601" s="11"/>
      <c r="Q601" s="11"/>
      <c r="R601" s="11"/>
      <c r="S601" s="11"/>
    </row>
    <row r="602" spans="5:19">
      <c r="E602" s="11"/>
      <c r="F602" s="18"/>
      <c r="G602" s="18"/>
      <c r="H602" s="11"/>
      <c r="I602" s="11"/>
      <c r="J602" s="11"/>
      <c r="K602" s="11"/>
      <c r="L602" s="11"/>
      <c r="M602" s="11"/>
      <c r="N602" s="11"/>
      <c r="O602" s="11"/>
      <c r="P602" s="11"/>
      <c r="Q602" s="11"/>
      <c r="R602" s="11"/>
      <c r="S602" s="11"/>
    </row>
    <row r="603" spans="5:19">
      <c r="E603" s="11"/>
      <c r="F603" s="18"/>
      <c r="G603" s="18"/>
      <c r="H603" s="11"/>
      <c r="I603" s="11"/>
      <c r="J603" s="11"/>
      <c r="K603" s="11"/>
      <c r="L603" s="11"/>
      <c r="M603" s="11"/>
      <c r="N603" s="11"/>
      <c r="O603" s="11"/>
      <c r="P603" s="11"/>
      <c r="Q603" s="11"/>
      <c r="R603" s="11"/>
      <c r="S603" s="11"/>
    </row>
    <row r="604" spans="5:19">
      <c r="E604" s="11"/>
      <c r="F604" s="18"/>
      <c r="G604" s="18"/>
      <c r="H604" s="11"/>
      <c r="I604" s="11"/>
      <c r="J604" s="11"/>
      <c r="K604" s="11"/>
      <c r="L604" s="11"/>
      <c r="M604" s="11"/>
      <c r="N604" s="11"/>
      <c r="O604" s="11"/>
      <c r="P604" s="11"/>
      <c r="Q604" s="11"/>
      <c r="R604" s="11"/>
      <c r="S604" s="11"/>
    </row>
    <row r="605" spans="5:19">
      <c r="E605" s="11"/>
      <c r="F605" s="18"/>
      <c r="G605" s="18"/>
      <c r="H605" s="11"/>
      <c r="I605" s="11"/>
      <c r="J605" s="11"/>
      <c r="K605" s="11"/>
      <c r="L605" s="11"/>
      <c r="M605" s="11"/>
      <c r="N605" s="11"/>
      <c r="O605" s="11"/>
      <c r="P605" s="11"/>
      <c r="Q605" s="11"/>
      <c r="R605" s="11"/>
      <c r="S605" s="11"/>
    </row>
    <row r="606" spans="5:19">
      <c r="E606" s="11"/>
      <c r="F606" s="18"/>
      <c r="G606" s="18"/>
      <c r="H606" s="11"/>
      <c r="I606" s="11"/>
      <c r="J606" s="11"/>
      <c r="K606" s="11"/>
      <c r="L606" s="11"/>
      <c r="M606" s="11"/>
      <c r="N606" s="11"/>
      <c r="O606" s="11"/>
      <c r="P606" s="11"/>
      <c r="Q606" s="11"/>
      <c r="R606" s="11"/>
      <c r="S606" s="11"/>
    </row>
    <row r="607" spans="5:19">
      <c r="E607" s="11"/>
      <c r="F607" s="18"/>
      <c r="G607" s="18"/>
      <c r="H607" s="11"/>
      <c r="I607" s="11"/>
      <c r="J607" s="11"/>
      <c r="K607" s="11"/>
      <c r="L607" s="11"/>
      <c r="M607" s="11"/>
      <c r="N607" s="11"/>
      <c r="O607" s="11"/>
      <c r="P607" s="11"/>
      <c r="Q607" s="11"/>
      <c r="R607" s="11"/>
      <c r="S607" s="11"/>
    </row>
    <row r="608" spans="5:19">
      <c r="E608" s="11"/>
      <c r="F608" s="18"/>
      <c r="G608" s="18"/>
      <c r="H608" s="11"/>
      <c r="I608" s="11"/>
      <c r="J608" s="11"/>
      <c r="K608" s="11"/>
      <c r="L608" s="11"/>
      <c r="M608" s="11"/>
      <c r="N608" s="11"/>
      <c r="O608" s="11"/>
      <c r="P608" s="11"/>
      <c r="Q608" s="11"/>
      <c r="R608" s="11"/>
      <c r="S608" s="11"/>
    </row>
    <row r="609" spans="5:19">
      <c r="E609" s="11"/>
      <c r="F609" s="18"/>
      <c r="G609" s="18"/>
      <c r="H609" s="11"/>
      <c r="I609" s="11"/>
      <c r="J609" s="11"/>
      <c r="K609" s="11"/>
      <c r="L609" s="11"/>
      <c r="M609" s="11"/>
      <c r="N609" s="11"/>
      <c r="O609" s="11"/>
      <c r="P609" s="11"/>
      <c r="Q609" s="11"/>
      <c r="R609" s="11"/>
      <c r="S609" s="11"/>
    </row>
    <row r="610" spans="5:19">
      <c r="E610" s="11"/>
      <c r="F610" s="18"/>
      <c r="G610" s="18"/>
      <c r="H610" s="11"/>
      <c r="I610" s="11"/>
      <c r="J610" s="11"/>
      <c r="K610" s="11"/>
      <c r="L610" s="11"/>
      <c r="M610" s="11"/>
      <c r="N610" s="11"/>
      <c r="O610" s="11"/>
      <c r="P610" s="11"/>
      <c r="Q610" s="11"/>
      <c r="R610" s="11"/>
      <c r="S610" s="11"/>
    </row>
    <row r="611" spans="5:19">
      <c r="E611" s="11"/>
      <c r="F611" s="18"/>
      <c r="G611" s="18"/>
      <c r="H611" s="11"/>
      <c r="I611" s="11"/>
      <c r="J611" s="11"/>
      <c r="K611" s="11"/>
      <c r="L611" s="11"/>
      <c r="M611" s="11"/>
      <c r="N611" s="11"/>
      <c r="O611" s="11"/>
      <c r="P611" s="11"/>
      <c r="Q611" s="11"/>
      <c r="R611" s="11"/>
      <c r="S611" s="11"/>
    </row>
    <row r="612" spans="5:19">
      <c r="E612" s="11"/>
      <c r="F612" s="18"/>
      <c r="G612" s="18"/>
      <c r="H612" s="11"/>
      <c r="I612" s="11"/>
      <c r="J612" s="11"/>
      <c r="K612" s="11"/>
      <c r="L612" s="11"/>
      <c r="M612" s="11"/>
      <c r="N612" s="11"/>
      <c r="O612" s="11"/>
      <c r="P612" s="11"/>
      <c r="Q612" s="11"/>
      <c r="R612" s="11"/>
      <c r="S612" s="11"/>
    </row>
    <row r="613" spans="5:19">
      <c r="E613" s="11"/>
      <c r="F613" s="18"/>
      <c r="G613" s="18"/>
      <c r="H613" s="11"/>
      <c r="I613" s="11"/>
      <c r="J613" s="11"/>
      <c r="K613" s="11"/>
      <c r="L613" s="11"/>
      <c r="M613" s="11"/>
      <c r="N613" s="11"/>
      <c r="O613" s="11"/>
      <c r="P613" s="11"/>
      <c r="Q613" s="11"/>
      <c r="R613" s="11"/>
      <c r="S613" s="11"/>
    </row>
    <row r="614" spans="5:19">
      <c r="E614" s="11"/>
      <c r="F614" s="18"/>
      <c r="G614" s="18"/>
      <c r="H614" s="11"/>
      <c r="I614" s="11"/>
      <c r="J614" s="11"/>
      <c r="K614" s="11"/>
      <c r="L614" s="11"/>
      <c r="M614" s="11"/>
      <c r="N614" s="11"/>
      <c r="O614" s="11"/>
      <c r="P614" s="11"/>
      <c r="Q614" s="11"/>
      <c r="R614" s="11"/>
      <c r="S614" s="11"/>
    </row>
    <row r="615" spans="5:19">
      <c r="E615" s="11"/>
      <c r="F615" s="18"/>
      <c r="G615" s="18"/>
      <c r="H615" s="11"/>
      <c r="I615" s="11"/>
      <c r="J615" s="11"/>
      <c r="K615" s="11"/>
      <c r="L615" s="11"/>
      <c r="M615" s="11"/>
      <c r="N615" s="11"/>
      <c r="O615" s="11"/>
      <c r="P615" s="11"/>
      <c r="Q615" s="11"/>
      <c r="R615" s="11"/>
      <c r="S615" s="11"/>
    </row>
    <row r="616" spans="5:19">
      <c r="E616" s="11"/>
      <c r="F616" s="18"/>
      <c r="G616" s="18"/>
      <c r="H616" s="11"/>
      <c r="I616" s="11"/>
      <c r="J616" s="11"/>
      <c r="K616" s="11"/>
      <c r="L616" s="11"/>
      <c r="M616" s="11"/>
      <c r="N616" s="11"/>
      <c r="O616" s="11"/>
      <c r="P616" s="11"/>
      <c r="Q616" s="11"/>
      <c r="R616" s="11"/>
      <c r="S616" s="11"/>
    </row>
    <row r="617" spans="5:19">
      <c r="E617" s="11"/>
      <c r="F617" s="18"/>
      <c r="G617" s="18"/>
      <c r="H617" s="11"/>
      <c r="I617" s="11"/>
      <c r="J617" s="11"/>
      <c r="K617" s="11"/>
      <c r="L617" s="11"/>
      <c r="M617" s="11"/>
      <c r="N617" s="11"/>
      <c r="O617" s="11"/>
      <c r="P617" s="11"/>
      <c r="Q617" s="11"/>
      <c r="R617" s="11"/>
      <c r="S617" s="11"/>
    </row>
    <row r="618" spans="5:19">
      <c r="E618" s="11"/>
      <c r="F618" s="18"/>
      <c r="G618" s="18"/>
      <c r="H618" s="11"/>
      <c r="I618" s="11"/>
      <c r="J618" s="11"/>
      <c r="K618" s="11"/>
      <c r="L618" s="11"/>
      <c r="M618" s="11"/>
      <c r="N618" s="11"/>
      <c r="O618" s="11"/>
      <c r="P618" s="11"/>
      <c r="Q618" s="11"/>
      <c r="R618" s="11"/>
      <c r="S618" s="11"/>
    </row>
    <row r="619" spans="5:19">
      <c r="E619" s="11"/>
      <c r="F619" s="18"/>
      <c r="G619" s="18"/>
      <c r="H619" s="11"/>
      <c r="I619" s="11"/>
      <c r="J619" s="11"/>
      <c r="K619" s="11"/>
      <c r="L619" s="11"/>
      <c r="M619" s="11"/>
      <c r="N619" s="11"/>
      <c r="O619" s="11"/>
      <c r="P619" s="11"/>
      <c r="Q619" s="11"/>
      <c r="R619" s="11"/>
      <c r="S619" s="11"/>
    </row>
    <row r="620" spans="5:19">
      <c r="E620" s="11"/>
      <c r="F620" s="18"/>
      <c r="G620" s="18"/>
      <c r="H620" s="11"/>
      <c r="I620" s="11"/>
      <c r="J620" s="11"/>
      <c r="K620" s="11"/>
      <c r="L620" s="11"/>
      <c r="M620" s="11"/>
      <c r="N620" s="11"/>
      <c r="O620" s="11"/>
      <c r="P620" s="11"/>
      <c r="Q620" s="11"/>
      <c r="R620" s="11"/>
      <c r="S620" s="11"/>
    </row>
    <row r="621" spans="5:19">
      <c r="E621" s="11"/>
      <c r="F621" s="18"/>
      <c r="G621" s="18"/>
      <c r="H621" s="11"/>
      <c r="I621" s="11"/>
      <c r="J621" s="11"/>
      <c r="K621" s="11"/>
      <c r="L621" s="11"/>
      <c r="M621" s="11"/>
      <c r="N621" s="11"/>
      <c r="O621" s="11"/>
      <c r="P621" s="11"/>
      <c r="Q621" s="11"/>
      <c r="R621" s="11"/>
      <c r="S621" s="11"/>
    </row>
    <row r="622" spans="5:19">
      <c r="E622" s="11"/>
      <c r="F622" s="18"/>
      <c r="G622" s="18"/>
      <c r="H622" s="11"/>
      <c r="I622" s="11"/>
      <c r="J622" s="11"/>
      <c r="K622" s="11"/>
      <c r="L622" s="11"/>
      <c r="M622" s="11"/>
      <c r="N622" s="11"/>
      <c r="O622" s="11"/>
      <c r="P622" s="11"/>
      <c r="Q622" s="11"/>
      <c r="R622" s="11"/>
      <c r="S622" s="11"/>
    </row>
    <row r="623" spans="5:19">
      <c r="E623" s="11"/>
      <c r="F623" s="18"/>
      <c r="G623" s="18"/>
      <c r="H623" s="11"/>
      <c r="I623" s="11"/>
      <c r="J623" s="11"/>
      <c r="K623" s="11"/>
      <c r="L623" s="11"/>
      <c r="M623" s="11"/>
      <c r="N623" s="11"/>
      <c r="O623" s="11"/>
      <c r="P623" s="11"/>
      <c r="Q623" s="11"/>
      <c r="R623" s="11"/>
      <c r="S623" s="11"/>
    </row>
    <row r="624" spans="5:19">
      <c r="E624" s="11"/>
      <c r="F624" s="18"/>
      <c r="G624" s="18"/>
      <c r="H624" s="11"/>
      <c r="I624" s="11"/>
      <c r="J624" s="11"/>
      <c r="K624" s="11"/>
      <c r="L624" s="11"/>
      <c r="M624" s="11"/>
      <c r="N624" s="11"/>
      <c r="O624" s="11"/>
      <c r="P624" s="11"/>
      <c r="Q624" s="11"/>
      <c r="R624" s="11"/>
      <c r="S624" s="11"/>
    </row>
    <row r="625" spans="5:19">
      <c r="E625" s="11"/>
      <c r="F625" s="18"/>
      <c r="G625" s="18"/>
      <c r="H625" s="11"/>
      <c r="I625" s="11"/>
      <c r="J625" s="11"/>
      <c r="K625" s="11"/>
      <c r="L625" s="11"/>
      <c r="M625" s="11"/>
      <c r="N625" s="11"/>
      <c r="O625" s="11"/>
      <c r="P625" s="11"/>
      <c r="Q625" s="11"/>
      <c r="R625" s="11"/>
      <c r="S625" s="11"/>
    </row>
    <row r="626" spans="5:19">
      <c r="E626" s="11"/>
      <c r="F626" s="18"/>
      <c r="G626" s="18"/>
      <c r="H626" s="11"/>
      <c r="I626" s="11"/>
      <c r="J626" s="11"/>
      <c r="K626" s="11"/>
      <c r="L626" s="11"/>
      <c r="M626" s="11"/>
      <c r="N626" s="11"/>
      <c r="O626" s="11"/>
      <c r="P626" s="11"/>
      <c r="Q626" s="11"/>
      <c r="R626" s="11"/>
      <c r="S626" s="11"/>
    </row>
    <row r="627" spans="5:19">
      <c r="E627" s="11"/>
      <c r="F627" s="18"/>
      <c r="G627" s="18"/>
      <c r="H627" s="11"/>
      <c r="I627" s="11"/>
      <c r="J627" s="11"/>
      <c r="K627" s="11"/>
      <c r="L627" s="11"/>
      <c r="M627" s="11"/>
      <c r="N627" s="11"/>
      <c r="O627" s="11"/>
      <c r="P627" s="11"/>
      <c r="Q627" s="11"/>
      <c r="R627" s="11"/>
      <c r="S627" s="11"/>
    </row>
    <row r="628" spans="5:19">
      <c r="E628" s="11"/>
      <c r="F628" s="18"/>
      <c r="G628" s="18"/>
      <c r="H628" s="11"/>
      <c r="I628" s="11"/>
      <c r="J628" s="11"/>
      <c r="K628" s="11"/>
      <c r="L628" s="11"/>
      <c r="M628" s="11"/>
      <c r="N628" s="11"/>
      <c r="O628" s="11"/>
      <c r="P628" s="11"/>
      <c r="Q628" s="11"/>
      <c r="R628" s="11"/>
      <c r="S628" s="11"/>
    </row>
    <row r="629" spans="5:19">
      <c r="E629" s="11"/>
      <c r="F629" s="18"/>
      <c r="G629" s="18"/>
      <c r="H629" s="11"/>
      <c r="I629" s="11"/>
      <c r="J629" s="11"/>
      <c r="K629" s="11"/>
      <c r="L629" s="11"/>
      <c r="M629" s="11"/>
      <c r="N629" s="11"/>
      <c r="O629" s="11"/>
      <c r="P629" s="11"/>
      <c r="Q629" s="11"/>
      <c r="R629" s="11"/>
      <c r="S629" s="11"/>
    </row>
    <row r="630" spans="5:19">
      <c r="E630" s="11"/>
      <c r="F630" s="18"/>
      <c r="G630" s="18"/>
      <c r="H630" s="11"/>
      <c r="I630" s="11"/>
      <c r="J630" s="11"/>
      <c r="K630" s="11"/>
      <c r="L630" s="11"/>
      <c r="M630" s="11"/>
      <c r="N630" s="11"/>
      <c r="O630" s="11"/>
      <c r="P630" s="11"/>
      <c r="Q630" s="11"/>
      <c r="R630" s="11"/>
      <c r="S630" s="11"/>
    </row>
    <row r="631" spans="5:19">
      <c r="E631" s="11"/>
      <c r="F631" s="18"/>
      <c r="G631" s="18"/>
      <c r="H631" s="11"/>
      <c r="I631" s="11"/>
      <c r="J631" s="11"/>
      <c r="K631" s="11"/>
      <c r="L631" s="11"/>
      <c r="M631" s="11"/>
      <c r="N631" s="11"/>
      <c r="O631" s="11"/>
      <c r="P631" s="11"/>
      <c r="Q631" s="11"/>
      <c r="R631" s="11"/>
      <c r="S631" s="11"/>
    </row>
    <row r="632" spans="5:19">
      <c r="E632" s="11"/>
      <c r="F632" s="18"/>
      <c r="G632" s="18"/>
      <c r="H632" s="11"/>
      <c r="I632" s="11"/>
      <c r="J632" s="11"/>
      <c r="K632" s="11"/>
      <c r="L632" s="11"/>
      <c r="M632" s="11"/>
      <c r="N632" s="11"/>
      <c r="O632" s="11"/>
      <c r="P632" s="11"/>
      <c r="Q632" s="11"/>
      <c r="R632" s="11"/>
      <c r="S632" s="11"/>
    </row>
    <row r="633" spans="5:19">
      <c r="E633" s="11"/>
      <c r="F633" s="18"/>
      <c r="G633" s="18"/>
      <c r="H633" s="11"/>
      <c r="I633" s="11"/>
      <c r="J633" s="11"/>
      <c r="K633" s="11"/>
      <c r="L633" s="11"/>
      <c r="M633" s="11"/>
      <c r="N633" s="11"/>
      <c r="O633" s="11"/>
      <c r="P633" s="11"/>
      <c r="Q633" s="11"/>
      <c r="R633" s="11"/>
      <c r="S633" s="11"/>
    </row>
    <row r="634" spans="5:19">
      <c r="E634" s="11"/>
      <c r="F634" s="18"/>
      <c r="G634" s="18"/>
      <c r="H634" s="11"/>
      <c r="I634" s="11"/>
      <c r="J634" s="11"/>
      <c r="K634" s="11"/>
      <c r="L634" s="11"/>
      <c r="M634" s="11"/>
      <c r="N634" s="11"/>
      <c r="O634" s="11"/>
      <c r="P634" s="11"/>
      <c r="Q634" s="11"/>
      <c r="R634" s="11"/>
      <c r="S634" s="11"/>
    </row>
    <row r="635" spans="5:19">
      <c r="E635" s="11"/>
      <c r="F635" s="18"/>
      <c r="G635" s="18"/>
      <c r="H635" s="11"/>
      <c r="I635" s="11"/>
      <c r="J635" s="11"/>
      <c r="K635" s="11"/>
      <c r="L635" s="11"/>
      <c r="M635" s="11"/>
      <c r="N635" s="11"/>
      <c r="O635" s="11"/>
      <c r="P635" s="11"/>
      <c r="Q635" s="11"/>
      <c r="R635" s="11"/>
      <c r="S635" s="11"/>
    </row>
    <row r="636" spans="5:19">
      <c r="E636" s="11"/>
      <c r="F636" s="18"/>
      <c r="G636" s="18"/>
      <c r="H636" s="11"/>
      <c r="I636" s="11"/>
      <c r="J636" s="11"/>
      <c r="K636" s="11"/>
      <c r="L636" s="11"/>
      <c r="M636" s="11"/>
      <c r="N636" s="11"/>
      <c r="O636" s="11"/>
      <c r="P636" s="11"/>
      <c r="Q636" s="11"/>
      <c r="R636" s="11"/>
      <c r="S636" s="11"/>
    </row>
    <row r="637" spans="5:19">
      <c r="E637" s="11"/>
      <c r="F637" s="18"/>
      <c r="G637" s="18"/>
      <c r="H637" s="11"/>
      <c r="I637" s="11"/>
      <c r="J637" s="11"/>
      <c r="K637" s="11"/>
      <c r="L637" s="11"/>
      <c r="M637" s="11"/>
      <c r="N637" s="11"/>
      <c r="O637" s="11"/>
      <c r="P637" s="11"/>
      <c r="Q637" s="11"/>
      <c r="R637" s="11"/>
      <c r="S637" s="11"/>
    </row>
    <row r="638" spans="5:19">
      <c r="E638" s="11"/>
      <c r="F638" s="18"/>
      <c r="G638" s="18"/>
      <c r="H638" s="11"/>
      <c r="I638" s="11"/>
      <c r="J638" s="11"/>
      <c r="K638" s="11"/>
      <c r="L638" s="11"/>
      <c r="M638" s="11"/>
      <c r="N638" s="11"/>
      <c r="O638" s="11"/>
      <c r="P638" s="11"/>
      <c r="Q638" s="11"/>
      <c r="R638" s="11"/>
      <c r="S638" s="11"/>
    </row>
    <row r="639" spans="5:19">
      <c r="E639" s="11"/>
      <c r="F639" s="18"/>
      <c r="G639" s="18"/>
      <c r="H639" s="11"/>
      <c r="I639" s="11"/>
      <c r="J639" s="11"/>
      <c r="K639" s="11"/>
      <c r="L639" s="11"/>
      <c r="M639" s="11"/>
      <c r="N639" s="11"/>
      <c r="O639" s="11"/>
      <c r="P639" s="11"/>
      <c r="Q639" s="11"/>
      <c r="R639" s="11"/>
      <c r="S639" s="11"/>
    </row>
    <row r="640" spans="5:19">
      <c r="E640" s="11"/>
      <c r="F640" s="18"/>
      <c r="G640" s="18"/>
      <c r="H640" s="11"/>
      <c r="I640" s="11"/>
      <c r="J640" s="11"/>
      <c r="K640" s="11"/>
      <c r="L640" s="11"/>
      <c r="M640" s="11"/>
      <c r="N640" s="11"/>
      <c r="O640" s="11"/>
      <c r="P640" s="11"/>
      <c r="Q640" s="11"/>
      <c r="R640" s="11"/>
      <c r="S640" s="11"/>
    </row>
    <row r="641" spans="5:19">
      <c r="E641" s="11"/>
      <c r="F641" s="18"/>
      <c r="G641" s="18"/>
      <c r="H641" s="11"/>
      <c r="I641" s="11"/>
      <c r="J641" s="11"/>
      <c r="K641" s="11"/>
      <c r="L641" s="11"/>
      <c r="M641" s="11"/>
      <c r="N641" s="11"/>
      <c r="O641" s="11"/>
      <c r="P641" s="11"/>
      <c r="Q641" s="11"/>
      <c r="R641" s="11"/>
      <c r="S641" s="11"/>
    </row>
    <row r="642" spans="5:19">
      <c r="E642" s="11"/>
      <c r="F642" s="18"/>
      <c r="G642" s="18"/>
      <c r="H642" s="11"/>
      <c r="I642" s="11"/>
      <c r="J642" s="11"/>
      <c r="K642" s="11"/>
      <c r="L642" s="11"/>
      <c r="M642" s="11"/>
      <c r="N642" s="11"/>
      <c r="O642" s="11"/>
      <c r="P642" s="11"/>
      <c r="Q642" s="11"/>
      <c r="R642" s="11"/>
      <c r="S642" s="11"/>
    </row>
    <row r="643" spans="5:19">
      <c r="E643" s="11"/>
      <c r="F643" s="18"/>
      <c r="G643" s="18"/>
      <c r="H643" s="11"/>
      <c r="I643" s="11"/>
      <c r="J643" s="11"/>
      <c r="K643" s="11"/>
      <c r="L643" s="11"/>
      <c r="M643" s="11"/>
      <c r="N643" s="11"/>
      <c r="O643" s="11"/>
      <c r="P643" s="11"/>
      <c r="Q643" s="11"/>
      <c r="R643" s="11"/>
      <c r="S643" s="11"/>
    </row>
    <row r="644" spans="5:19">
      <c r="E644" s="11"/>
      <c r="F644" s="18"/>
      <c r="G644" s="18"/>
      <c r="H644" s="11"/>
      <c r="I644" s="11"/>
      <c r="J644" s="11"/>
      <c r="K644" s="11"/>
      <c r="L644" s="11"/>
      <c r="M644" s="11"/>
      <c r="N644" s="11"/>
      <c r="O644" s="11"/>
      <c r="P644" s="11"/>
      <c r="Q644" s="11"/>
      <c r="R644" s="11"/>
      <c r="S644" s="11"/>
    </row>
    <row r="645" spans="5:19">
      <c r="E645" s="11"/>
      <c r="F645" s="18"/>
      <c r="G645" s="18"/>
      <c r="H645" s="11"/>
      <c r="I645" s="11"/>
      <c r="J645" s="11"/>
      <c r="K645" s="11"/>
      <c r="L645" s="11"/>
      <c r="M645" s="11"/>
      <c r="N645" s="11"/>
      <c r="O645" s="11"/>
      <c r="P645" s="11"/>
      <c r="Q645" s="11"/>
      <c r="R645" s="11"/>
      <c r="S645" s="11"/>
    </row>
    <row r="646" spans="5:19">
      <c r="E646" s="11"/>
      <c r="F646" s="18"/>
      <c r="G646" s="18"/>
      <c r="H646" s="11"/>
      <c r="I646" s="11"/>
      <c r="J646" s="11"/>
      <c r="K646" s="11"/>
      <c r="L646" s="11"/>
      <c r="M646" s="11"/>
      <c r="N646" s="11"/>
      <c r="O646" s="11"/>
      <c r="P646" s="11"/>
      <c r="Q646" s="11"/>
      <c r="R646" s="11"/>
      <c r="S646" s="11"/>
    </row>
    <row r="647" spans="5:19">
      <c r="E647" s="11"/>
      <c r="F647" s="18"/>
      <c r="G647" s="18"/>
      <c r="H647" s="11"/>
      <c r="I647" s="11"/>
      <c r="J647" s="11"/>
      <c r="K647" s="11"/>
      <c r="L647" s="11"/>
      <c r="M647" s="11"/>
      <c r="N647" s="11"/>
      <c r="O647" s="11"/>
      <c r="P647" s="11"/>
      <c r="Q647" s="11"/>
      <c r="R647" s="11"/>
      <c r="S647" s="11"/>
    </row>
    <row r="648" spans="5:19">
      <c r="E648" s="11"/>
      <c r="F648" s="18"/>
      <c r="G648" s="18"/>
      <c r="H648" s="11"/>
      <c r="I648" s="11"/>
      <c r="J648" s="11"/>
      <c r="K648" s="11"/>
      <c r="L648" s="11"/>
      <c r="M648" s="11"/>
      <c r="N648" s="11"/>
      <c r="O648" s="11"/>
      <c r="P648" s="11"/>
      <c r="Q648" s="11"/>
      <c r="R648" s="11"/>
      <c r="S648" s="11"/>
    </row>
    <row r="649" spans="5:19">
      <c r="E649" s="11"/>
      <c r="F649" s="18"/>
      <c r="G649" s="18"/>
      <c r="H649" s="11"/>
      <c r="I649" s="11"/>
      <c r="J649" s="11"/>
      <c r="K649" s="11"/>
      <c r="L649" s="11"/>
      <c r="M649" s="11"/>
      <c r="N649" s="11"/>
      <c r="O649" s="11"/>
      <c r="P649" s="11"/>
      <c r="Q649" s="11"/>
      <c r="R649" s="11"/>
      <c r="S649" s="11"/>
    </row>
    <row r="650" spans="5:19">
      <c r="E650" s="11"/>
      <c r="F650" s="18"/>
      <c r="G650" s="18"/>
      <c r="H650" s="11"/>
      <c r="I650" s="11"/>
      <c r="J650" s="11"/>
      <c r="K650" s="11"/>
      <c r="L650" s="11"/>
      <c r="M650" s="11"/>
      <c r="N650" s="11"/>
      <c r="O650" s="11"/>
      <c r="P650" s="11"/>
      <c r="Q650" s="11"/>
      <c r="R650" s="11"/>
      <c r="S650" s="11"/>
    </row>
    <row r="651" spans="5:19">
      <c r="E651" s="11"/>
      <c r="F651" s="18"/>
      <c r="G651" s="18"/>
      <c r="H651" s="11"/>
      <c r="I651" s="11"/>
      <c r="J651" s="11"/>
      <c r="K651" s="11"/>
      <c r="L651" s="11"/>
      <c r="M651" s="11"/>
      <c r="N651" s="11"/>
      <c r="O651" s="11"/>
      <c r="P651" s="11"/>
      <c r="Q651" s="11"/>
      <c r="R651" s="11"/>
      <c r="S651" s="11"/>
    </row>
    <row r="652" spans="5:19">
      <c r="E652" s="11"/>
      <c r="F652" s="18"/>
      <c r="G652" s="18"/>
      <c r="H652" s="11"/>
      <c r="I652" s="11"/>
      <c r="J652" s="11"/>
      <c r="K652" s="11"/>
      <c r="L652" s="11"/>
      <c r="M652" s="11"/>
      <c r="N652" s="11"/>
      <c r="O652" s="11"/>
      <c r="P652" s="11"/>
      <c r="Q652" s="11"/>
      <c r="R652" s="11"/>
      <c r="S652" s="11"/>
    </row>
    <row r="653" spans="5:19">
      <c r="E653" s="11"/>
      <c r="F653" s="18"/>
      <c r="G653" s="18"/>
      <c r="H653" s="11"/>
      <c r="I653" s="11"/>
      <c r="J653" s="11"/>
      <c r="K653" s="11"/>
      <c r="L653" s="11"/>
      <c r="M653" s="11"/>
      <c r="N653" s="11"/>
      <c r="O653" s="11"/>
      <c r="P653" s="11"/>
      <c r="Q653" s="11"/>
      <c r="R653" s="11"/>
      <c r="S653" s="11"/>
    </row>
    <row r="654" spans="5:19">
      <c r="E654" s="11"/>
      <c r="F654" s="18"/>
      <c r="G654" s="18"/>
      <c r="H654" s="11"/>
      <c r="I654" s="11"/>
      <c r="J654" s="11"/>
      <c r="K654" s="11"/>
      <c r="L654" s="11"/>
      <c r="M654" s="11"/>
      <c r="N654" s="11"/>
      <c r="O654" s="11"/>
      <c r="P654" s="11"/>
      <c r="Q654" s="11"/>
      <c r="R654" s="11"/>
      <c r="S654" s="11"/>
    </row>
    <row r="655" spans="5:19">
      <c r="E655" s="11"/>
      <c r="F655" s="18"/>
      <c r="G655" s="18"/>
      <c r="H655" s="11"/>
      <c r="I655" s="11"/>
      <c r="J655" s="11"/>
      <c r="K655" s="11"/>
      <c r="L655" s="11"/>
      <c r="M655" s="11"/>
      <c r="N655" s="11"/>
      <c r="O655" s="11"/>
      <c r="P655" s="11"/>
      <c r="Q655" s="11"/>
      <c r="R655" s="11"/>
      <c r="S655" s="11"/>
    </row>
    <row r="656" spans="5:19">
      <c r="E656" s="11"/>
      <c r="F656" s="18"/>
      <c r="G656" s="18"/>
      <c r="H656" s="11"/>
      <c r="I656" s="11"/>
      <c r="J656" s="11"/>
      <c r="K656" s="11"/>
      <c r="L656" s="11"/>
      <c r="M656" s="11"/>
      <c r="N656" s="11"/>
      <c r="O656" s="11"/>
      <c r="P656" s="11"/>
      <c r="Q656" s="11"/>
      <c r="R656" s="11"/>
      <c r="S656" s="11"/>
    </row>
    <row r="657" spans="5:19">
      <c r="E657" s="11"/>
      <c r="F657" s="18"/>
      <c r="G657" s="18"/>
      <c r="H657" s="11"/>
      <c r="I657" s="11"/>
      <c r="J657" s="11"/>
      <c r="K657" s="11"/>
      <c r="L657" s="11"/>
      <c r="M657" s="11"/>
      <c r="N657" s="11"/>
      <c r="O657" s="11"/>
      <c r="P657" s="11"/>
      <c r="Q657" s="11"/>
      <c r="R657" s="11"/>
      <c r="S657" s="11"/>
    </row>
    <row r="658" spans="5:19">
      <c r="E658" s="11"/>
      <c r="F658" s="18"/>
      <c r="G658" s="18"/>
      <c r="H658" s="11"/>
      <c r="I658" s="11"/>
      <c r="J658" s="11"/>
      <c r="K658" s="11"/>
      <c r="L658" s="11"/>
      <c r="M658" s="11"/>
      <c r="N658" s="11"/>
      <c r="O658" s="11"/>
      <c r="P658" s="11"/>
      <c r="Q658" s="11"/>
      <c r="R658" s="11"/>
      <c r="S658" s="11"/>
    </row>
    <row r="659" spans="5:19">
      <c r="E659" s="11"/>
      <c r="F659" s="18"/>
      <c r="G659" s="18"/>
      <c r="H659" s="11"/>
      <c r="I659" s="11"/>
      <c r="J659" s="11"/>
      <c r="K659" s="11"/>
      <c r="L659" s="11"/>
      <c r="M659" s="11"/>
      <c r="N659" s="11"/>
      <c r="O659" s="11"/>
      <c r="P659" s="11"/>
      <c r="Q659" s="11"/>
      <c r="R659" s="11"/>
      <c r="S659" s="11"/>
    </row>
    <row r="660" spans="5:19">
      <c r="E660" s="11"/>
      <c r="F660" s="18"/>
      <c r="G660" s="18"/>
      <c r="H660" s="11"/>
      <c r="I660" s="11"/>
      <c r="J660" s="11"/>
      <c r="K660" s="11"/>
      <c r="L660" s="11"/>
      <c r="M660" s="11"/>
      <c r="N660" s="11"/>
      <c r="O660" s="11"/>
      <c r="P660" s="11"/>
      <c r="Q660" s="11"/>
      <c r="R660" s="11"/>
      <c r="S660" s="11"/>
    </row>
    <row r="661" spans="5:19">
      <c r="E661" s="11"/>
      <c r="F661" s="18"/>
      <c r="G661" s="18"/>
      <c r="H661" s="11"/>
      <c r="I661" s="11"/>
      <c r="J661" s="11"/>
      <c r="K661" s="11"/>
      <c r="L661" s="11"/>
      <c r="M661" s="11"/>
      <c r="N661" s="11"/>
      <c r="O661" s="11"/>
      <c r="P661" s="11"/>
      <c r="Q661" s="11"/>
      <c r="R661" s="11"/>
      <c r="S661" s="11"/>
    </row>
    <row r="662" spans="5:19">
      <c r="E662" s="11"/>
      <c r="F662" s="18"/>
      <c r="G662" s="18"/>
      <c r="H662" s="11"/>
      <c r="I662" s="11"/>
      <c r="J662" s="11"/>
      <c r="K662" s="11"/>
      <c r="L662" s="11"/>
      <c r="M662" s="11"/>
      <c r="N662" s="11"/>
      <c r="O662" s="11"/>
      <c r="P662" s="11"/>
      <c r="Q662" s="11"/>
      <c r="R662" s="11"/>
      <c r="S662" s="11"/>
    </row>
    <row r="663" spans="5:19">
      <c r="E663" s="11"/>
      <c r="F663" s="18"/>
      <c r="G663" s="18"/>
      <c r="H663" s="11"/>
      <c r="I663" s="11"/>
      <c r="J663" s="11"/>
      <c r="K663" s="11"/>
      <c r="L663" s="11"/>
      <c r="M663" s="11"/>
      <c r="N663" s="11"/>
      <c r="O663" s="11"/>
      <c r="P663" s="11"/>
      <c r="Q663" s="11"/>
      <c r="R663" s="11"/>
      <c r="S663" s="11"/>
    </row>
    <row r="664" spans="5:19">
      <c r="E664" s="11"/>
      <c r="F664" s="18"/>
      <c r="G664" s="18"/>
      <c r="H664" s="11"/>
      <c r="I664" s="11"/>
      <c r="J664" s="11"/>
      <c r="K664" s="11"/>
      <c r="L664" s="11"/>
      <c r="M664" s="11"/>
      <c r="N664" s="11"/>
      <c r="O664" s="11"/>
      <c r="P664" s="11"/>
      <c r="Q664" s="11"/>
      <c r="R664" s="11"/>
      <c r="S664" s="11"/>
    </row>
    <row r="665" spans="5:19">
      <c r="E665" s="11"/>
      <c r="F665" s="18"/>
      <c r="G665" s="18"/>
      <c r="H665" s="11"/>
      <c r="I665" s="11"/>
      <c r="J665" s="11"/>
      <c r="K665" s="11"/>
      <c r="L665" s="11"/>
      <c r="M665" s="11"/>
      <c r="N665" s="11"/>
      <c r="O665" s="11"/>
      <c r="P665" s="11"/>
      <c r="Q665" s="11"/>
      <c r="R665" s="11"/>
      <c r="S665" s="11"/>
    </row>
    <row r="666" spans="5:19">
      <c r="E666" s="11"/>
      <c r="F666" s="18"/>
      <c r="G666" s="18"/>
      <c r="H666" s="11"/>
      <c r="I666" s="11"/>
      <c r="J666" s="11"/>
      <c r="K666" s="11"/>
      <c r="L666" s="11"/>
      <c r="M666" s="11"/>
      <c r="N666" s="11"/>
      <c r="O666" s="11"/>
      <c r="P666" s="11"/>
      <c r="Q666" s="11"/>
      <c r="R666" s="11"/>
      <c r="S666" s="11"/>
    </row>
    <row r="667" spans="5:19">
      <c r="E667" s="11"/>
      <c r="F667" s="18"/>
      <c r="G667" s="18"/>
      <c r="H667" s="11"/>
      <c r="I667" s="11"/>
      <c r="J667" s="11"/>
      <c r="K667" s="11"/>
      <c r="L667" s="11"/>
      <c r="M667" s="11"/>
      <c r="N667" s="11"/>
      <c r="O667" s="11"/>
      <c r="P667" s="11"/>
      <c r="Q667" s="11"/>
      <c r="R667" s="11"/>
      <c r="S667" s="11"/>
    </row>
    <row r="668" spans="5:19">
      <c r="E668" s="11"/>
      <c r="F668" s="18"/>
      <c r="G668" s="18"/>
      <c r="H668" s="11"/>
      <c r="I668" s="11"/>
      <c r="J668" s="11"/>
      <c r="K668" s="11"/>
      <c r="L668" s="11"/>
      <c r="M668" s="11"/>
      <c r="N668" s="11"/>
      <c r="O668" s="11"/>
      <c r="P668" s="11"/>
      <c r="Q668" s="11"/>
      <c r="R668" s="11"/>
      <c r="S668" s="11"/>
    </row>
    <row r="669" spans="5:19">
      <c r="E669" s="11"/>
      <c r="F669" s="18"/>
      <c r="G669" s="18"/>
      <c r="H669" s="11"/>
      <c r="I669" s="11"/>
      <c r="J669" s="11"/>
      <c r="K669" s="11"/>
      <c r="L669" s="11"/>
      <c r="M669" s="11"/>
      <c r="N669" s="11"/>
      <c r="O669" s="11"/>
      <c r="P669" s="11"/>
      <c r="Q669" s="11"/>
      <c r="R669" s="11"/>
      <c r="S669" s="11"/>
    </row>
    <row r="670" spans="5:19">
      <c r="E670" s="11"/>
      <c r="F670" s="18"/>
      <c r="G670" s="18"/>
      <c r="H670" s="11"/>
      <c r="I670" s="11"/>
      <c r="J670" s="11"/>
      <c r="K670" s="11"/>
      <c r="L670" s="11"/>
      <c r="M670" s="11"/>
      <c r="N670" s="11"/>
      <c r="O670" s="11"/>
      <c r="P670" s="11"/>
      <c r="Q670" s="11"/>
      <c r="R670" s="11"/>
      <c r="S670" s="11"/>
    </row>
    <row r="671" spans="5:19">
      <c r="E671" s="11"/>
      <c r="F671" s="18"/>
      <c r="G671" s="18"/>
      <c r="H671" s="11"/>
      <c r="I671" s="11"/>
      <c r="J671" s="11"/>
      <c r="K671" s="11"/>
      <c r="L671" s="11"/>
      <c r="M671" s="11"/>
      <c r="N671" s="11"/>
      <c r="O671" s="11"/>
      <c r="P671" s="11"/>
      <c r="Q671" s="11"/>
      <c r="R671" s="11"/>
      <c r="S671" s="11"/>
    </row>
    <row r="672" spans="5:19">
      <c r="E672" s="11"/>
      <c r="F672" s="18"/>
      <c r="G672" s="18"/>
      <c r="H672" s="11"/>
      <c r="I672" s="11"/>
      <c r="J672" s="11"/>
      <c r="K672" s="11"/>
      <c r="L672" s="11"/>
      <c r="M672" s="11"/>
      <c r="N672" s="11"/>
      <c r="O672" s="11"/>
      <c r="P672" s="11"/>
      <c r="Q672" s="11"/>
      <c r="R672" s="11"/>
      <c r="S672" s="11"/>
    </row>
    <row r="673" spans="5:19">
      <c r="E673" s="11"/>
      <c r="F673" s="18"/>
      <c r="G673" s="18"/>
      <c r="H673" s="11"/>
      <c r="I673" s="11"/>
      <c r="J673" s="11"/>
      <c r="K673" s="11"/>
      <c r="L673" s="11"/>
      <c r="M673" s="11"/>
      <c r="N673" s="11"/>
      <c r="O673" s="11"/>
      <c r="P673" s="11"/>
      <c r="Q673" s="11"/>
      <c r="R673" s="11"/>
      <c r="S673" s="11"/>
    </row>
    <row r="674" spans="5:19">
      <c r="E674" s="11"/>
      <c r="F674" s="18"/>
      <c r="G674" s="18"/>
      <c r="H674" s="11"/>
      <c r="I674" s="11"/>
      <c r="J674" s="11"/>
      <c r="K674" s="11"/>
      <c r="L674" s="11"/>
      <c r="M674" s="11"/>
      <c r="N674" s="11"/>
      <c r="O674" s="11"/>
      <c r="P674" s="11"/>
      <c r="Q674" s="11"/>
      <c r="R674" s="11"/>
      <c r="S674" s="11"/>
    </row>
    <row r="675" spans="5:19">
      <c r="E675" s="11"/>
      <c r="F675" s="18"/>
      <c r="G675" s="18"/>
      <c r="H675" s="11"/>
      <c r="I675" s="11"/>
      <c r="J675" s="11"/>
      <c r="K675" s="11"/>
      <c r="L675" s="11"/>
      <c r="M675" s="11"/>
      <c r="N675" s="11"/>
      <c r="O675" s="11"/>
      <c r="P675" s="11"/>
      <c r="Q675" s="11"/>
      <c r="R675" s="11"/>
      <c r="S675" s="11"/>
    </row>
    <row r="676" spans="5:19">
      <c r="E676" s="11"/>
      <c r="F676" s="18"/>
      <c r="G676" s="18"/>
      <c r="H676" s="11"/>
      <c r="I676" s="11"/>
      <c r="J676" s="11"/>
      <c r="K676" s="11"/>
      <c r="L676" s="11"/>
      <c r="M676" s="11"/>
      <c r="N676" s="11"/>
      <c r="O676" s="11"/>
      <c r="P676" s="11"/>
      <c r="Q676" s="11"/>
      <c r="R676" s="11"/>
      <c r="S676" s="11"/>
    </row>
    <row r="677" spans="5:19">
      <c r="E677" s="11"/>
      <c r="F677" s="18"/>
      <c r="G677" s="18"/>
      <c r="H677" s="11"/>
      <c r="I677" s="11"/>
      <c r="J677" s="11"/>
      <c r="K677" s="11"/>
      <c r="L677" s="11"/>
      <c r="M677" s="11"/>
      <c r="N677" s="11"/>
      <c r="O677" s="11"/>
      <c r="P677" s="11"/>
      <c r="Q677" s="11"/>
      <c r="R677" s="11"/>
      <c r="S677" s="11"/>
    </row>
    <row r="678" spans="5:19">
      <c r="E678" s="11"/>
      <c r="F678" s="18"/>
      <c r="G678" s="18"/>
      <c r="H678" s="11"/>
      <c r="I678" s="11"/>
      <c r="J678" s="11"/>
      <c r="K678" s="11"/>
      <c r="L678" s="11"/>
      <c r="M678" s="11"/>
      <c r="N678" s="11"/>
      <c r="O678" s="11"/>
      <c r="P678" s="11"/>
      <c r="Q678" s="11"/>
      <c r="R678" s="11"/>
      <c r="S678" s="11"/>
    </row>
    <row r="679" spans="5:19">
      <c r="E679" s="11"/>
      <c r="F679" s="18"/>
      <c r="G679" s="18"/>
      <c r="H679" s="11"/>
      <c r="I679" s="11"/>
      <c r="J679" s="11"/>
      <c r="K679" s="11"/>
      <c r="L679" s="11"/>
      <c r="M679" s="11"/>
      <c r="N679" s="11"/>
      <c r="O679" s="11"/>
      <c r="P679" s="11"/>
      <c r="Q679" s="11"/>
      <c r="R679" s="11"/>
      <c r="S679" s="11"/>
    </row>
    <row r="680" spans="5:19">
      <c r="E680" s="11"/>
      <c r="F680" s="18"/>
      <c r="G680" s="18"/>
      <c r="H680" s="11"/>
      <c r="I680" s="11"/>
      <c r="J680" s="11"/>
      <c r="K680" s="11"/>
      <c r="L680" s="11"/>
      <c r="M680" s="11"/>
      <c r="N680" s="11"/>
      <c r="O680" s="11"/>
      <c r="P680" s="11"/>
      <c r="Q680" s="11"/>
      <c r="R680" s="11"/>
      <c r="S680" s="11"/>
    </row>
    <row r="681" spans="5:19">
      <c r="E681" s="11"/>
      <c r="F681" s="18"/>
      <c r="G681" s="18"/>
      <c r="H681" s="11"/>
      <c r="I681" s="11"/>
      <c r="J681" s="11"/>
      <c r="K681" s="11"/>
      <c r="L681" s="11"/>
      <c r="M681" s="11"/>
      <c r="N681" s="11"/>
      <c r="O681" s="11"/>
      <c r="P681" s="11"/>
      <c r="Q681" s="11"/>
      <c r="R681" s="11"/>
      <c r="S681" s="11"/>
    </row>
    <row r="682" spans="5:19">
      <c r="E682" s="11"/>
      <c r="F682" s="18"/>
      <c r="G682" s="18"/>
      <c r="H682" s="11"/>
      <c r="I682" s="11"/>
      <c r="J682" s="11"/>
      <c r="K682" s="11"/>
      <c r="L682" s="11"/>
      <c r="M682" s="11"/>
      <c r="N682" s="11"/>
      <c r="O682" s="11"/>
      <c r="P682" s="11"/>
      <c r="Q682" s="11"/>
      <c r="R682" s="11"/>
      <c r="S682" s="11"/>
    </row>
    <row r="683" spans="5:19">
      <c r="E683" s="11"/>
      <c r="F683" s="18"/>
      <c r="G683" s="18"/>
      <c r="H683" s="11"/>
      <c r="I683" s="11"/>
      <c r="J683" s="11"/>
      <c r="K683" s="11"/>
      <c r="L683" s="11"/>
      <c r="M683" s="11"/>
      <c r="N683" s="11"/>
      <c r="O683" s="11"/>
      <c r="P683" s="11"/>
      <c r="Q683" s="11"/>
      <c r="R683" s="11"/>
      <c r="S683" s="11"/>
    </row>
    <row r="684" spans="5:19">
      <c r="E684" s="11"/>
      <c r="F684" s="18"/>
      <c r="G684" s="18"/>
      <c r="H684" s="11"/>
      <c r="I684" s="11"/>
      <c r="J684" s="11"/>
      <c r="K684" s="11"/>
      <c r="L684" s="11"/>
      <c r="M684" s="11"/>
      <c r="N684" s="11"/>
      <c r="O684" s="11"/>
      <c r="P684" s="11"/>
      <c r="Q684" s="11"/>
      <c r="R684" s="11"/>
      <c r="S684" s="11"/>
    </row>
    <row r="685" spans="5:19">
      <c r="E685" s="11"/>
      <c r="F685" s="18"/>
      <c r="G685" s="18"/>
      <c r="H685" s="11"/>
      <c r="I685" s="11"/>
      <c r="J685" s="11"/>
      <c r="K685" s="11"/>
      <c r="L685" s="11"/>
      <c r="M685" s="11"/>
      <c r="N685" s="11"/>
      <c r="O685" s="11"/>
      <c r="P685" s="11"/>
      <c r="Q685" s="11"/>
      <c r="R685" s="11"/>
      <c r="S685" s="11"/>
    </row>
    <row r="686" spans="5:19">
      <c r="E686" s="11"/>
      <c r="F686" s="18"/>
      <c r="G686" s="18"/>
      <c r="H686" s="11"/>
      <c r="I686" s="11"/>
      <c r="J686" s="11"/>
      <c r="K686" s="11"/>
      <c r="L686" s="11"/>
      <c r="M686" s="11"/>
      <c r="N686" s="11"/>
      <c r="O686" s="11"/>
      <c r="P686" s="11"/>
      <c r="Q686" s="11"/>
      <c r="R686" s="11"/>
      <c r="S686" s="11"/>
    </row>
    <row r="687" spans="5:19">
      <c r="E687" s="11"/>
      <c r="F687" s="18"/>
      <c r="G687" s="18"/>
      <c r="H687" s="11"/>
      <c r="I687" s="11"/>
      <c r="J687" s="11"/>
      <c r="K687" s="11"/>
      <c r="L687" s="11"/>
      <c r="M687" s="11"/>
      <c r="N687" s="11"/>
      <c r="O687" s="11"/>
      <c r="P687" s="11"/>
      <c r="Q687" s="11"/>
      <c r="R687" s="11"/>
      <c r="S687" s="11"/>
    </row>
    <row r="688" spans="5:19">
      <c r="E688" s="11"/>
      <c r="F688" s="18"/>
      <c r="G688" s="18"/>
      <c r="H688" s="11"/>
      <c r="I688" s="11"/>
      <c r="J688" s="11"/>
      <c r="K688" s="11"/>
      <c r="L688" s="11"/>
      <c r="M688" s="11"/>
      <c r="N688" s="11"/>
      <c r="O688" s="11"/>
      <c r="P688" s="11"/>
      <c r="Q688" s="11"/>
      <c r="R688" s="11"/>
      <c r="S688" s="11"/>
    </row>
    <row r="689" spans="5:19">
      <c r="E689" s="11"/>
      <c r="F689" s="18"/>
      <c r="G689" s="18"/>
      <c r="H689" s="11"/>
      <c r="I689" s="11"/>
      <c r="J689" s="11"/>
      <c r="K689" s="11"/>
      <c r="L689" s="11"/>
      <c r="M689" s="11"/>
      <c r="N689" s="11"/>
      <c r="O689" s="11"/>
      <c r="P689" s="11"/>
      <c r="Q689" s="11"/>
      <c r="R689" s="11"/>
      <c r="S689" s="11"/>
    </row>
    <row r="690" spans="5:19">
      <c r="E690" s="11"/>
      <c r="F690" s="18"/>
      <c r="G690" s="18"/>
      <c r="H690" s="11"/>
      <c r="I690" s="11"/>
      <c r="J690" s="11"/>
      <c r="K690" s="11"/>
      <c r="L690" s="11"/>
      <c r="M690" s="11"/>
      <c r="N690" s="11"/>
      <c r="O690" s="11"/>
      <c r="P690" s="11"/>
      <c r="Q690" s="11"/>
      <c r="R690" s="11"/>
      <c r="S690" s="11"/>
    </row>
    <row r="691" spans="5:19">
      <c r="E691" s="11"/>
      <c r="F691" s="18"/>
      <c r="G691" s="18"/>
      <c r="H691" s="11"/>
      <c r="I691" s="11"/>
      <c r="J691" s="11"/>
      <c r="K691" s="11"/>
      <c r="L691" s="11"/>
      <c r="M691" s="11"/>
      <c r="N691" s="11"/>
      <c r="O691" s="11"/>
      <c r="P691" s="11"/>
      <c r="Q691" s="11"/>
      <c r="R691" s="11"/>
      <c r="S691" s="11"/>
    </row>
    <row r="692" spans="5:19">
      <c r="E692" s="11"/>
      <c r="F692" s="18"/>
      <c r="G692" s="18"/>
      <c r="H692" s="11"/>
      <c r="I692" s="11"/>
      <c r="J692" s="11"/>
      <c r="K692" s="11"/>
      <c r="L692" s="11"/>
      <c r="M692" s="11"/>
      <c r="N692" s="11"/>
      <c r="O692" s="11"/>
      <c r="P692" s="11"/>
      <c r="Q692" s="11"/>
      <c r="R692" s="11"/>
      <c r="S692" s="11"/>
    </row>
    <row r="693" spans="5:19">
      <c r="E693" s="11"/>
      <c r="F693" s="18"/>
      <c r="G693" s="18"/>
      <c r="H693" s="11"/>
      <c r="I693" s="11"/>
      <c r="J693" s="11"/>
      <c r="K693" s="11"/>
      <c r="L693" s="11"/>
      <c r="M693" s="11"/>
      <c r="N693" s="11"/>
      <c r="O693" s="11"/>
      <c r="P693" s="11"/>
      <c r="Q693" s="11"/>
      <c r="R693" s="11"/>
      <c r="S693" s="11"/>
    </row>
    <row r="694" spans="5:19">
      <c r="E694" s="11"/>
      <c r="F694" s="18"/>
      <c r="G694" s="18"/>
      <c r="H694" s="11"/>
      <c r="I694" s="11"/>
      <c r="J694" s="11"/>
      <c r="K694" s="11"/>
      <c r="L694" s="11"/>
      <c r="M694" s="11"/>
      <c r="N694" s="11"/>
      <c r="O694" s="11"/>
      <c r="P694" s="11"/>
      <c r="Q694" s="11"/>
      <c r="R694" s="11"/>
      <c r="S694" s="11"/>
    </row>
    <row r="695" spans="5:19">
      <c r="E695" s="11"/>
      <c r="F695" s="18"/>
      <c r="G695" s="18"/>
      <c r="H695" s="11"/>
      <c r="I695" s="11"/>
      <c r="J695" s="11"/>
      <c r="K695" s="11"/>
      <c r="L695" s="11"/>
      <c r="M695" s="11"/>
      <c r="N695" s="11"/>
      <c r="O695" s="11"/>
      <c r="P695" s="11"/>
      <c r="Q695" s="11"/>
      <c r="R695" s="11"/>
      <c r="S695" s="11"/>
    </row>
    <row r="696" spans="5:19">
      <c r="E696" s="11"/>
      <c r="F696" s="18"/>
      <c r="G696" s="18"/>
      <c r="H696" s="11"/>
      <c r="I696" s="11"/>
      <c r="J696" s="11"/>
      <c r="K696" s="11"/>
      <c r="L696" s="11"/>
      <c r="M696" s="11"/>
      <c r="N696" s="11"/>
      <c r="O696" s="11"/>
      <c r="P696" s="11"/>
      <c r="Q696" s="11"/>
      <c r="R696" s="11"/>
      <c r="S696" s="11"/>
    </row>
    <row r="697" spans="5:19">
      <c r="E697" s="11"/>
      <c r="F697" s="18"/>
      <c r="G697" s="18"/>
      <c r="H697" s="11"/>
      <c r="I697" s="11"/>
      <c r="J697" s="11"/>
      <c r="K697" s="11"/>
      <c r="L697" s="11"/>
      <c r="M697" s="11"/>
      <c r="N697" s="11"/>
      <c r="O697" s="11"/>
      <c r="P697" s="11"/>
      <c r="Q697" s="11"/>
      <c r="R697" s="11"/>
      <c r="S697" s="11"/>
    </row>
    <row r="698" spans="5:19">
      <c r="E698" s="11"/>
      <c r="F698" s="18"/>
      <c r="G698" s="18"/>
      <c r="H698" s="11"/>
      <c r="I698" s="11"/>
      <c r="J698" s="11"/>
      <c r="K698" s="11"/>
      <c r="L698" s="11"/>
      <c r="M698" s="11"/>
      <c r="N698" s="11"/>
      <c r="O698" s="11"/>
      <c r="P698" s="11"/>
      <c r="Q698" s="11"/>
      <c r="R698" s="11"/>
      <c r="S698" s="11"/>
    </row>
    <row r="699" spans="5:19">
      <c r="E699" s="11"/>
      <c r="F699" s="18"/>
      <c r="G699" s="18"/>
      <c r="H699" s="11"/>
      <c r="I699" s="11"/>
      <c r="J699" s="11"/>
      <c r="K699" s="11"/>
      <c r="L699" s="11"/>
      <c r="M699" s="11"/>
      <c r="N699" s="11"/>
      <c r="O699" s="11"/>
      <c r="P699" s="11"/>
      <c r="Q699" s="11"/>
      <c r="R699" s="11"/>
      <c r="S699" s="11"/>
    </row>
    <row r="700" spans="5:19">
      <c r="E700" s="11"/>
      <c r="F700" s="18"/>
      <c r="G700" s="18"/>
      <c r="H700" s="11"/>
      <c r="I700" s="11"/>
      <c r="J700" s="11"/>
      <c r="K700" s="11"/>
      <c r="L700" s="11"/>
      <c r="M700" s="11"/>
      <c r="N700" s="11"/>
      <c r="O700" s="11"/>
      <c r="P700" s="11"/>
      <c r="Q700" s="11"/>
      <c r="R700" s="11"/>
      <c r="S700" s="11"/>
    </row>
    <row r="701" spans="5:19">
      <c r="E701" s="11"/>
      <c r="F701" s="18"/>
      <c r="G701" s="18"/>
      <c r="H701" s="11"/>
      <c r="I701" s="11"/>
      <c r="J701" s="11"/>
      <c r="K701" s="11"/>
      <c r="L701" s="11"/>
      <c r="M701" s="11"/>
      <c r="N701" s="11"/>
      <c r="O701" s="11"/>
      <c r="P701" s="11"/>
      <c r="Q701" s="11"/>
      <c r="R701" s="11"/>
      <c r="S701" s="11"/>
    </row>
    <row r="702" spans="5:19">
      <c r="E702" s="11"/>
      <c r="F702" s="18"/>
      <c r="G702" s="18"/>
      <c r="H702" s="11"/>
      <c r="I702" s="11"/>
      <c r="J702" s="11"/>
      <c r="K702" s="11"/>
      <c r="L702" s="11"/>
      <c r="M702" s="11"/>
      <c r="N702" s="11"/>
      <c r="O702" s="11"/>
      <c r="P702" s="11"/>
      <c r="Q702" s="11"/>
      <c r="R702" s="11"/>
      <c r="S702" s="11"/>
    </row>
    <row r="703" spans="5:19">
      <c r="E703" s="11"/>
      <c r="F703" s="18"/>
      <c r="G703" s="18"/>
      <c r="H703" s="11"/>
      <c r="I703" s="11"/>
      <c r="J703" s="11"/>
      <c r="K703" s="11"/>
      <c r="L703" s="11"/>
      <c r="M703" s="11"/>
      <c r="N703" s="11"/>
      <c r="O703" s="11"/>
      <c r="P703" s="11"/>
      <c r="Q703" s="11"/>
      <c r="R703" s="11"/>
      <c r="S703" s="11"/>
    </row>
    <row r="704" spans="5:19">
      <c r="E704" s="11"/>
      <c r="F704" s="18"/>
      <c r="G704" s="18"/>
      <c r="H704" s="11"/>
      <c r="I704" s="11"/>
      <c r="J704" s="11"/>
      <c r="K704" s="11"/>
      <c r="L704" s="11"/>
      <c r="M704" s="11"/>
      <c r="N704" s="11"/>
      <c r="O704" s="11"/>
      <c r="P704" s="11"/>
      <c r="Q704" s="11"/>
      <c r="R704" s="11"/>
      <c r="S704" s="11"/>
    </row>
    <row r="705" spans="5:19">
      <c r="E705" s="11"/>
      <c r="F705" s="18"/>
      <c r="G705" s="18"/>
      <c r="H705" s="11"/>
      <c r="I705" s="11"/>
      <c r="J705" s="11"/>
      <c r="K705" s="11"/>
      <c r="L705" s="11"/>
      <c r="M705" s="11"/>
      <c r="N705" s="11"/>
      <c r="O705" s="11"/>
      <c r="P705" s="11"/>
      <c r="Q705" s="11"/>
      <c r="R705" s="11"/>
      <c r="S705" s="11"/>
    </row>
    <row r="706" spans="5:19">
      <c r="E706" s="11"/>
      <c r="F706" s="18"/>
      <c r="G706" s="18"/>
      <c r="H706" s="11"/>
      <c r="I706" s="11"/>
      <c r="J706" s="11"/>
      <c r="K706" s="11"/>
      <c r="L706" s="11"/>
      <c r="M706" s="11"/>
      <c r="N706" s="11"/>
      <c r="O706" s="11"/>
      <c r="P706" s="11"/>
      <c r="Q706" s="11"/>
      <c r="R706" s="11"/>
      <c r="S706" s="11"/>
    </row>
    <row r="707" spans="5:19">
      <c r="E707" s="11"/>
      <c r="F707" s="18"/>
      <c r="G707" s="18"/>
      <c r="H707" s="11"/>
      <c r="I707" s="11"/>
      <c r="J707" s="11"/>
      <c r="K707" s="11"/>
      <c r="L707" s="11"/>
      <c r="M707" s="11"/>
      <c r="N707" s="11"/>
      <c r="O707" s="11"/>
      <c r="P707" s="11"/>
      <c r="Q707" s="11"/>
      <c r="R707" s="11"/>
      <c r="S707" s="11"/>
    </row>
    <row r="708" spans="5:19">
      <c r="E708" s="11"/>
      <c r="F708" s="18"/>
      <c r="G708" s="18"/>
      <c r="H708" s="11"/>
      <c r="I708" s="11"/>
      <c r="J708" s="11"/>
      <c r="K708" s="11"/>
      <c r="L708" s="11"/>
      <c r="M708" s="11"/>
      <c r="N708" s="11"/>
      <c r="O708" s="11"/>
      <c r="P708" s="11"/>
      <c r="Q708" s="11"/>
      <c r="R708" s="11"/>
      <c r="S708" s="11"/>
    </row>
    <row r="709" spans="5:19">
      <c r="E709" s="11"/>
      <c r="F709" s="18"/>
      <c r="G709" s="18"/>
      <c r="H709" s="11"/>
      <c r="I709" s="11"/>
      <c r="J709" s="11"/>
      <c r="K709" s="11"/>
      <c r="L709" s="11"/>
      <c r="M709" s="11"/>
      <c r="N709" s="11"/>
      <c r="O709" s="11"/>
      <c r="P709" s="11"/>
      <c r="Q709" s="11"/>
      <c r="R709" s="11"/>
      <c r="S709" s="11"/>
    </row>
    <row r="710" spans="5:19">
      <c r="E710" s="11"/>
      <c r="F710" s="18"/>
      <c r="G710" s="18"/>
      <c r="H710" s="11"/>
      <c r="I710" s="11"/>
      <c r="J710" s="11"/>
      <c r="K710" s="11"/>
      <c r="L710" s="11"/>
      <c r="M710" s="11"/>
      <c r="N710" s="11"/>
      <c r="O710" s="11"/>
      <c r="P710" s="11"/>
      <c r="Q710" s="11"/>
      <c r="R710" s="11"/>
      <c r="S710" s="11"/>
    </row>
    <row r="711" spans="5:19">
      <c r="E711" s="11"/>
      <c r="F711" s="18"/>
      <c r="G711" s="18"/>
      <c r="H711" s="11"/>
      <c r="I711" s="11"/>
      <c r="J711" s="11"/>
      <c r="K711" s="11"/>
      <c r="L711" s="11"/>
      <c r="M711" s="11"/>
      <c r="N711" s="11"/>
      <c r="O711" s="11"/>
      <c r="P711" s="11"/>
      <c r="Q711" s="11"/>
      <c r="R711" s="11"/>
      <c r="S711" s="11"/>
    </row>
    <row r="712" spans="5:19">
      <c r="E712" s="11"/>
      <c r="F712" s="18"/>
      <c r="G712" s="18"/>
      <c r="H712" s="11"/>
      <c r="I712" s="11"/>
      <c r="J712" s="11"/>
      <c r="K712" s="11"/>
      <c r="L712" s="11"/>
      <c r="M712" s="11"/>
      <c r="N712" s="11"/>
      <c r="O712" s="11"/>
      <c r="P712" s="11"/>
      <c r="Q712" s="11"/>
      <c r="R712" s="11"/>
      <c r="S712" s="11"/>
    </row>
    <row r="713" spans="5:19">
      <c r="E713" s="11"/>
      <c r="F713" s="18"/>
      <c r="G713" s="18"/>
      <c r="H713" s="11"/>
      <c r="I713" s="11"/>
      <c r="J713" s="11"/>
      <c r="K713" s="11"/>
      <c r="L713" s="11"/>
      <c r="M713" s="11"/>
      <c r="N713" s="11"/>
      <c r="O713" s="11"/>
      <c r="P713" s="11"/>
      <c r="Q713" s="11"/>
      <c r="R713" s="11"/>
      <c r="S713" s="11"/>
    </row>
    <row r="714" spans="5:19">
      <c r="E714" s="11"/>
      <c r="F714" s="18"/>
      <c r="G714" s="18"/>
      <c r="H714" s="11"/>
      <c r="I714" s="11"/>
      <c r="J714" s="11"/>
      <c r="K714" s="11"/>
      <c r="L714" s="11"/>
      <c r="M714" s="11"/>
      <c r="N714" s="11"/>
      <c r="O714" s="11"/>
      <c r="P714" s="11"/>
      <c r="Q714" s="11"/>
      <c r="R714" s="11"/>
      <c r="S714" s="11"/>
    </row>
    <row r="715" spans="5:19">
      <c r="E715" s="11"/>
      <c r="F715" s="18"/>
      <c r="G715" s="18"/>
      <c r="H715" s="11"/>
      <c r="I715" s="11"/>
      <c r="J715" s="11"/>
      <c r="K715" s="11"/>
      <c r="L715" s="11"/>
      <c r="M715" s="11"/>
      <c r="N715" s="11"/>
      <c r="O715" s="11"/>
      <c r="P715" s="11"/>
      <c r="Q715" s="11"/>
      <c r="R715" s="11"/>
      <c r="S715" s="11"/>
    </row>
    <row r="716" spans="5:19">
      <c r="E716" s="11"/>
      <c r="F716" s="18"/>
      <c r="G716" s="18"/>
      <c r="H716" s="11"/>
      <c r="I716" s="11"/>
      <c r="J716" s="11"/>
      <c r="K716" s="11"/>
      <c r="L716" s="11"/>
      <c r="M716" s="11"/>
      <c r="N716" s="11"/>
      <c r="O716" s="11"/>
      <c r="P716" s="11"/>
      <c r="Q716" s="11"/>
      <c r="R716" s="11"/>
      <c r="S716" s="11"/>
    </row>
    <row r="717" spans="5:19">
      <c r="E717" s="11"/>
      <c r="F717" s="18"/>
      <c r="G717" s="18"/>
      <c r="H717" s="11"/>
      <c r="I717" s="11"/>
      <c r="J717" s="11"/>
      <c r="K717" s="11"/>
      <c r="L717" s="11"/>
      <c r="M717" s="11"/>
      <c r="N717" s="11"/>
      <c r="O717" s="11"/>
      <c r="P717" s="11"/>
      <c r="Q717" s="11"/>
      <c r="R717" s="11"/>
      <c r="S717" s="11"/>
    </row>
    <row r="718" spans="5:19">
      <c r="E718" s="11"/>
      <c r="F718" s="18"/>
      <c r="G718" s="18"/>
      <c r="H718" s="11"/>
      <c r="I718" s="11"/>
      <c r="J718" s="11"/>
      <c r="K718" s="11"/>
      <c r="L718" s="11"/>
      <c r="M718" s="11"/>
      <c r="N718" s="11"/>
      <c r="O718" s="11"/>
      <c r="P718" s="11"/>
      <c r="Q718" s="11"/>
      <c r="R718" s="11"/>
      <c r="S718" s="11"/>
    </row>
    <row r="719" spans="5:19">
      <c r="E719" s="11"/>
      <c r="F719" s="18"/>
      <c r="G719" s="18"/>
      <c r="H719" s="11"/>
      <c r="I719" s="11"/>
      <c r="J719" s="11"/>
      <c r="K719" s="11"/>
      <c r="L719" s="11"/>
      <c r="M719" s="11"/>
      <c r="N719" s="11"/>
      <c r="O719" s="11"/>
      <c r="P719" s="11"/>
      <c r="Q719" s="11"/>
      <c r="R719" s="11"/>
      <c r="S719" s="11"/>
    </row>
    <row r="720" spans="5:19">
      <c r="E720" s="11"/>
      <c r="F720" s="18"/>
      <c r="G720" s="18"/>
      <c r="H720" s="11"/>
      <c r="I720" s="11"/>
      <c r="J720" s="11"/>
      <c r="K720" s="11"/>
      <c r="L720" s="11"/>
      <c r="M720" s="11"/>
      <c r="N720" s="11"/>
      <c r="O720" s="11"/>
      <c r="P720" s="11"/>
      <c r="Q720" s="11"/>
      <c r="R720" s="11"/>
      <c r="S720" s="11"/>
    </row>
    <row r="721" spans="5:19">
      <c r="E721" s="11"/>
      <c r="F721" s="18"/>
      <c r="G721" s="18"/>
      <c r="H721" s="11"/>
      <c r="I721" s="11"/>
      <c r="J721" s="11"/>
      <c r="K721" s="11"/>
      <c r="L721" s="11"/>
      <c r="M721" s="11"/>
      <c r="N721" s="11"/>
      <c r="O721" s="11"/>
      <c r="P721" s="11"/>
      <c r="Q721" s="11"/>
      <c r="R721" s="11"/>
      <c r="S721" s="11"/>
    </row>
    <row r="722" spans="5:19">
      <c r="E722" s="11"/>
      <c r="F722" s="18"/>
      <c r="G722" s="18"/>
      <c r="H722" s="11"/>
      <c r="I722" s="11"/>
      <c r="J722" s="11"/>
      <c r="K722" s="11"/>
      <c r="L722" s="11"/>
      <c r="M722" s="11"/>
      <c r="N722" s="11"/>
      <c r="O722" s="11"/>
      <c r="P722" s="11"/>
      <c r="Q722" s="11"/>
      <c r="R722" s="11"/>
      <c r="S722" s="11"/>
    </row>
    <row r="723" spans="5:19">
      <c r="E723" s="11"/>
      <c r="F723" s="18"/>
      <c r="G723" s="18"/>
      <c r="H723" s="11"/>
      <c r="I723" s="11"/>
      <c r="J723" s="11"/>
      <c r="K723" s="11"/>
      <c r="L723" s="11"/>
      <c r="M723" s="11"/>
      <c r="N723" s="11"/>
      <c r="O723" s="11"/>
      <c r="P723" s="11"/>
      <c r="Q723" s="11"/>
      <c r="R723" s="11"/>
      <c r="S723" s="11"/>
    </row>
    <row r="724" spans="5:19">
      <c r="E724" s="11"/>
      <c r="F724" s="18"/>
      <c r="G724" s="18"/>
      <c r="H724" s="11"/>
      <c r="I724" s="11"/>
      <c r="J724" s="11"/>
      <c r="K724" s="11"/>
      <c r="L724" s="11"/>
      <c r="M724" s="11"/>
      <c r="N724" s="11"/>
      <c r="O724" s="11"/>
      <c r="P724" s="11"/>
      <c r="Q724" s="11"/>
      <c r="R724" s="11"/>
      <c r="S724" s="11"/>
    </row>
    <row r="725" spans="5:19">
      <c r="E725" s="11"/>
      <c r="F725" s="18"/>
      <c r="G725" s="18"/>
      <c r="H725" s="11"/>
      <c r="I725" s="11"/>
      <c r="J725" s="11"/>
      <c r="K725" s="11"/>
      <c r="L725" s="11"/>
      <c r="M725" s="11"/>
      <c r="N725" s="11"/>
      <c r="O725" s="11"/>
      <c r="P725" s="11"/>
      <c r="Q725" s="11"/>
      <c r="R725" s="11"/>
      <c r="S725" s="11"/>
    </row>
    <row r="726" spans="5:19">
      <c r="E726" s="11"/>
      <c r="F726" s="18"/>
      <c r="G726" s="18"/>
      <c r="H726" s="11"/>
      <c r="I726" s="11"/>
      <c r="J726" s="11"/>
      <c r="K726" s="11"/>
      <c r="L726" s="11"/>
      <c r="M726" s="11"/>
      <c r="N726" s="11"/>
      <c r="O726" s="11"/>
      <c r="P726" s="11"/>
      <c r="Q726" s="11"/>
      <c r="R726" s="11"/>
      <c r="S726" s="11"/>
    </row>
    <row r="727" spans="5:19">
      <c r="E727" s="11"/>
      <c r="F727" s="18"/>
      <c r="G727" s="18"/>
      <c r="H727" s="11"/>
      <c r="I727" s="11"/>
      <c r="J727" s="11"/>
      <c r="K727" s="11"/>
      <c r="L727" s="11"/>
      <c r="M727" s="11"/>
      <c r="N727" s="11"/>
      <c r="O727" s="11"/>
      <c r="P727" s="11"/>
      <c r="Q727" s="11"/>
      <c r="R727" s="11"/>
      <c r="S727" s="11"/>
    </row>
    <row r="728" spans="5:19">
      <c r="E728" s="11"/>
      <c r="F728" s="18"/>
      <c r="G728" s="18"/>
      <c r="H728" s="11"/>
      <c r="I728" s="11"/>
      <c r="J728" s="11"/>
      <c r="K728" s="11"/>
      <c r="L728" s="11"/>
      <c r="M728" s="11"/>
      <c r="N728" s="11"/>
      <c r="O728" s="11"/>
      <c r="P728" s="11"/>
      <c r="Q728" s="11"/>
      <c r="R728" s="11"/>
      <c r="S728" s="11"/>
    </row>
    <row r="729" spans="5:19">
      <c r="E729" s="11"/>
      <c r="F729" s="18"/>
      <c r="G729" s="18"/>
      <c r="H729" s="11"/>
      <c r="I729" s="11"/>
      <c r="J729" s="11"/>
      <c r="K729" s="11"/>
      <c r="L729" s="11"/>
      <c r="M729" s="11"/>
      <c r="N729" s="11"/>
      <c r="O729" s="11"/>
      <c r="P729" s="11"/>
      <c r="Q729" s="11"/>
      <c r="R729" s="11"/>
      <c r="S729" s="11"/>
    </row>
    <row r="730" spans="5:19">
      <c r="E730" s="11"/>
      <c r="F730" s="18"/>
      <c r="G730" s="18"/>
      <c r="H730" s="11"/>
      <c r="I730" s="11"/>
      <c r="J730" s="11"/>
      <c r="K730" s="11"/>
      <c r="L730" s="11"/>
      <c r="M730" s="11"/>
      <c r="N730" s="11"/>
      <c r="O730" s="11"/>
      <c r="P730" s="11"/>
      <c r="Q730" s="11"/>
      <c r="R730" s="11"/>
      <c r="S730" s="11"/>
    </row>
    <row r="731" spans="5:19">
      <c r="E731" s="11"/>
      <c r="F731" s="18"/>
      <c r="G731" s="18"/>
      <c r="H731" s="11"/>
      <c r="I731" s="11"/>
      <c r="J731" s="11"/>
      <c r="K731" s="11"/>
      <c r="L731" s="11"/>
      <c r="M731" s="11"/>
      <c r="N731" s="11"/>
      <c r="O731" s="11"/>
      <c r="P731" s="11"/>
      <c r="Q731" s="11"/>
      <c r="R731" s="11"/>
      <c r="S731" s="11"/>
    </row>
    <row r="732" spans="5:19">
      <c r="E732" s="11"/>
      <c r="F732" s="18"/>
      <c r="G732" s="18"/>
      <c r="H732" s="11"/>
      <c r="I732" s="11"/>
      <c r="J732" s="11"/>
      <c r="K732" s="11"/>
      <c r="L732" s="11"/>
      <c r="M732" s="11"/>
      <c r="N732" s="11"/>
      <c r="O732" s="11"/>
      <c r="P732" s="11"/>
      <c r="Q732" s="11"/>
      <c r="R732" s="11"/>
      <c r="S732" s="11"/>
    </row>
    <row r="733" spans="5:19">
      <c r="E733" s="11"/>
      <c r="F733" s="18"/>
      <c r="G733" s="18"/>
      <c r="H733" s="11"/>
      <c r="I733" s="11"/>
      <c r="J733" s="11"/>
      <c r="K733" s="11"/>
      <c r="L733" s="11"/>
      <c r="M733" s="11"/>
      <c r="N733" s="11"/>
      <c r="O733" s="11"/>
      <c r="P733" s="11"/>
      <c r="Q733" s="11"/>
      <c r="R733" s="11"/>
      <c r="S733" s="11"/>
    </row>
    <row r="734" spans="5:19">
      <c r="E734" s="11"/>
      <c r="F734" s="18"/>
      <c r="G734" s="18"/>
      <c r="H734" s="11"/>
      <c r="I734" s="11"/>
      <c r="J734" s="11"/>
      <c r="K734" s="11"/>
      <c r="L734" s="11"/>
      <c r="M734" s="11"/>
      <c r="N734" s="11"/>
      <c r="O734" s="11"/>
      <c r="P734" s="11"/>
      <c r="Q734" s="11"/>
      <c r="R734" s="11"/>
      <c r="S734" s="11"/>
    </row>
    <row r="735" spans="5:19">
      <c r="E735" s="11"/>
      <c r="F735" s="18"/>
      <c r="G735" s="18"/>
      <c r="H735" s="11"/>
      <c r="I735" s="11"/>
      <c r="J735" s="11"/>
      <c r="K735" s="11"/>
      <c r="L735" s="11"/>
      <c r="M735" s="11"/>
      <c r="N735" s="11"/>
      <c r="O735" s="11"/>
      <c r="P735" s="11"/>
      <c r="Q735" s="11"/>
      <c r="R735" s="11"/>
      <c r="S735" s="11"/>
    </row>
    <row r="736" spans="5:19">
      <c r="E736" s="11"/>
      <c r="F736" s="18"/>
      <c r="G736" s="18"/>
      <c r="H736" s="11"/>
      <c r="I736" s="11"/>
      <c r="J736" s="11"/>
      <c r="K736" s="11"/>
      <c r="L736" s="11"/>
      <c r="M736" s="11"/>
      <c r="N736" s="11"/>
      <c r="O736" s="11"/>
      <c r="P736" s="11"/>
      <c r="Q736" s="11"/>
      <c r="R736" s="11"/>
      <c r="S736" s="11"/>
    </row>
    <row r="737" spans="5:19">
      <c r="E737" s="11"/>
      <c r="F737" s="18"/>
      <c r="G737" s="18"/>
      <c r="H737" s="11"/>
      <c r="I737" s="11"/>
      <c r="J737" s="11"/>
      <c r="K737" s="11"/>
      <c r="L737" s="11"/>
      <c r="M737" s="11"/>
      <c r="N737" s="11"/>
      <c r="O737" s="11"/>
      <c r="P737" s="11"/>
      <c r="Q737" s="11"/>
      <c r="R737" s="11"/>
      <c r="S737" s="11"/>
    </row>
    <row r="738" spans="5:19">
      <c r="E738" s="11"/>
      <c r="F738" s="18"/>
      <c r="G738" s="18"/>
      <c r="H738" s="11"/>
      <c r="I738" s="11"/>
      <c r="J738" s="11"/>
      <c r="K738" s="11"/>
      <c r="L738" s="11"/>
      <c r="M738" s="11"/>
      <c r="N738" s="11"/>
      <c r="O738" s="11"/>
      <c r="P738" s="11"/>
      <c r="Q738" s="11"/>
      <c r="R738" s="11"/>
      <c r="S738" s="11"/>
    </row>
    <row r="739" spans="5:19">
      <c r="E739" s="11"/>
      <c r="F739" s="18"/>
      <c r="G739" s="18"/>
      <c r="H739" s="11"/>
      <c r="I739" s="11"/>
      <c r="J739" s="11"/>
      <c r="K739" s="11"/>
      <c r="L739" s="11"/>
      <c r="M739" s="11"/>
      <c r="N739" s="11"/>
      <c r="O739" s="11"/>
      <c r="P739" s="11"/>
      <c r="Q739" s="11"/>
      <c r="R739" s="11"/>
      <c r="S739" s="11"/>
    </row>
    <row r="740" spans="5:19">
      <c r="E740" s="11"/>
      <c r="F740" s="18"/>
      <c r="G740" s="18"/>
      <c r="H740" s="11"/>
      <c r="I740" s="11"/>
      <c r="J740" s="11"/>
      <c r="K740" s="11"/>
      <c r="L740" s="11"/>
      <c r="M740" s="11"/>
      <c r="N740" s="11"/>
      <c r="O740" s="11"/>
      <c r="P740" s="11"/>
      <c r="Q740" s="11"/>
      <c r="R740" s="11"/>
      <c r="S740" s="11"/>
    </row>
    <row r="741" spans="5:19">
      <c r="E741" s="11"/>
      <c r="F741" s="18"/>
      <c r="G741" s="18"/>
      <c r="H741" s="11"/>
      <c r="I741" s="11"/>
      <c r="J741" s="11"/>
      <c r="K741" s="11"/>
      <c r="L741" s="11"/>
      <c r="M741" s="11"/>
      <c r="N741" s="11"/>
      <c r="O741" s="11"/>
      <c r="P741" s="11"/>
      <c r="Q741" s="11"/>
      <c r="R741" s="11"/>
      <c r="S741" s="11"/>
    </row>
    <row r="742" spans="5:19">
      <c r="E742" s="11"/>
      <c r="F742" s="18"/>
      <c r="G742" s="18"/>
      <c r="H742" s="11"/>
      <c r="I742" s="11"/>
      <c r="J742" s="11"/>
      <c r="K742" s="11"/>
      <c r="L742" s="11"/>
      <c r="M742" s="11"/>
      <c r="N742" s="11"/>
      <c r="O742" s="11"/>
      <c r="P742" s="11"/>
      <c r="Q742" s="11"/>
      <c r="R742" s="11"/>
      <c r="S742" s="11"/>
    </row>
    <row r="743" spans="5:19">
      <c r="E743" s="11"/>
      <c r="F743" s="18"/>
      <c r="G743" s="18"/>
      <c r="H743" s="11"/>
      <c r="I743" s="11"/>
      <c r="J743" s="11"/>
      <c r="K743" s="11"/>
      <c r="L743" s="11"/>
      <c r="M743" s="11"/>
      <c r="N743" s="11"/>
      <c r="O743" s="11"/>
      <c r="P743" s="11"/>
      <c r="Q743" s="11"/>
      <c r="R743" s="11"/>
      <c r="S743" s="11"/>
    </row>
    <row r="744" spans="5:19">
      <c r="E744" s="11"/>
      <c r="F744" s="18"/>
      <c r="G744" s="18"/>
      <c r="H744" s="11"/>
      <c r="I744" s="11"/>
      <c r="J744" s="11"/>
      <c r="K744" s="11"/>
      <c r="L744" s="11"/>
      <c r="M744" s="11"/>
      <c r="N744" s="11"/>
      <c r="O744" s="11"/>
      <c r="P744" s="11"/>
      <c r="Q744" s="11"/>
      <c r="R744" s="11"/>
      <c r="S744" s="11"/>
    </row>
    <row r="745" spans="5:19">
      <c r="E745" s="11"/>
      <c r="F745" s="18"/>
      <c r="G745" s="18"/>
      <c r="H745" s="11"/>
      <c r="I745" s="11"/>
      <c r="J745" s="11"/>
      <c r="K745" s="11"/>
      <c r="L745" s="11"/>
      <c r="M745" s="11"/>
      <c r="N745" s="11"/>
      <c r="O745" s="11"/>
      <c r="P745" s="11"/>
      <c r="Q745" s="11"/>
      <c r="R745" s="11"/>
      <c r="S745" s="11"/>
    </row>
    <row r="746" spans="5:19">
      <c r="E746" s="11"/>
      <c r="F746" s="18"/>
      <c r="G746" s="18"/>
      <c r="H746" s="11"/>
      <c r="I746" s="11"/>
      <c r="J746" s="11"/>
      <c r="K746" s="11"/>
      <c r="L746" s="11"/>
      <c r="M746" s="11"/>
      <c r="N746" s="11"/>
      <c r="O746" s="11"/>
      <c r="P746" s="11"/>
      <c r="Q746" s="11"/>
      <c r="R746" s="11"/>
      <c r="S746" s="11"/>
    </row>
    <row r="747" spans="5:19">
      <c r="E747" s="11"/>
      <c r="F747" s="18"/>
      <c r="G747" s="18"/>
      <c r="H747" s="11"/>
      <c r="I747" s="11"/>
      <c r="J747" s="11"/>
      <c r="K747" s="11"/>
      <c r="L747" s="11"/>
      <c r="M747" s="11"/>
      <c r="N747" s="11"/>
      <c r="O747" s="11"/>
      <c r="P747" s="11"/>
      <c r="Q747" s="11"/>
      <c r="R747" s="11"/>
      <c r="S747" s="11"/>
    </row>
    <row r="748" spans="5:19">
      <c r="E748" s="11"/>
      <c r="F748" s="18"/>
      <c r="G748" s="18"/>
      <c r="H748" s="11"/>
      <c r="I748" s="11"/>
      <c r="J748" s="11"/>
      <c r="K748" s="11"/>
      <c r="L748" s="11"/>
      <c r="M748" s="11"/>
      <c r="N748" s="11"/>
      <c r="O748" s="11"/>
      <c r="P748" s="11"/>
      <c r="Q748" s="11"/>
      <c r="R748" s="11"/>
      <c r="S748" s="11"/>
    </row>
    <row r="749" spans="5:19">
      <c r="E749" s="11"/>
      <c r="F749" s="18"/>
      <c r="G749" s="18"/>
      <c r="H749" s="11"/>
      <c r="I749" s="11"/>
      <c r="J749" s="11"/>
      <c r="K749" s="11"/>
      <c r="L749" s="11"/>
      <c r="M749" s="11"/>
      <c r="N749" s="11"/>
      <c r="O749" s="11"/>
      <c r="P749" s="11"/>
      <c r="Q749" s="11"/>
      <c r="R749" s="11"/>
      <c r="S749" s="11"/>
    </row>
    <row r="750" spans="5:19">
      <c r="E750" s="11"/>
      <c r="F750" s="18"/>
      <c r="G750" s="18"/>
      <c r="H750" s="11"/>
      <c r="I750" s="11"/>
      <c r="J750" s="11"/>
      <c r="K750" s="11"/>
      <c r="L750" s="11"/>
      <c r="M750" s="11"/>
      <c r="N750" s="11"/>
      <c r="O750" s="11"/>
      <c r="P750" s="11"/>
      <c r="Q750" s="11"/>
      <c r="R750" s="11"/>
      <c r="S750" s="11"/>
    </row>
    <row r="751" spans="5:19">
      <c r="E751" s="11"/>
      <c r="F751" s="18"/>
      <c r="G751" s="18"/>
      <c r="H751" s="11"/>
      <c r="I751" s="11"/>
      <c r="J751" s="11"/>
      <c r="K751" s="11"/>
      <c r="L751" s="11"/>
      <c r="M751" s="11"/>
      <c r="N751" s="11"/>
      <c r="O751" s="11"/>
      <c r="P751" s="11"/>
      <c r="Q751" s="11"/>
      <c r="R751" s="11"/>
      <c r="S751" s="11"/>
    </row>
    <row r="752" spans="5:19">
      <c r="E752" s="11"/>
      <c r="F752" s="18"/>
      <c r="G752" s="18"/>
      <c r="H752" s="11"/>
      <c r="I752" s="11"/>
      <c r="J752" s="11"/>
      <c r="K752" s="11"/>
      <c r="L752" s="11"/>
      <c r="M752" s="11"/>
      <c r="N752" s="11"/>
      <c r="O752" s="11"/>
      <c r="P752" s="11"/>
      <c r="Q752" s="11"/>
      <c r="R752" s="11"/>
      <c r="S752" s="11"/>
    </row>
    <row r="753" spans="5:19">
      <c r="E753" s="11"/>
      <c r="F753" s="18"/>
      <c r="G753" s="18"/>
      <c r="H753" s="11"/>
      <c r="I753" s="11"/>
      <c r="J753" s="11"/>
      <c r="K753" s="11"/>
      <c r="L753" s="11"/>
      <c r="M753" s="11"/>
      <c r="N753" s="11"/>
      <c r="O753" s="11"/>
      <c r="P753" s="11"/>
      <c r="Q753" s="11"/>
      <c r="R753" s="11"/>
      <c r="S753" s="11"/>
    </row>
    <row r="754" spans="5:19">
      <c r="E754" s="11"/>
      <c r="F754" s="18"/>
      <c r="G754" s="18"/>
      <c r="H754" s="11"/>
      <c r="I754" s="11"/>
      <c r="J754" s="11"/>
      <c r="K754" s="11"/>
      <c r="L754" s="11"/>
      <c r="M754" s="11"/>
      <c r="N754" s="11"/>
      <c r="O754" s="11"/>
      <c r="P754" s="11"/>
      <c r="Q754" s="11"/>
      <c r="R754" s="11"/>
      <c r="S754" s="11"/>
    </row>
    <row r="755" spans="5:19">
      <c r="E755" s="11"/>
      <c r="F755" s="18"/>
      <c r="G755" s="18"/>
      <c r="H755" s="11"/>
      <c r="I755" s="11"/>
      <c r="J755" s="11"/>
      <c r="K755" s="11"/>
      <c r="L755" s="11"/>
      <c r="M755" s="11"/>
      <c r="N755" s="11"/>
      <c r="O755" s="11"/>
      <c r="P755" s="11"/>
      <c r="Q755" s="11"/>
      <c r="R755" s="11"/>
      <c r="S755" s="11"/>
    </row>
    <row r="756" spans="5:19">
      <c r="E756" s="11"/>
      <c r="F756" s="18"/>
      <c r="G756" s="18"/>
      <c r="H756" s="11"/>
      <c r="I756" s="11"/>
      <c r="J756" s="11"/>
      <c r="K756" s="11"/>
      <c r="L756" s="11"/>
      <c r="M756" s="11"/>
      <c r="N756" s="11"/>
      <c r="O756" s="11"/>
      <c r="P756" s="11"/>
      <c r="Q756" s="11"/>
      <c r="R756" s="11"/>
      <c r="S756" s="11"/>
    </row>
    <row r="757" spans="5:19">
      <c r="E757" s="11"/>
      <c r="F757" s="18"/>
      <c r="G757" s="18"/>
      <c r="H757" s="11"/>
      <c r="I757" s="11"/>
      <c r="J757" s="11"/>
      <c r="K757" s="11"/>
      <c r="L757" s="11"/>
      <c r="M757" s="11"/>
      <c r="N757" s="11"/>
      <c r="O757" s="11"/>
      <c r="P757" s="11"/>
      <c r="Q757" s="11"/>
      <c r="R757" s="11"/>
      <c r="S757" s="11"/>
    </row>
    <row r="758" spans="5:19">
      <c r="E758" s="11"/>
      <c r="F758" s="18"/>
      <c r="G758" s="18"/>
      <c r="H758" s="11"/>
      <c r="I758" s="11"/>
      <c r="J758" s="11"/>
      <c r="K758" s="11"/>
      <c r="L758" s="11"/>
      <c r="M758" s="11"/>
      <c r="N758" s="11"/>
      <c r="O758" s="11"/>
      <c r="P758" s="11"/>
      <c r="Q758" s="11"/>
      <c r="R758" s="11"/>
      <c r="S758" s="11"/>
    </row>
    <row r="759" spans="5:19">
      <c r="E759" s="11"/>
      <c r="F759" s="18"/>
      <c r="G759" s="18"/>
      <c r="H759" s="11"/>
      <c r="I759" s="11"/>
      <c r="J759" s="11"/>
      <c r="K759" s="11"/>
      <c r="L759" s="11"/>
      <c r="M759" s="11"/>
      <c r="N759" s="11"/>
      <c r="O759" s="11"/>
      <c r="P759" s="11"/>
      <c r="Q759" s="11"/>
      <c r="R759" s="11"/>
      <c r="S759" s="11"/>
    </row>
    <row r="760" spans="5:19">
      <c r="E760" s="11"/>
      <c r="F760" s="18"/>
      <c r="G760" s="18"/>
      <c r="H760" s="11"/>
      <c r="I760" s="11"/>
      <c r="J760" s="11"/>
      <c r="K760" s="11"/>
      <c r="L760" s="11"/>
      <c r="M760" s="11"/>
      <c r="N760" s="11"/>
      <c r="O760" s="11"/>
      <c r="P760" s="11"/>
      <c r="Q760" s="11"/>
      <c r="R760" s="11"/>
      <c r="S760" s="11"/>
    </row>
    <row r="761" spans="5:19">
      <c r="E761" s="11"/>
      <c r="F761" s="18"/>
      <c r="G761" s="18"/>
      <c r="H761" s="11"/>
      <c r="I761" s="11"/>
      <c r="J761" s="11"/>
      <c r="K761" s="11"/>
      <c r="L761" s="11"/>
      <c r="M761" s="11"/>
      <c r="N761" s="11"/>
      <c r="O761" s="11"/>
      <c r="P761" s="11"/>
      <c r="Q761" s="11"/>
      <c r="R761" s="11"/>
      <c r="S761" s="11"/>
    </row>
    <row r="762" spans="5:19">
      <c r="E762" s="11"/>
      <c r="F762" s="18"/>
      <c r="G762" s="18"/>
      <c r="H762" s="11"/>
      <c r="I762" s="11"/>
      <c r="J762" s="11"/>
      <c r="K762" s="11"/>
      <c r="L762" s="11"/>
      <c r="M762" s="11"/>
      <c r="N762" s="11"/>
      <c r="O762" s="11"/>
      <c r="P762" s="11"/>
      <c r="Q762" s="11"/>
      <c r="R762" s="11"/>
      <c r="S762" s="11"/>
    </row>
    <row r="763" spans="5:19">
      <c r="E763" s="11"/>
      <c r="F763" s="18"/>
      <c r="G763" s="18"/>
      <c r="H763" s="11"/>
      <c r="I763" s="11"/>
      <c r="J763" s="11"/>
      <c r="K763" s="11"/>
      <c r="L763" s="11"/>
      <c r="M763" s="11"/>
      <c r="N763" s="11"/>
      <c r="O763" s="11"/>
      <c r="P763" s="11"/>
      <c r="Q763" s="11"/>
      <c r="R763" s="11"/>
      <c r="S763" s="11"/>
    </row>
    <row r="764" spans="5:19">
      <c r="E764" s="11"/>
      <c r="F764" s="18"/>
      <c r="G764" s="18"/>
      <c r="H764" s="11"/>
      <c r="I764" s="11"/>
      <c r="J764" s="11"/>
      <c r="K764" s="11"/>
      <c r="L764" s="11"/>
      <c r="M764" s="11"/>
      <c r="N764" s="11"/>
      <c r="O764" s="11"/>
      <c r="P764" s="11"/>
      <c r="Q764" s="11"/>
      <c r="R764" s="11"/>
      <c r="S764" s="11"/>
    </row>
    <row r="765" spans="5:19">
      <c r="E765" s="11"/>
      <c r="F765" s="18"/>
      <c r="G765" s="18"/>
      <c r="H765" s="11"/>
      <c r="I765" s="11"/>
      <c r="J765" s="11"/>
      <c r="K765" s="11"/>
      <c r="L765" s="11"/>
      <c r="M765" s="11"/>
      <c r="N765" s="11"/>
      <c r="O765" s="11"/>
      <c r="P765" s="11"/>
      <c r="Q765" s="11"/>
      <c r="R765" s="11"/>
      <c r="S765" s="11"/>
    </row>
    <row r="766" spans="5:19">
      <c r="E766" s="11"/>
      <c r="F766" s="18"/>
      <c r="G766" s="18"/>
      <c r="H766" s="11"/>
      <c r="I766" s="11"/>
      <c r="J766" s="11"/>
      <c r="K766" s="11"/>
      <c r="L766" s="11"/>
      <c r="M766" s="11"/>
      <c r="N766" s="11"/>
      <c r="O766" s="11"/>
      <c r="P766" s="11"/>
      <c r="Q766" s="11"/>
      <c r="R766" s="11"/>
      <c r="S766" s="11"/>
    </row>
    <row r="767" spans="5:19">
      <c r="E767" s="11"/>
      <c r="F767" s="18"/>
      <c r="G767" s="18"/>
      <c r="H767" s="11"/>
      <c r="I767" s="11"/>
      <c r="J767" s="11"/>
      <c r="K767" s="11"/>
      <c r="L767" s="11"/>
      <c r="M767" s="11"/>
      <c r="N767" s="11"/>
      <c r="O767" s="11"/>
      <c r="P767" s="11"/>
      <c r="Q767" s="11"/>
      <c r="R767" s="11"/>
      <c r="S767" s="11"/>
    </row>
    <row r="768" spans="5:19">
      <c r="E768" s="11"/>
      <c r="F768" s="18"/>
      <c r="G768" s="18"/>
      <c r="H768" s="11"/>
      <c r="I768" s="11"/>
      <c r="J768" s="11"/>
      <c r="K768" s="11"/>
      <c r="L768" s="11"/>
      <c r="M768" s="11"/>
      <c r="N768" s="11"/>
      <c r="O768" s="11"/>
      <c r="P768" s="11"/>
      <c r="Q768" s="11"/>
      <c r="R768" s="11"/>
      <c r="S768" s="11"/>
    </row>
    <row r="769" spans="5:19">
      <c r="E769" s="11"/>
      <c r="F769" s="18"/>
      <c r="G769" s="18"/>
      <c r="H769" s="11"/>
      <c r="I769" s="11"/>
      <c r="J769" s="11"/>
      <c r="K769" s="11"/>
      <c r="L769" s="11"/>
      <c r="M769" s="11"/>
      <c r="N769" s="11"/>
      <c r="O769" s="11"/>
      <c r="P769" s="11"/>
      <c r="Q769" s="11"/>
      <c r="R769" s="11"/>
      <c r="S769" s="11"/>
    </row>
    <row r="770" spans="5:19">
      <c r="E770" s="11"/>
      <c r="F770" s="18"/>
      <c r="G770" s="18"/>
      <c r="H770" s="11"/>
      <c r="I770" s="11"/>
      <c r="J770" s="11"/>
      <c r="K770" s="11"/>
      <c r="L770" s="11"/>
      <c r="M770" s="11"/>
      <c r="N770" s="11"/>
      <c r="O770" s="11"/>
      <c r="P770" s="11"/>
      <c r="Q770" s="11"/>
      <c r="R770" s="11"/>
      <c r="S770" s="11"/>
    </row>
    <row r="771" spans="5:19">
      <c r="E771" s="11"/>
      <c r="F771" s="18"/>
      <c r="G771" s="18"/>
      <c r="H771" s="11"/>
      <c r="I771" s="11"/>
      <c r="J771" s="11"/>
      <c r="K771" s="11"/>
      <c r="L771" s="11"/>
      <c r="M771" s="11"/>
      <c r="N771" s="11"/>
      <c r="O771" s="11"/>
      <c r="P771" s="11"/>
      <c r="Q771" s="11"/>
      <c r="R771" s="11"/>
      <c r="S771" s="11"/>
    </row>
    <row r="772" spans="5:19">
      <c r="E772" s="11"/>
      <c r="F772" s="18"/>
      <c r="G772" s="18"/>
      <c r="H772" s="11"/>
      <c r="I772" s="11"/>
      <c r="J772" s="11"/>
      <c r="K772" s="11"/>
      <c r="L772" s="11"/>
      <c r="M772" s="11"/>
      <c r="N772" s="11"/>
      <c r="O772" s="11"/>
      <c r="P772" s="11"/>
      <c r="Q772" s="11"/>
      <c r="R772" s="11"/>
      <c r="S772" s="11"/>
    </row>
    <row r="773" spans="5:19">
      <c r="E773" s="11"/>
      <c r="F773" s="18"/>
      <c r="G773" s="18"/>
      <c r="H773" s="11"/>
      <c r="I773" s="11"/>
      <c r="J773" s="11"/>
      <c r="K773" s="11"/>
      <c r="L773" s="11"/>
      <c r="M773" s="11"/>
      <c r="N773" s="11"/>
      <c r="O773" s="11"/>
      <c r="P773" s="11"/>
      <c r="Q773" s="11"/>
      <c r="R773" s="11"/>
      <c r="S773" s="11"/>
    </row>
    <row r="774" spans="5:19">
      <c r="E774" s="11"/>
      <c r="F774" s="18"/>
      <c r="G774" s="18"/>
      <c r="H774" s="11"/>
      <c r="I774" s="11"/>
      <c r="J774" s="11"/>
      <c r="K774" s="11"/>
      <c r="L774" s="11"/>
      <c r="M774" s="11"/>
      <c r="N774" s="11"/>
      <c r="O774" s="11"/>
      <c r="P774" s="11"/>
      <c r="Q774" s="11"/>
      <c r="R774" s="11"/>
      <c r="S774" s="11"/>
    </row>
    <row r="775" spans="5:19">
      <c r="E775" s="11"/>
      <c r="F775" s="18"/>
      <c r="G775" s="18"/>
      <c r="H775" s="11"/>
      <c r="I775" s="11"/>
      <c r="J775" s="11"/>
      <c r="K775" s="11"/>
      <c r="L775" s="11"/>
      <c r="M775" s="11"/>
      <c r="N775" s="11"/>
      <c r="O775" s="11"/>
      <c r="P775" s="11"/>
      <c r="Q775" s="11"/>
      <c r="R775" s="11"/>
      <c r="S775" s="11"/>
    </row>
    <row r="776" spans="5:19">
      <c r="E776" s="11"/>
      <c r="F776" s="18"/>
      <c r="G776" s="18"/>
      <c r="H776" s="11"/>
      <c r="I776" s="11"/>
      <c r="J776" s="11"/>
      <c r="K776" s="11"/>
      <c r="L776" s="11"/>
      <c r="M776" s="11"/>
      <c r="N776" s="11"/>
      <c r="O776" s="11"/>
      <c r="P776" s="11"/>
      <c r="Q776" s="11"/>
      <c r="R776" s="11"/>
      <c r="S776" s="11"/>
    </row>
    <row r="777" spans="5:19">
      <c r="E777" s="11"/>
      <c r="F777" s="18"/>
      <c r="G777" s="18"/>
      <c r="H777" s="11"/>
      <c r="I777" s="11"/>
      <c r="J777" s="11"/>
      <c r="K777" s="11"/>
      <c r="L777" s="11"/>
      <c r="M777" s="11"/>
      <c r="N777" s="11"/>
      <c r="O777" s="11"/>
      <c r="P777" s="11"/>
      <c r="Q777" s="11"/>
      <c r="R777" s="11"/>
      <c r="S777" s="11"/>
    </row>
    <row r="778" spans="5:19">
      <c r="E778" s="11"/>
      <c r="F778" s="18"/>
      <c r="G778" s="18"/>
      <c r="H778" s="11"/>
      <c r="I778" s="11"/>
      <c r="J778" s="11"/>
      <c r="K778" s="11"/>
      <c r="L778" s="11"/>
      <c r="M778" s="11"/>
      <c r="N778" s="11"/>
      <c r="O778" s="11"/>
      <c r="P778" s="11"/>
      <c r="Q778" s="11"/>
      <c r="R778" s="11"/>
      <c r="S778" s="11"/>
    </row>
    <row r="779" spans="5:19">
      <c r="E779" s="11"/>
      <c r="F779" s="18"/>
      <c r="G779" s="18"/>
      <c r="H779" s="11"/>
      <c r="I779" s="11"/>
      <c r="J779" s="11"/>
      <c r="K779" s="11"/>
      <c r="L779" s="11"/>
      <c r="M779" s="11"/>
      <c r="N779" s="11"/>
      <c r="O779" s="11"/>
      <c r="P779" s="11"/>
      <c r="Q779" s="11"/>
      <c r="R779" s="11"/>
      <c r="S779" s="11"/>
    </row>
    <row r="780" spans="5:19">
      <c r="E780" s="11"/>
      <c r="F780" s="18"/>
      <c r="G780" s="18"/>
      <c r="H780" s="11"/>
      <c r="I780" s="11"/>
      <c r="J780" s="11"/>
      <c r="K780" s="11"/>
      <c r="L780" s="11"/>
      <c r="M780" s="11"/>
      <c r="N780" s="11"/>
      <c r="O780" s="11"/>
      <c r="P780" s="11"/>
      <c r="Q780" s="11"/>
      <c r="R780" s="11"/>
      <c r="S780" s="11"/>
    </row>
    <row r="781" spans="5:19">
      <c r="E781" s="11"/>
      <c r="F781" s="18"/>
      <c r="G781" s="18"/>
      <c r="H781" s="11"/>
      <c r="I781" s="11"/>
      <c r="J781" s="11"/>
      <c r="K781" s="11"/>
      <c r="L781" s="11"/>
      <c r="M781" s="11"/>
      <c r="N781" s="11"/>
      <c r="O781" s="11"/>
      <c r="P781" s="11"/>
      <c r="Q781" s="11"/>
      <c r="R781" s="11"/>
      <c r="S781" s="11"/>
    </row>
    <row r="782" spans="5:19">
      <c r="E782" s="11"/>
      <c r="F782" s="18"/>
      <c r="G782" s="18"/>
      <c r="H782" s="11"/>
      <c r="I782" s="11"/>
      <c r="J782" s="11"/>
      <c r="K782" s="11"/>
      <c r="L782" s="11"/>
      <c r="M782" s="11"/>
      <c r="N782" s="11"/>
      <c r="O782" s="11"/>
      <c r="P782" s="11"/>
      <c r="Q782" s="11"/>
      <c r="R782" s="11"/>
      <c r="S782" s="11"/>
    </row>
    <row r="783" spans="5:19">
      <c r="E783" s="11"/>
      <c r="F783" s="18"/>
      <c r="G783" s="18"/>
      <c r="H783" s="11"/>
      <c r="I783" s="11"/>
      <c r="J783" s="11"/>
      <c r="K783" s="11"/>
      <c r="L783" s="11"/>
      <c r="M783" s="11"/>
      <c r="N783" s="11"/>
      <c r="O783" s="11"/>
      <c r="P783" s="11"/>
      <c r="Q783" s="11"/>
      <c r="R783" s="11"/>
      <c r="S783" s="11"/>
    </row>
    <row r="784" spans="5:19">
      <c r="E784" s="11"/>
      <c r="F784" s="18"/>
      <c r="G784" s="18"/>
      <c r="H784" s="11"/>
      <c r="I784" s="11"/>
      <c r="J784" s="11"/>
      <c r="K784" s="11"/>
      <c r="L784" s="11"/>
      <c r="M784" s="11"/>
      <c r="N784" s="11"/>
      <c r="O784" s="11"/>
      <c r="P784" s="11"/>
      <c r="Q784" s="11"/>
      <c r="R784" s="11"/>
      <c r="S784" s="11"/>
    </row>
    <row r="785" spans="5:19">
      <c r="E785" s="11"/>
      <c r="F785" s="18"/>
      <c r="G785" s="18"/>
      <c r="H785" s="11"/>
      <c r="I785" s="11"/>
      <c r="J785" s="11"/>
      <c r="K785" s="11"/>
      <c r="L785" s="11"/>
      <c r="M785" s="11"/>
      <c r="N785" s="11"/>
      <c r="O785" s="11"/>
      <c r="P785" s="11"/>
      <c r="Q785" s="11"/>
      <c r="R785" s="11"/>
      <c r="S785" s="11"/>
    </row>
    <row r="786" spans="5:19">
      <c r="E786" s="11"/>
      <c r="F786" s="18"/>
      <c r="G786" s="18"/>
      <c r="H786" s="11"/>
      <c r="I786" s="11"/>
      <c r="J786" s="11"/>
      <c r="K786" s="11"/>
      <c r="L786" s="11"/>
      <c r="M786" s="11"/>
      <c r="N786" s="11"/>
      <c r="O786" s="11"/>
      <c r="P786" s="11"/>
      <c r="Q786" s="11"/>
      <c r="R786" s="11"/>
      <c r="S786" s="11"/>
    </row>
    <row r="787" spans="5:19">
      <c r="E787" s="11"/>
      <c r="F787" s="18"/>
      <c r="G787" s="18"/>
      <c r="H787" s="11"/>
      <c r="I787" s="11"/>
      <c r="J787" s="11"/>
      <c r="K787" s="11"/>
      <c r="L787" s="11"/>
      <c r="M787" s="11"/>
      <c r="N787" s="11"/>
      <c r="O787" s="11"/>
      <c r="P787" s="11"/>
      <c r="Q787" s="11"/>
      <c r="R787" s="11"/>
      <c r="S787" s="11"/>
    </row>
    <row r="788" spans="5:19">
      <c r="E788" s="11"/>
      <c r="F788" s="18"/>
      <c r="G788" s="18"/>
      <c r="H788" s="11"/>
      <c r="I788" s="11"/>
      <c r="J788" s="11"/>
      <c r="K788" s="11"/>
      <c r="L788" s="11"/>
      <c r="M788" s="11"/>
      <c r="N788" s="11"/>
      <c r="O788" s="11"/>
      <c r="P788" s="11"/>
      <c r="Q788" s="11"/>
      <c r="R788" s="11"/>
      <c r="S788" s="11"/>
    </row>
    <row r="789" spans="5:19">
      <c r="E789" s="11"/>
      <c r="F789" s="18"/>
      <c r="G789" s="18"/>
      <c r="H789" s="11"/>
      <c r="I789" s="11"/>
      <c r="J789" s="11"/>
      <c r="K789" s="11"/>
      <c r="L789" s="11"/>
      <c r="M789" s="11"/>
      <c r="N789" s="11"/>
      <c r="O789" s="11"/>
      <c r="P789" s="11"/>
      <c r="Q789" s="11"/>
      <c r="R789" s="11"/>
      <c r="S789" s="11"/>
    </row>
    <row r="790" spans="5:19">
      <c r="E790" s="11"/>
      <c r="F790" s="18"/>
      <c r="G790" s="18"/>
      <c r="H790" s="11"/>
      <c r="I790" s="11"/>
      <c r="J790" s="11"/>
      <c r="K790" s="11"/>
      <c r="L790" s="11"/>
      <c r="M790" s="11"/>
      <c r="N790" s="11"/>
      <c r="O790" s="11"/>
      <c r="P790" s="11"/>
      <c r="Q790" s="11"/>
      <c r="R790" s="11"/>
      <c r="S790" s="11"/>
    </row>
    <row r="791" spans="5:19">
      <c r="E791" s="11"/>
      <c r="F791" s="18"/>
      <c r="G791" s="18"/>
      <c r="H791" s="11"/>
      <c r="I791" s="11"/>
      <c r="J791" s="11"/>
      <c r="K791" s="11"/>
      <c r="L791" s="11"/>
      <c r="M791" s="11"/>
      <c r="N791" s="11"/>
      <c r="O791" s="11"/>
      <c r="P791" s="11"/>
      <c r="Q791" s="11"/>
      <c r="R791" s="11"/>
      <c r="S791" s="11"/>
    </row>
    <row r="792" spans="5:19">
      <c r="E792" s="11"/>
      <c r="F792" s="18"/>
      <c r="G792" s="18"/>
      <c r="H792" s="11"/>
      <c r="I792" s="11"/>
      <c r="J792" s="11"/>
      <c r="K792" s="11"/>
      <c r="L792" s="11"/>
      <c r="M792" s="11"/>
      <c r="N792" s="11"/>
      <c r="O792" s="11"/>
      <c r="P792" s="11"/>
      <c r="Q792" s="11"/>
      <c r="R792" s="11"/>
      <c r="S792" s="11"/>
    </row>
    <row r="793" spans="5:19">
      <c r="E793" s="11"/>
      <c r="F793" s="18"/>
      <c r="G793" s="18"/>
      <c r="H793" s="11"/>
      <c r="I793" s="11"/>
      <c r="J793" s="11"/>
      <c r="K793" s="11"/>
      <c r="L793" s="11"/>
      <c r="M793" s="11"/>
      <c r="N793" s="11"/>
      <c r="O793" s="11"/>
      <c r="P793" s="11"/>
      <c r="Q793" s="11"/>
      <c r="R793" s="11"/>
      <c r="S793" s="11"/>
    </row>
    <row r="794" spans="5:19">
      <c r="E794" s="11"/>
      <c r="F794" s="18"/>
      <c r="G794" s="18"/>
      <c r="H794" s="11"/>
      <c r="I794" s="11"/>
      <c r="J794" s="11"/>
      <c r="K794" s="11"/>
      <c r="L794" s="11"/>
      <c r="M794" s="11"/>
      <c r="N794" s="11"/>
      <c r="O794" s="11"/>
      <c r="P794" s="11"/>
      <c r="Q794" s="11"/>
      <c r="R794" s="11"/>
      <c r="S794" s="11"/>
    </row>
    <row r="795" spans="5:19">
      <c r="E795" s="11"/>
      <c r="F795" s="18"/>
      <c r="G795" s="18"/>
      <c r="H795" s="11"/>
      <c r="I795" s="11"/>
      <c r="J795" s="11"/>
      <c r="K795" s="11"/>
      <c r="L795" s="11"/>
      <c r="M795" s="11"/>
      <c r="N795" s="11"/>
      <c r="O795" s="11"/>
      <c r="P795" s="11"/>
      <c r="Q795" s="11"/>
      <c r="R795" s="11"/>
      <c r="S795" s="11"/>
    </row>
    <row r="796" spans="5:19">
      <c r="E796" s="11"/>
      <c r="F796" s="18"/>
      <c r="G796" s="18"/>
      <c r="H796" s="11"/>
      <c r="I796" s="11"/>
      <c r="J796" s="11"/>
      <c r="K796" s="11"/>
      <c r="L796" s="11"/>
      <c r="M796" s="11"/>
      <c r="N796" s="11"/>
      <c r="O796" s="11"/>
      <c r="P796" s="11"/>
      <c r="Q796" s="11"/>
      <c r="R796" s="11"/>
      <c r="S796" s="11"/>
    </row>
    <row r="797" spans="5:19">
      <c r="E797" s="11"/>
      <c r="F797" s="18"/>
      <c r="G797" s="18"/>
      <c r="H797" s="11"/>
      <c r="I797" s="11"/>
      <c r="J797" s="11"/>
      <c r="K797" s="11"/>
      <c r="L797" s="11"/>
      <c r="M797" s="11"/>
      <c r="N797" s="11"/>
      <c r="O797" s="11"/>
      <c r="P797" s="11"/>
      <c r="Q797" s="11"/>
      <c r="R797" s="11"/>
      <c r="S797" s="11"/>
    </row>
    <row r="798" spans="5:19">
      <c r="E798" s="11"/>
      <c r="F798" s="18"/>
      <c r="G798" s="18"/>
      <c r="H798" s="11"/>
      <c r="I798" s="11"/>
      <c r="J798" s="11"/>
      <c r="K798" s="11"/>
      <c r="L798" s="11"/>
      <c r="M798" s="11"/>
      <c r="N798" s="11"/>
      <c r="O798" s="11"/>
      <c r="P798" s="11"/>
      <c r="Q798" s="11"/>
      <c r="R798" s="11"/>
      <c r="S798" s="11"/>
    </row>
    <row r="799" spans="5:19">
      <c r="E799" s="11"/>
      <c r="F799" s="18"/>
      <c r="G799" s="18"/>
      <c r="H799" s="11"/>
      <c r="I799" s="11"/>
      <c r="J799" s="11"/>
      <c r="K799" s="11"/>
      <c r="L799" s="11"/>
      <c r="M799" s="11"/>
      <c r="N799" s="11"/>
      <c r="O799" s="11"/>
      <c r="P799" s="11"/>
      <c r="Q799" s="11"/>
      <c r="R799" s="11"/>
      <c r="S799" s="11"/>
    </row>
    <row r="800" spans="5:19">
      <c r="E800" s="11"/>
      <c r="F800" s="18"/>
      <c r="G800" s="18"/>
      <c r="H800" s="11"/>
      <c r="I800" s="11"/>
      <c r="J800" s="11"/>
      <c r="K800" s="11"/>
      <c r="L800" s="11"/>
      <c r="M800" s="11"/>
      <c r="N800" s="11"/>
      <c r="O800" s="11"/>
      <c r="P800" s="11"/>
      <c r="Q800" s="11"/>
      <c r="R800" s="11"/>
      <c r="S800" s="11"/>
    </row>
    <row r="801" spans="5:19">
      <c r="E801" s="11"/>
      <c r="F801" s="18"/>
      <c r="G801" s="18"/>
      <c r="H801" s="11"/>
      <c r="I801" s="11"/>
      <c r="J801" s="11"/>
      <c r="K801" s="11"/>
      <c r="L801" s="11"/>
      <c r="M801" s="11"/>
      <c r="N801" s="11"/>
      <c r="O801" s="11"/>
      <c r="P801" s="11"/>
      <c r="Q801" s="11"/>
      <c r="R801" s="11"/>
      <c r="S801" s="11"/>
    </row>
    <row r="802" spans="5:19">
      <c r="E802" s="11"/>
      <c r="F802" s="18"/>
      <c r="G802" s="18"/>
      <c r="H802" s="11"/>
      <c r="I802" s="11"/>
      <c r="J802" s="11"/>
      <c r="K802" s="11"/>
      <c r="L802" s="11"/>
      <c r="M802" s="11"/>
      <c r="N802" s="11"/>
      <c r="O802" s="11"/>
      <c r="P802" s="11"/>
      <c r="Q802" s="11"/>
      <c r="R802" s="11"/>
      <c r="S802" s="11"/>
    </row>
    <row r="803" spans="5:19">
      <c r="E803" s="11"/>
      <c r="F803" s="18"/>
      <c r="G803" s="18"/>
      <c r="H803" s="11"/>
      <c r="I803" s="11"/>
      <c r="J803" s="11"/>
      <c r="K803" s="11"/>
      <c r="L803" s="11"/>
      <c r="M803" s="11"/>
      <c r="N803" s="11"/>
      <c r="O803" s="11"/>
      <c r="P803" s="11"/>
      <c r="Q803" s="11"/>
      <c r="R803" s="11"/>
      <c r="S803" s="11"/>
    </row>
    <row r="804" spans="5:19">
      <c r="E804" s="11"/>
      <c r="F804" s="18"/>
      <c r="G804" s="18"/>
      <c r="H804" s="11"/>
      <c r="I804" s="11"/>
      <c r="J804" s="11"/>
      <c r="K804" s="11"/>
      <c r="L804" s="11"/>
      <c r="M804" s="11"/>
      <c r="N804" s="11"/>
      <c r="O804" s="11"/>
      <c r="P804" s="11"/>
      <c r="Q804" s="11"/>
      <c r="R804" s="11"/>
      <c r="S804" s="11"/>
    </row>
    <row r="805" spans="5:19">
      <c r="E805" s="11"/>
      <c r="F805" s="18"/>
      <c r="G805" s="18"/>
      <c r="H805" s="11"/>
      <c r="I805" s="11"/>
      <c r="J805" s="11"/>
      <c r="K805" s="11"/>
      <c r="L805" s="11"/>
      <c r="M805" s="11"/>
      <c r="N805" s="11"/>
      <c r="O805" s="11"/>
      <c r="P805" s="11"/>
      <c r="Q805" s="11"/>
      <c r="R805" s="11"/>
      <c r="S805" s="11"/>
    </row>
    <row r="806" spans="5:19">
      <c r="E806" s="11"/>
      <c r="F806" s="18"/>
      <c r="G806" s="18"/>
      <c r="H806" s="11"/>
      <c r="I806" s="11"/>
      <c r="J806" s="11"/>
      <c r="K806" s="11"/>
      <c r="L806" s="11"/>
      <c r="M806" s="11"/>
      <c r="N806" s="11"/>
      <c r="O806" s="11"/>
      <c r="P806" s="11"/>
      <c r="Q806" s="11"/>
      <c r="R806" s="11"/>
      <c r="S806" s="11"/>
    </row>
    <row r="807" spans="5:19">
      <c r="E807" s="11"/>
      <c r="F807" s="18"/>
      <c r="G807" s="18"/>
      <c r="H807" s="11"/>
      <c r="I807" s="11"/>
      <c r="J807" s="11"/>
      <c r="K807" s="11"/>
      <c r="L807" s="11"/>
      <c r="M807" s="11"/>
      <c r="N807" s="11"/>
      <c r="O807" s="11"/>
      <c r="P807" s="11"/>
      <c r="Q807" s="11"/>
      <c r="R807" s="11"/>
      <c r="S807" s="11"/>
    </row>
    <row r="808" spans="5:19">
      <c r="E808" s="11"/>
      <c r="F808" s="18"/>
      <c r="G808" s="18"/>
      <c r="H808" s="11"/>
      <c r="I808" s="11"/>
      <c r="J808" s="11"/>
      <c r="K808" s="11"/>
      <c r="L808" s="11"/>
      <c r="M808" s="11"/>
      <c r="N808" s="11"/>
      <c r="O808" s="11"/>
      <c r="P808" s="11"/>
      <c r="Q808" s="11"/>
      <c r="R808" s="11"/>
      <c r="S808" s="11"/>
    </row>
    <row r="809" spans="5:19">
      <c r="E809" s="11"/>
      <c r="F809" s="18"/>
      <c r="G809" s="18"/>
      <c r="H809" s="11"/>
      <c r="I809" s="11"/>
      <c r="J809" s="11"/>
      <c r="K809" s="11"/>
      <c r="L809" s="11"/>
      <c r="M809" s="11"/>
      <c r="N809" s="11"/>
      <c r="O809" s="11"/>
      <c r="P809" s="11"/>
      <c r="Q809" s="11"/>
      <c r="R809" s="11"/>
      <c r="S809" s="11"/>
    </row>
    <row r="810" spans="5:19">
      <c r="E810" s="11"/>
      <c r="F810" s="18"/>
      <c r="G810" s="18"/>
      <c r="H810" s="11"/>
      <c r="I810" s="11"/>
      <c r="J810" s="11"/>
      <c r="K810" s="11"/>
      <c r="L810" s="11"/>
      <c r="M810" s="11"/>
      <c r="N810" s="11"/>
      <c r="O810" s="11"/>
      <c r="P810" s="11"/>
      <c r="Q810" s="11"/>
      <c r="R810" s="11"/>
      <c r="S810" s="11"/>
    </row>
    <row r="811" spans="5:19">
      <c r="E811" s="11"/>
      <c r="F811" s="18"/>
      <c r="G811" s="18"/>
      <c r="H811" s="11"/>
      <c r="I811" s="11"/>
      <c r="J811" s="11"/>
      <c r="K811" s="11"/>
      <c r="L811" s="11"/>
      <c r="M811" s="11"/>
      <c r="N811" s="11"/>
      <c r="O811" s="11"/>
      <c r="P811" s="11"/>
      <c r="Q811" s="11"/>
      <c r="R811" s="11"/>
      <c r="S811" s="11"/>
    </row>
    <row r="812" spans="5:19">
      <c r="E812" s="11"/>
      <c r="F812" s="18"/>
      <c r="G812" s="18"/>
      <c r="H812" s="11"/>
      <c r="I812" s="11"/>
      <c r="J812" s="11"/>
      <c r="K812" s="11"/>
      <c r="L812" s="11"/>
      <c r="M812" s="11"/>
      <c r="N812" s="11"/>
      <c r="O812" s="11"/>
      <c r="P812" s="11"/>
      <c r="Q812" s="11"/>
      <c r="R812" s="11"/>
      <c r="S812" s="11"/>
    </row>
    <row r="813" spans="5:19">
      <c r="E813" s="11"/>
      <c r="F813" s="18"/>
      <c r="G813" s="18"/>
      <c r="H813" s="11"/>
      <c r="I813" s="11"/>
      <c r="J813" s="11"/>
      <c r="K813" s="11"/>
      <c r="L813" s="11"/>
      <c r="M813" s="11"/>
      <c r="N813" s="11"/>
      <c r="O813" s="11"/>
      <c r="P813" s="11"/>
      <c r="Q813" s="11"/>
      <c r="R813" s="11"/>
      <c r="S813" s="11"/>
    </row>
    <row r="814" spans="5:19">
      <c r="E814" s="11"/>
      <c r="F814" s="18"/>
      <c r="G814" s="18"/>
      <c r="H814" s="11"/>
      <c r="I814" s="11"/>
      <c r="J814" s="11"/>
      <c r="K814" s="11"/>
      <c r="L814" s="11"/>
      <c r="M814" s="11"/>
      <c r="N814" s="11"/>
      <c r="O814" s="11"/>
      <c r="P814" s="11"/>
      <c r="Q814" s="11"/>
      <c r="R814" s="11"/>
      <c r="S814" s="11"/>
    </row>
    <row r="815" spans="5:19">
      <c r="E815" s="11"/>
      <c r="F815" s="18"/>
      <c r="G815" s="18"/>
      <c r="H815" s="11"/>
      <c r="I815" s="11"/>
      <c r="J815" s="11"/>
      <c r="K815" s="11"/>
      <c r="L815" s="11"/>
      <c r="M815" s="11"/>
      <c r="N815" s="11"/>
      <c r="O815" s="11"/>
      <c r="P815" s="11"/>
      <c r="Q815" s="11"/>
      <c r="R815" s="11"/>
      <c r="S815" s="11"/>
    </row>
    <row r="816" spans="5:19">
      <c r="E816" s="11"/>
      <c r="F816" s="18"/>
      <c r="G816" s="18"/>
      <c r="H816" s="11"/>
      <c r="I816" s="11"/>
      <c r="J816" s="11"/>
      <c r="K816" s="11"/>
      <c r="L816" s="11"/>
      <c r="M816" s="11"/>
      <c r="N816" s="11"/>
      <c r="O816" s="11"/>
      <c r="P816" s="11"/>
      <c r="Q816" s="11"/>
      <c r="R816" s="11"/>
      <c r="S816" s="11"/>
    </row>
    <row r="817" spans="5:19">
      <c r="E817" s="11"/>
      <c r="F817" s="18"/>
      <c r="G817" s="18"/>
      <c r="H817" s="11"/>
      <c r="I817" s="11"/>
      <c r="J817" s="11"/>
      <c r="K817" s="11"/>
      <c r="L817" s="11"/>
      <c r="M817" s="11"/>
      <c r="N817" s="11"/>
      <c r="O817" s="11"/>
      <c r="P817" s="11"/>
      <c r="Q817" s="11"/>
      <c r="R817" s="11"/>
      <c r="S817" s="11"/>
    </row>
    <row r="818" spans="5:19">
      <c r="E818" s="11"/>
      <c r="F818" s="18"/>
      <c r="G818" s="18"/>
      <c r="H818" s="11"/>
      <c r="I818" s="11"/>
      <c r="J818" s="11"/>
      <c r="K818" s="11"/>
      <c r="L818" s="11"/>
      <c r="M818" s="11"/>
      <c r="N818" s="11"/>
      <c r="O818" s="11"/>
      <c r="P818" s="11"/>
      <c r="Q818" s="11"/>
      <c r="R818" s="11"/>
      <c r="S818" s="11"/>
    </row>
    <row r="819" spans="5:19">
      <c r="E819" s="11"/>
      <c r="F819" s="18"/>
      <c r="G819" s="18"/>
      <c r="H819" s="11"/>
      <c r="I819" s="11"/>
      <c r="J819" s="11"/>
      <c r="K819" s="11"/>
      <c r="L819" s="11"/>
      <c r="M819" s="11"/>
      <c r="N819" s="11"/>
      <c r="O819" s="11"/>
      <c r="P819" s="11"/>
      <c r="Q819" s="11"/>
      <c r="R819" s="11"/>
      <c r="S819" s="11"/>
    </row>
    <row r="820" spans="5:19">
      <c r="E820" s="11"/>
      <c r="F820" s="18"/>
      <c r="G820" s="18"/>
      <c r="H820" s="11"/>
      <c r="I820" s="11"/>
      <c r="J820" s="11"/>
      <c r="K820" s="11"/>
      <c r="L820" s="11"/>
      <c r="M820" s="11"/>
      <c r="N820" s="11"/>
      <c r="O820" s="11"/>
      <c r="P820" s="11"/>
      <c r="Q820" s="11"/>
      <c r="R820" s="11"/>
      <c r="S820" s="11"/>
    </row>
    <row r="821" spans="5:19">
      <c r="E821" s="11"/>
      <c r="F821" s="18"/>
      <c r="G821" s="18"/>
      <c r="H821" s="11"/>
      <c r="I821" s="11"/>
      <c r="J821" s="11"/>
      <c r="K821" s="11"/>
      <c r="L821" s="11"/>
      <c r="M821" s="11"/>
      <c r="N821" s="11"/>
      <c r="O821" s="11"/>
      <c r="P821" s="11"/>
      <c r="Q821" s="11"/>
      <c r="R821" s="11"/>
      <c r="S821" s="11"/>
    </row>
    <row r="822" spans="5:19">
      <c r="E822" s="11"/>
      <c r="F822" s="18"/>
      <c r="G822" s="18"/>
      <c r="H822" s="11"/>
      <c r="I822" s="11"/>
      <c r="J822" s="11"/>
      <c r="K822" s="11"/>
      <c r="L822" s="11"/>
      <c r="M822" s="11"/>
      <c r="N822" s="11"/>
      <c r="O822" s="11"/>
      <c r="P822" s="11"/>
      <c r="Q822" s="11"/>
      <c r="R822" s="11"/>
      <c r="S822" s="11"/>
    </row>
    <row r="823" spans="5:19">
      <c r="E823" s="11"/>
      <c r="F823" s="18"/>
      <c r="G823" s="18"/>
      <c r="H823" s="11"/>
      <c r="I823" s="11"/>
      <c r="J823" s="11"/>
      <c r="K823" s="11"/>
      <c r="L823" s="11"/>
      <c r="M823" s="11"/>
      <c r="N823" s="11"/>
      <c r="O823" s="11"/>
      <c r="P823" s="11"/>
      <c r="Q823" s="11"/>
      <c r="R823" s="11"/>
      <c r="S823" s="11"/>
    </row>
    <row r="824" spans="5:19">
      <c r="E824" s="11"/>
      <c r="F824" s="18"/>
      <c r="G824" s="18"/>
      <c r="H824" s="11"/>
      <c r="I824" s="11"/>
      <c r="J824" s="11"/>
      <c r="K824" s="11"/>
      <c r="L824" s="11"/>
      <c r="M824" s="11"/>
      <c r="N824" s="11"/>
      <c r="O824" s="11"/>
      <c r="P824" s="11"/>
      <c r="Q824" s="11"/>
      <c r="R824" s="11"/>
      <c r="S824" s="11"/>
    </row>
    <row r="825" spans="5:19">
      <c r="E825" s="11"/>
      <c r="F825" s="18"/>
      <c r="G825" s="18"/>
      <c r="H825" s="11"/>
      <c r="I825" s="11"/>
      <c r="J825" s="11"/>
      <c r="K825" s="11"/>
      <c r="L825" s="11"/>
      <c r="M825" s="11"/>
      <c r="N825" s="11"/>
      <c r="O825" s="11"/>
      <c r="P825" s="11"/>
      <c r="Q825" s="11"/>
      <c r="R825" s="11"/>
      <c r="S825" s="11"/>
    </row>
    <row r="826" spans="5:19">
      <c r="E826" s="11"/>
      <c r="F826" s="18"/>
      <c r="G826" s="18"/>
      <c r="H826" s="11"/>
      <c r="I826" s="11"/>
      <c r="J826" s="11"/>
      <c r="K826" s="11"/>
      <c r="L826" s="11"/>
      <c r="M826" s="11"/>
      <c r="N826" s="11"/>
      <c r="O826" s="11"/>
      <c r="P826" s="11"/>
      <c r="Q826" s="11"/>
      <c r="R826" s="11"/>
      <c r="S826" s="11"/>
    </row>
    <row r="827" spans="5:19">
      <c r="E827" s="11"/>
      <c r="F827" s="18"/>
      <c r="G827" s="18"/>
      <c r="H827" s="11"/>
      <c r="I827" s="11"/>
      <c r="J827" s="11"/>
      <c r="K827" s="11"/>
      <c r="L827" s="11"/>
      <c r="M827" s="11"/>
      <c r="N827" s="11"/>
      <c r="O827" s="11"/>
      <c r="P827" s="11"/>
      <c r="Q827" s="11"/>
      <c r="R827" s="11"/>
      <c r="S827" s="11"/>
    </row>
    <row r="828" spans="5:19">
      <c r="E828" s="11"/>
      <c r="F828" s="18"/>
      <c r="G828" s="18"/>
      <c r="H828" s="11"/>
      <c r="I828" s="11"/>
      <c r="J828" s="11"/>
      <c r="K828" s="11"/>
      <c r="L828" s="11"/>
      <c r="M828" s="11"/>
      <c r="N828" s="11"/>
      <c r="O828" s="11"/>
      <c r="P828" s="11"/>
      <c r="Q828" s="11"/>
      <c r="R828" s="11"/>
      <c r="S828" s="11"/>
    </row>
    <row r="829" spans="5:19">
      <c r="E829" s="11"/>
      <c r="F829" s="18"/>
      <c r="G829" s="18"/>
      <c r="H829" s="11"/>
      <c r="I829" s="11"/>
      <c r="J829" s="11"/>
      <c r="K829" s="11"/>
      <c r="L829" s="11"/>
      <c r="M829" s="11"/>
      <c r="N829" s="11"/>
      <c r="O829" s="11"/>
      <c r="P829" s="11"/>
      <c r="Q829" s="11"/>
      <c r="R829" s="11"/>
      <c r="S829" s="11"/>
    </row>
    <row r="830" spans="5:19">
      <c r="E830" s="11"/>
      <c r="F830" s="18"/>
      <c r="G830" s="18"/>
      <c r="H830" s="11"/>
      <c r="I830" s="11"/>
      <c r="J830" s="11"/>
      <c r="K830" s="11"/>
      <c r="L830" s="11"/>
      <c r="M830" s="11"/>
      <c r="N830" s="11"/>
      <c r="O830" s="11"/>
      <c r="P830" s="11"/>
      <c r="Q830" s="11"/>
      <c r="R830" s="11"/>
      <c r="S830" s="11"/>
    </row>
    <row r="831" spans="5:19">
      <c r="E831" s="11"/>
      <c r="F831" s="18"/>
      <c r="G831" s="18"/>
      <c r="H831" s="11"/>
      <c r="I831" s="11"/>
      <c r="J831" s="11"/>
      <c r="K831" s="11"/>
      <c r="L831" s="11"/>
      <c r="M831" s="11"/>
      <c r="N831" s="11"/>
      <c r="O831" s="11"/>
      <c r="P831" s="11"/>
      <c r="Q831" s="11"/>
      <c r="R831" s="11"/>
      <c r="S831" s="11"/>
    </row>
    <row r="832" spans="5:19">
      <c r="E832" s="11"/>
      <c r="F832" s="18"/>
      <c r="G832" s="18"/>
      <c r="H832" s="11"/>
      <c r="I832" s="11"/>
      <c r="J832" s="11"/>
      <c r="K832" s="11"/>
      <c r="L832" s="11"/>
      <c r="M832" s="11"/>
      <c r="N832" s="11"/>
      <c r="O832" s="11"/>
      <c r="P832" s="11"/>
      <c r="Q832" s="11"/>
      <c r="R832" s="11"/>
      <c r="S832" s="11"/>
    </row>
    <row r="833" spans="5:19">
      <c r="E833" s="11"/>
      <c r="F833" s="18"/>
      <c r="G833" s="18"/>
      <c r="H833" s="11"/>
      <c r="I833" s="11"/>
      <c r="J833" s="11"/>
      <c r="K833" s="11"/>
      <c r="L833" s="11"/>
      <c r="M833" s="11"/>
      <c r="N833" s="11"/>
      <c r="O833" s="11"/>
      <c r="P833" s="11"/>
      <c r="Q833" s="11"/>
      <c r="R833" s="11"/>
      <c r="S833" s="11"/>
    </row>
    <row r="834" spans="5:19">
      <c r="E834" s="11"/>
      <c r="F834" s="18"/>
      <c r="G834" s="18"/>
      <c r="H834" s="11"/>
      <c r="I834" s="11"/>
      <c r="J834" s="11"/>
      <c r="K834" s="11"/>
      <c r="L834" s="11"/>
      <c r="M834" s="11"/>
      <c r="N834" s="11"/>
      <c r="O834" s="11"/>
      <c r="P834" s="11"/>
      <c r="Q834" s="11"/>
      <c r="R834" s="11"/>
      <c r="S834" s="11"/>
    </row>
    <row r="835" spans="5:19">
      <c r="E835" s="11"/>
      <c r="F835" s="18"/>
      <c r="G835" s="18"/>
      <c r="H835" s="11"/>
      <c r="I835" s="11"/>
      <c r="J835" s="11"/>
      <c r="K835" s="11"/>
      <c r="L835" s="11"/>
      <c r="M835" s="11"/>
      <c r="N835" s="11"/>
      <c r="O835" s="11"/>
      <c r="P835" s="11"/>
      <c r="Q835" s="11"/>
      <c r="R835" s="11"/>
      <c r="S835" s="11"/>
    </row>
    <row r="836" spans="5:19">
      <c r="E836" s="11"/>
      <c r="F836" s="18"/>
      <c r="G836" s="18"/>
      <c r="H836" s="11"/>
      <c r="I836" s="11"/>
      <c r="J836" s="11"/>
      <c r="K836" s="11"/>
      <c r="L836" s="11"/>
      <c r="M836" s="11"/>
      <c r="N836" s="11"/>
      <c r="O836" s="11"/>
      <c r="P836" s="11"/>
      <c r="Q836" s="11"/>
      <c r="R836" s="11"/>
      <c r="S836" s="11"/>
    </row>
    <row r="837" spans="5:19">
      <c r="E837" s="11"/>
      <c r="F837" s="18"/>
      <c r="G837" s="18"/>
      <c r="H837" s="11"/>
      <c r="I837" s="11"/>
      <c r="J837" s="11"/>
      <c r="K837" s="11"/>
      <c r="L837" s="11"/>
      <c r="M837" s="11"/>
      <c r="N837" s="11"/>
      <c r="O837" s="11"/>
      <c r="P837" s="11"/>
      <c r="Q837" s="11"/>
      <c r="R837" s="11"/>
      <c r="S837" s="11"/>
    </row>
    <row r="838" spans="5:19">
      <c r="E838" s="11"/>
      <c r="F838" s="18"/>
      <c r="G838" s="18"/>
      <c r="H838" s="11"/>
      <c r="I838" s="11"/>
      <c r="J838" s="11"/>
      <c r="K838" s="11"/>
      <c r="L838" s="11"/>
      <c r="M838" s="11"/>
      <c r="N838" s="11"/>
      <c r="O838" s="11"/>
      <c r="P838" s="11"/>
      <c r="Q838" s="11"/>
      <c r="R838" s="11"/>
      <c r="S838" s="11"/>
    </row>
    <row r="839" spans="5:19">
      <c r="E839" s="11"/>
      <c r="F839" s="18"/>
      <c r="G839" s="18"/>
      <c r="H839" s="11"/>
      <c r="I839" s="11"/>
      <c r="J839" s="11"/>
      <c r="K839" s="11"/>
      <c r="L839" s="11"/>
      <c r="M839" s="11"/>
      <c r="N839" s="11"/>
      <c r="O839" s="11"/>
      <c r="P839" s="11"/>
      <c r="Q839" s="11"/>
      <c r="R839" s="11"/>
      <c r="S839" s="11"/>
    </row>
    <row r="840" spans="5:19">
      <c r="E840" s="11"/>
      <c r="F840" s="18"/>
      <c r="G840" s="18"/>
      <c r="H840" s="11"/>
      <c r="I840" s="11"/>
      <c r="J840" s="11"/>
      <c r="K840" s="11"/>
      <c r="L840" s="11"/>
      <c r="M840" s="11"/>
      <c r="N840" s="11"/>
      <c r="O840" s="11"/>
      <c r="P840" s="11"/>
      <c r="Q840" s="11"/>
      <c r="R840" s="11"/>
      <c r="S840" s="11"/>
    </row>
    <row r="841" spans="5:19">
      <c r="E841" s="11"/>
      <c r="F841" s="18"/>
      <c r="G841" s="18"/>
      <c r="H841" s="11"/>
      <c r="I841" s="11"/>
      <c r="J841" s="11"/>
      <c r="K841" s="11"/>
      <c r="L841" s="11"/>
      <c r="M841" s="11"/>
      <c r="N841" s="11"/>
      <c r="O841" s="11"/>
      <c r="P841" s="11"/>
      <c r="Q841" s="11"/>
      <c r="R841" s="11"/>
      <c r="S841" s="11"/>
    </row>
    <row r="842" spans="5:19">
      <c r="E842" s="11"/>
      <c r="F842" s="18"/>
      <c r="G842" s="18"/>
      <c r="H842" s="11"/>
      <c r="I842" s="11"/>
      <c r="J842" s="11"/>
      <c r="K842" s="11"/>
      <c r="L842" s="11"/>
      <c r="M842" s="11"/>
      <c r="N842" s="11"/>
      <c r="O842" s="11"/>
      <c r="P842" s="11"/>
      <c r="Q842" s="11"/>
      <c r="R842" s="11"/>
      <c r="S842" s="11"/>
    </row>
    <row r="843" spans="5:19">
      <c r="E843" s="11"/>
      <c r="F843" s="18"/>
      <c r="G843" s="18"/>
      <c r="H843" s="11"/>
      <c r="I843" s="11"/>
      <c r="J843" s="11"/>
      <c r="K843" s="11"/>
      <c r="L843" s="11"/>
      <c r="M843" s="11"/>
      <c r="N843" s="11"/>
      <c r="O843" s="11"/>
      <c r="P843" s="11"/>
      <c r="Q843" s="11"/>
      <c r="R843" s="11"/>
      <c r="S843" s="11"/>
    </row>
    <row r="844" spans="5:19">
      <c r="E844" s="11"/>
      <c r="F844" s="18"/>
      <c r="G844" s="18"/>
      <c r="H844" s="11"/>
      <c r="I844" s="11"/>
      <c r="J844" s="11"/>
      <c r="K844" s="11"/>
      <c r="L844" s="11"/>
      <c r="M844" s="11"/>
      <c r="N844" s="11"/>
      <c r="O844" s="11"/>
      <c r="P844" s="11"/>
      <c r="Q844" s="11"/>
      <c r="R844" s="11"/>
      <c r="S844" s="11"/>
    </row>
    <row r="845" spans="5:19">
      <c r="E845" s="11"/>
      <c r="F845" s="18"/>
      <c r="G845" s="18"/>
      <c r="H845" s="11"/>
      <c r="I845" s="11"/>
      <c r="J845" s="11"/>
      <c r="K845" s="11"/>
      <c r="L845" s="11"/>
      <c r="M845" s="11"/>
      <c r="N845" s="11"/>
      <c r="O845" s="11"/>
      <c r="P845" s="11"/>
      <c r="Q845" s="11"/>
      <c r="R845" s="11"/>
      <c r="S845" s="11"/>
    </row>
    <row r="846" spans="5:19">
      <c r="E846" s="11"/>
      <c r="F846" s="18"/>
      <c r="G846" s="18"/>
      <c r="H846" s="11"/>
      <c r="I846" s="11"/>
      <c r="J846" s="11"/>
      <c r="K846" s="11"/>
      <c r="L846" s="11"/>
      <c r="M846" s="11"/>
      <c r="N846" s="11"/>
      <c r="O846" s="11"/>
      <c r="P846" s="11"/>
      <c r="Q846" s="11"/>
      <c r="R846" s="11"/>
      <c r="S846" s="11"/>
    </row>
    <row r="847" spans="5:19">
      <c r="E847" s="11"/>
      <c r="F847" s="18"/>
      <c r="G847" s="18"/>
      <c r="H847" s="11"/>
      <c r="I847" s="11"/>
      <c r="J847" s="11"/>
      <c r="K847" s="11"/>
      <c r="L847" s="11"/>
      <c r="M847" s="11"/>
      <c r="N847" s="11"/>
      <c r="O847" s="11"/>
      <c r="P847" s="11"/>
      <c r="Q847" s="11"/>
      <c r="R847" s="11"/>
      <c r="S847" s="11"/>
    </row>
    <row r="848" spans="5:19">
      <c r="E848" s="11"/>
      <c r="F848" s="18"/>
      <c r="G848" s="18"/>
      <c r="H848" s="11"/>
      <c r="I848" s="11"/>
      <c r="J848" s="11"/>
      <c r="K848" s="11"/>
      <c r="L848" s="11"/>
      <c r="M848" s="11"/>
      <c r="N848" s="11"/>
      <c r="O848" s="11"/>
      <c r="P848" s="11"/>
      <c r="Q848" s="11"/>
      <c r="R848" s="11"/>
      <c r="S848" s="11"/>
    </row>
    <row r="849" spans="5:19">
      <c r="E849" s="11"/>
      <c r="F849" s="18"/>
      <c r="G849" s="18"/>
      <c r="H849" s="11"/>
      <c r="I849" s="11"/>
      <c r="J849" s="11"/>
      <c r="K849" s="11"/>
      <c r="L849" s="11"/>
      <c r="M849" s="11"/>
      <c r="N849" s="11"/>
      <c r="O849" s="11"/>
      <c r="P849" s="11"/>
      <c r="Q849" s="11"/>
      <c r="R849" s="11"/>
      <c r="S849" s="11"/>
    </row>
    <row r="850" spans="5:19">
      <c r="E850" s="11"/>
      <c r="F850" s="18"/>
      <c r="G850" s="18"/>
      <c r="H850" s="11"/>
      <c r="I850" s="11"/>
      <c r="J850" s="11"/>
      <c r="K850" s="11"/>
      <c r="L850" s="11"/>
      <c r="M850" s="11"/>
      <c r="N850" s="11"/>
      <c r="O850" s="11"/>
      <c r="P850" s="11"/>
      <c r="Q850" s="11"/>
      <c r="R850" s="11"/>
      <c r="S850" s="11"/>
    </row>
    <row r="851" spans="5:19">
      <c r="E851" s="11"/>
      <c r="F851" s="18"/>
      <c r="G851" s="18"/>
      <c r="H851" s="11"/>
      <c r="I851" s="11"/>
      <c r="J851" s="11"/>
      <c r="K851" s="11"/>
      <c r="L851" s="11"/>
      <c r="M851" s="11"/>
      <c r="N851" s="11"/>
      <c r="O851" s="11"/>
      <c r="P851" s="11"/>
      <c r="Q851" s="11"/>
      <c r="R851" s="11"/>
      <c r="S851" s="11"/>
    </row>
    <row r="852" spans="5:19">
      <c r="E852" s="11"/>
      <c r="F852" s="18"/>
      <c r="G852" s="18"/>
      <c r="H852" s="11"/>
      <c r="I852" s="11"/>
      <c r="J852" s="11"/>
      <c r="K852" s="11"/>
      <c r="L852" s="11"/>
      <c r="M852" s="11"/>
      <c r="N852" s="11"/>
      <c r="O852" s="11"/>
      <c r="P852" s="11"/>
      <c r="Q852" s="11"/>
      <c r="R852" s="11"/>
      <c r="S852" s="11"/>
    </row>
    <row r="853" spans="5:19">
      <c r="E853" s="11"/>
      <c r="F853" s="18"/>
      <c r="G853" s="18"/>
      <c r="H853" s="11"/>
      <c r="I853" s="11"/>
      <c r="J853" s="11"/>
      <c r="K853" s="11"/>
      <c r="L853" s="11"/>
      <c r="M853" s="11"/>
      <c r="N853" s="11"/>
      <c r="O853" s="11"/>
      <c r="P853" s="11"/>
      <c r="Q853" s="11"/>
      <c r="R853" s="11"/>
      <c r="S853" s="11"/>
    </row>
    <row r="854" spans="5:19">
      <c r="E854" s="11"/>
      <c r="F854" s="18"/>
      <c r="G854" s="18"/>
      <c r="H854" s="11"/>
      <c r="I854" s="11"/>
      <c r="J854" s="11"/>
      <c r="K854" s="11"/>
      <c r="L854" s="11"/>
      <c r="M854" s="11"/>
      <c r="N854" s="11"/>
      <c r="O854" s="11"/>
      <c r="P854" s="11"/>
      <c r="Q854" s="11"/>
      <c r="R854" s="11"/>
      <c r="S854" s="11"/>
    </row>
    <row r="855" spans="5:19">
      <c r="E855" s="11"/>
      <c r="F855" s="18"/>
      <c r="G855" s="18"/>
      <c r="H855" s="11"/>
      <c r="I855" s="11"/>
      <c r="J855" s="11"/>
      <c r="K855" s="11"/>
      <c r="L855" s="11"/>
      <c r="M855" s="11"/>
      <c r="N855" s="11"/>
      <c r="O855" s="11"/>
      <c r="P855" s="11"/>
      <c r="Q855" s="11"/>
      <c r="R855" s="11"/>
      <c r="S855" s="11"/>
    </row>
    <row r="856" spans="5:19">
      <c r="E856" s="11"/>
      <c r="F856" s="18"/>
      <c r="G856" s="18"/>
      <c r="H856" s="11"/>
      <c r="I856" s="11"/>
      <c r="J856" s="11"/>
      <c r="K856" s="11"/>
      <c r="L856" s="11"/>
      <c r="M856" s="11"/>
      <c r="N856" s="11"/>
      <c r="O856" s="11"/>
      <c r="P856" s="11"/>
      <c r="Q856" s="11"/>
      <c r="R856" s="11"/>
      <c r="S856" s="11"/>
    </row>
    <row r="857" spans="5:19">
      <c r="E857" s="11"/>
      <c r="F857" s="18"/>
      <c r="G857" s="18"/>
      <c r="H857" s="11"/>
      <c r="I857" s="11"/>
      <c r="J857" s="11"/>
      <c r="K857" s="11"/>
      <c r="L857" s="11"/>
      <c r="M857" s="11"/>
      <c r="N857" s="11"/>
      <c r="O857" s="11"/>
      <c r="P857" s="11"/>
      <c r="Q857" s="11"/>
      <c r="R857" s="11"/>
      <c r="S857" s="11"/>
    </row>
    <row r="858" spans="5:19">
      <c r="E858" s="11"/>
      <c r="F858" s="18"/>
      <c r="G858" s="18"/>
      <c r="H858" s="11"/>
      <c r="I858" s="11"/>
      <c r="J858" s="11"/>
      <c r="K858" s="11"/>
      <c r="L858" s="11"/>
      <c r="M858" s="11"/>
      <c r="N858" s="11"/>
      <c r="O858" s="11"/>
      <c r="P858" s="11"/>
      <c r="Q858" s="11"/>
      <c r="R858" s="11"/>
      <c r="S858" s="11"/>
    </row>
    <row r="859" spans="5:19">
      <c r="E859" s="11"/>
      <c r="F859" s="18"/>
      <c r="G859" s="18"/>
      <c r="H859" s="11"/>
      <c r="I859" s="11"/>
      <c r="J859" s="11"/>
      <c r="K859" s="11"/>
      <c r="L859" s="11"/>
      <c r="M859" s="11"/>
      <c r="N859" s="11"/>
      <c r="O859" s="11"/>
      <c r="P859" s="11"/>
      <c r="Q859" s="11"/>
      <c r="R859" s="11"/>
      <c r="S859" s="11"/>
    </row>
    <row r="860" spans="5:19">
      <c r="E860" s="11"/>
      <c r="F860" s="18"/>
      <c r="G860" s="18"/>
      <c r="H860" s="11"/>
      <c r="I860" s="11"/>
      <c r="J860" s="11"/>
      <c r="K860" s="11"/>
      <c r="L860" s="11"/>
      <c r="M860" s="11"/>
      <c r="N860" s="11"/>
      <c r="O860" s="11"/>
      <c r="P860" s="11"/>
      <c r="Q860" s="11"/>
      <c r="R860" s="11"/>
      <c r="S860" s="11"/>
    </row>
    <row r="861" spans="5:19">
      <c r="E861" s="11"/>
      <c r="F861" s="18"/>
      <c r="G861" s="18"/>
      <c r="H861" s="11"/>
      <c r="I861" s="11"/>
      <c r="J861" s="11"/>
      <c r="K861" s="11"/>
      <c r="L861" s="11"/>
      <c r="M861" s="11"/>
      <c r="N861" s="11"/>
      <c r="O861" s="11"/>
      <c r="P861" s="11"/>
      <c r="Q861" s="11"/>
      <c r="R861" s="11"/>
      <c r="S861" s="11"/>
    </row>
    <row r="862" spans="5:19">
      <c r="E862" s="11"/>
      <c r="F862" s="18"/>
      <c r="G862" s="18"/>
      <c r="H862" s="11"/>
      <c r="I862" s="11"/>
      <c r="J862" s="11"/>
      <c r="K862" s="11"/>
      <c r="L862" s="11"/>
      <c r="M862" s="11"/>
      <c r="N862" s="11"/>
      <c r="O862" s="11"/>
      <c r="P862" s="11"/>
      <c r="Q862" s="11"/>
      <c r="R862" s="11"/>
      <c r="S862" s="11"/>
    </row>
    <row r="863" spans="5:19">
      <c r="E863" s="11"/>
      <c r="F863" s="18"/>
      <c r="G863" s="18"/>
      <c r="H863" s="11"/>
      <c r="I863" s="11"/>
      <c r="J863" s="11"/>
      <c r="K863" s="11"/>
      <c r="L863" s="11"/>
      <c r="M863" s="11"/>
      <c r="N863" s="11"/>
      <c r="O863" s="11"/>
      <c r="P863" s="11"/>
      <c r="Q863" s="11"/>
      <c r="R863" s="11"/>
      <c r="S863" s="11"/>
    </row>
    <row r="864" spans="5:19">
      <c r="E864" s="11"/>
      <c r="F864" s="18"/>
      <c r="G864" s="18"/>
      <c r="H864" s="11"/>
      <c r="I864" s="11"/>
      <c r="J864" s="11"/>
      <c r="K864" s="11"/>
      <c r="L864" s="11"/>
      <c r="M864" s="11"/>
      <c r="N864" s="11"/>
      <c r="O864" s="11"/>
      <c r="P864" s="11"/>
      <c r="Q864" s="11"/>
      <c r="R864" s="11"/>
      <c r="S864" s="11"/>
    </row>
    <row r="865" spans="5:19">
      <c r="E865" s="11"/>
      <c r="F865" s="18"/>
      <c r="G865" s="18"/>
      <c r="H865" s="11"/>
      <c r="I865" s="11"/>
      <c r="J865" s="11"/>
      <c r="K865" s="11"/>
      <c r="L865" s="11"/>
      <c r="M865" s="11"/>
      <c r="N865" s="11"/>
      <c r="O865" s="11"/>
      <c r="P865" s="11"/>
      <c r="Q865" s="11"/>
      <c r="R865" s="11"/>
      <c r="S865" s="11"/>
    </row>
    <row r="866" spans="5:19">
      <c r="E866" s="11"/>
      <c r="F866" s="18"/>
      <c r="G866" s="18"/>
      <c r="H866" s="11"/>
      <c r="I866" s="11"/>
      <c r="J866" s="11"/>
      <c r="K866" s="11"/>
      <c r="L866" s="11"/>
      <c r="M866" s="11"/>
      <c r="N866" s="11"/>
      <c r="O866" s="11"/>
      <c r="P866" s="11"/>
      <c r="Q866" s="11"/>
      <c r="R866" s="11"/>
      <c r="S866" s="11"/>
    </row>
    <row r="867" spans="5:19">
      <c r="E867" s="11"/>
      <c r="F867" s="18"/>
      <c r="G867" s="18"/>
      <c r="H867" s="11"/>
      <c r="I867" s="11"/>
      <c r="J867" s="11"/>
      <c r="K867" s="11"/>
      <c r="L867" s="11"/>
      <c r="M867" s="11"/>
      <c r="N867" s="11"/>
      <c r="O867" s="11"/>
      <c r="P867" s="11"/>
      <c r="Q867" s="11"/>
      <c r="R867" s="11"/>
      <c r="S867" s="11"/>
    </row>
    <row r="868" spans="5:19">
      <c r="E868" s="11"/>
      <c r="F868" s="18"/>
      <c r="G868" s="18"/>
      <c r="H868" s="11"/>
      <c r="I868" s="11"/>
      <c r="J868" s="11"/>
      <c r="K868" s="11"/>
      <c r="L868" s="11"/>
      <c r="M868" s="11"/>
      <c r="N868" s="11"/>
      <c r="O868" s="11"/>
      <c r="P868" s="11"/>
      <c r="Q868" s="11"/>
      <c r="R868" s="11"/>
      <c r="S868" s="11"/>
    </row>
    <row r="869" spans="5:19">
      <c r="E869" s="11"/>
      <c r="F869" s="18"/>
      <c r="G869" s="18"/>
      <c r="H869" s="11"/>
      <c r="I869" s="11"/>
      <c r="J869" s="11"/>
      <c r="K869" s="11"/>
      <c r="L869" s="11"/>
      <c r="M869" s="11"/>
      <c r="N869" s="11"/>
      <c r="O869" s="11"/>
      <c r="P869" s="11"/>
      <c r="Q869" s="11"/>
      <c r="R869" s="11"/>
      <c r="S869" s="11"/>
    </row>
    <row r="870" spans="5:19">
      <c r="E870" s="11"/>
      <c r="F870" s="18"/>
      <c r="G870" s="18"/>
      <c r="H870" s="11"/>
      <c r="I870" s="11"/>
      <c r="J870" s="11"/>
      <c r="K870" s="11"/>
      <c r="L870" s="11"/>
      <c r="M870" s="11"/>
      <c r="N870" s="11"/>
      <c r="O870" s="11"/>
      <c r="P870" s="11"/>
      <c r="Q870" s="11"/>
      <c r="R870" s="11"/>
      <c r="S870" s="11"/>
    </row>
    <row r="871" spans="5:19">
      <c r="E871" s="11"/>
      <c r="F871" s="18"/>
      <c r="G871" s="18"/>
      <c r="H871" s="11"/>
      <c r="I871" s="11"/>
      <c r="J871" s="11"/>
      <c r="K871" s="11"/>
      <c r="L871" s="11"/>
      <c r="M871" s="11"/>
      <c r="N871" s="11"/>
      <c r="O871" s="11"/>
      <c r="P871" s="11"/>
      <c r="Q871" s="11"/>
      <c r="R871" s="11"/>
      <c r="S871" s="11"/>
    </row>
    <row r="872" spans="5:19">
      <c r="E872" s="11"/>
      <c r="F872" s="18"/>
      <c r="G872" s="18"/>
      <c r="H872" s="11"/>
      <c r="I872" s="11"/>
      <c r="J872" s="11"/>
      <c r="K872" s="11"/>
      <c r="L872" s="11"/>
      <c r="M872" s="11"/>
      <c r="N872" s="11"/>
      <c r="O872" s="11"/>
      <c r="P872" s="11"/>
      <c r="Q872" s="11"/>
      <c r="R872" s="11"/>
      <c r="S872" s="11"/>
    </row>
    <row r="873" spans="5:19">
      <c r="E873" s="11"/>
      <c r="F873" s="18"/>
      <c r="G873" s="18"/>
      <c r="H873" s="11"/>
      <c r="I873" s="11"/>
      <c r="J873" s="11"/>
      <c r="K873" s="11"/>
      <c r="L873" s="11"/>
      <c r="M873" s="11"/>
      <c r="N873" s="11"/>
      <c r="O873" s="11"/>
      <c r="P873" s="11"/>
      <c r="Q873" s="11"/>
      <c r="R873" s="11"/>
      <c r="S873" s="11"/>
    </row>
    <row r="874" spans="5:19">
      <c r="E874" s="11"/>
      <c r="F874" s="18"/>
      <c r="G874" s="18"/>
      <c r="H874" s="11"/>
      <c r="I874" s="11"/>
      <c r="J874" s="11"/>
      <c r="K874" s="11"/>
      <c r="L874" s="11"/>
      <c r="M874" s="11"/>
      <c r="N874" s="11"/>
      <c r="O874" s="11"/>
      <c r="P874" s="11"/>
      <c r="Q874" s="11"/>
      <c r="R874" s="11"/>
      <c r="S874" s="11"/>
    </row>
    <row r="875" spans="5:19">
      <c r="E875" s="11"/>
      <c r="F875" s="18"/>
      <c r="G875" s="18"/>
      <c r="H875" s="11"/>
      <c r="I875" s="11"/>
      <c r="J875" s="11"/>
      <c r="K875" s="11"/>
      <c r="L875" s="11"/>
      <c r="M875" s="11"/>
      <c r="N875" s="11"/>
      <c r="O875" s="11"/>
      <c r="P875" s="11"/>
      <c r="Q875" s="11"/>
      <c r="R875" s="11"/>
      <c r="S875" s="11"/>
    </row>
    <row r="876" spans="5:19">
      <c r="E876" s="11"/>
      <c r="F876" s="18"/>
      <c r="G876" s="18"/>
      <c r="H876" s="11"/>
      <c r="I876" s="11"/>
      <c r="J876" s="11"/>
      <c r="K876" s="11"/>
      <c r="L876" s="11"/>
      <c r="M876" s="11"/>
      <c r="N876" s="11"/>
      <c r="O876" s="11"/>
      <c r="P876" s="11"/>
      <c r="Q876" s="11"/>
      <c r="R876" s="11"/>
      <c r="S876" s="11"/>
    </row>
    <row r="877" spans="5:19">
      <c r="E877" s="11"/>
      <c r="F877" s="18"/>
      <c r="G877" s="18"/>
      <c r="H877" s="11"/>
      <c r="I877" s="11"/>
      <c r="J877" s="11"/>
      <c r="K877" s="11"/>
      <c r="L877" s="11"/>
      <c r="M877" s="11"/>
      <c r="N877" s="11"/>
      <c r="O877" s="11"/>
      <c r="P877" s="11"/>
      <c r="Q877" s="11"/>
      <c r="R877" s="11"/>
      <c r="S877" s="11"/>
    </row>
    <row r="878" spans="5:19">
      <c r="E878" s="11"/>
      <c r="F878" s="18"/>
      <c r="G878" s="18"/>
      <c r="H878" s="11"/>
      <c r="I878" s="11"/>
      <c r="J878" s="11"/>
      <c r="K878" s="11"/>
      <c r="L878" s="11"/>
      <c r="M878" s="11"/>
      <c r="N878" s="11"/>
      <c r="O878" s="11"/>
      <c r="P878" s="11"/>
      <c r="Q878" s="11"/>
      <c r="R878" s="11"/>
      <c r="S878" s="11"/>
    </row>
    <row r="879" spans="5:19">
      <c r="E879" s="11"/>
      <c r="F879" s="18"/>
      <c r="G879" s="18"/>
      <c r="H879" s="11"/>
      <c r="I879" s="11"/>
      <c r="J879" s="11"/>
      <c r="K879" s="11"/>
      <c r="L879" s="11"/>
      <c r="M879" s="11"/>
      <c r="N879" s="11"/>
      <c r="O879" s="11"/>
      <c r="P879" s="11"/>
      <c r="Q879" s="11"/>
      <c r="R879" s="11"/>
      <c r="S879" s="11"/>
    </row>
    <row r="880" spans="5:19">
      <c r="E880" s="11"/>
      <c r="F880" s="18"/>
      <c r="G880" s="18"/>
      <c r="H880" s="11"/>
      <c r="I880" s="11"/>
      <c r="J880" s="11"/>
      <c r="K880" s="11"/>
      <c r="L880" s="11"/>
      <c r="M880" s="11"/>
      <c r="N880" s="11"/>
      <c r="O880" s="11"/>
      <c r="P880" s="11"/>
      <c r="Q880" s="11"/>
      <c r="R880" s="11"/>
      <c r="S880" s="11"/>
    </row>
    <row r="881" spans="5:19">
      <c r="E881" s="11"/>
      <c r="F881" s="18"/>
      <c r="G881" s="18"/>
      <c r="H881" s="11"/>
      <c r="I881" s="11"/>
      <c r="J881" s="11"/>
      <c r="K881" s="11"/>
      <c r="L881" s="11"/>
      <c r="M881" s="11"/>
      <c r="N881" s="11"/>
      <c r="O881" s="11"/>
      <c r="P881" s="11"/>
      <c r="Q881" s="11"/>
      <c r="R881" s="11"/>
      <c r="S881" s="11"/>
    </row>
    <row r="882" spans="5:19">
      <c r="E882" s="11"/>
      <c r="F882" s="18"/>
      <c r="G882" s="18"/>
      <c r="H882" s="11"/>
      <c r="I882" s="11"/>
      <c r="J882" s="11"/>
      <c r="K882" s="11"/>
      <c r="L882" s="11"/>
      <c r="M882" s="11"/>
      <c r="N882" s="11"/>
      <c r="O882" s="11"/>
      <c r="P882" s="11"/>
      <c r="Q882" s="11"/>
      <c r="R882" s="11"/>
      <c r="S882" s="11"/>
    </row>
    <row r="883" spans="5:19">
      <c r="E883" s="11"/>
      <c r="F883" s="18"/>
      <c r="G883" s="18"/>
      <c r="H883" s="11"/>
      <c r="I883" s="11"/>
      <c r="J883" s="11"/>
      <c r="K883" s="11"/>
      <c r="L883" s="11"/>
      <c r="M883" s="11"/>
      <c r="N883" s="11"/>
      <c r="O883" s="11"/>
      <c r="P883" s="11"/>
      <c r="Q883" s="11"/>
      <c r="R883" s="11"/>
      <c r="S883" s="11"/>
    </row>
    <row r="884" spans="5:19">
      <c r="E884" s="11"/>
      <c r="F884" s="18"/>
      <c r="G884" s="18"/>
      <c r="H884" s="11"/>
      <c r="I884" s="11"/>
      <c r="J884" s="11"/>
      <c r="K884" s="11"/>
      <c r="L884" s="11"/>
      <c r="M884" s="11"/>
      <c r="N884" s="11"/>
      <c r="O884" s="11"/>
      <c r="P884" s="11"/>
      <c r="Q884" s="11"/>
      <c r="R884" s="11"/>
      <c r="S884" s="11"/>
    </row>
    <row r="885" spans="5:19">
      <c r="E885" s="11"/>
      <c r="F885" s="18"/>
      <c r="G885" s="18"/>
      <c r="H885" s="11"/>
      <c r="I885" s="11"/>
      <c r="J885" s="11"/>
      <c r="K885" s="11"/>
      <c r="L885" s="11"/>
      <c r="M885" s="11"/>
      <c r="N885" s="11"/>
      <c r="O885" s="11"/>
      <c r="P885" s="11"/>
      <c r="Q885" s="11"/>
      <c r="R885" s="11"/>
      <c r="S885" s="11"/>
    </row>
    <row r="886" spans="5:19">
      <c r="E886" s="11"/>
      <c r="F886" s="18"/>
      <c r="G886" s="18"/>
      <c r="H886" s="11"/>
      <c r="I886" s="11"/>
      <c r="J886" s="11"/>
      <c r="K886" s="11"/>
      <c r="L886" s="11"/>
      <c r="M886" s="11"/>
      <c r="N886" s="11"/>
      <c r="O886" s="11"/>
      <c r="P886" s="11"/>
      <c r="Q886" s="11"/>
      <c r="R886" s="11"/>
      <c r="S886" s="11"/>
    </row>
    <row r="887" spans="5:19">
      <c r="E887" s="11"/>
      <c r="F887" s="18"/>
      <c r="G887" s="18"/>
      <c r="H887" s="11"/>
      <c r="I887" s="11"/>
      <c r="J887" s="11"/>
      <c r="K887" s="11"/>
      <c r="L887" s="11"/>
      <c r="M887" s="11"/>
      <c r="N887" s="11"/>
      <c r="O887" s="11"/>
      <c r="P887" s="11"/>
      <c r="Q887" s="11"/>
      <c r="R887" s="11"/>
      <c r="S887" s="11"/>
    </row>
    <row r="888" spans="5:19">
      <c r="E888" s="11"/>
      <c r="F888" s="18"/>
      <c r="G888" s="18"/>
      <c r="H888" s="11"/>
      <c r="I888" s="11"/>
      <c r="J888" s="11"/>
      <c r="K888" s="11"/>
      <c r="L888" s="11"/>
      <c r="M888" s="11"/>
      <c r="N888" s="11"/>
      <c r="O888" s="11"/>
      <c r="P888" s="11"/>
      <c r="Q888" s="11"/>
      <c r="R888" s="11"/>
      <c r="S888" s="11"/>
    </row>
    <row r="889" spans="5:19">
      <c r="E889" s="11"/>
      <c r="F889" s="18"/>
      <c r="G889" s="18"/>
      <c r="H889" s="11"/>
      <c r="I889" s="11"/>
      <c r="J889" s="11"/>
      <c r="K889" s="11"/>
      <c r="L889" s="11"/>
      <c r="M889" s="11"/>
      <c r="N889" s="11"/>
      <c r="O889" s="11"/>
      <c r="P889" s="11"/>
      <c r="Q889" s="11"/>
      <c r="R889" s="11"/>
      <c r="S889" s="11"/>
    </row>
    <row r="890" spans="5:19">
      <c r="E890" s="11"/>
      <c r="F890" s="18"/>
      <c r="G890" s="18"/>
      <c r="H890" s="11"/>
      <c r="I890" s="11"/>
      <c r="J890" s="11"/>
      <c r="K890" s="11"/>
      <c r="L890" s="11"/>
      <c r="M890" s="11"/>
      <c r="N890" s="11"/>
      <c r="O890" s="11"/>
      <c r="P890" s="11"/>
      <c r="Q890" s="11"/>
      <c r="R890" s="11"/>
      <c r="S890" s="11"/>
    </row>
    <row r="891" spans="5:19">
      <c r="E891" s="11"/>
      <c r="F891" s="18"/>
      <c r="G891" s="18"/>
      <c r="H891" s="11"/>
      <c r="I891" s="11"/>
      <c r="J891" s="11"/>
      <c r="K891" s="11"/>
      <c r="L891" s="11"/>
      <c r="M891" s="11"/>
      <c r="N891" s="11"/>
      <c r="O891" s="11"/>
      <c r="P891" s="11"/>
      <c r="Q891" s="11"/>
      <c r="R891" s="11"/>
      <c r="S891" s="11"/>
    </row>
    <row r="892" spans="5:19">
      <c r="E892" s="11"/>
      <c r="F892" s="18"/>
      <c r="G892" s="18"/>
      <c r="H892" s="11"/>
      <c r="I892" s="11"/>
      <c r="J892" s="11"/>
      <c r="K892" s="11"/>
      <c r="L892" s="11"/>
      <c r="M892" s="11"/>
      <c r="N892" s="11"/>
      <c r="O892" s="11"/>
      <c r="P892" s="11"/>
      <c r="Q892" s="11"/>
      <c r="R892" s="11"/>
      <c r="S892" s="11"/>
    </row>
    <row r="893" spans="5:19">
      <c r="E893" s="11"/>
      <c r="F893" s="18"/>
      <c r="G893" s="18"/>
      <c r="H893" s="11"/>
      <c r="I893" s="11"/>
      <c r="J893" s="11"/>
      <c r="K893" s="11"/>
      <c r="L893" s="11"/>
      <c r="M893" s="11"/>
      <c r="N893" s="11"/>
      <c r="O893" s="11"/>
      <c r="P893" s="11"/>
      <c r="Q893" s="11"/>
      <c r="R893" s="11"/>
      <c r="S893" s="11"/>
    </row>
    <row r="894" spans="5:19">
      <c r="E894" s="11"/>
      <c r="F894" s="18"/>
      <c r="G894" s="18"/>
      <c r="H894" s="11"/>
      <c r="I894" s="11"/>
      <c r="J894" s="11"/>
      <c r="K894" s="11"/>
      <c r="L894" s="11"/>
      <c r="M894" s="11"/>
      <c r="N894" s="11"/>
      <c r="O894" s="11"/>
      <c r="P894" s="11"/>
      <c r="Q894" s="11"/>
      <c r="R894" s="11"/>
      <c r="S894" s="11"/>
    </row>
    <row r="895" spans="5:19">
      <c r="E895" s="11"/>
      <c r="F895" s="18"/>
      <c r="G895" s="18"/>
      <c r="H895" s="11"/>
      <c r="I895" s="11"/>
      <c r="J895" s="11"/>
      <c r="K895" s="11"/>
      <c r="L895" s="11"/>
      <c r="M895" s="11"/>
      <c r="N895" s="11"/>
      <c r="O895" s="11"/>
      <c r="P895" s="11"/>
      <c r="Q895" s="11"/>
      <c r="R895" s="11"/>
      <c r="S895" s="11"/>
    </row>
    <row r="896" spans="5:19">
      <c r="E896" s="11"/>
      <c r="F896" s="18"/>
      <c r="G896" s="18"/>
      <c r="H896" s="11"/>
      <c r="I896" s="11"/>
      <c r="J896" s="11"/>
      <c r="K896" s="11"/>
      <c r="L896" s="11"/>
      <c r="M896" s="11"/>
      <c r="N896" s="11"/>
      <c r="O896" s="11"/>
      <c r="P896" s="11"/>
      <c r="Q896" s="11"/>
      <c r="R896" s="11"/>
      <c r="S896" s="11"/>
    </row>
    <row r="897" spans="5:19">
      <c r="E897" s="11"/>
      <c r="F897" s="18"/>
      <c r="G897" s="18"/>
      <c r="H897" s="11"/>
      <c r="I897" s="11"/>
      <c r="J897" s="11"/>
      <c r="K897" s="11"/>
      <c r="L897" s="11"/>
      <c r="M897" s="11"/>
      <c r="N897" s="11"/>
      <c r="O897" s="11"/>
      <c r="P897" s="11"/>
      <c r="Q897" s="11"/>
      <c r="R897" s="11"/>
      <c r="S897" s="11"/>
    </row>
    <row r="898" spans="5:19">
      <c r="E898" s="11"/>
      <c r="F898" s="18"/>
      <c r="G898" s="18"/>
      <c r="H898" s="11"/>
      <c r="I898" s="11"/>
      <c r="J898" s="11"/>
      <c r="K898" s="11"/>
      <c r="L898" s="11"/>
      <c r="M898" s="11"/>
      <c r="N898" s="11"/>
      <c r="O898" s="11"/>
      <c r="P898" s="11"/>
      <c r="Q898" s="11"/>
      <c r="R898" s="11"/>
      <c r="S898" s="11"/>
    </row>
    <row r="899" spans="5:19">
      <c r="E899" s="11"/>
      <c r="F899" s="18"/>
      <c r="G899" s="18"/>
      <c r="H899" s="11"/>
      <c r="I899" s="11"/>
      <c r="J899" s="11"/>
      <c r="K899" s="11"/>
      <c r="L899" s="11"/>
      <c r="M899" s="11"/>
      <c r="N899" s="11"/>
      <c r="O899" s="11"/>
      <c r="P899" s="11"/>
      <c r="Q899" s="11"/>
      <c r="R899" s="11"/>
      <c r="S899" s="11"/>
    </row>
    <row r="900" spans="5:19">
      <c r="E900" s="11"/>
      <c r="F900" s="18"/>
      <c r="G900" s="18"/>
      <c r="H900" s="11"/>
      <c r="I900" s="11"/>
      <c r="J900" s="11"/>
      <c r="K900" s="11"/>
      <c r="L900" s="11"/>
      <c r="M900" s="11"/>
      <c r="N900" s="11"/>
      <c r="O900" s="11"/>
      <c r="P900" s="11"/>
      <c r="Q900" s="11"/>
      <c r="R900" s="11"/>
      <c r="S900" s="11"/>
    </row>
    <row r="901" spans="5:19">
      <c r="E901" s="11"/>
      <c r="F901" s="18"/>
      <c r="G901" s="18"/>
      <c r="H901" s="11"/>
      <c r="I901" s="11"/>
      <c r="J901" s="11"/>
      <c r="K901" s="11"/>
      <c r="L901" s="11"/>
      <c r="M901" s="11"/>
      <c r="N901" s="11"/>
      <c r="O901" s="11"/>
      <c r="P901" s="11"/>
      <c r="Q901" s="11"/>
      <c r="R901" s="11"/>
      <c r="S901" s="11"/>
    </row>
    <row r="902" spans="5:19">
      <c r="E902" s="11"/>
      <c r="F902" s="18"/>
      <c r="G902" s="18"/>
      <c r="H902" s="11"/>
      <c r="I902" s="11"/>
      <c r="J902" s="11"/>
      <c r="K902" s="11"/>
      <c r="L902" s="11"/>
      <c r="M902" s="11"/>
      <c r="N902" s="11"/>
      <c r="O902" s="11"/>
      <c r="P902" s="11"/>
      <c r="Q902" s="11"/>
      <c r="R902" s="11"/>
      <c r="S902" s="11"/>
    </row>
    <row r="903" spans="5:19">
      <c r="E903" s="11"/>
      <c r="F903" s="18"/>
      <c r="G903" s="18"/>
      <c r="H903" s="11"/>
      <c r="I903" s="11"/>
      <c r="J903" s="11"/>
      <c r="K903" s="11"/>
      <c r="L903" s="11"/>
      <c r="M903" s="11"/>
      <c r="N903" s="11"/>
      <c r="O903" s="11"/>
      <c r="P903" s="11"/>
      <c r="Q903" s="11"/>
      <c r="R903" s="11"/>
      <c r="S903" s="11"/>
    </row>
    <row r="904" spans="5:19">
      <c r="E904" s="11"/>
      <c r="F904" s="18"/>
      <c r="G904" s="18"/>
      <c r="H904" s="11"/>
      <c r="I904" s="11"/>
      <c r="J904" s="11"/>
      <c r="K904" s="11"/>
      <c r="L904" s="11"/>
      <c r="M904" s="11"/>
      <c r="N904" s="11"/>
      <c r="O904" s="11"/>
      <c r="P904" s="11"/>
      <c r="Q904" s="11"/>
      <c r="R904" s="11"/>
      <c r="S904" s="11"/>
    </row>
    <row r="905" spans="5:19">
      <c r="E905" s="11"/>
      <c r="F905" s="18"/>
      <c r="G905" s="18"/>
      <c r="H905" s="11"/>
      <c r="I905" s="11"/>
      <c r="J905" s="11"/>
      <c r="K905" s="11"/>
      <c r="L905" s="11"/>
      <c r="M905" s="11"/>
      <c r="N905" s="11"/>
      <c r="O905" s="11"/>
      <c r="P905" s="11"/>
      <c r="Q905" s="11"/>
      <c r="R905" s="11"/>
      <c r="S905" s="11"/>
    </row>
    <row r="906" spans="5:19">
      <c r="E906" s="11"/>
      <c r="F906" s="18"/>
      <c r="G906" s="18"/>
      <c r="H906" s="11"/>
      <c r="I906" s="11"/>
      <c r="J906" s="11"/>
      <c r="K906" s="11"/>
      <c r="L906" s="11"/>
      <c r="M906" s="11"/>
      <c r="N906" s="11"/>
      <c r="O906" s="11"/>
      <c r="P906" s="11"/>
      <c r="Q906" s="11"/>
      <c r="R906" s="11"/>
      <c r="S906" s="11"/>
    </row>
    <row r="907" spans="5:19">
      <c r="E907" s="11"/>
      <c r="F907" s="18"/>
      <c r="G907" s="18"/>
      <c r="H907" s="11"/>
      <c r="I907" s="11"/>
      <c r="J907" s="11"/>
      <c r="K907" s="11"/>
      <c r="L907" s="11"/>
      <c r="M907" s="11"/>
      <c r="N907" s="11"/>
      <c r="O907" s="11"/>
      <c r="P907" s="11"/>
      <c r="Q907" s="11"/>
      <c r="R907" s="11"/>
      <c r="S907" s="11"/>
    </row>
    <row r="908" spans="5:19">
      <c r="E908" s="11"/>
      <c r="F908" s="18"/>
      <c r="G908" s="18"/>
      <c r="H908" s="11"/>
      <c r="I908" s="11"/>
      <c r="J908" s="11"/>
      <c r="K908" s="11"/>
      <c r="L908" s="11"/>
      <c r="M908" s="11"/>
      <c r="N908" s="11"/>
      <c r="O908" s="11"/>
      <c r="P908" s="11"/>
      <c r="Q908" s="11"/>
      <c r="R908" s="11"/>
      <c r="S908" s="11"/>
    </row>
    <row r="909" spans="5:19">
      <c r="E909" s="11"/>
      <c r="F909" s="18"/>
      <c r="G909" s="18"/>
      <c r="H909" s="11"/>
      <c r="I909" s="11"/>
      <c r="J909" s="11"/>
      <c r="K909" s="11"/>
      <c r="L909" s="11"/>
      <c r="M909" s="11"/>
      <c r="N909" s="11"/>
      <c r="O909" s="11"/>
      <c r="P909" s="11"/>
      <c r="Q909" s="11"/>
      <c r="R909" s="11"/>
      <c r="S909" s="11"/>
    </row>
    <row r="910" spans="5:19">
      <c r="E910" s="11"/>
      <c r="F910" s="18"/>
      <c r="G910" s="18"/>
      <c r="H910" s="11"/>
      <c r="I910" s="11"/>
      <c r="J910" s="11"/>
      <c r="K910" s="11"/>
      <c r="L910" s="11"/>
      <c r="M910" s="11"/>
      <c r="N910" s="11"/>
      <c r="O910" s="11"/>
      <c r="P910" s="11"/>
      <c r="Q910" s="11"/>
      <c r="R910" s="11"/>
      <c r="S910" s="11"/>
    </row>
    <row r="911" spans="5:19">
      <c r="E911" s="11"/>
      <c r="F911" s="18"/>
      <c r="G911" s="18"/>
      <c r="H911" s="11"/>
      <c r="I911" s="11"/>
      <c r="J911" s="11"/>
      <c r="K911" s="11"/>
      <c r="L911" s="11"/>
      <c r="M911" s="11"/>
      <c r="N911" s="11"/>
      <c r="O911" s="11"/>
      <c r="P911" s="11"/>
      <c r="Q911" s="11"/>
      <c r="R911" s="11"/>
      <c r="S911" s="11"/>
    </row>
    <row r="912" spans="5:19">
      <c r="E912" s="11"/>
      <c r="F912" s="18"/>
      <c r="G912" s="18"/>
      <c r="H912" s="11"/>
      <c r="I912" s="11"/>
      <c r="J912" s="11"/>
      <c r="K912" s="11"/>
      <c r="L912" s="11"/>
      <c r="M912" s="11"/>
      <c r="N912" s="11"/>
      <c r="O912" s="11"/>
      <c r="P912" s="11"/>
      <c r="Q912" s="11"/>
      <c r="R912" s="11"/>
      <c r="S912" s="11"/>
    </row>
    <row r="913" spans="5:19">
      <c r="E913" s="11"/>
      <c r="F913" s="18"/>
      <c r="G913" s="18"/>
      <c r="H913" s="11"/>
      <c r="I913" s="11"/>
      <c r="J913" s="11"/>
      <c r="K913" s="11"/>
      <c r="L913" s="11"/>
      <c r="M913" s="11"/>
      <c r="N913" s="11"/>
      <c r="O913" s="11"/>
      <c r="P913" s="11"/>
      <c r="Q913" s="11"/>
      <c r="R913" s="11"/>
      <c r="S913" s="11"/>
    </row>
    <row r="914" spans="5:19">
      <c r="E914" s="11"/>
      <c r="F914" s="18"/>
      <c r="G914" s="18"/>
      <c r="H914" s="11"/>
      <c r="I914" s="11"/>
      <c r="J914" s="11"/>
      <c r="K914" s="11"/>
      <c r="L914" s="11"/>
      <c r="M914" s="11"/>
      <c r="N914" s="11"/>
      <c r="O914" s="11"/>
      <c r="P914" s="11"/>
      <c r="Q914" s="11"/>
      <c r="R914" s="11"/>
      <c r="S914" s="11"/>
    </row>
    <row r="915" spans="5:19">
      <c r="E915" s="11"/>
      <c r="F915" s="18"/>
      <c r="G915" s="18"/>
      <c r="H915" s="11"/>
      <c r="I915" s="11"/>
      <c r="J915" s="11"/>
      <c r="K915" s="11"/>
      <c r="L915" s="11"/>
      <c r="M915" s="11"/>
      <c r="N915" s="11"/>
      <c r="O915" s="11"/>
      <c r="P915" s="11"/>
      <c r="Q915" s="11"/>
      <c r="R915" s="11"/>
      <c r="S915" s="11"/>
    </row>
    <row r="916" spans="5:19">
      <c r="E916" s="11"/>
      <c r="F916" s="18"/>
      <c r="G916" s="18"/>
      <c r="H916" s="11"/>
      <c r="I916" s="11"/>
      <c r="J916" s="11"/>
      <c r="K916" s="11"/>
      <c r="L916" s="11"/>
      <c r="M916" s="11"/>
      <c r="N916" s="11"/>
      <c r="O916" s="11"/>
      <c r="P916" s="11"/>
      <c r="Q916" s="11"/>
      <c r="R916" s="11"/>
      <c r="S916" s="11"/>
    </row>
    <row r="917" spans="5:19">
      <c r="E917" s="11"/>
      <c r="F917" s="18"/>
      <c r="G917" s="18"/>
      <c r="H917" s="11"/>
      <c r="I917" s="11"/>
      <c r="J917" s="11"/>
      <c r="K917" s="11"/>
      <c r="L917" s="11"/>
      <c r="M917" s="11"/>
      <c r="N917" s="11"/>
      <c r="O917" s="11"/>
      <c r="P917" s="11"/>
      <c r="Q917" s="11"/>
      <c r="R917" s="11"/>
      <c r="S917" s="11"/>
    </row>
    <row r="918" spans="5:19">
      <c r="E918" s="11"/>
      <c r="F918" s="18"/>
      <c r="G918" s="18"/>
      <c r="H918" s="11"/>
      <c r="I918" s="11"/>
      <c r="J918" s="11"/>
      <c r="K918" s="11"/>
      <c r="L918" s="11"/>
      <c r="M918" s="11"/>
      <c r="N918" s="11"/>
      <c r="O918" s="11"/>
      <c r="P918" s="11"/>
      <c r="Q918" s="11"/>
      <c r="R918" s="11"/>
      <c r="S918" s="11"/>
    </row>
    <row r="919" spans="5:19">
      <c r="E919" s="11"/>
      <c r="F919" s="18"/>
      <c r="G919" s="18"/>
      <c r="H919" s="11"/>
      <c r="I919" s="11"/>
      <c r="J919" s="11"/>
      <c r="K919" s="11"/>
      <c r="L919" s="11"/>
      <c r="M919" s="11"/>
      <c r="N919" s="11"/>
      <c r="O919" s="11"/>
      <c r="P919" s="11"/>
      <c r="Q919" s="11"/>
      <c r="R919" s="11"/>
      <c r="S919" s="11"/>
    </row>
    <row r="920" spans="5:19">
      <c r="E920" s="11"/>
      <c r="F920" s="18"/>
      <c r="G920" s="18"/>
      <c r="H920" s="11"/>
      <c r="I920" s="11"/>
      <c r="J920" s="11"/>
      <c r="K920" s="11"/>
      <c r="L920" s="11"/>
      <c r="M920" s="11"/>
      <c r="N920" s="11"/>
      <c r="O920" s="11"/>
      <c r="P920" s="11"/>
      <c r="Q920" s="11"/>
      <c r="R920" s="11"/>
      <c r="S920" s="11"/>
    </row>
    <row r="921" spans="5:19">
      <c r="E921" s="11"/>
      <c r="F921" s="18"/>
      <c r="G921" s="18"/>
      <c r="H921" s="11"/>
      <c r="I921" s="11"/>
      <c r="J921" s="11"/>
      <c r="K921" s="11"/>
      <c r="L921" s="11"/>
      <c r="M921" s="11"/>
      <c r="N921" s="11"/>
      <c r="O921" s="11"/>
      <c r="P921" s="11"/>
      <c r="Q921" s="11"/>
      <c r="R921" s="11"/>
      <c r="S921" s="11"/>
    </row>
    <row r="922" spans="5:19">
      <c r="E922" s="11"/>
      <c r="F922" s="18"/>
      <c r="G922" s="18"/>
      <c r="H922" s="11"/>
      <c r="I922" s="11"/>
      <c r="J922" s="11"/>
      <c r="K922" s="11"/>
      <c r="L922" s="11"/>
      <c r="M922" s="11"/>
      <c r="N922" s="11"/>
      <c r="O922" s="11"/>
      <c r="P922" s="11"/>
      <c r="Q922" s="11"/>
      <c r="R922" s="11"/>
      <c r="S922" s="11"/>
    </row>
    <row r="923" spans="5:19">
      <c r="E923" s="11"/>
      <c r="F923" s="18"/>
      <c r="G923" s="18"/>
      <c r="H923" s="11"/>
      <c r="I923" s="11"/>
      <c r="J923" s="11"/>
      <c r="K923" s="11"/>
      <c r="L923" s="11"/>
      <c r="M923" s="11"/>
      <c r="N923" s="11"/>
      <c r="O923" s="11"/>
      <c r="P923" s="11"/>
      <c r="Q923" s="11"/>
      <c r="R923" s="11"/>
      <c r="S923" s="11"/>
    </row>
    <row r="924" spans="5:19">
      <c r="E924" s="11"/>
      <c r="F924" s="18"/>
      <c r="G924" s="18"/>
      <c r="H924" s="11"/>
      <c r="I924" s="11"/>
      <c r="J924" s="11"/>
      <c r="K924" s="11"/>
      <c r="L924" s="11"/>
      <c r="M924" s="11"/>
      <c r="N924" s="11"/>
      <c r="O924" s="11"/>
      <c r="P924" s="11"/>
      <c r="Q924" s="11"/>
      <c r="R924" s="11"/>
      <c r="S924" s="11"/>
    </row>
    <row r="925" spans="5:19">
      <c r="E925" s="11"/>
      <c r="F925" s="18"/>
      <c r="G925" s="18"/>
      <c r="H925" s="11"/>
      <c r="I925" s="11"/>
      <c r="J925" s="11"/>
      <c r="K925" s="11"/>
      <c r="L925" s="11"/>
      <c r="M925" s="11"/>
      <c r="N925" s="11"/>
      <c r="O925" s="11"/>
      <c r="P925" s="11"/>
      <c r="Q925" s="11"/>
      <c r="R925" s="11"/>
      <c r="S925" s="11"/>
    </row>
    <row r="926" spans="5:19">
      <c r="E926" s="11"/>
      <c r="F926" s="18"/>
      <c r="G926" s="18"/>
      <c r="H926" s="11"/>
      <c r="I926" s="11"/>
      <c r="J926" s="11"/>
      <c r="K926" s="11"/>
      <c r="L926" s="11"/>
      <c r="M926" s="11"/>
      <c r="N926" s="11"/>
      <c r="O926" s="11"/>
      <c r="P926" s="11"/>
      <c r="Q926" s="11"/>
      <c r="R926" s="11"/>
      <c r="S926" s="11"/>
    </row>
    <row r="927" spans="5:19">
      <c r="E927" s="11"/>
      <c r="F927" s="18"/>
      <c r="G927" s="18"/>
      <c r="H927" s="11"/>
      <c r="I927" s="11"/>
      <c r="J927" s="11"/>
      <c r="K927" s="11"/>
      <c r="L927" s="11"/>
      <c r="M927" s="11"/>
      <c r="N927" s="11"/>
      <c r="O927" s="11"/>
      <c r="P927" s="11"/>
      <c r="Q927" s="11"/>
      <c r="R927" s="11"/>
      <c r="S927" s="11"/>
    </row>
    <row r="928" spans="5:19">
      <c r="E928" s="11"/>
      <c r="F928" s="18"/>
      <c r="G928" s="18"/>
      <c r="H928" s="11"/>
      <c r="I928" s="11"/>
      <c r="J928" s="11"/>
      <c r="K928" s="11"/>
      <c r="L928" s="11"/>
      <c r="M928" s="11"/>
      <c r="N928" s="11"/>
      <c r="O928" s="11"/>
      <c r="P928" s="11"/>
      <c r="Q928" s="11"/>
      <c r="R928" s="11"/>
      <c r="S928" s="11"/>
    </row>
    <row r="929" spans="5:19">
      <c r="E929" s="11"/>
      <c r="F929" s="18"/>
      <c r="G929" s="18"/>
      <c r="H929" s="11"/>
      <c r="I929" s="11"/>
      <c r="J929" s="11"/>
      <c r="K929" s="11"/>
      <c r="L929" s="11"/>
      <c r="M929" s="11"/>
      <c r="N929" s="11"/>
      <c r="O929" s="11"/>
      <c r="P929" s="11"/>
      <c r="Q929" s="11"/>
      <c r="R929" s="11"/>
      <c r="S929" s="11"/>
    </row>
    <row r="930" spans="5:19">
      <c r="E930" s="11"/>
      <c r="F930" s="18"/>
      <c r="G930" s="18"/>
      <c r="H930" s="11"/>
      <c r="I930" s="11"/>
      <c r="J930" s="11"/>
      <c r="K930" s="11"/>
      <c r="L930" s="11"/>
      <c r="M930" s="11"/>
      <c r="N930" s="11"/>
      <c r="O930" s="11"/>
      <c r="P930" s="11"/>
      <c r="Q930" s="11"/>
      <c r="R930" s="11"/>
      <c r="S930" s="11"/>
    </row>
    <row r="931" spans="5:19">
      <c r="E931" s="11"/>
      <c r="F931" s="18"/>
      <c r="G931" s="18"/>
      <c r="H931" s="11"/>
      <c r="I931" s="11"/>
      <c r="J931" s="11"/>
      <c r="K931" s="11"/>
      <c r="L931" s="11"/>
      <c r="M931" s="11"/>
      <c r="N931" s="11"/>
      <c r="O931" s="11"/>
      <c r="P931" s="11"/>
      <c r="Q931" s="11"/>
      <c r="R931" s="11"/>
      <c r="S931" s="11"/>
    </row>
    <row r="932" spans="5:19">
      <c r="E932" s="11"/>
      <c r="F932" s="18"/>
      <c r="G932" s="18"/>
      <c r="H932" s="11"/>
      <c r="I932" s="11"/>
      <c r="J932" s="11"/>
      <c r="K932" s="11"/>
      <c r="L932" s="11"/>
      <c r="M932" s="11"/>
      <c r="N932" s="11"/>
      <c r="O932" s="11"/>
      <c r="P932" s="11"/>
      <c r="Q932" s="11"/>
      <c r="R932" s="11"/>
      <c r="S932" s="11"/>
    </row>
    <row r="933" spans="5:19">
      <c r="E933" s="11"/>
      <c r="F933" s="18"/>
      <c r="G933" s="18"/>
      <c r="H933" s="11"/>
      <c r="I933" s="11"/>
      <c r="J933" s="11"/>
      <c r="K933" s="11"/>
      <c r="L933" s="11"/>
      <c r="M933" s="11"/>
      <c r="N933" s="11"/>
      <c r="O933" s="11"/>
      <c r="P933" s="11"/>
      <c r="Q933" s="11"/>
      <c r="R933" s="11"/>
      <c r="S933" s="11"/>
    </row>
    <row r="934" spans="5:19">
      <c r="E934" s="11"/>
      <c r="F934" s="18"/>
      <c r="G934" s="18"/>
      <c r="H934" s="11"/>
      <c r="I934" s="11"/>
      <c r="J934" s="11"/>
      <c r="K934" s="11"/>
      <c r="L934" s="11"/>
      <c r="M934" s="11"/>
      <c r="N934" s="11"/>
      <c r="O934" s="11"/>
      <c r="P934" s="11"/>
      <c r="Q934" s="11"/>
      <c r="R934" s="11"/>
      <c r="S934" s="11"/>
    </row>
    <row r="935" spans="5:19">
      <c r="E935" s="11"/>
      <c r="F935" s="18"/>
      <c r="G935" s="18"/>
      <c r="H935" s="11"/>
      <c r="I935" s="11"/>
      <c r="J935" s="11"/>
      <c r="K935" s="11"/>
      <c r="L935" s="11"/>
      <c r="M935" s="11"/>
      <c r="N935" s="11"/>
      <c r="O935" s="11"/>
      <c r="P935" s="11"/>
      <c r="Q935" s="11"/>
      <c r="R935" s="11"/>
      <c r="S935" s="11"/>
    </row>
    <row r="936" spans="5:19">
      <c r="E936" s="11"/>
      <c r="F936" s="18"/>
      <c r="G936" s="18"/>
      <c r="H936" s="11"/>
      <c r="I936" s="11"/>
      <c r="J936" s="11"/>
      <c r="K936" s="11"/>
      <c r="L936" s="11"/>
      <c r="M936" s="11"/>
      <c r="N936" s="11"/>
      <c r="O936" s="11"/>
      <c r="P936" s="11"/>
      <c r="Q936" s="11"/>
      <c r="R936" s="11"/>
      <c r="S936" s="11"/>
    </row>
    <row r="937" spans="5:19">
      <c r="E937" s="11"/>
      <c r="F937" s="18"/>
      <c r="G937" s="18"/>
      <c r="H937" s="11"/>
      <c r="I937" s="11"/>
      <c r="J937" s="11"/>
      <c r="K937" s="11"/>
      <c r="L937" s="11"/>
      <c r="M937" s="11"/>
      <c r="N937" s="11"/>
      <c r="O937" s="11"/>
      <c r="P937" s="11"/>
      <c r="Q937" s="11"/>
      <c r="R937" s="11"/>
      <c r="S937" s="11"/>
    </row>
    <row r="938" spans="5:19">
      <c r="E938" s="11"/>
      <c r="F938" s="18"/>
      <c r="G938" s="18"/>
      <c r="H938" s="11"/>
      <c r="I938" s="11"/>
      <c r="J938" s="11"/>
      <c r="K938" s="11"/>
      <c r="L938" s="11"/>
      <c r="M938" s="11"/>
      <c r="N938" s="11"/>
      <c r="O938" s="11"/>
      <c r="P938" s="11"/>
      <c r="Q938" s="11"/>
      <c r="R938" s="11"/>
      <c r="S938" s="11"/>
    </row>
    <row r="939" spans="5:19">
      <c r="E939" s="11"/>
      <c r="F939" s="18"/>
      <c r="G939" s="18"/>
      <c r="H939" s="11"/>
      <c r="I939" s="11"/>
      <c r="J939" s="11"/>
      <c r="K939" s="11"/>
      <c r="L939" s="11"/>
      <c r="M939" s="11"/>
      <c r="N939" s="11"/>
      <c r="O939" s="11"/>
      <c r="P939" s="11"/>
      <c r="Q939" s="11"/>
      <c r="R939" s="11"/>
      <c r="S939" s="11"/>
    </row>
    <row r="940" spans="5:19">
      <c r="E940" s="11"/>
      <c r="F940" s="18"/>
      <c r="G940" s="18"/>
      <c r="H940" s="11"/>
      <c r="I940" s="11"/>
      <c r="J940" s="11"/>
      <c r="K940" s="11"/>
      <c r="L940" s="11"/>
      <c r="M940" s="11"/>
      <c r="N940" s="11"/>
      <c r="O940" s="11"/>
      <c r="P940" s="11"/>
      <c r="Q940" s="11"/>
      <c r="R940" s="11"/>
      <c r="S940" s="11"/>
    </row>
    <row r="941" spans="5:19">
      <c r="E941" s="11"/>
      <c r="F941" s="18"/>
      <c r="G941" s="18"/>
      <c r="H941" s="11"/>
      <c r="I941" s="11"/>
      <c r="J941" s="11"/>
      <c r="K941" s="11"/>
      <c r="L941" s="11"/>
      <c r="M941" s="11"/>
      <c r="N941" s="11"/>
      <c r="O941" s="11"/>
      <c r="P941" s="11"/>
      <c r="Q941" s="11"/>
      <c r="R941" s="11"/>
      <c r="S941" s="11"/>
    </row>
    <row r="942" spans="5:19">
      <c r="E942" s="11"/>
      <c r="F942" s="18"/>
      <c r="G942" s="18"/>
      <c r="H942" s="11"/>
      <c r="I942" s="11"/>
      <c r="J942" s="11"/>
      <c r="K942" s="11"/>
      <c r="L942" s="11"/>
      <c r="M942" s="11"/>
      <c r="N942" s="11"/>
      <c r="O942" s="11"/>
      <c r="P942" s="11"/>
      <c r="Q942" s="11"/>
      <c r="R942" s="11"/>
      <c r="S942" s="11"/>
    </row>
    <row r="943" spans="5:19">
      <c r="E943" s="11"/>
      <c r="F943" s="18"/>
      <c r="G943" s="18"/>
      <c r="H943" s="11"/>
      <c r="I943" s="11"/>
      <c r="J943" s="11"/>
      <c r="K943" s="11"/>
      <c r="L943" s="11"/>
      <c r="M943" s="11"/>
      <c r="N943" s="11"/>
      <c r="O943" s="11"/>
      <c r="P943" s="11"/>
      <c r="Q943" s="11"/>
      <c r="R943" s="11"/>
      <c r="S943" s="11"/>
    </row>
    <row r="944" spans="5:19">
      <c r="E944" s="11"/>
      <c r="F944" s="18"/>
      <c r="G944" s="18"/>
      <c r="H944" s="11"/>
      <c r="I944" s="11"/>
      <c r="J944" s="11"/>
      <c r="K944" s="11"/>
      <c r="L944" s="11"/>
      <c r="M944" s="11"/>
      <c r="N944" s="11"/>
      <c r="O944" s="11"/>
      <c r="P944" s="11"/>
      <c r="Q944" s="11"/>
      <c r="R944" s="11"/>
      <c r="S944" s="11"/>
    </row>
    <row r="945" spans="5:19">
      <c r="E945" s="11"/>
      <c r="F945" s="18"/>
      <c r="G945" s="18"/>
      <c r="H945" s="11"/>
      <c r="I945" s="11"/>
      <c r="J945" s="11"/>
      <c r="K945" s="11"/>
      <c r="L945" s="11"/>
      <c r="M945" s="11"/>
      <c r="N945" s="11"/>
      <c r="O945" s="11"/>
      <c r="P945" s="11"/>
      <c r="Q945" s="11"/>
      <c r="R945" s="11"/>
      <c r="S945" s="11"/>
    </row>
    <row r="946" spans="5:19">
      <c r="E946" s="11"/>
      <c r="F946" s="18"/>
      <c r="G946" s="18"/>
      <c r="H946" s="11"/>
      <c r="I946" s="11"/>
      <c r="J946" s="11"/>
      <c r="K946" s="11"/>
      <c r="L946" s="11"/>
      <c r="M946" s="11"/>
      <c r="N946" s="11"/>
      <c r="O946" s="11"/>
      <c r="P946" s="11"/>
      <c r="Q946" s="11"/>
      <c r="R946" s="11"/>
      <c r="S946" s="11"/>
    </row>
    <row r="947" spans="5:19">
      <c r="E947" s="11"/>
      <c r="F947" s="18"/>
      <c r="G947" s="18"/>
      <c r="H947" s="11"/>
      <c r="I947" s="11"/>
      <c r="J947" s="11"/>
      <c r="K947" s="11"/>
      <c r="L947" s="11"/>
      <c r="M947" s="11"/>
      <c r="N947" s="11"/>
      <c r="O947" s="11"/>
      <c r="P947" s="11"/>
      <c r="Q947" s="11"/>
      <c r="R947" s="11"/>
      <c r="S947" s="11"/>
    </row>
    <row r="948" spans="5:19">
      <c r="E948" s="11"/>
      <c r="F948" s="18"/>
      <c r="G948" s="18"/>
      <c r="H948" s="11"/>
      <c r="I948" s="11"/>
      <c r="J948" s="11"/>
      <c r="K948" s="11"/>
      <c r="L948" s="11"/>
      <c r="M948" s="11"/>
      <c r="N948" s="11"/>
      <c r="O948" s="11"/>
      <c r="P948" s="11"/>
      <c r="Q948" s="11"/>
      <c r="R948" s="11"/>
      <c r="S948" s="11"/>
    </row>
    <row r="949" spans="5:19">
      <c r="E949" s="11"/>
      <c r="F949" s="18"/>
      <c r="G949" s="18"/>
      <c r="H949" s="11"/>
      <c r="I949" s="11"/>
      <c r="J949" s="11"/>
      <c r="K949" s="11"/>
      <c r="L949" s="11"/>
      <c r="M949" s="11"/>
      <c r="N949" s="11"/>
      <c r="O949" s="11"/>
      <c r="P949" s="11"/>
      <c r="Q949" s="11"/>
      <c r="R949" s="11"/>
      <c r="S949" s="11"/>
    </row>
    <row r="950" spans="5:19">
      <c r="E950" s="11"/>
      <c r="F950" s="18"/>
      <c r="G950" s="18"/>
      <c r="H950" s="11"/>
      <c r="I950" s="11"/>
      <c r="J950" s="11"/>
      <c r="K950" s="11"/>
      <c r="L950" s="11"/>
      <c r="M950" s="11"/>
      <c r="N950" s="11"/>
      <c r="O950" s="11"/>
      <c r="P950" s="11"/>
      <c r="Q950" s="11"/>
      <c r="R950" s="11"/>
      <c r="S950" s="11"/>
    </row>
    <row r="951" spans="5:19">
      <c r="E951" s="11"/>
      <c r="F951" s="18"/>
      <c r="G951" s="18"/>
      <c r="H951" s="11"/>
      <c r="I951" s="11"/>
      <c r="J951" s="11"/>
      <c r="K951" s="11"/>
      <c r="L951" s="11"/>
      <c r="M951" s="11"/>
      <c r="N951" s="11"/>
      <c r="O951" s="11"/>
      <c r="P951" s="11"/>
      <c r="Q951" s="11"/>
      <c r="R951" s="11"/>
      <c r="S951" s="11"/>
    </row>
    <row r="952" spans="5:19">
      <c r="E952" s="11"/>
      <c r="F952" s="18"/>
      <c r="G952" s="18"/>
      <c r="H952" s="11"/>
      <c r="I952" s="11"/>
      <c r="J952" s="11"/>
      <c r="K952" s="11"/>
      <c r="L952" s="11"/>
      <c r="M952" s="11"/>
      <c r="N952" s="11"/>
      <c r="O952" s="11"/>
      <c r="P952" s="11"/>
      <c r="Q952" s="11"/>
      <c r="R952" s="11"/>
      <c r="S952" s="11"/>
    </row>
    <row r="953" spans="5:19">
      <c r="E953" s="11"/>
      <c r="F953" s="18"/>
      <c r="G953" s="18"/>
      <c r="H953" s="11"/>
      <c r="I953" s="11"/>
      <c r="J953" s="11"/>
      <c r="K953" s="11"/>
      <c r="L953" s="11"/>
      <c r="M953" s="11"/>
      <c r="N953" s="11"/>
      <c r="O953" s="11"/>
      <c r="P953" s="11"/>
      <c r="Q953" s="11"/>
      <c r="R953" s="11"/>
      <c r="S953" s="11"/>
    </row>
    <row r="954" spans="5:19">
      <c r="E954" s="11"/>
      <c r="F954" s="18"/>
      <c r="G954" s="18"/>
      <c r="H954" s="11"/>
      <c r="I954" s="11"/>
      <c r="J954" s="11"/>
      <c r="K954" s="11"/>
      <c r="L954" s="11"/>
      <c r="M954" s="11"/>
      <c r="N954" s="11"/>
      <c r="O954" s="11"/>
      <c r="P954" s="11"/>
      <c r="Q954" s="11"/>
      <c r="R954" s="11"/>
      <c r="S954" s="11"/>
    </row>
    <row r="955" spans="5:19">
      <c r="E955" s="11"/>
      <c r="F955" s="18"/>
      <c r="G955" s="18"/>
      <c r="H955" s="11"/>
      <c r="I955" s="11"/>
      <c r="J955" s="11"/>
      <c r="K955" s="11"/>
      <c r="L955" s="11"/>
      <c r="M955" s="11"/>
      <c r="N955" s="11"/>
      <c r="O955" s="11"/>
      <c r="P955" s="11"/>
      <c r="Q955" s="11"/>
      <c r="R955" s="11"/>
      <c r="S955" s="11"/>
    </row>
    <row r="956" spans="5:19">
      <c r="E956" s="11"/>
      <c r="F956" s="18"/>
      <c r="G956" s="18"/>
      <c r="H956" s="11"/>
      <c r="I956" s="11"/>
      <c r="J956" s="11"/>
      <c r="K956" s="11"/>
      <c r="L956" s="11"/>
      <c r="M956" s="11"/>
      <c r="N956" s="11"/>
      <c r="O956" s="11"/>
      <c r="P956" s="11"/>
      <c r="Q956" s="11"/>
      <c r="R956" s="11"/>
      <c r="S956" s="11"/>
    </row>
    <row r="957" spans="5:19">
      <c r="E957" s="11"/>
      <c r="F957" s="18"/>
      <c r="G957" s="18"/>
      <c r="H957" s="11"/>
      <c r="I957" s="11"/>
      <c r="J957" s="11"/>
      <c r="K957" s="11"/>
      <c r="L957" s="11"/>
      <c r="M957" s="11"/>
      <c r="N957" s="11"/>
      <c r="O957" s="11"/>
      <c r="P957" s="11"/>
      <c r="Q957" s="11"/>
      <c r="R957" s="11"/>
      <c r="S957" s="11"/>
    </row>
    <row r="958" spans="5:19">
      <c r="E958" s="11"/>
      <c r="F958" s="18"/>
      <c r="G958" s="18"/>
      <c r="H958" s="11"/>
      <c r="I958" s="11"/>
      <c r="J958" s="11"/>
      <c r="K958" s="11"/>
      <c r="L958" s="11"/>
      <c r="M958" s="11"/>
      <c r="N958" s="11"/>
      <c r="O958" s="11"/>
      <c r="P958" s="11"/>
      <c r="Q958" s="11"/>
      <c r="R958" s="11"/>
      <c r="S958" s="11"/>
    </row>
    <row r="959" spans="5:19">
      <c r="E959" s="11"/>
      <c r="F959" s="18"/>
      <c r="G959" s="18"/>
      <c r="H959" s="11"/>
      <c r="I959" s="11"/>
      <c r="J959" s="11"/>
      <c r="K959" s="11"/>
      <c r="L959" s="11"/>
      <c r="M959" s="11"/>
      <c r="N959" s="11"/>
      <c r="O959" s="11"/>
      <c r="P959" s="11"/>
      <c r="Q959" s="11"/>
      <c r="R959" s="11"/>
      <c r="S959" s="11"/>
    </row>
    <row r="960" spans="5:19">
      <c r="E960" s="11"/>
      <c r="F960" s="18"/>
      <c r="G960" s="18"/>
      <c r="H960" s="11"/>
      <c r="I960" s="11"/>
      <c r="J960" s="11"/>
      <c r="K960" s="11"/>
      <c r="L960" s="11"/>
      <c r="M960" s="11"/>
      <c r="N960" s="11"/>
      <c r="O960" s="11"/>
      <c r="P960" s="11"/>
      <c r="Q960" s="11"/>
      <c r="R960" s="11"/>
      <c r="S960" s="11"/>
    </row>
    <row r="961" spans="5:19">
      <c r="E961" s="11"/>
      <c r="F961" s="18"/>
      <c r="G961" s="18"/>
      <c r="H961" s="11"/>
      <c r="I961" s="11"/>
      <c r="J961" s="11"/>
      <c r="K961" s="11"/>
      <c r="L961" s="11"/>
      <c r="M961" s="11"/>
      <c r="N961" s="11"/>
      <c r="O961" s="11"/>
      <c r="P961" s="11"/>
      <c r="Q961" s="11"/>
      <c r="R961" s="11"/>
      <c r="S961" s="11"/>
    </row>
    <row r="962" spans="5:19">
      <c r="E962" s="11"/>
      <c r="F962" s="18"/>
      <c r="G962" s="18"/>
      <c r="H962" s="11"/>
      <c r="I962" s="11"/>
      <c r="J962" s="11"/>
      <c r="K962" s="11"/>
      <c r="L962" s="11"/>
      <c r="M962" s="11"/>
      <c r="N962" s="11"/>
      <c r="O962" s="11"/>
      <c r="P962" s="11"/>
      <c r="Q962" s="11"/>
      <c r="R962" s="11"/>
      <c r="S962" s="11"/>
    </row>
    <row r="963" spans="5:19">
      <c r="E963" s="11"/>
      <c r="F963" s="18"/>
      <c r="G963" s="18"/>
      <c r="H963" s="11"/>
      <c r="I963" s="11"/>
      <c r="J963" s="11"/>
      <c r="K963" s="11"/>
      <c r="L963" s="11"/>
      <c r="M963" s="11"/>
      <c r="N963" s="11"/>
      <c r="O963" s="11"/>
      <c r="P963" s="11"/>
      <c r="Q963" s="11"/>
      <c r="R963" s="11"/>
      <c r="S963" s="11"/>
    </row>
    <row r="964" spans="5:19">
      <c r="E964" s="11"/>
      <c r="F964" s="18"/>
      <c r="G964" s="18"/>
      <c r="H964" s="11"/>
      <c r="I964" s="11"/>
      <c r="J964" s="11"/>
      <c r="K964" s="11"/>
      <c r="L964" s="11"/>
      <c r="M964" s="11"/>
      <c r="N964" s="11"/>
      <c r="O964" s="11"/>
      <c r="P964" s="11"/>
      <c r="Q964" s="11"/>
      <c r="R964" s="11"/>
      <c r="S964" s="11"/>
    </row>
    <row r="965" spans="5:19">
      <c r="E965" s="11"/>
      <c r="F965" s="18"/>
      <c r="G965" s="18"/>
      <c r="H965" s="11"/>
      <c r="I965" s="11"/>
      <c r="J965" s="11"/>
      <c r="K965" s="11"/>
      <c r="L965" s="11"/>
      <c r="M965" s="11"/>
      <c r="N965" s="11"/>
      <c r="O965" s="11"/>
      <c r="P965" s="11"/>
      <c r="Q965" s="11"/>
      <c r="R965" s="11"/>
      <c r="S965" s="11"/>
    </row>
    <row r="966" spans="5:19">
      <c r="E966" s="11"/>
      <c r="F966" s="18"/>
      <c r="G966" s="18"/>
      <c r="H966" s="11"/>
      <c r="I966" s="11"/>
      <c r="J966" s="11"/>
      <c r="K966" s="11"/>
      <c r="L966" s="11"/>
      <c r="M966" s="11"/>
      <c r="N966" s="11"/>
      <c r="O966" s="11"/>
      <c r="P966" s="11"/>
      <c r="Q966" s="11"/>
      <c r="R966" s="11"/>
      <c r="S966" s="11"/>
    </row>
    <row r="967" spans="5:19">
      <c r="E967" s="11"/>
      <c r="F967" s="18"/>
      <c r="G967" s="18"/>
      <c r="H967" s="11"/>
      <c r="I967" s="11"/>
      <c r="J967" s="11"/>
      <c r="K967" s="11"/>
      <c r="L967" s="11"/>
      <c r="M967" s="11"/>
      <c r="N967" s="11"/>
      <c r="O967" s="11"/>
      <c r="P967" s="11"/>
      <c r="Q967" s="11"/>
      <c r="R967" s="11"/>
      <c r="S967" s="11"/>
    </row>
    <row r="968" spans="5:19">
      <c r="E968" s="11"/>
      <c r="F968" s="18"/>
      <c r="G968" s="18"/>
      <c r="H968" s="11"/>
      <c r="I968" s="11"/>
      <c r="J968" s="11"/>
      <c r="K968" s="11"/>
      <c r="L968" s="11"/>
      <c r="M968" s="11"/>
      <c r="N968" s="11"/>
      <c r="O968" s="11"/>
      <c r="P968" s="11"/>
      <c r="Q968" s="11"/>
      <c r="R968" s="11"/>
      <c r="S968" s="11"/>
    </row>
    <row r="969" spans="5:19">
      <c r="E969" s="11"/>
      <c r="F969" s="18"/>
      <c r="G969" s="18"/>
      <c r="H969" s="11"/>
      <c r="I969" s="11"/>
      <c r="J969" s="11"/>
      <c r="K969" s="11"/>
      <c r="L969" s="11"/>
      <c r="M969" s="11"/>
      <c r="N969" s="11"/>
      <c r="O969" s="11"/>
      <c r="P969" s="11"/>
      <c r="Q969" s="11"/>
      <c r="R969" s="11"/>
      <c r="S969" s="11"/>
    </row>
    <row r="970" spans="5:19">
      <c r="E970" s="11"/>
      <c r="F970" s="18"/>
      <c r="G970" s="18"/>
      <c r="H970" s="11"/>
      <c r="I970" s="11"/>
      <c r="J970" s="11"/>
      <c r="K970" s="11"/>
      <c r="L970" s="11"/>
      <c r="M970" s="11"/>
      <c r="N970" s="11"/>
      <c r="O970" s="11"/>
      <c r="P970" s="11"/>
      <c r="Q970" s="11"/>
      <c r="R970" s="11"/>
      <c r="S970" s="11"/>
    </row>
    <row r="971" spans="5:19">
      <c r="E971" s="11"/>
      <c r="F971" s="18"/>
      <c r="G971" s="18"/>
      <c r="H971" s="11"/>
      <c r="I971" s="11"/>
      <c r="J971" s="11"/>
      <c r="K971" s="11"/>
      <c r="L971" s="11"/>
      <c r="M971" s="11"/>
      <c r="N971" s="11"/>
      <c r="O971" s="11"/>
      <c r="P971" s="11"/>
      <c r="Q971" s="11"/>
      <c r="R971" s="11"/>
      <c r="S971" s="11"/>
    </row>
    <row r="972" spans="5:19">
      <c r="E972" s="11"/>
      <c r="F972" s="18"/>
      <c r="G972" s="18"/>
      <c r="H972" s="11"/>
      <c r="I972" s="11"/>
      <c r="J972" s="11"/>
      <c r="K972" s="11"/>
      <c r="L972" s="11"/>
      <c r="M972" s="11"/>
      <c r="N972" s="11"/>
      <c r="O972" s="11"/>
      <c r="P972" s="11"/>
      <c r="Q972" s="11"/>
      <c r="R972" s="11"/>
      <c r="S972" s="11"/>
    </row>
    <row r="973" spans="5:19">
      <c r="E973" s="11"/>
      <c r="F973" s="18"/>
      <c r="G973" s="18"/>
      <c r="H973" s="11"/>
      <c r="I973" s="11"/>
      <c r="J973" s="11"/>
      <c r="K973" s="11"/>
      <c r="L973" s="11"/>
      <c r="M973" s="11"/>
      <c r="N973" s="11"/>
      <c r="O973" s="11"/>
      <c r="P973" s="11"/>
      <c r="Q973" s="11"/>
      <c r="R973" s="11"/>
      <c r="S973" s="11"/>
    </row>
    <row r="974" spans="5:19">
      <c r="E974" s="11"/>
      <c r="F974" s="18"/>
      <c r="G974" s="18"/>
      <c r="H974" s="11"/>
      <c r="I974" s="11"/>
      <c r="J974" s="11"/>
      <c r="K974" s="11"/>
      <c r="L974" s="11"/>
      <c r="M974" s="11"/>
      <c r="N974" s="11"/>
      <c r="O974" s="11"/>
      <c r="P974" s="11"/>
      <c r="Q974" s="11"/>
      <c r="R974" s="11"/>
      <c r="S974" s="11"/>
    </row>
    <row r="975" spans="5:19">
      <c r="E975" s="11"/>
      <c r="F975" s="18"/>
      <c r="G975" s="18"/>
      <c r="H975" s="11"/>
      <c r="I975" s="11"/>
      <c r="J975" s="11"/>
      <c r="K975" s="11"/>
      <c r="L975" s="11"/>
      <c r="M975" s="11"/>
      <c r="N975" s="11"/>
      <c r="O975" s="11"/>
      <c r="P975" s="11"/>
      <c r="Q975" s="11"/>
      <c r="R975" s="11"/>
      <c r="S975" s="11"/>
    </row>
    <row r="976" spans="5:19">
      <c r="E976" s="11"/>
      <c r="F976" s="18"/>
      <c r="G976" s="18"/>
      <c r="H976" s="11"/>
      <c r="I976" s="11"/>
      <c r="J976" s="11"/>
      <c r="K976" s="11"/>
      <c r="L976" s="11"/>
      <c r="M976" s="11"/>
      <c r="N976" s="11"/>
      <c r="O976" s="11"/>
      <c r="P976" s="11"/>
      <c r="Q976" s="11"/>
      <c r="R976" s="11"/>
      <c r="S976" s="11"/>
    </row>
    <row r="977" spans="5:19">
      <c r="E977" s="11"/>
      <c r="F977" s="18"/>
      <c r="G977" s="18"/>
      <c r="H977" s="11"/>
      <c r="I977" s="11"/>
      <c r="J977" s="11"/>
      <c r="K977" s="11"/>
      <c r="L977" s="11"/>
      <c r="M977" s="11"/>
      <c r="N977" s="11"/>
      <c r="O977" s="11"/>
      <c r="P977" s="11"/>
      <c r="Q977" s="11"/>
      <c r="R977" s="11"/>
      <c r="S977" s="11"/>
    </row>
    <row r="978" spans="5:19">
      <c r="E978" s="11"/>
      <c r="F978" s="18"/>
      <c r="G978" s="18"/>
      <c r="H978" s="11"/>
      <c r="I978" s="11"/>
      <c r="J978" s="11"/>
      <c r="K978" s="11"/>
      <c r="L978" s="11"/>
      <c r="M978" s="11"/>
      <c r="N978" s="11"/>
      <c r="O978" s="11"/>
      <c r="P978" s="11"/>
      <c r="Q978" s="11"/>
      <c r="R978" s="11"/>
      <c r="S978" s="11"/>
    </row>
    <row r="979" spans="5:19">
      <c r="E979" s="11"/>
      <c r="F979" s="18"/>
      <c r="G979" s="18"/>
      <c r="H979" s="11"/>
      <c r="I979" s="11"/>
      <c r="J979" s="11"/>
      <c r="K979" s="11"/>
      <c r="L979" s="11"/>
      <c r="M979" s="11"/>
      <c r="N979" s="11"/>
      <c r="O979" s="11"/>
      <c r="P979" s="11"/>
      <c r="Q979" s="11"/>
      <c r="R979" s="11"/>
      <c r="S979" s="11"/>
    </row>
    <row r="980" spans="5:19">
      <c r="E980" s="11"/>
      <c r="F980" s="18"/>
      <c r="G980" s="18"/>
      <c r="H980" s="11"/>
      <c r="I980" s="11"/>
      <c r="J980" s="11"/>
      <c r="K980" s="11"/>
      <c r="L980" s="11"/>
      <c r="M980" s="11"/>
      <c r="N980" s="11"/>
      <c r="O980" s="11"/>
      <c r="P980" s="11"/>
      <c r="Q980" s="11"/>
      <c r="R980" s="11"/>
      <c r="S980" s="11"/>
    </row>
    <row r="981" spans="5:19">
      <c r="E981" s="11"/>
      <c r="F981" s="18"/>
      <c r="G981" s="18"/>
      <c r="H981" s="11"/>
      <c r="I981" s="11"/>
      <c r="J981" s="11"/>
      <c r="K981" s="11"/>
      <c r="L981" s="11"/>
      <c r="M981" s="11"/>
      <c r="N981" s="11"/>
      <c r="O981" s="11"/>
      <c r="P981" s="11"/>
      <c r="Q981" s="11"/>
      <c r="R981" s="11"/>
      <c r="S981" s="11"/>
    </row>
    <row r="982" spans="5:19">
      <c r="E982" s="11"/>
      <c r="F982" s="18"/>
      <c r="G982" s="18"/>
      <c r="H982" s="11"/>
      <c r="I982" s="11"/>
      <c r="J982" s="11"/>
      <c r="K982" s="11"/>
      <c r="L982" s="11"/>
      <c r="M982" s="11"/>
      <c r="N982" s="11"/>
      <c r="O982" s="11"/>
      <c r="P982" s="11"/>
      <c r="Q982" s="11"/>
      <c r="R982" s="11"/>
      <c r="S982" s="11"/>
    </row>
    <row r="983" spans="5:19">
      <c r="E983" s="11"/>
      <c r="F983" s="18"/>
      <c r="G983" s="18"/>
      <c r="H983" s="11"/>
      <c r="I983" s="11"/>
      <c r="J983" s="11"/>
      <c r="K983" s="11"/>
      <c r="L983" s="11"/>
      <c r="M983" s="11"/>
      <c r="N983" s="11"/>
      <c r="O983" s="11"/>
      <c r="P983" s="11"/>
      <c r="Q983" s="11"/>
      <c r="R983" s="11"/>
      <c r="S983" s="11"/>
    </row>
    <row r="984" spans="5:19">
      <c r="E984" s="11"/>
      <c r="F984" s="18"/>
      <c r="G984" s="18"/>
      <c r="H984" s="11"/>
      <c r="I984" s="11"/>
      <c r="J984" s="11"/>
      <c r="K984" s="11"/>
      <c r="L984" s="11"/>
      <c r="M984" s="11"/>
      <c r="N984" s="11"/>
      <c r="O984" s="11"/>
      <c r="P984" s="11"/>
      <c r="Q984" s="11"/>
      <c r="R984" s="11"/>
      <c r="S984" s="11"/>
    </row>
    <row r="985" spans="5:19">
      <c r="E985" s="11"/>
      <c r="F985" s="18"/>
      <c r="G985" s="18"/>
      <c r="H985" s="11"/>
      <c r="I985" s="11"/>
      <c r="J985" s="11"/>
      <c r="K985" s="11"/>
      <c r="L985" s="11"/>
      <c r="M985" s="11"/>
      <c r="N985" s="11"/>
      <c r="O985" s="11"/>
      <c r="P985" s="11"/>
      <c r="Q985" s="11"/>
      <c r="R985" s="11"/>
      <c r="S985" s="11"/>
    </row>
    <row r="986" spans="5:19">
      <c r="E986" s="11"/>
      <c r="F986" s="18"/>
      <c r="G986" s="18"/>
      <c r="H986" s="11"/>
      <c r="I986" s="11"/>
      <c r="J986" s="11"/>
      <c r="K986" s="11"/>
      <c r="L986" s="11"/>
      <c r="M986" s="11"/>
      <c r="N986" s="11"/>
      <c r="O986" s="11"/>
      <c r="P986" s="11"/>
      <c r="Q986" s="11"/>
      <c r="R986" s="11"/>
      <c r="S986" s="11"/>
    </row>
    <row r="987" spans="5:19">
      <c r="E987" s="11"/>
      <c r="F987" s="18"/>
      <c r="G987" s="18"/>
      <c r="H987" s="11"/>
      <c r="I987" s="11"/>
      <c r="J987" s="11"/>
      <c r="K987" s="11"/>
      <c r="L987" s="11"/>
      <c r="M987" s="11"/>
      <c r="N987" s="11"/>
      <c r="O987" s="11"/>
      <c r="P987" s="11"/>
      <c r="Q987" s="11"/>
      <c r="R987" s="11"/>
      <c r="S987" s="11"/>
    </row>
    <row r="988" spans="5:19">
      <c r="E988" s="11"/>
      <c r="F988" s="18"/>
      <c r="G988" s="18"/>
      <c r="H988" s="11"/>
      <c r="I988" s="11"/>
      <c r="J988" s="11"/>
      <c r="K988" s="11"/>
      <c r="L988" s="11"/>
      <c r="M988" s="11"/>
      <c r="N988" s="11"/>
      <c r="O988" s="11"/>
      <c r="P988" s="11"/>
      <c r="Q988" s="11"/>
      <c r="R988" s="11"/>
      <c r="S988" s="11"/>
    </row>
    <row r="989" spans="5:19">
      <c r="E989" s="11"/>
      <c r="F989" s="18"/>
      <c r="G989" s="18"/>
      <c r="H989" s="11"/>
      <c r="I989" s="11"/>
      <c r="J989" s="11"/>
      <c r="K989" s="11"/>
      <c r="L989" s="11"/>
      <c r="M989" s="11"/>
      <c r="N989" s="11"/>
      <c r="O989" s="11"/>
      <c r="P989" s="11"/>
      <c r="Q989" s="11"/>
      <c r="R989" s="11"/>
      <c r="S989" s="11"/>
    </row>
    <row r="990" spans="5:19">
      <c r="E990" s="11"/>
      <c r="F990" s="18"/>
      <c r="G990" s="18"/>
      <c r="H990" s="11"/>
      <c r="I990" s="11"/>
      <c r="J990" s="11"/>
      <c r="K990" s="11"/>
      <c r="L990" s="11"/>
      <c r="M990" s="11"/>
      <c r="N990" s="11"/>
      <c r="O990" s="11"/>
      <c r="P990" s="11"/>
      <c r="Q990" s="11"/>
      <c r="R990" s="11"/>
      <c r="S990" s="11"/>
    </row>
    <row r="991" spans="5:19">
      <c r="E991" s="11"/>
      <c r="F991" s="18"/>
      <c r="G991" s="18"/>
      <c r="H991" s="11"/>
      <c r="I991" s="11"/>
      <c r="J991" s="11"/>
      <c r="K991" s="11"/>
      <c r="L991" s="11"/>
      <c r="M991" s="11"/>
      <c r="N991" s="11"/>
      <c r="O991" s="11"/>
      <c r="P991" s="11"/>
      <c r="Q991" s="11"/>
      <c r="R991" s="11"/>
      <c r="S991" s="11"/>
    </row>
    <row r="992" spans="5:19">
      <c r="E992" s="11"/>
      <c r="F992" s="18"/>
      <c r="G992" s="18"/>
      <c r="H992" s="11"/>
      <c r="I992" s="11"/>
      <c r="J992" s="11"/>
      <c r="K992" s="11"/>
      <c r="L992" s="11"/>
      <c r="M992" s="11"/>
      <c r="N992" s="11"/>
      <c r="O992" s="11"/>
      <c r="P992" s="11"/>
      <c r="Q992" s="11"/>
      <c r="R992" s="11"/>
      <c r="S992" s="11"/>
    </row>
    <row r="993" spans="5:19">
      <c r="E993" s="11"/>
      <c r="F993" s="18"/>
      <c r="G993" s="18"/>
      <c r="H993" s="11"/>
      <c r="I993" s="11"/>
      <c r="J993" s="11"/>
      <c r="K993" s="11"/>
      <c r="L993" s="11"/>
      <c r="M993" s="11"/>
      <c r="N993" s="11"/>
      <c r="O993" s="11"/>
      <c r="P993" s="11"/>
      <c r="Q993" s="11"/>
      <c r="R993" s="11"/>
      <c r="S993" s="11"/>
    </row>
    <row r="994" spans="5:19">
      <c r="E994" s="11"/>
      <c r="F994" s="18"/>
      <c r="G994" s="18"/>
      <c r="H994" s="11"/>
      <c r="I994" s="11"/>
      <c r="J994" s="11"/>
      <c r="K994" s="11"/>
      <c r="L994" s="11"/>
      <c r="M994" s="11"/>
      <c r="N994" s="11"/>
      <c r="O994" s="11"/>
      <c r="P994" s="11"/>
      <c r="Q994" s="11"/>
      <c r="R994" s="11"/>
      <c r="S994" s="11"/>
    </row>
    <row r="995" spans="5:19">
      <c r="E995" s="11"/>
      <c r="F995" s="18"/>
      <c r="G995" s="18"/>
      <c r="H995" s="11"/>
      <c r="I995" s="11"/>
      <c r="J995" s="11"/>
      <c r="K995" s="11"/>
      <c r="L995" s="11"/>
      <c r="M995" s="11"/>
      <c r="N995" s="11"/>
      <c r="O995" s="11"/>
      <c r="P995" s="11"/>
      <c r="Q995" s="11"/>
      <c r="R995" s="11"/>
      <c r="S995" s="11"/>
    </row>
    <row r="996" spans="5:19">
      <c r="E996" s="11"/>
      <c r="F996" s="18"/>
      <c r="G996" s="18"/>
      <c r="H996" s="11"/>
      <c r="I996" s="11"/>
      <c r="J996" s="11"/>
      <c r="K996" s="11"/>
      <c r="L996" s="11"/>
      <c r="M996" s="11"/>
      <c r="N996" s="11"/>
      <c r="O996" s="11"/>
      <c r="P996" s="11"/>
      <c r="Q996" s="11"/>
      <c r="R996" s="11"/>
      <c r="S996" s="11"/>
    </row>
    <row r="997" spans="5:19">
      <c r="E997" s="11"/>
      <c r="F997" s="18"/>
      <c r="G997" s="18"/>
      <c r="H997" s="11"/>
      <c r="I997" s="11"/>
      <c r="J997" s="11"/>
      <c r="K997" s="11"/>
      <c r="L997" s="11"/>
      <c r="M997" s="11"/>
      <c r="N997" s="11"/>
      <c r="O997" s="11"/>
      <c r="P997" s="11"/>
      <c r="Q997" s="11"/>
      <c r="R997" s="11"/>
      <c r="S997" s="11"/>
    </row>
    <row r="998" spans="5:19">
      <c r="E998" s="11"/>
      <c r="F998" s="18"/>
      <c r="G998" s="18"/>
      <c r="H998" s="11"/>
      <c r="I998" s="11"/>
      <c r="J998" s="11"/>
      <c r="K998" s="11"/>
      <c r="L998" s="11"/>
      <c r="M998" s="11"/>
      <c r="N998" s="11"/>
      <c r="O998" s="11"/>
      <c r="P998" s="11"/>
      <c r="Q998" s="11"/>
      <c r="R998" s="11"/>
      <c r="S998" s="11"/>
    </row>
    <row r="999" spans="5:19">
      <c r="E999" s="11"/>
      <c r="F999" s="18"/>
      <c r="G999" s="18"/>
      <c r="H999" s="11"/>
      <c r="I999" s="11"/>
      <c r="J999" s="11"/>
      <c r="K999" s="11"/>
      <c r="L999" s="11"/>
      <c r="M999" s="11"/>
      <c r="N999" s="11"/>
      <c r="O999" s="11"/>
      <c r="P999" s="11"/>
      <c r="Q999" s="11"/>
      <c r="R999" s="11"/>
      <c r="S999" s="11"/>
    </row>
    <row r="1000" spans="5:19">
      <c r="E1000" s="11"/>
      <c r="F1000" s="18"/>
      <c r="G1000" s="18"/>
      <c r="H1000" s="11"/>
      <c r="I1000" s="11"/>
      <c r="J1000" s="11"/>
      <c r="K1000" s="11"/>
      <c r="L1000" s="11"/>
      <c r="M1000" s="11"/>
      <c r="N1000" s="11"/>
      <c r="O1000" s="11"/>
      <c r="P1000" s="11"/>
      <c r="Q1000" s="11"/>
      <c r="R1000" s="11"/>
      <c r="S1000" s="11"/>
    </row>
    <row r="1001" spans="5:19">
      <c r="E1001" s="11"/>
      <c r="F1001" s="18"/>
      <c r="G1001" s="18"/>
      <c r="H1001" s="11"/>
      <c r="I1001" s="11"/>
      <c r="J1001" s="11"/>
      <c r="K1001" s="11"/>
      <c r="L1001" s="11"/>
      <c r="M1001" s="11"/>
      <c r="N1001" s="11"/>
      <c r="O1001" s="11"/>
      <c r="P1001" s="11"/>
      <c r="Q1001" s="11"/>
      <c r="R1001" s="11"/>
      <c r="S1001" s="11"/>
    </row>
    <row r="1002" spans="5:19">
      <c r="E1002" s="11"/>
      <c r="F1002" s="18"/>
      <c r="G1002" s="18"/>
      <c r="H1002" s="11"/>
      <c r="I1002" s="11"/>
      <c r="J1002" s="11"/>
      <c r="K1002" s="11"/>
      <c r="L1002" s="11"/>
      <c r="M1002" s="11"/>
      <c r="N1002" s="11"/>
      <c r="O1002" s="11"/>
      <c r="P1002" s="11"/>
      <c r="Q1002" s="11"/>
      <c r="R1002" s="11"/>
      <c r="S1002" s="11"/>
    </row>
    <row r="1003" spans="5:19">
      <c r="E1003" s="11"/>
      <c r="F1003" s="18"/>
      <c r="G1003" s="18"/>
      <c r="H1003" s="11"/>
      <c r="I1003" s="11"/>
      <c r="J1003" s="11"/>
      <c r="K1003" s="11"/>
      <c r="L1003" s="11"/>
      <c r="M1003" s="11"/>
      <c r="N1003" s="11"/>
      <c r="O1003" s="11"/>
      <c r="P1003" s="11"/>
      <c r="Q1003" s="11"/>
      <c r="R1003" s="11"/>
      <c r="S1003" s="11"/>
    </row>
    <row r="1004" spans="5:19">
      <c r="E1004" s="11"/>
      <c r="F1004" s="18"/>
      <c r="G1004" s="18"/>
      <c r="H1004" s="11"/>
      <c r="I1004" s="11"/>
      <c r="J1004" s="11"/>
      <c r="K1004" s="11"/>
      <c r="L1004" s="11"/>
      <c r="M1004" s="11"/>
      <c r="N1004" s="11"/>
      <c r="O1004" s="11"/>
      <c r="P1004" s="11"/>
      <c r="Q1004" s="11"/>
      <c r="R1004" s="11"/>
      <c r="S1004" s="11"/>
    </row>
    <row r="1005" spans="5:19">
      <c r="E1005" s="11"/>
      <c r="F1005" s="18"/>
      <c r="G1005" s="18"/>
      <c r="H1005" s="11"/>
      <c r="I1005" s="11"/>
      <c r="J1005" s="11"/>
      <c r="K1005" s="11"/>
      <c r="L1005" s="11"/>
      <c r="M1005" s="11"/>
      <c r="N1005" s="11"/>
      <c r="O1005" s="11"/>
      <c r="P1005" s="11"/>
      <c r="Q1005" s="11"/>
      <c r="R1005" s="11"/>
      <c r="S1005" s="11"/>
    </row>
    <row r="1006" spans="5:19">
      <c r="E1006" s="11"/>
      <c r="F1006" s="18"/>
      <c r="G1006" s="18"/>
      <c r="H1006" s="11"/>
      <c r="I1006" s="11"/>
      <c r="J1006" s="11"/>
      <c r="K1006" s="11"/>
      <c r="L1006" s="11"/>
      <c r="M1006" s="11"/>
      <c r="N1006" s="11"/>
      <c r="O1006" s="11"/>
      <c r="P1006" s="11"/>
      <c r="Q1006" s="11"/>
      <c r="R1006" s="11"/>
      <c r="S1006" s="11"/>
    </row>
    <row r="1007" spans="5:19">
      <c r="E1007" s="11"/>
      <c r="F1007" s="18"/>
      <c r="G1007" s="18"/>
      <c r="H1007" s="11"/>
      <c r="I1007" s="11"/>
      <c r="J1007" s="11"/>
      <c r="K1007" s="11"/>
      <c r="L1007" s="11"/>
      <c r="M1007" s="11"/>
      <c r="N1007" s="11"/>
      <c r="O1007" s="11"/>
      <c r="P1007" s="11"/>
      <c r="Q1007" s="11"/>
      <c r="R1007" s="11"/>
      <c r="S1007" s="11"/>
    </row>
    <row r="1008" spans="5:19">
      <c r="E1008" s="11"/>
      <c r="F1008" s="18"/>
      <c r="G1008" s="18"/>
      <c r="H1008" s="11"/>
      <c r="I1008" s="11"/>
      <c r="J1008" s="11"/>
      <c r="K1008" s="11"/>
      <c r="L1008" s="11"/>
      <c r="M1008" s="11"/>
      <c r="N1008" s="11"/>
      <c r="O1008" s="11"/>
      <c r="P1008" s="11"/>
      <c r="Q1008" s="11"/>
      <c r="R1008" s="11"/>
      <c r="S1008" s="11"/>
    </row>
    <row r="1009" spans="5:19">
      <c r="E1009" s="11"/>
      <c r="F1009" s="18"/>
      <c r="G1009" s="18"/>
      <c r="H1009" s="11"/>
      <c r="I1009" s="11"/>
      <c r="J1009" s="11"/>
      <c r="K1009" s="11"/>
      <c r="L1009" s="11"/>
      <c r="M1009" s="11"/>
      <c r="N1009" s="11"/>
      <c r="O1009" s="11"/>
      <c r="P1009" s="11"/>
      <c r="Q1009" s="11"/>
      <c r="R1009" s="11"/>
      <c r="S1009" s="11"/>
    </row>
    <row r="1010" spans="5:19">
      <c r="E1010" s="11"/>
      <c r="F1010" s="18"/>
      <c r="G1010" s="18"/>
      <c r="H1010" s="11"/>
      <c r="I1010" s="11"/>
      <c r="J1010" s="11"/>
      <c r="K1010" s="11"/>
      <c r="L1010" s="11"/>
      <c r="M1010" s="11"/>
      <c r="N1010" s="11"/>
      <c r="O1010" s="11"/>
      <c r="P1010" s="11"/>
      <c r="Q1010" s="11"/>
      <c r="R1010" s="11"/>
      <c r="S1010" s="11"/>
    </row>
    <row r="1011" spans="5:19">
      <c r="E1011" s="11"/>
      <c r="F1011" s="18"/>
      <c r="G1011" s="18"/>
      <c r="H1011" s="11"/>
      <c r="I1011" s="11"/>
      <c r="J1011" s="11"/>
      <c r="K1011" s="11"/>
      <c r="L1011" s="11"/>
      <c r="M1011" s="11"/>
      <c r="N1011" s="11"/>
      <c r="O1011" s="11"/>
      <c r="P1011" s="11"/>
      <c r="Q1011" s="11"/>
      <c r="R1011" s="11"/>
      <c r="S1011" s="11"/>
    </row>
    <row r="1012" spans="5:19">
      <c r="E1012" s="11"/>
      <c r="F1012" s="18"/>
      <c r="G1012" s="18"/>
      <c r="H1012" s="11"/>
      <c r="I1012" s="11"/>
      <c r="J1012" s="11"/>
      <c r="K1012" s="11"/>
      <c r="L1012" s="11"/>
      <c r="M1012" s="11"/>
      <c r="N1012" s="11"/>
      <c r="O1012" s="11"/>
      <c r="P1012" s="11"/>
      <c r="Q1012" s="11"/>
      <c r="R1012" s="11"/>
      <c r="S1012" s="11"/>
    </row>
    <row r="1013" spans="5:19">
      <c r="E1013" s="11"/>
      <c r="F1013" s="18"/>
      <c r="G1013" s="18"/>
      <c r="H1013" s="11"/>
      <c r="I1013" s="11"/>
      <c r="J1013" s="11"/>
      <c r="K1013" s="11"/>
      <c r="L1013" s="11"/>
      <c r="M1013" s="11"/>
      <c r="N1013" s="11"/>
      <c r="O1013" s="11"/>
      <c r="P1013" s="11"/>
      <c r="Q1013" s="11"/>
      <c r="R1013" s="11"/>
      <c r="S1013" s="11"/>
    </row>
    <row r="1014" spans="5:19">
      <c r="E1014" s="11"/>
      <c r="F1014" s="18"/>
      <c r="G1014" s="18"/>
      <c r="H1014" s="11"/>
      <c r="I1014" s="11"/>
      <c r="J1014" s="11"/>
      <c r="K1014" s="11"/>
      <c r="L1014" s="11"/>
      <c r="M1014" s="11"/>
      <c r="N1014" s="11"/>
      <c r="O1014" s="11"/>
      <c r="P1014" s="11"/>
      <c r="Q1014" s="11"/>
      <c r="R1014" s="11"/>
      <c r="S1014" s="11"/>
    </row>
    <row r="1015" spans="5:19">
      <c r="E1015" s="11"/>
      <c r="F1015" s="18"/>
      <c r="G1015" s="18"/>
      <c r="H1015" s="11"/>
      <c r="I1015" s="11"/>
      <c r="J1015" s="11"/>
      <c r="K1015" s="11"/>
      <c r="L1015" s="11"/>
      <c r="M1015" s="11"/>
      <c r="N1015" s="11"/>
      <c r="O1015" s="11"/>
      <c r="P1015" s="11"/>
      <c r="Q1015" s="11"/>
      <c r="R1015" s="11"/>
      <c r="S1015" s="11"/>
    </row>
    <row r="1016" spans="5:19">
      <c r="E1016" s="11"/>
      <c r="F1016" s="18"/>
      <c r="G1016" s="18"/>
      <c r="H1016" s="11"/>
      <c r="I1016" s="11"/>
      <c r="J1016" s="11"/>
      <c r="K1016" s="11"/>
      <c r="L1016" s="11"/>
      <c r="M1016" s="11"/>
      <c r="N1016" s="11"/>
      <c r="O1016" s="11"/>
      <c r="P1016" s="11"/>
      <c r="Q1016" s="11"/>
      <c r="R1016" s="11"/>
      <c r="S1016" s="11"/>
    </row>
    <row r="1017" spans="5:19">
      <c r="E1017" s="11"/>
      <c r="F1017" s="18"/>
      <c r="G1017" s="18"/>
      <c r="H1017" s="11"/>
      <c r="I1017" s="11"/>
      <c r="J1017" s="11"/>
      <c r="K1017" s="11"/>
      <c r="L1017" s="11"/>
      <c r="M1017" s="11"/>
      <c r="N1017" s="11"/>
      <c r="O1017" s="11"/>
      <c r="P1017" s="11"/>
      <c r="Q1017" s="11"/>
      <c r="R1017" s="11"/>
      <c r="S1017" s="11"/>
    </row>
    <row r="1018" spans="5:19">
      <c r="E1018" s="11"/>
      <c r="F1018" s="18"/>
      <c r="G1018" s="18"/>
      <c r="H1018" s="11"/>
      <c r="I1018" s="11"/>
      <c r="J1018" s="11"/>
      <c r="K1018" s="11"/>
      <c r="L1018" s="11"/>
      <c r="M1018" s="11"/>
      <c r="N1018" s="11"/>
      <c r="O1018" s="11"/>
      <c r="P1018" s="11"/>
      <c r="Q1018" s="11"/>
      <c r="R1018" s="11"/>
      <c r="S1018" s="11"/>
    </row>
    <row r="1019" spans="5:19">
      <c r="E1019" s="11"/>
      <c r="F1019" s="18"/>
      <c r="G1019" s="18"/>
      <c r="H1019" s="11"/>
      <c r="I1019" s="11"/>
      <c r="J1019" s="11"/>
      <c r="K1019" s="11"/>
      <c r="L1019" s="11"/>
      <c r="M1019" s="11"/>
      <c r="N1019" s="11"/>
      <c r="O1019" s="11"/>
      <c r="P1019" s="11"/>
      <c r="Q1019" s="11"/>
      <c r="R1019" s="11"/>
      <c r="S1019" s="11"/>
    </row>
    <row r="1020" spans="5:19">
      <c r="E1020" s="11"/>
      <c r="F1020" s="18"/>
      <c r="G1020" s="18"/>
      <c r="H1020" s="11"/>
      <c r="I1020" s="11"/>
      <c r="J1020" s="11"/>
      <c r="K1020" s="11"/>
      <c r="L1020" s="11"/>
      <c r="M1020" s="11"/>
      <c r="N1020" s="11"/>
      <c r="O1020" s="11"/>
      <c r="P1020" s="11"/>
      <c r="Q1020" s="11"/>
      <c r="R1020" s="11"/>
      <c r="S1020" s="11"/>
    </row>
    <row r="1021" spans="5:19">
      <c r="E1021" s="11"/>
      <c r="F1021" s="18"/>
      <c r="G1021" s="18"/>
      <c r="H1021" s="11"/>
      <c r="I1021" s="11"/>
      <c r="J1021" s="11"/>
      <c r="K1021" s="11"/>
      <c r="L1021" s="11"/>
      <c r="M1021" s="11"/>
      <c r="N1021" s="11"/>
      <c r="O1021" s="11"/>
      <c r="P1021" s="11"/>
      <c r="Q1021" s="11"/>
      <c r="R1021" s="11"/>
      <c r="S1021" s="11"/>
    </row>
    <row r="1022" spans="5:19">
      <c r="E1022" s="11"/>
      <c r="F1022" s="18"/>
      <c r="G1022" s="18"/>
      <c r="H1022" s="11"/>
      <c r="I1022" s="11"/>
      <c r="J1022" s="11"/>
      <c r="K1022" s="11"/>
      <c r="L1022" s="11"/>
      <c r="M1022" s="11"/>
      <c r="N1022" s="11"/>
      <c r="O1022" s="11"/>
      <c r="P1022" s="11"/>
      <c r="Q1022" s="11"/>
      <c r="R1022" s="11"/>
      <c r="S1022" s="11"/>
    </row>
    <row r="1023" spans="5:19">
      <c r="E1023" s="11"/>
      <c r="F1023" s="18"/>
      <c r="G1023" s="18"/>
      <c r="H1023" s="11"/>
      <c r="I1023" s="11"/>
      <c r="J1023" s="11"/>
      <c r="K1023" s="11"/>
      <c r="L1023" s="11"/>
      <c r="M1023" s="11"/>
      <c r="N1023" s="11"/>
      <c r="O1023" s="11"/>
      <c r="P1023" s="11"/>
      <c r="Q1023" s="11"/>
      <c r="R1023" s="11"/>
      <c r="S1023" s="11"/>
    </row>
    <row r="1024" spans="5:19">
      <c r="E1024" s="11"/>
      <c r="F1024" s="18"/>
      <c r="G1024" s="18"/>
      <c r="H1024" s="11"/>
      <c r="I1024" s="11"/>
      <c r="J1024" s="11"/>
      <c r="K1024" s="11"/>
      <c r="L1024" s="11"/>
      <c r="M1024" s="11"/>
      <c r="N1024" s="11"/>
      <c r="O1024" s="11"/>
      <c r="P1024" s="11"/>
      <c r="Q1024" s="11"/>
      <c r="R1024" s="11"/>
      <c r="S1024" s="11"/>
    </row>
    <row r="1025" spans="5:19">
      <c r="E1025" s="11"/>
      <c r="F1025" s="18"/>
      <c r="G1025" s="18"/>
      <c r="H1025" s="11"/>
      <c r="I1025" s="11"/>
      <c r="J1025" s="11"/>
      <c r="K1025" s="11"/>
      <c r="L1025" s="11"/>
      <c r="M1025" s="11"/>
      <c r="N1025" s="11"/>
      <c r="O1025" s="11"/>
      <c r="P1025" s="11"/>
      <c r="Q1025" s="11"/>
      <c r="R1025" s="11"/>
      <c r="S1025" s="11"/>
    </row>
    <row r="1026" spans="5:19">
      <c r="E1026" s="11"/>
      <c r="F1026" s="18"/>
      <c r="G1026" s="18"/>
      <c r="H1026" s="11"/>
      <c r="I1026" s="11"/>
      <c r="J1026" s="11"/>
      <c r="K1026" s="11"/>
      <c r="L1026" s="11"/>
      <c r="M1026" s="11"/>
      <c r="N1026" s="11"/>
      <c r="O1026" s="11"/>
      <c r="P1026" s="11"/>
      <c r="Q1026" s="11"/>
      <c r="R1026" s="11"/>
      <c r="S1026" s="11"/>
    </row>
    <row r="1027" spans="5:19">
      <c r="E1027" s="11"/>
      <c r="F1027" s="18"/>
      <c r="G1027" s="18"/>
      <c r="H1027" s="11"/>
      <c r="I1027" s="11"/>
      <c r="J1027" s="11"/>
      <c r="K1027" s="11"/>
      <c r="L1027" s="11"/>
      <c r="M1027" s="11"/>
      <c r="N1027" s="11"/>
      <c r="O1027" s="11"/>
      <c r="P1027" s="11"/>
      <c r="Q1027" s="11"/>
      <c r="R1027" s="11"/>
      <c r="S1027" s="11"/>
    </row>
    <row r="1028" spans="5:19">
      <c r="E1028" s="11"/>
      <c r="F1028" s="18"/>
      <c r="G1028" s="18"/>
      <c r="H1028" s="11"/>
      <c r="I1028" s="11"/>
      <c r="J1028" s="11"/>
      <c r="K1028" s="11"/>
      <c r="L1028" s="11"/>
      <c r="M1028" s="11"/>
      <c r="N1028" s="11"/>
      <c r="O1028" s="11"/>
      <c r="P1028" s="11"/>
      <c r="Q1028" s="11"/>
      <c r="R1028" s="11"/>
      <c r="S1028" s="11"/>
    </row>
    <row r="1029" spans="5:19">
      <c r="E1029" s="11"/>
      <c r="F1029" s="18"/>
      <c r="G1029" s="18"/>
      <c r="H1029" s="11"/>
      <c r="I1029" s="11"/>
      <c r="J1029" s="11"/>
      <c r="K1029" s="11"/>
      <c r="L1029" s="11"/>
      <c r="M1029" s="11"/>
      <c r="N1029" s="11"/>
      <c r="O1029" s="11"/>
      <c r="P1029" s="11"/>
      <c r="Q1029" s="11"/>
      <c r="R1029" s="11"/>
      <c r="S1029" s="11"/>
    </row>
    <row r="1030" spans="5:19">
      <c r="E1030" s="11"/>
      <c r="F1030" s="18"/>
      <c r="G1030" s="18"/>
      <c r="H1030" s="11"/>
      <c r="I1030" s="11"/>
      <c r="J1030" s="11"/>
      <c r="K1030" s="11"/>
      <c r="L1030" s="11"/>
      <c r="M1030" s="11"/>
      <c r="N1030" s="11"/>
      <c r="O1030" s="11"/>
      <c r="P1030" s="11"/>
      <c r="Q1030" s="11"/>
      <c r="R1030" s="11"/>
      <c r="S1030" s="11"/>
    </row>
    <row r="1031" spans="5:19">
      <c r="E1031" s="11"/>
      <c r="F1031" s="18"/>
      <c r="G1031" s="18"/>
      <c r="H1031" s="11"/>
      <c r="I1031" s="11"/>
      <c r="J1031" s="11"/>
      <c r="K1031" s="11"/>
      <c r="L1031" s="11"/>
      <c r="M1031" s="11"/>
      <c r="N1031" s="11"/>
      <c r="O1031" s="11"/>
      <c r="P1031" s="11"/>
      <c r="Q1031" s="11"/>
      <c r="R1031" s="11"/>
      <c r="S1031" s="11"/>
    </row>
    <row r="1032" spans="5:19">
      <c r="E1032" s="11"/>
      <c r="F1032" s="18"/>
      <c r="G1032" s="18"/>
      <c r="H1032" s="11"/>
      <c r="I1032" s="11"/>
      <c r="J1032" s="11"/>
      <c r="K1032" s="11"/>
      <c r="L1032" s="11"/>
      <c r="M1032" s="11"/>
      <c r="N1032" s="11"/>
      <c r="O1032" s="11"/>
      <c r="P1032" s="11"/>
      <c r="Q1032" s="11"/>
      <c r="R1032" s="11"/>
      <c r="S1032" s="11"/>
    </row>
    <row r="1033" spans="5:19">
      <c r="E1033" s="11"/>
      <c r="F1033" s="18"/>
      <c r="G1033" s="18"/>
      <c r="H1033" s="11"/>
      <c r="I1033" s="11"/>
      <c r="J1033" s="11"/>
      <c r="K1033" s="11"/>
      <c r="L1033" s="11"/>
      <c r="M1033" s="11"/>
      <c r="N1033" s="11"/>
      <c r="O1033" s="11"/>
      <c r="P1033" s="11"/>
      <c r="Q1033" s="11"/>
      <c r="R1033" s="11"/>
      <c r="S1033" s="11"/>
    </row>
    <row r="1034" spans="5:19">
      <c r="E1034" s="11"/>
      <c r="F1034" s="18"/>
      <c r="G1034" s="18"/>
      <c r="H1034" s="11"/>
      <c r="I1034" s="11"/>
      <c r="J1034" s="11"/>
      <c r="K1034" s="11"/>
      <c r="L1034" s="11"/>
      <c r="M1034" s="11"/>
      <c r="N1034" s="11"/>
      <c r="O1034" s="11"/>
      <c r="P1034" s="11"/>
      <c r="Q1034" s="11"/>
      <c r="R1034" s="11"/>
      <c r="S1034" s="11"/>
    </row>
    <row r="1035" spans="5:19">
      <c r="E1035" s="11"/>
      <c r="F1035" s="18"/>
      <c r="G1035" s="18"/>
      <c r="H1035" s="11"/>
      <c r="I1035" s="11"/>
      <c r="J1035" s="11"/>
      <c r="K1035" s="11"/>
      <c r="L1035" s="11"/>
      <c r="M1035" s="11"/>
      <c r="N1035" s="11"/>
      <c r="O1035" s="11"/>
      <c r="P1035" s="11"/>
      <c r="Q1035" s="11"/>
      <c r="R1035" s="11"/>
      <c r="S1035" s="11"/>
    </row>
    <row r="1036" spans="5:19">
      <c r="E1036" s="11"/>
      <c r="F1036" s="18"/>
      <c r="G1036" s="18"/>
      <c r="H1036" s="11"/>
      <c r="I1036" s="11"/>
      <c r="J1036" s="11"/>
      <c r="K1036" s="11"/>
      <c r="L1036" s="11"/>
      <c r="M1036" s="11"/>
      <c r="N1036" s="11"/>
      <c r="O1036" s="11"/>
      <c r="P1036" s="11"/>
      <c r="Q1036" s="11"/>
      <c r="R1036" s="11"/>
      <c r="S1036" s="11"/>
    </row>
    <row r="1037" spans="5:19">
      <c r="E1037" s="11"/>
      <c r="F1037" s="18"/>
      <c r="G1037" s="18"/>
      <c r="H1037" s="11"/>
      <c r="I1037" s="11"/>
      <c r="J1037" s="11"/>
      <c r="K1037" s="11"/>
      <c r="L1037" s="11"/>
      <c r="M1037" s="11"/>
      <c r="N1037" s="11"/>
      <c r="O1037" s="11"/>
      <c r="P1037" s="11"/>
      <c r="Q1037" s="11"/>
      <c r="R1037" s="11"/>
      <c r="S1037" s="11"/>
    </row>
    <row r="1038" spans="5:19">
      <c r="E1038" s="11"/>
      <c r="F1038" s="18"/>
      <c r="G1038" s="18"/>
      <c r="H1038" s="11"/>
      <c r="I1038" s="11"/>
      <c r="J1038" s="11"/>
      <c r="K1038" s="11"/>
      <c r="L1038" s="11"/>
      <c r="M1038" s="11"/>
      <c r="N1038" s="11"/>
      <c r="O1038" s="11"/>
      <c r="P1038" s="11"/>
      <c r="Q1038" s="11"/>
      <c r="R1038" s="11"/>
      <c r="S1038" s="11"/>
    </row>
    <row r="1039" spans="5:19">
      <c r="E1039" s="11"/>
      <c r="F1039" s="18"/>
      <c r="G1039" s="18"/>
      <c r="H1039" s="11"/>
      <c r="I1039" s="11"/>
      <c r="J1039" s="11"/>
      <c r="K1039" s="11"/>
      <c r="L1039" s="11"/>
      <c r="M1039" s="11"/>
      <c r="N1039" s="11"/>
      <c r="O1039" s="11"/>
      <c r="P1039" s="11"/>
      <c r="Q1039" s="11"/>
      <c r="R1039" s="11"/>
      <c r="S1039" s="11"/>
    </row>
    <row r="1040" spans="5:19">
      <c r="E1040" s="11"/>
      <c r="F1040" s="18"/>
      <c r="G1040" s="18"/>
      <c r="H1040" s="11"/>
      <c r="I1040" s="11"/>
      <c r="J1040" s="11"/>
      <c r="K1040" s="11"/>
      <c r="L1040" s="11"/>
      <c r="M1040" s="11"/>
      <c r="N1040" s="11"/>
      <c r="O1040" s="11"/>
      <c r="P1040" s="11"/>
      <c r="Q1040" s="11"/>
      <c r="R1040" s="11"/>
      <c r="S1040" s="11"/>
    </row>
    <row r="1041" spans="1:19">
      <c r="E1041" s="11"/>
      <c r="F1041" s="18"/>
      <c r="G1041" s="18"/>
      <c r="H1041" s="11"/>
      <c r="I1041" s="11"/>
      <c r="J1041" s="11"/>
      <c r="K1041" s="11"/>
      <c r="L1041" s="11"/>
      <c r="M1041" s="11"/>
      <c r="N1041" s="11"/>
      <c r="O1041" s="11"/>
      <c r="P1041" s="11"/>
      <c r="Q1041" s="11"/>
      <c r="R1041" s="11"/>
      <c r="S1041" s="11"/>
    </row>
    <row r="1042" spans="1:19">
      <c r="E1042" s="11"/>
      <c r="F1042" s="18"/>
      <c r="G1042" s="18"/>
      <c r="H1042" s="11"/>
      <c r="I1042" s="11"/>
      <c r="J1042" s="11"/>
      <c r="K1042" s="11"/>
      <c r="L1042" s="11"/>
      <c r="M1042" s="11"/>
      <c r="N1042" s="11"/>
      <c r="O1042" s="11"/>
      <c r="P1042" s="11"/>
      <c r="Q1042" s="11"/>
      <c r="R1042" s="11"/>
      <c r="S1042" s="11"/>
    </row>
    <row r="1043" spans="1:19">
      <c r="E1043" s="11"/>
      <c r="F1043" s="18"/>
      <c r="G1043" s="18"/>
      <c r="H1043" s="11"/>
      <c r="I1043" s="11"/>
      <c r="J1043" s="11"/>
      <c r="K1043" s="11"/>
      <c r="L1043" s="11"/>
      <c r="M1043" s="11"/>
      <c r="N1043" s="11"/>
      <c r="O1043" s="11"/>
      <c r="P1043" s="11"/>
      <c r="Q1043" s="11"/>
      <c r="R1043" s="11"/>
      <c r="S1043" s="11"/>
    </row>
    <row r="1044" spans="1:19">
      <c r="E1044" s="11"/>
      <c r="F1044" s="18"/>
      <c r="G1044" s="18"/>
      <c r="H1044" s="11"/>
      <c r="I1044" s="11"/>
      <c r="J1044" s="11"/>
      <c r="K1044" s="11"/>
      <c r="L1044" s="11"/>
      <c r="M1044" s="11"/>
      <c r="N1044" s="11"/>
      <c r="O1044" s="11"/>
      <c r="P1044" s="11"/>
      <c r="Q1044" s="11"/>
      <c r="R1044" s="11"/>
      <c r="S1044" s="11"/>
    </row>
    <row r="1045" spans="1:19">
      <c r="A1045" s="3"/>
      <c r="E1045" s="11"/>
      <c r="F1045" s="18"/>
      <c r="G1045" s="18"/>
      <c r="H1045" s="11"/>
      <c r="I1045" s="11"/>
      <c r="J1045" s="11"/>
      <c r="K1045" s="11"/>
      <c r="L1045" s="11"/>
      <c r="M1045" s="11"/>
      <c r="N1045" s="11"/>
      <c r="O1045" s="11"/>
      <c r="P1045" s="11"/>
      <c r="Q1045" s="11"/>
      <c r="R1045" s="11"/>
      <c r="S1045" s="11"/>
    </row>
    <row r="1046" spans="1:19">
      <c r="A1046" s="3"/>
      <c r="B1046" s="3"/>
      <c r="C1046" s="3"/>
      <c r="D1046" s="3"/>
      <c r="E1046" s="11"/>
      <c r="F1046" s="18"/>
      <c r="G1046" s="18"/>
      <c r="H1046" s="11"/>
      <c r="I1046" s="11"/>
      <c r="J1046" s="11"/>
      <c r="K1046" s="11"/>
      <c r="L1046" s="11"/>
      <c r="M1046" s="11"/>
      <c r="N1046" s="11"/>
      <c r="O1046" s="11"/>
      <c r="P1046" s="11"/>
      <c r="Q1046" s="11"/>
      <c r="R1046" s="11"/>
      <c r="S1046" s="11"/>
    </row>
    <row r="1047" spans="1:19">
      <c r="A1047" s="3"/>
      <c r="B1047" s="3"/>
      <c r="C1047" s="3"/>
      <c r="D1047" s="3"/>
      <c r="E1047" s="11"/>
      <c r="F1047" s="18"/>
      <c r="G1047" s="18"/>
      <c r="H1047" s="11"/>
      <c r="I1047" s="11"/>
      <c r="J1047" s="11"/>
      <c r="K1047" s="11"/>
      <c r="L1047" s="11"/>
      <c r="M1047" s="11"/>
      <c r="N1047" s="11"/>
      <c r="O1047" s="11"/>
      <c r="P1047" s="11"/>
      <c r="Q1047" s="11"/>
      <c r="R1047" s="11"/>
      <c r="S1047" s="11"/>
    </row>
    <row r="1048" spans="1:19">
      <c r="A1048" s="3"/>
      <c r="B1048" s="3"/>
      <c r="C1048" s="3"/>
      <c r="D1048" s="3"/>
      <c r="E1048" s="11"/>
      <c r="F1048" s="18"/>
      <c r="G1048" s="18"/>
      <c r="H1048" s="11"/>
      <c r="I1048" s="11"/>
      <c r="J1048" s="11"/>
      <c r="K1048" s="11"/>
      <c r="L1048" s="11"/>
      <c r="M1048" s="11"/>
      <c r="N1048" s="11"/>
      <c r="O1048" s="11"/>
      <c r="P1048" s="11"/>
      <c r="Q1048" s="11"/>
      <c r="R1048" s="11"/>
      <c r="S1048" s="11"/>
    </row>
    <row r="1049" spans="1:19">
      <c r="A1049" s="3"/>
      <c r="B1049" s="3"/>
      <c r="C1049" s="3"/>
      <c r="D1049" s="3"/>
      <c r="E1049" s="11"/>
      <c r="F1049" s="18"/>
      <c r="G1049" s="18"/>
      <c r="H1049" s="11"/>
      <c r="I1049" s="11"/>
      <c r="J1049" s="11"/>
      <c r="K1049" s="11"/>
      <c r="L1049" s="11"/>
      <c r="M1049" s="11"/>
      <c r="N1049" s="11"/>
      <c r="O1049" s="11"/>
      <c r="P1049" s="11"/>
      <c r="Q1049" s="11"/>
      <c r="R1049" s="11"/>
      <c r="S1049" s="11"/>
    </row>
    <row r="1050" spans="1:19">
      <c r="A1050" s="3"/>
      <c r="B1050" s="3"/>
      <c r="C1050" s="3"/>
      <c r="D1050" s="3"/>
      <c r="E1050" s="11"/>
      <c r="F1050" s="18"/>
      <c r="G1050" s="18"/>
      <c r="H1050" s="11"/>
      <c r="I1050" s="11"/>
      <c r="J1050" s="11"/>
      <c r="K1050" s="11"/>
      <c r="L1050" s="11"/>
      <c r="M1050" s="11"/>
      <c r="N1050" s="11"/>
      <c r="O1050" s="11"/>
      <c r="P1050" s="11"/>
      <c r="Q1050" s="11"/>
      <c r="R1050" s="11"/>
      <c r="S1050" s="11"/>
    </row>
    <row r="1051" spans="1:19">
      <c r="A1051" s="3"/>
      <c r="B1051" s="3"/>
      <c r="C1051" s="3"/>
      <c r="D1051" s="3"/>
      <c r="E1051" s="11"/>
      <c r="F1051" s="18"/>
      <c r="G1051" s="18"/>
      <c r="H1051" s="11"/>
      <c r="I1051" s="11"/>
      <c r="J1051" s="11"/>
      <c r="K1051" s="11"/>
      <c r="L1051" s="11"/>
      <c r="M1051" s="11"/>
      <c r="N1051" s="11"/>
      <c r="O1051" s="11"/>
      <c r="P1051" s="11"/>
      <c r="Q1051" s="11"/>
      <c r="R1051" s="11"/>
      <c r="S1051" s="11"/>
    </row>
    <row r="1052" spans="1:19">
      <c r="A1052" s="3"/>
      <c r="B1052" s="3"/>
      <c r="C1052" s="3"/>
      <c r="D1052" s="3"/>
      <c r="E1052" s="11"/>
      <c r="F1052" s="18"/>
      <c r="G1052" s="18"/>
      <c r="H1052" s="11"/>
      <c r="I1052" s="11"/>
      <c r="J1052" s="11"/>
      <c r="K1052" s="11"/>
      <c r="L1052" s="11"/>
      <c r="M1052" s="11"/>
      <c r="N1052" s="11"/>
      <c r="O1052" s="11"/>
      <c r="P1052" s="11"/>
      <c r="Q1052" s="11"/>
      <c r="R1052" s="11"/>
      <c r="S1052" s="11"/>
    </row>
    <row r="1053" spans="1:19">
      <c r="A1053" s="3"/>
      <c r="B1053" s="3"/>
      <c r="C1053" s="3"/>
      <c r="D1053" s="3"/>
      <c r="E1053" s="11"/>
      <c r="F1053" s="18"/>
      <c r="G1053" s="18"/>
      <c r="H1053" s="11"/>
      <c r="I1053" s="11"/>
      <c r="J1053" s="11"/>
      <c r="K1053" s="11"/>
      <c r="L1053" s="11"/>
      <c r="M1053" s="11"/>
      <c r="N1053" s="11"/>
      <c r="O1053" s="11"/>
      <c r="P1053" s="11"/>
      <c r="Q1053" s="11"/>
      <c r="R1053" s="11"/>
      <c r="S1053" s="11"/>
    </row>
    <row r="1054" spans="1:19">
      <c r="A1054" s="3"/>
      <c r="B1054" s="3"/>
      <c r="C1054" s="3"/>
      <c r="D1054" s="3"/>
      <c r="E1054" s="11"/>
      <c r="F1054" s="18"/>
      <c r="G1054" s="18"/>
      <c r="H1054" s="11"/>
      <c r="I1054" s="11"/>
      <c r="J1054" s="11"/>
      <c r="K1054" s="11"/>
      <c r="L1054" s="11"/>
      <c r="M1054" s="11"/>
      <c r="N1054" s="11"/>
      <c r="O1054" s="11"/>
      <c r="P1054" s="11"/>
      <c r="Q1054" s="11"/>
      <c r="R1054" s="11"/>
      <c r="S1054" s="11"/>
    </row>
    <row r="1055" spans="1:19">
      <c r="A1055" s="3"/>
      <c r="B1055" s="3"/>
      <c r="C1055" s="3"/>
      <c r="D1055" s="3"/>
      <c r="E1055" s="11"/>
      <c r="F1055" s="18"/>
      <c r="G1055" s="18"/>
      <c r="H1055" s="11"/>
      <c r="I1055" s="11"/>
      <c r="J1055" s="11"/>
      <c r="K1055" s="11"/>
      <c r="L1055" s="11"/>
      <c r="M1055" s="11"/>
      <c r="N1055" s="11"/>
      <c r="O1055" s="11"/>
      <c r="P1055" s="11"/>
      <c r="Q1055" s="11"/>
      <c r="R1055" s="11"/>
      <c r="S1055" s="11"/>
    </row>
    <row r="1056" spans="1:19">
      <c r="A1056" s="3"/>
      <c r="B1056" s="3"/>
      <c r="C1056" s="3"/>
      <c r="D1056" s="3"/>
      <c r="E1056" s="11"/>
      <c r="F1056" s="18"/>
      <c r="G1056" s="18"/>
      <c r="H1056" s="11"/>
      <c r="I1056" s="11"/>
      <c r="J1056" s="11"/>
      <c r="K1056" s="11"/>
      <c r="L1056" s="11"/>
      <c r="M1056" s="11"/>
      <c r="N1056" s="11"/>
      <c r="O1056" s="11"/>
      <c r="P1056" s="11"/>
      <c r="Q1056" s="11"/>
      <c r="R1056" s="11"/>
      <c r="S1056" s="11"/>
    </row>
    <row r="1057" spans="1:19">
      <c r="A1057" s="3"/>
      <c r="B1057" s="3"/>
      <c r="C1057" s="3"/>
      <c r="D1057" s="3"/>
      <c r="E1057" s="11"/>
      <c r="F1057" s="18"/>
      <c r="G1057" s="18"/>
      <c r="H1057" s="11"/>
      <c r="I1057" s="11"/>
      <c r="J1057" s="11"/>
      <c r="K1057" s="11"/>
      <c r="L1057" s="11"/>
      <c r="M1057" s="11"/>
      <c r="N1057" s="11"/>
      <c r="O1057" s="11"/>
      <c r="P1057" s="11"/>
      <c r="Q1057" s="11"/>
      <c r="R1057" s="11"/>
      <c r="S1057" s="11"/>
    </row>
    <row r="1058" spans="1:19">
      <c r="A1058" s="3"/>
      <c r="B1058" s="3"/>
      <c r="C1058" s="3"/>
      <c r="D1058" s="3"/>
      <c r="E1058" s="11"/>
      <c r="F1058" s="18"/>
      <c r="G1058" s="18"/>
      <c r="H1058" s="11"/>
      <c r="I1058" s="11"/>
      <c r="J1058" s="11"/>
      <c r="K1058" s="11"/>
      <c r="L1058" s="11"/>
      <c r="M1058" s="11"/>
      <c r="N1058" s="11"/>
      <c r="O1058" s="11"/>
      <c r="P1058" s="11"/>
      <c r="Q1058" s="11"/>
      <c r="R1058" s="11"/>
      <c r="S1058" s="11"/>
    </row>
    <row r="1059" spans="1:19">
      <c r="A1059" s="3"/>
      <c r="B1059" s="3"/>
      <c r="C1059" s="3"/>
      <c r="D1059" s="3"/>
      <c r="E1059" s="11"/>
      <c r="F1059" s="18"/>
      <c r="G1059" s="18"/>
      <c r="H1059" s="11"/>
      <c r="I1059" s="11"/>
      <c r="J1059" s="11"/>
      <c r="K1059" s="11"/>
      <c r="L1059" s="11"/>
      <c r="M1059" s="11"/>
      <c r="N1059" s="11"/>
      <c r="O1059" s="11"/>
      <c r="P1059" s="11"/>
      <c r="Q1059" s="11"/>
      <c r="R1059" s="11"/>
      <c r="S1059" s="11"/>
    </row>
    <row r="1060" spans="1:19">
      <c r="A1060" s="3"/>
      <c r="B1060" s="3"/>
      <c r="C1060" s="3"/>
      <c r="D1060" s="3"/>
      <c r="E1060" s="11"/>
      <c r="F1060" s="18"/>
      <c r="G1060" s="18"/>
      <c r="H1060" s="11"/>
      <c r="I1060" s="11"/>
      <c r="J1060" s="11"/>
      <c r="K1060" s="11"/>
      <c r="L1060" s="11"/>
      <c r="M1060" s="11"/>
      <c r="N1060" s="11"/>
      <c r="O1060" s="11"/>
      <c r="P1060" s="11"/>
      <c r="Q1060" s="11"/>
      <c r="R1060" s="11"/>
      <c r="S1060" s="11"/>
    </row>
    <row r="1061" spans="1:19">
      <c r="A1061" s="3"/>
      <c r="B1061" s="3"/>
      <c r="C1061" s="3"/>
      <c r="D1061" s="3"/>
      <c r="E1061" s="11"/>
      <c r="F1061" s="18"/>
      <c r="G1061" s="18"/>
      <c r="H1061" s="11"/>
      <c r="I1061" s="11"/>
      <c r="J1061" s="11"/>
      <c r="K1061" s="11"/>
      <c r="L1061" s="11"/>
      <c r="M1061" s="11"/>
      <c r="N1061" s="11"/>
      <c r="O1061" s="11"/>
      <c r="P1061" s="11"/>
      <c r="Q1061" s="11"/>
      <c r="R1061" s="11"/>
      <c r="S1061" s="11"/>
    </row>
    <row r="1062" spans="1:19">
      <c r="A1062" s="3"/>
      <c r="B1062" s="3"/>
      <c r="C1062" s="3"/>
      <c r="D1062" s="3"/>
      <c r="E1062" s="11"/>
      <c r="F1062" s="18"/>
      <c r="G1062" s="18"/>
      <c r="H1062" s="11"/>
      <c r="I1062" s="11"/>
      <c r="J1062" s="11"/>
      <c r="K1062" s="11"/>
      <c r="L1062" s="11"/>
      <c r="M1062" s="11"/>
      <c r="N1062" s="11"/>
      <c r="O1062" s="11"/>
      <c r="P1062" s="11"/>
      <c r="Q1062" s="11"/>
      <c r="R1062" s="11"/>
      <c r="S1062" s="11"/>
    </row>
    <row r="1063" spans="1:19">
      <c r="A1063" s="3"/>
      <c r="B1063" s="3"/>
      <c r="C1063" s="3"/>
      <c r="D1063" s="3"/>
      <c r="E1063" s="11"/>
      <c r="F1063" s="18"/>
      <c r="G1063" s="18"/>
      <c r="H1063" s="11"/>
      <c r="I1063" s="11"/>
      <c r="J1063" s="11"/>
      <c r="K1063" s="11"/>
      <c r="L1063" s="11"/>
      <c r="M1063" s="11"/>
      <c r="N1063" s="11"/>
      <c r="O1063" s="11"/>
      <c r="P1063" s="11"/>
      <c r="Q1063" s="11"/>
      <c r="R1063" s="11"/>
      <c r="S1063" s="11"/>
    </row>
    <row r="1064" spans="1:19">
      <c r="A1064" s="3"/>
      <c r="B1064" s="3"/>
      <c r="C1064" s="3"/>
      <c r="D1064" s="3"/>
      <c r="E1064" s="11"/>
      <c r="F1064" s="18"/>
      <c r="G1064" s="18"/>
      <c r="H1064" s="11"/>
      <c r="I1064" s="11"/>
      <c r="J1064" s="11"/>
      <c r="K1064" s="11"/>
      <c r="L1064" s="11"/>
      <c r="M1064" s="11"/>
      <c r="N1064" s="11"/>
      <c r="O1064" s="11"/>
      <c r="P1064" s="11"/>
      <c r="Q1064" s="11"/>
      <c r="R1064" s="11"/>
      <c r="S1064" s="11"/>
    </row>
    <row r="1065" spans="1:19">
      <c r="A1065" s="3"/>
      <c r="B1065" s="3"/>
      <c r="C1065" s="3"/>
      <c r="D1065" s="3"/>
      <c r="E1065" s="11"/>
      <c r="F1065" s="18"/>
      <c r="G1065" s="18"/>
      <c r="H1065" s="11"/>
      <c r="I1065" s="11"/>
      <c r="J1065" s="11"/>
      <c r="K1065" s="11"/>
      <c r="L1065" s="11"/>
      <c r="M1065" s="11"/>
      <c r="N1065" s="11"/>
      <c r="O1065" s="11"/>
      <c r="P1065" s="11"/>
      <c r="Q1065" s="11"/>
      <c r="R1065" s="11"/>
      <c r="S1065" s="11"/>
    </row>
    <row r="1066" spans="1:19">
      <c r="A1066" s="3"/>
      <c r="B1066" s="3"/>
      <c r="C1066" s="3"/>
      <c r="D1066" s="3"/>
      <c r="E1066" s="11"/>
      <c r="F1066" s="18"/>
      <c r="G1066" s="18"/>
      <c r="H1066" s="11"/>
      <c r="I1066" s="11"/>
      <c r="J1066" s="11"/>
      <c r="K1066" s="11"/>
      <c r="L1066" s="11"/>
      <c r="M1066" s="11"/>
      <c r="N1066" s="11"/>
      <c r="O1066" s="11"/>
      <c r="P1066" s="11"/>
      <c r="Q1066" s="11"/>
      <c r="R1066" s="11"/>
      <c r="S1066" s="11"/>
    </row>
    <row r="1067" spans="1:19">
      <c r="A1067" s="3"/>
      <c r="B1067" s="3"/>
      <c r="C1067" s="3"/>
      <c r="D1067" s="3"/>
      <c r="E1067" s="11"/>
      <c r="F1067" s="18"/>
      <c r="G1067" s="18"/>
      <c r="H1067" s="11"/>
      <c r="I1067" s="11"/>
      <c r="J1067" s="11"/>
      <c r="K1067" s="11"/>
      <c r="L1067" s="11"/>
      <c r="M1067" s="11"/>
      <c r="N1067" s="11"/>
      <c r="O1067" s="11"/>
      <c r="P1067" s="11"/>
      <c r="Q1067" s="11"/>
      <c r="R1067" s="11"/>
      <c r="S1067" s="11"/>
    </row>
    <row r="1068" spans="1:19">
      <c r="A1068" s="3"/>
      <c r="B1068" s="3"/>
      <c r="C1068" s="3"/>
      <c r="D1068" s="3"/>
      <c r="E1068" s="11"/>
      <c r="F1068" s="18"/>
      <c r="G1068" s="18"/>
      <c r="H1068" s="11"/>
      <c r="I1068" s="11"/>
      <c r="J1068" s="11"/>
      <c r="K1068" s="11"/>
      <c r="L1068" s="11"/>
      <c r="M1068" s="11"/>
      <c r="N1068" s="11"/>
      <c r="O1068" s="11"/>
      <c r="P1068" s="11"/>
      <c r="Q1068" s="11"/>
      <c r="R1068" s="11"/>
      <c r="S1068" s="11"/>
    </row>
    <row r="1069" spans="1:19">
      <c r="A1069" s="3"/>
      <c r="B1069" s="3"/>
      <c r="C1069" s="3"/>
      <c r="D1069" s="3"/>
      <c r="E1069" s="11"/>
      <c r="F1069" s="18"/>
      <c r="G1069" s="18"/>
      <c r="H1069" s="11"/>
      <c r="I1069" s="11"/>
      <c r="J1069" s="11"/>
      <c r="K1069" s="11"/>
      <c r="L1069" s="11"/>
      <c r="M1069" s="11"/>
      <c r="N1069" s="11"/>
      <c r="O1069" s="11"/>
      <c r="P1069" s="11"/>
      <c r="Q1069" s="11"/>
      <c r="R1069" s="11"/>
      <c r="S1069" s="11"/>
    </row>
    <row r="1070" spans="1:19">
      <c r="A1070" s="3"/>
      <c r="B1070" s="3"/>
      <c r="C1070" s="3"/>
      <c r="D1070" s="3"/>
      <c r="E1070" s="11"/>
      <c r="F1070" s="18"/>
      <c r="G1070" s="18"/>
      <c r="H1070" s="11"/>
      <c r="I1070" s="11"/>
      <c r="J1070" s="11"/>
      <c r="K1070" s="11"/>
      <c r="L1070" s="11"/>
      <c r="M1070" s="11"/>
      <c r="N1070" s="11"/>
      <c r="O1070" s="11"/>
      <c r="P1070" s="11"/>
      <c r="Q1070" s="11"/>
      <c r="R1070" s="11"/>
      <c r="S1070" s="11"/>
    </row>
    <row r="1071" spans="1:19">
      <c r="A1071" s="3"/>
      <c r="B1071" s="3"/>
      <c r="C1071" s="3"/>
      <c r="D1071" s="3"/>
      <c r="E1071" s="11"/>
      <c r="F1071" s="18"/>
      <c r="G1071" s="18"/>
      <c r="H1071" s="11"/>
      <c r="I1071" s="11"/>
      <c r="J1071" s="11"/>
      <c r="K1071" s="11"/>
      <c r="L1071" s="11"/>
      <c r="M1071" s="11"/>
      <c r="N1071" s="11"/>
      <c r="O1071" s="11"/>
      <c r="P1071" s="11"/>
      <c r="Q1071" s="11"/>
      <c r="R1071" s="11"/>
      <c r="S1071" s="11"/>
    </row>
    <row r="1072" spans="1:19">
      <c r="A1072" s="3"/>
      <c r="B1072" s="3"/>
      <c r="C1072" s="3"/>
      <c r="D1072" s="3"/>
      <c r="E1072" s="11"/>
      <c r="F1072" s="18"/>
      <c r="G1072" s="18"/>
      <c r="H1072" s="11"/>
      <c r="I1072" s="11"/>
      <c r="J1072" s="11"/>
      <c r="K1072" s="11"/>
      <c r="L1072" s="11"/>
      <c r="M1072" s="11"/>
      <c r="N1072" s="11"/>
      <c r="O1072" s="11"/>
      <c r="P1072" s="11"/>
      <c r="Q1072" s="11"/>
      <c r="R1072" s="11"/>
      <c r="S1072" s="11"/>
    </row>
    <row r="1073" spans="1:19">
      <c r="A1073" s="3"/>
      <c r="B1073" s="3"/>
      <c r="C1073" s="3"/>
      <c r="D1073" s="3"/>
      <c r="E1073" s="11"/>
      <c r="F1073" s="18"/>
      <c r="G1073" s="18"/>
      <c r="H1073" s="11"/>
      <c r="I1073" s="11"/>
      <c r="J1073" s="11"/>
      <c r="K1073" s="11"/>
      <c r="L1073" s="11"/>
      <c r="M1073" s="11"/>
      <c r="N1073" s="11"/>
      <c r="O1073" s="11"/>
      <c r="P1073" s="11"/>
      <c r="Q1073" s="11"/>
      <c r="R1073" s="11"/>
      <c r="S1073" s="11"/>
    </row>
    <row r="1074" spans="1:19">
      <c r="A1074" s="3"/>
      <c r="B1074" s="3"/>
      <c r="C1074" s="3"/>
      <c r="D1074" s="3"/>
      <c r="E1074" s="11"/>
      <c r="F1074" s="18"/>
      <c r="G1074" s="18"/>
      <c r="H1074" s="11"/>
      <c r="I1074" s="11"/>
      <c r="J1074" s="11"/>
      <c r="K1074" s="11"/>
      <c r="L1074" s="11"/>
      <c r="M1074" s="11"/>
      <c r="N1074" s="11"/>
      <c r="O1074" s="11"/>
      <c r="P1074" s="11"/>
      <c r="Q1074" s="11"/>
      <c r="R1074" s="11"/>
      <c r="S1074" s="11"/>
    </row>
    <row r="1075" spans="1:19">
      <c r="A1075" s="3"/>
      <c r="B1075" s="3"/>
      <c r="C1075" s="3"/>
      <c r="D1075" s="3"/>
      <c r="E1075" s="11"/>
      <c r="F1075" s="18"/>
      <c r="G1075" s="18"/>
      <c r="H1075" s="11"/>
      <c r="I1075" s="11"/>
      <c r="J1075" s="11"/>
      <c r="K1075" s="11"/>
      <c r="L1075" s="11"/>
      <c r="M1075" s="11"/>
      <c r="N1075" s="11"/>
      <c r="O1075" s="11"/>
      <c r="P1075" s="11"/>
      <c r="Q1075" s="11"/>
      <c r="R1075" s="11"/>
      <c r="S1075" s="11"/>
    </row>
    <row r="1076" spans="1:19">
      <c r="A1076" s="3"/>
      <c r="B1076" s="3"/>
      <c r="C1076" s="3"/>
      <c r="D1076" s="3"/>
      <c r="E1076" s="11"/>
      <c r="F1076" s="18"/>
      <c r="G1076" s="18"/>
      <c r="H1076" s="11"/>
      <c r="I1076" s="11"/>
      <c r="J1076" s="11"/>
      <c r="K1076" s="11"/>
      <c r="L1076" s="11"/>
      <c r="M1076" s="11"/>
      <c r="N1076" s="11"/>
      <c r="O1076" s="11"/>
      <c r="P1076" s="11"/>
      <c r="Q1076" s="11"/>
      <c r="R1076" s="11"/>
      <c r="S1076" s="11"/>
    </row>
    <row r="1077" spans="1:19">
      <c r="A1077" s="3"/>
      <c r="B1077" s="3"/>
      <c r="C1077" s="3"/>
      <c r="D1077" s="3"/>
      <c r="E1077" s="11"/>
      <c r="F1077" s="18"/>
      <c r="G1077" s="18"/>
      <c r="H1077" s="11"/>
      <c r="I1077" s="11"/>
      <c r="J1077" s="11"/>
      <c r="K1077" s="11"/>
      <c r="L1077" s="11"/>
      <c r="M1077" s="11"/>
      <c r="N1077" s="11"/>
      <c r="O1077" s="11"/>
      <c r="P1077" s="11"/>
      <c r="Q1077" s="11"/>
      <c r="R1077" s="11"/>
      <c r="S1077" s="11"/>
    </row>
    <row r="1078" spans="1:19">
      <c r="A1078" s="3"/>
      <c r="B1078" s="3"/>
      <c r="C1078" s="3"/>
      <c r="D1078" s="3"/>
      <c r="E1078" s="11"/>
      <c r="F1078" s="18"/>
      <c r="G1078" s="18"/>
      <c r="H1078" s="11"/>
      <c r="I1078" s="11"/>
      <c r="J1078" s="11"/>
      <c r="K1078" s="11"/>
      <c r="L1078" s="11"/>
      <c r="M1078" s="11"/>
      <c r="N1078" s="11"/>
      <c r="O1078" s="11"/>
      <c r="P1078" s="11"/>
      <c r="Q1078" s="11"/>
      <c r="R1078" s="11"/>
      <c r="S1078" s="11"/>
    </row>
    <row r="1079" spans="1:19">
      <c r="A1079" s="3"/>
      <c r="B1079" s="3"/>
      <c r="C1079" s="3"/>
      <c r="D1079" s="3"/>
      <c r="E1079" s="11"/>
      <c r="F1079" s="18"/>
      <c r="G1079" s="18"/>
      <c r="H1079" s="11"/>
      <c r="I1079" s="11"/>
      <c r="J1079" s="11"/>
      <c r="K1079" s="11"/>
      <c r="L1079" s="11"/>
      <c r="M1079" s="11"/>
      <c r="N1079" s="11"/>
      <c r="O1079" s="11"/>
      <c r="P1079" s="11"/>
      <c r="Q1079" s="11"/>
      <c r="R1079" s="11"/>
      <c r="S1079" s="11"/>
    </row>
    <row r="1080" spans="1:19">
      <c r="A1080" s="3"/>
      <c r="B1080" s="3"/>
      <c r="C1080" s="3"/>
      <c r="D1080" s="3"/>
      <c r="E1080" s="11"/>
      <c r="F1080" s="18"/>
      <c r="G1080" s="18"/>
      <c r="H1080" s="11"/>
      <c r="I1080" s="11"/>
      <c r="J1080" s="11"/>
      <c r="K1080" s="11"/>
      <c r="L1080" s="11"/>
      <c r="M1080" s="11"/>
      <c r="N1080" s="11"/>
      <c r="O1080" s="11"/>
      <c r="P1080" s="11"/>
      <c r="Q1080" s="11"/>
      <c r="R1080" s="11"/>
      <c r="S1080" s="11"/>
    </row>
    <row r="1081" spans="1:19">
      <c r="A1081" s="3"/>
      <c r="B1081" s="3"/>
      <c r="C1081" s="3"/>
      <c r="D1081" s="3"/>
      <c r="E1081" s="11"/>
      <c r="F1081" s="18"/>
      <c r="G1081" s="18"/>
      <c r="H1081" s="11"/>
      <c r="I1081" s="11"/>
      <c r="J1081" s="11"/>
      <c r="K1081" s="11"/>
      <c r="L1081" s="11"/>
      <c r="M1081" s="11"/>
      <c r="N1081" s="11"/>
      <c r="O1081" s="11"/>
      <c r="P1081" s="11"/>
      <c r="Q1081" s="11"/>
      <c r="R1081" s="11"/>
      <c r="S1081" s="11"/>
    </row>
    <row r="1082" spans="1:19">
      <c r="A1082" s="3"/>
      <c r="B1082" s="3"/>
      <c r="C1082" s="3"/>
      <c r="D1082" s="3"/>
      <c r="E1082" s="11"/>
      <c r="F1082" s="18"/>
      <c r="G1082" s="18"/>
      <c r="H1082" s="11"/>
      <c r="I1082" s="11"/>
      <c r="J1082" s="11"/>
      <c r="K1082" s="11"/>
      <c r="L1082" s="11"/>
      <c r="M1082" s="11"/>
      <c r="N1082" s="11"/>
      <c r="O1082" s="11"/>
      <c r="P1082" s="11"/>
      <c r="Q1082" s="11"/>
      <c r="R1082" s="11"/>
      <c r="S1082" s="11"/>
    </row>
    <row r="1083" spans="1:19">
      <c r="A1083" s="3"/>
      <c r="B1083" s="3"/>
      <c r="C1083" s="3"/>
      <c r="D1083" s="3"/>
      <c r="E1083" s="11"/>
      <c r="F1083" s="18"/>
      <c r="G1083" s="18"/>
      <c r="H1083" s="11"/>
      <c r="I1083" s="11"/>
      <c r="J1083" s="11"/>
      <c r="K1083" s="11"/>
      <c r="L1083" s="11"/>
      <c r="M1083" s="11"/>
      <c r="N1083" s="11"/>
      <c r="O1083" s="11"/>
      <c r="P1083" s="11"/>
      <c r="Q1083" s="11"/>
      <c r="R1083" s="11"/>
      <c r="S1083" s="11"/>
    </row>
    <row r="1084" spans="1:19">
      <c r="A1084" s="3"/>
      <c r="B1084" s="3"/>
      <c r="C1084" s="3"/>
      <c r="D1084" s="3"/>
      <c r="E1084" s="11"/>
      <c r="F1084" s="18"/>
      <c r="G1084" s="18"/>
      <c r="H1084" s="11"/>
      <c r="I1084" s="11"/>
      <c r="J1084" s="11"/>
      <c r="K1084" s="11"/>
      <c r="L1084" s="11"/>
      <c r="M1084" s="11"/>
      <c r="N1084" s="11"/>
      <c r="O1084" s="11"/>
      <c r="P1084" s="11"/>
      <c r="Q1084" s="11"/>
      <c r="R1084" s="11"/>
      <c r="S1084" s="11"/>
    </row>
    <row r="1085" spans="1:19">
      <c r="A1085" s="3"/>
      <c r="B1085" s="3"/>
      <c r="C1085" s="3"/>
      <c r="D1085" s="3"/>
      <c r="E1085" s="11"/>
      <c r="F1085" s="18"/>
      <c r="G1085" s="18"/>
      <c r="H1085" s="11"/>
      <c r="I1085" s="11"/>
      <c r="J1085" s="11"/>
      <c r="K1085" s="11"/>
      <c r="L1085" s="11"/>
      <c r="M1085" s="11"/>
      <c r="N1085" s="11"/>
      <c r="O1085" s="11"/>
      <c r="P1085" s="11"/>
      <c r="Q1085" s="11"/>
      <c r="R1085" s="11"/>
      <c r="S1085" s="11"/>
    </row>
    <row r="1086" spans="1:19">
      <c r="A1086" s="3"/>
      <c r="B1086" s="3"/>
      <c r="C1086" s="3"/>
      <c r="D1086" s="3"/>
      <c r="E1086" s="11"/>
      <c r="F1086" s="18"/>
      <c r="G1086" s="18"/>
      <c r="H1086" s="11"/>
      <c r="I1086" s="11"/>
      <c r="J1086" s="11"/>
      <c r="K1086" s="11"/>
      <c r="L1086" s="11"/>
      <c r="M1086" s="11"/>
      <c r="N1086" s="11"/>
      <c r="O1086" s="11"/>
      <c r="P1086" s="11"/>
      <c r="Q1086" s="11"/>
      <c r="R1086" s="11"/>
      <c r="S1086" s="11"/>
    </row>
    <row r="1087" spans="1:19">
      <c r="A1087" s="3"/>
      <c r="B1087" s="3"/>
      <c r="C1087" s="3"/>
      <c r="D1087" s="3"/>
      <c r="E1087" s="11"/>
      <c r="F1087" s="18"/>
      <c r="G1087" s="18"/>
      <c r="H1087" s="11"/>
      <c r="I1087" s="11"/>
      <c r="J1087" s="11"/>
      <c r="K1087" s="11"/>
      <c r="L1087" s="11"/>
      <c r="M1087" s="11"/>
      <c r="N1087" s="11"/>
      <c r="O1087" s="11"/>
      <c r="P1087" s="11"/>
      <c r="Q1087" s="11"/>
      <c r="R1087" s="11"/>
      <c r="S1087" s="11"/>
    </row>
    <row r="1088" spans="1:19">
      <c r="A1088" s="3"/>
      <c r="B1088" s="3"/>
      <c r="C1088" s="3"/>
      <c r="D1088" s="3"/>
      <c r="E1088" s="11"/>
      <c r="F1088" s="18"/>
      <c r="G1088" s="18"/>
      <c r="H1088" s="11"/>
      <c r="I1088" s="11"/>
      <c r="J1088" s="11"/>
      <c r="K1088" s="11"/>
      <c r="L1088" s="11"/>
      <c r="M1088" s="11"/>
      <c r="N1088" s="11"/>
      <c r="O1088" s="11"/>
      <c r="P1088" s="11"/>
      <c r="Q1088" s="11"/>
      <c r="R1088" s="11"/>
      <c r="S1088" s="11"/>
    </row>
    <row r="1089" spans="1:19">
      <c r="A1089" s="3"/>
      <c r="B1089" s="3"/>
      <c r="C1089" s="3"/>
      <c r="D1089" s="3"/>
      <c r="E1089" s="11"/>
      <c r="F1089" s="18"/>
      <c r="G1089" s="18"/>
      <c r="H1089" s="11"/>
      <c r="I1089" s="11"/>
      <c r="J1089" s="11"/>
      <c r="K1089" s="11"/>
      <c r="L1089" s="11"/>
      <c r="M1089" s="11"/>
      <c r="N1089" s="11"/>
      <c r="O1089" s="11"/>
      <c r="P1089" s="11"/>
      <c r="Q1089" s="11"/>
      <c r="R1089" s="11"/>
      <c r="S1089" s="11"/>
    </row>
    <row r="1090" spans="1:19">
      <c r="A1090" s="3"/>
      <c r="B1090" s="3"/>
      <c r="C1090" s="3"/>
      <c r="D1090" s="3"/>
      <c r="E1090" s="11"/>
      <c r="F1090" s="18"/>
      <c r="G1090" s="18"/>
      <c r="H1090" s="11"/>
      <c r="I1090" s="11"/>
      <c r="J1090" s="11"/>
      <c r="K1090" s="11"/>
      <c r="L1090" s="11"/>
      <c r="M1090" s="11"/>
      <c r="N1090" s="11"/>
      <c r="O1090" s="11"/>
      <c r="P1090" s="11"/>
      <c r="Q1090" s="11"/>
      <c r="R1090" s="11"/>
      <c r="S1090" s="11"/>
    </row>
    <row r="1091" spans="1:19">
      <c r="A1091" s="3"/>
      <c r="B1091" s="3"/>
      <c r="C1091" s="3"/>
      <c r="D1091" s="3"/>
      <c r="E1091" s="11"/>
      <c r="F1091" s="18"/>
      <c r="G1091" s="18"/>
      <c r="H1091" s="11"/>
      <c r="I1091" s="11"/>
      <c r="J1091" s="11"/>
      <c r="K1091" s="11"/>
      <c r="L1091" s="11"/>
      <c r="M1091" s="11"/>
      <c r="N1091" s="11"/>
      <c r="O1091" s="11"/>
      <c r="P1091" s="11"/>
      <c r="Q1091" s="11"/>
      <c r="R1091" s="11"/>
      <c r="S1091" s="11"/>
    </row>
    <row r="1092" spans="1:19">
      <c r="A1092" s="3"/>
      <c r="B1092" s="3"/>
      <c r="C1092" s="3"/>
      <c r="D1092" s="3"/>
      <c r="E1092" s="11"/>
      <c r="F1092" s="18"/>
      <c r="G1092" s="18"/>
      <c r="H1092" s="11"/>
      <c r="I1092" s="11"/>
      <c r="J1092" s="11"/>
      <c r="K1092" s="11"/>
      <c r="L1092" s="11"/>
      <c r="M1092" s="11"/>
      <c r="N1092" s="11"/>
      <c r="O1092" s="11"/>
      <c r="P1092" s="11"/>
      <c r="Q1092" s="11"/>
      <c r="R1092" s="11"/>
      <c r="S1092" s="11"/>
    </row>
    <row r="1093" spans="1:19">
      <c r="A1093" s="3"/>
      <c r="B1093" s="3"/>
      <c r="C1093" s="3"/>
      <c r="D1093" s="3"/>
      <c r="E1093" s="11"/>
      <c r="F1093" s="18"/>
      <c r="G1093" s="18"/>
      <c r="H1093" s="11"/>
      <c r="I1093" s="11"/>
      <c r="J1093" s="11"/>
      <c r="K1093" s="11"/>
      <c r="L1093" s="11"/>
      <c r="M1093" s="11"/>
      <c r="N1093" s="11"/>
      <c r="O1093" s="11"/>
      <c r="P1093" s="11"/>
      <c r="Q1093" s="11"/>
      <c r="R1093" s="11"/>
      <c r="S1093" s="11"/>
    </row>
    <row r="1094" spans="1:19">
      <c r="A1094" s="3"/>
      <c r="B1094" s="3"/>
      <c r="C1094" s="3"/>
      <c r="D1094" s="3"/>
      <c r="E1094" s="11"/>
      <c r="F1094" s="18"/>
      <c r="G1094" s="18"/>
      <c r="H1094" s="11"/>
      <c r="I1094" s="11"/>
      <c r="J1094" s="11"/>
      <c r="K1094" s="11"/>
      <c r="L1094" s="11"/>
      <c r="M1094" s="11"/>
      <c r="N1094" s="11"/>
      <c r="O1094" s="11"/>
      <c r="P1094" s="11"/>
      <c r="Q1094" s="11"/>
      <c r="R1094" s="11"/>
      <c r="S1094" s="11"/>
    </row>
    <row r="1095" spans="1:19">
      <c r="A1095" s="3"/>
      <c r="B1095" s="3"/>
      <c r="C1095" s="3"/>
      <c r="D1095" s="3"/>
      <c r="E1095" s="11"/>
      <c r="F1095" s="18"/>
      <c r="G1095" s="18"/>
      <c r="H1095" s="11"/>
      <c r="I1095" s="11"/>
      <c r="J1095" s="11"/>
      <c r="K1095" s="11"/>
      <c r="L1095" s="11"/>
      <c r="M1095" s="11"/>
      <c r="N1095" s="11"/>
      <c r="O1095" s="11"/>
      <c r="P1095" s="11"/>
      <c r="Q1095" s="11"/>
      <c r="R1095" s="11"/>
      <c r="S1095" s="11"/>
    </row>
    <row r="1096" spans="1:19">
      <c r="A1096" s="3"/>
      <c r="B1096" s="3"/>
      <c r="C1096" s="3"/>
      <c r="D1096" s="3"/>
      <c r="E1096" s="11"/>
      <c r="F1096" s="18"/>
      <c r="G1096" s="18"/>
      <c r="H1096" s="11"/>
      <c r="I1096" s="11"/>
      <c r="J1096" s="11"/>
      <c r="K1096" s="11"/>
      <c r="L1096" s="11"/>
      <c r="M1096" s="11"/>
      <c r="N1096" s="11"/>
      <c r="O1096" s="11"/>
      <c r="P1096" s="11"/>
      <c r="Q1096" s="11"/>
      <c r="R1096" s="11"/>
      <c r="S1096" s="11"/>
    </row>
    <row r="1097" spans="1:19">
      <c r="A1097" s="3"/>
      <c r="B1097" s="3"/>
      <c r="C1097" s="3"/>
      <c r="D1097" s="3"/>
      <c r="E1097" s="11"/>
      <c r="F1097" s="18"/>
      <c r="G1097" s="18"/>
      <c r="H1097" s="11"/>
      <c r="I1097" s="11"/>
      <c r="J1097" s="11"/>
      <c r="K1097" s="11"/>
      <c r="L1097" s="11"/>
      <c r="M1097" s="11"/>
      <c r="N1097" s="11"/>
      <c r="O1097" s="11"/>
      <c r="P1097" s="11"/>
      <c r="Q1097" s="11"/>
      <c r="R1097" s="11"/>
      <c r="S1097" s="11"/>
    </row>
    <row r="1098" spans="1:19">
      <c r="A1098" s="3"/>
      <c r="B1098" s="3"/>
      <c r="C1098" s="3"/>
      <c r="D1098" s="3"/>
      <c r="E1098" s="11"/>
      <c r="F1098" s="18"/>
      <c r="G1098" s="18"/>
      <c r="H1098" s="11"/>
      <c r="I1098" s="11"/>
      <c r="J1098" s="11"/>
      <c r="K1098" s="11"/>
      <c r="L1098" s="11"/>
      <c r="M1098" s="11"/>
      <c r="N1098" s="11"/>
      <c r="O1098" s="11"/>
      <c r="P1098" s="11"/>
      <c r="Q1098" s="11"/>
      <c r="R1098" s="11"/>
      <c r="S1098" s="11"/>
    </row>
    <row r="1099" spans="1:19">
      <c r="A1099" s="3"/>
      <c r="B1099" s="3"/>
      <c r="C1099" s="3"/>
      <c r="D1099" s="3"/>
      <c r="E1099" s="11"/>
      <c r="F1099" s="18"/>
      <c r="G1099" s="18"/>
      <c r="H1099" s="11"/>
      <c r="I1099" s="11"/>
      <c r="J1099" s="11"/>
      <c r="K1099" s="11"/>
      <c r="L1099" s="11"/>
      <c r="M1099" s="11"/>
      <c r="N1099" s="11"/>
      <c r="O1099" s="11"/>
      <c r="P1099" s="11"/>
      <c r="Q1099" s="11"/>
      <c r="R1099" s="11"/>
      <c r="S1099" s="11"/>
    </row>
    <row r="1100" spans="1:19">
      <c r="A1100" s="3"/>
      <c r="B1100" s="3"/>
      <c r="C1100" s="3"/>
      <c r="D1100" s="3"/>
      <c r="E1100" s="11"/>
      <c r="F1100" s="18"/>
      <c r="G1100" s="18"/>
      <c r="H1100" s="11"/>
      <c r="I1100" s="11"/>
      <c r="J1100" s="11"/>
      <c r="K1100" s="11"/>
      <c r="L1100" s="11"/>
      <c r="M1100" s="11"/>
      <c r="N1100" s="11"/>
      <c r="O1100" s="11"/>
      <c r="P1100" s="11"/>
      <c r="Q1100" s="11"/>
      <c r="R1100" s="11"/>
      <c r="S1100" s="11"/>
    </row>
    <row r="1101" spans="1:19">
      <c r="A1101" s="3"/>
      <c r="B1101" s="3"/>
      <c r="C1101" s="3"/>
      <c r="D1101" s="3"/>
      <c r="E1101" s="11"/>
      <c r="F1101" s="18"/>
      <c r="G1101" s="18"/>
      <c r="H1101" s="11"/>
      <c r="I1101" s="11"/>
      <c r="J1101" s="11"/>
      <c r="K1101" s="11"/>
      <c r="L1101" s="11"/>
      <c r="M1101" s="11"/>
      <c r="N1101" s="11"/>
      <c r="O1101" s="11"/>
      <c r="P1101" s="11"/>
      <c r="Q1101" s="11"/>
      <c r="R1101" s="11"/>
      <c r="S1101" s="11"/>
    </row>
    <row r="1102" spans="1:19">
      <c r="A1102" s="3"/>
      <c r="B1102" s="3"/>
      <c r="C1102" s="3"/>
      <c r="D1102" s="3"/>
      <c r="E1102" s="11"/>
      <c r="F1102" s="18"/>
      <c r="G1102" s="18"/>
      <c r="H1102" s="11"/>
      <c r="I1102" s="11"/>
      <c r="J1102" s="11"/>
      <c r="K1102" s="11"/>
      <c r="L1102" s="11"/>
      <c r="M1102" s="11"/>
      <c r="N1102" s="11"/>
      <c r="O1102" s="11"/>
      <c r="P1102" s="11"/>
      <c r="Q1102" s="11"/>
      <c r="R1102" s="11"/>
      <c r="S1102" s="11"/>
    </row>
    <row r="1103" spans="1:19">
      <c r="A1103" s="3"/>
      <c r="B1103" s="3"/>
      <c r="C1103" s="3"/>
      <c r="D1103" s="3"/>
      <c r="E1103" s="11"/>
      <c r="F1103" s="18"/>
      <c r="G1103" s="18"/>
      <c r="H1103" s="11"/>
      <c r="I1103" s="11"/>
      <c r="J1103" s="11"/>
      <c r="K1103" s="11"/>
      <c r="L1103" s="11"/>
      <c r="M1103" s="11"/>
      <c r="N1103" s="11"/>
      <c r="O1103" s="11"/>
      <c r="P1103" s="11"/>
      <c r="Q1103" s="11"/>
      <c r="R1103" s="11"/>
      <c r="S1103" s="11"/>
    </row>
    <row r="1104" spans="1:19">
      <c r="A1104" s="3"/>
      <c r="B1104" s="3"/>
      <c r="C1104" s="3"/>
      <c r="D1104" s="3"/>
      <c r="E1104" s="11"/>
      <c r="F1104" s="18"/>
      <c r="G1104" s="18"/>
      <c r="H1104" s="11"/>
      <c r="I1104" s="11"/>
      <c r="J1104" s="11"/>
      <c r="K1104" s="11"/>
      <c r="L1104" s="11"/>
      <c r="M1104" s="11"/>
      <c r="N1104" s="11"/>
      <c r="O1104" s="11"/>
      <c r="P1104" s="11"/>
      <c r="Q1104" s="11"/>
      <c r="R1104" s="11"/>
      <c r="S1104" s="11"/>
    </row>
    <row r="1105" spans="1:19">
      <c r="A1105" s="3"/>
      <c r="B1105" s="3"/>
      <c r="C1105" s="3"/>
      <c r="D1105" s="3"/>
      <c r="E1105" s="11"/>
      <c r="F1105" s="18"/>
      <c r="G1105" s="18"/>
      <c r="H1105" s="11"/>
      <c r="I1105" s="11"/>
      <c r="J1105" s="11"/>
      <c r="K1105" s="11"/>
      <c r="L1105" s="11"/>
      <c r="M1105" s="11"/>
      <c r="N1105" s="11"/>
      <c r="O1105" s="11"/>
      <c r="P1105" s="11"/>
      <c r="Q1105" s="11"/>
      <c r="R1105" s="11"/>
      <c r="S1105" s="11"/>
    </row>
    <row r="1106" spans="1:19">
      <c r="A1106" s="3"/>
      <c r="B1106" s="3"/>
      <c r="C1106" s="3"/>
      <c r="D1106" s="3"/>
      <c r="E1106" s="11"/>
      <c r="F1106" s="18"/>
      <c r="G1106" s="18"/>
      <c r="H1106" s="11"/>
      <c r="I1106" s="11"/>
      <c r="J1106" s="11"/>
      <c r="K1106" s="11"/>
      <c r="L1106" s="11"/>
      <c r="M1106" s="11"/>
      <c r="N1106" s="11"/>
      <c r="O1106" s="11"/>
      <c r="P1106" s="11"/>
      <c r="Q1106" s="11"/>
      <c r="R1106" s="11"/>
      <c r="S1106" s="11"/>
    </row>
    <row r="1107" spans="1:19">
      <c r="A1107" s="3"/>
      <c r="B1107" s="3"/>
      <c r="C1107" s="3"/>
      <c r="D1107" s="3"/>
      <c r="E1107" s="11"/>
      <c r="F1107" s="18"/>
      <c r="G1107" s="18"/>
      <c r="H1107" s="11"/>
      <c r="I1107" s="11"/>
      <c r="J1107" s="11"/>
      <c r="K1107" s="11"/>
      <c r="L1107" s="11"/>
      <c r="M1107" s="11"/>
      <c r="N1107" s="11"/>
      <c r="O1107" s="11"/>
      <c r="P1107" s="11"/>
      <c r="Q1107" s="11"/>
      <c r="R1107" s="11"/>
      <c r="S1107" s="11"/>
    </row>
    <row r="1108" spans="1:19">
      <c r="A1108" s="3"/>
      <c r="B1108" s="3"/>
      <c r="C1108" s="3"/>
      <c r="D1108" s="3"/>
      <c r="E1108" s="11"/>
      <c r="F1108" s="18"/>
      <c r="G1108" s="18"/>
      <c r="H1108" s="11"/>
      <c r="I1108" s="11"/>
      <c r="J1108" s="11"/>
      <c r="K1108" s="11"/>
      <c r="L1108" s="11"/>
      <c r="M1108" s="11"/>
      <c r="N1108" s="11"/>
      <c r="O1108" s="11"/>
      <c r="P1108" s="11"/>
      <c r="Q1108" s="11"/>
      <c r="R1108" s="11"/>
      <c r="S1108" s="11"/>
    </row>
    <row r="1109" spans="1:19">
      <c r="A1109" s="3"/>
      <c r="B1109" s="3"/>
      <c r="C1109" s="3"/>
      <c r="D1109" s="3"/>
      <c r="E1109" s="11"/>
      <c r="F1109" s="18"/>
      <c r="G1109" s="18"/>
      <c r="H1109" s="11"/>
      <c r="I1109" s="11"/>
      <c r="J1109" s="11"/>
      <c r="K1109" s="11"/>
      <c r="L1109" s="11"/>
      <c r="M1109" s="11"/>
      <c r="N1109" s="11"/>
      <c r="O1109" s="11"/>
      <c r="P1109" s="11"/>
      <c r="Q1109" s="11"/>
      <c r="R1109" s="11"/>
      <c r="S1109" s="11"/>
    </row>
    <row r="1110" spans="1:19">
      <c r="A1110" s="3"/>
      <c r="B1110" s="3"/>
      <c r="C1110" s="3"/>
      <c r="D1110" s="3"/>
      <c r="E1110" s="11"/>
      <c r="F1110" s="18"/>
      <c r="G1110" s="18"/>
      <c r="H1110" s="11"/>
      <c r="I1110" s="11"/>
      <c r="J1110" s="11"/>
      <c r="K1110" s="11"/>
      <c r="L1110" s="11"/>
      <c r="M1110" s="11"/>
      <c r="N1110" s="11"/>
      <c r="O1110" s="11"/>
      <c r="P1110" s="11"/>
      <c r="Q1110" s="11"/>
      <c r="R1110" s="11"/>
      <c r="S1110" s="11"/>
    </row>
    <row r="1111" spans="1:19">
      <c r="A1111" s="3"/>
      <c r="B1111" s="3"/>
      <c r="C1111" s="3"/>
      <c r="D1111" s="3"/>
      <c r="E1111" s="11"/>
      <c r="F1111" s="18"/>
      <c r="G1111" s="18"/>
      <c r="H1111" s="11"/>
      <c r="I1111" s="11"/>
      <c r="J1111" s="11"/>
      <c r="K1111" s="11"/>
      <c r="L1111" s="11"/>
      <c r="M1111" s="11"/>
      <c r="N1111" s="11"/>
      <c r="O1111" s="11"/>
      <c r="P1111" s="11"/>
      <c r="Q1111" s="11"/>
      <c r="R1111" s="11"/>
      <c r="S1111" s="11"/>
    </row>
    <row r="1112" spans="1:19">
      <c r="A1112" s="3"/>
      <c r="B1112" s="3"/>
      <c r="C1112" s="3"/>
      <c r="D1112" s="3"/>
      <c r="E1112" s="11"/>
      <c r="F1112" s="18"/>
      <c r="G1112" s="18"/>
      <c r="H1112" s="11"/>
      <c r="I1112" s="11"/>
      <c r="J1112" s="11"/>
      <c r="K1112" s="11"/>
      <c r="L1112" s="11"/>
      <c r="M1112" s="11"/>
      <c r="N1112" s="11"/>
      <c r="O1112" s="11"/>
      <c r="P1112" s="11"/>
      <c r="Q1112" s="11"/>
      <c r="R1112" s="11"/>
      <c r="S1112" s="11"/>
    </row>
    <row r="1113" spans="1:19">
      <c r="A1113" s="3"/>
      <c r="B1113" s="3"/>
      <c r="C1113" s="3"/>
      <c r="D1113" s="3"/>
      <c r="E1113" s="11"/>
      <c r="F1113" s="18"/>
      <c r="G1113" s="18"/>
      <c r="H1113" s="11"/>
      <c r="I1113" s="11"/>
      <c r="J1113" s="11"/>
      <c r="K1113" s="11"/>
      <c r="L1113" s="11"/>
      <c r="M1113" s="11"/>
      <c r="N1113" s="11"/>
      <c r="O1113" s="11"/>
      <c r="P1113" s="11"/>
      <c r="Q1113" s="11"/>
      <c r="R1113" s="11"/>
      <c r="S1113" s="11"/>
    </row>
    <row r="1114" spans="1:19">
      <c r="A1114" s="3"/>
      <c r="B1114" s="3"/>
      <c r="C1114" s="3"/>
      <c r="D1114" s="3"/>
      <c r="E1114" s="11"/>
      <c r="F1114" s="18"/>
      <c r="G1114" s="18"/>
      <c r="H1114" s="11"/>
      <c r="I1114" s="11"/>
      <c r="J1114" s="11"/>
      <c r="K1114" s="11"/>
      <c r="L1114" s="11"/>
      <c r="M1114" s="11"/>
      <c r="N1114" s="11"/>
      <c r="O1114" s="11"/>
      <c r="P1114" s="11"/>
      <c r="Q1114" s="11"/>
      <c r="R1114" s="11"/>
      <c r="S1114" s="11"/>
    </row>
    <row r="1115" spans="1:19">
      <c r="A1115" s="3"/>
      <c r="B1115" s="3"/>
      <c r="C1115" s="3"/>
      <c r="D1115" s="3"/>
      <c r="E1115" s="11"/>
      <c r="F1115" s="18"/>
      <c r="G1115" s="18"/>
      <c r="H1115" s="11"/>
      <c r="I1115" s="11"/>
      <c r="J1115" s="11"/>
      <c r="K1115" s="11"/>
      <c r="L1115" s="11"/>
      <c r="M1115" s="11"/>
      <c r="N1115" s="11"/>
      <c r="O1115" s="11"/>
      <c r="P1115" s="11"/>
      <c r="Q1115" s="11"/>
      <c r="R1115" s="11"/>
      <c r="S1115" s="11"/>
    </row>
    <row r="1116" spans="1:19">
      <c r="A1116" s="3"/>
      <c r="B1116" s="3"/>
      <c r="C1116" s="3"/>
      <c r="D1116" s="3"/>
      <c r="E1116" s="11"/>
      <c r="F1116" s="18"/>
      <c r="G1116" s="18"/>
      <c r="H1116" s="11"/>
      <c r="I1116" s="11"/>
      <c r="J1116" s="11"/>
      <c r="K1116" s="11"/>
      <c r="L1116" s="11"/>
      <c r="M1116" s="11"/>
      <c r="N1116" s="11"/>
      <c r="O1116" s="11"/>
      <c r="P1116" s="11"/>
      <c r="Q1116" s="11"/>
      <c r="R1116" s="11"/>
      <c r="S1116" s="11"/>
    </row>
    <row r="1117" spans="1:19">
      <c r="A1117" s="3"/>
      <c r="B1117" s="3"/>
      <c r="C1117" s="3"/>
      <c r="D1117" s="3"/>
      <c r="E1117" s="11"/>
      <c r="F1117" s="18"/>
      <c r="G1117" s="18"/>
      <c r="H1117" s="11"/>
      <c r="I1117" s="11"/>
      <c r="J1117" s="11"/>
      <c r="K1117" s="11"/>
      <c r="L1117" s="11"/>
      <c r="M1117" s="11"/>
      <c r="N1117" s="11"/>
      <c r="O1117" s="11"/>
      <c r="P1117" s="11"/>
      <c r="Q1117" s="11"/>
      <c r="R1117" s="11"/>
      <c r="S1117" s="11"/>
    </row>
    <row r="1118" spans="1:19">
      <c r="A1118" s="3"/>
      <c r="B1118" s="3"/>
      <c r="C1118" s="3"/>
      <c r="D1118" s="3"/>
      <c r="E1118" s="11"/>
      <c r="F1118" s="18"/>
      <c r="G1118" s="18"/>
      <c r="H1118" s="11"/>
      <c r="I1118" s="11"/>
      <c r="J1118" s="11"/>
      <c r="K1118" s="11"/>
      <c r="L1118" s="11"/>
      <c r="M1118" s="11"/>
      <c r="N1118" s="11"/>
      <c r="O1118" s="11"/>
      <c r="P1118" s="11"/>
      <c r="Q1118" s="11"/>
      <c r="R1118" s="11"/>
      <c r="S1118" s="11"/>
    </row>
    <row r="1119" spans="1:19">
      <c r="A1119" s="3"/>
      <c r="B1119" s="3"/>
      <c r="C1119" s="3"/>
      <c r="D1119" s="3"/>
      <c r="E1119" s="11"/>
      <c r="F1119" s="18"/>
      <c r="G1119" s="18"/>
      <c r="H1119" s="11"/>
      <c r="I1119" s="11"/>
      <c r="J1119" s="11"/>
      <c r="K1119" s="11"/>
      <c r="L1119" s="11"/>
      <c r="M1119" s="11"/>
      <c r="N1119" s="11"/>
      <c r="O1119" s="11"/>
      <c r="P1119" s="11"/>
      <c r="Q1119" s="11"/>
      <c r="R1119" s="11"/>
      <c r="S1119" s="11"/>
    </row>
    <row r="1120" spans="1:19">
      <c r="A1120" s="3"/>
      <c r="B1120" s="3"/>
      <c r="C1120" s="3"/>
      <c r="D1120" s="3"/>
      <c r="E1120" s="11"/>
      <c r="F1120" s="18"/>
      <c r="G1120" s="18"/>
      <c r="H1120" s="11"/>
      <c r="I1120" s="11"/>
      <c r="J1120" s="11"/>
      <c r="K1120" s="11"/>
      <c r="L1120" s="11"/>
      <c r="M1120" s="11"/>
      <c r="N1120" s="11"/>
      <c r="O1120" s="11"/>
      <c r="P1120" s="11"/>
      <c r="Q1120" s="11"/>
      <c r="R1120" s="11"/>
      <c r="S1120" s="11"/>
    </row>
    <row r="1121" spans="1:19">
      <c r="A1121" s="3"/>
      <c r="B1121" s="3"/>
      <c r="C1121" s="3"/>
      <c r="D1121" s="3"/>
      <c r="E1121" s="11"/>
      <c r="F1121" s="18"/>
      <c r="G1121" s="18"/>
      <c r="H1121" s="11"/>
      <c r="I1121" s="11"/>
      <c r="J1121" s="11"/>
      <c r="K1121" s="11"/>
      <c r="L1121" s="11"/>
      <c r="M1121" s="11"/>
      <c r="N1121" s="11"/>
      <c r="O1121" s="11"/>
      <c r="P1121" s="11"/>
      <c r="Q1121" s="11"/>
      <c r="R1121" s="11"/>
      <c r="S1121" s="11"/>
    </row>
    <row r="1122" spans="1:19">
      <c r="A1122" s="3"/>
      <c r="B1122" s="3"/>
      <c r="C1122" s="3"/>
      <c r="D1122" s="3"/>
      <c r="E1122" s="11"/>
      <c r="F1122" s="18"/>
      <c r="G1122" s="18"/>
      <c r="H1122" s="11"/>
      <c r="I1122" s="11"/>
      <c r="J1122" s="11"/>
      <c r="K1122" s="11"/>
      <c r="L1122" s="11"/>
      <c r="M1122" s="11"/>
      <c r="N1122" s="11"/>
      <c r="O1122" s="11"/>
      <c r="P1122" s="11"/>
      <c r="Q1122" s="11"/>
      <c r="R1122" s="11"/>
      <c r="S1122" s="11"/>
    </row>
    <row r="1123" spans="1:19">
      <c r="A1123" s="3"/>
      <c r="B1123" s="3"/>
      <c r="C1123" s="3"/>
      <c r="D1123" s="3"/>
      <c r="E1123" s="11"/>
      <c r="F1123" s="18"/>
      <c r="G1123" s="18"/>
      <c r="H1123" s="11"/>
      <c r="I1123" s="11"/>
      <c r="J1123" s="11"/>
      <c r="K1123" s="11"/>
      <c r="L1123" s="11"/>
      <c r="M1123" s="11"/>
      <c r="N1123" s="11"/>
      <c r="O1123" s="11"/>
      <c r="P1123" s="11"/>
      <c r="Q1123" s="11"/>
      <c r="R1123" s="11"/>
      <c r="S1123" s="11"/>
    </row>
    <row r="1124" spans="1:19">
      <c r="A1124" s="3"/>
      <c r="B1124" s="3"/>
      <c r="C1124" s="3"/>
      <c r="D1124" s="3"/>
      <c r="E1124" s="11"/>
      <c r="F1124" s="18"/>
      <c r="G1124" s="18"/>
      <c r="H1124" s="11"/>
      <c r="I1124" s="11"/>
      <c r="J1124" s="11"/>
      <c r="K1124" s="11"/>
      <c r="L1124" s="11"/>
      <c r="M1124" s="11"/>
      <c r="N1124" s="11"/>
      <c r="O1124" s="11"/>
      <c r="P1124" s="11"/>
      <c r="Q1124" s="11"/>
      <c r="R1124" s="11"/>
      <c r="S1124" s="11"/>
    </row>
    <row r="1125" spans="1:19">
      <c r="A1125" s="3"/>
      <c r="B1125" s="3"/>
      <c r="C1125" s="3"/>
      <c r="D1125" s="3"/>
      <c r="E1125" s="11"/>
      <c r="F1125" s="18"/>
      <c r="G1125" s="18"/>
      <c r="H1125" s="11"/>
      <c r="I1125" s="11"/>
      <c r="J1125" s="11"/>
      <c r="K1125" s="11"/>
      <c r="L1125" s="11"/>
      <c r="M1125" s="11"/>
      <c r="N1125" s="11"/>
      <c r="O1125" s="11"/>
      <c r="P1125" s="11"/>
      <c r="Q1125" s="11"/>
      <c r="R1125" s="11"/>
      <c r="S1125" s="11"/>
    </row>
    <row r="1126" spans="1:19">
      <c r="A1126" s="3"/>
      <c r="B1126" s="3"/>
      <c r="C1126" s="3"/>
      <c r="D1126" s="3"/>
      <c r="E1126" s="11"/>
      <c r="F1126" s="18"/>
      <c r="G1126" s="18"/>
      <c r="H1126" s="11"/>
      <c r="I1126" s="11"/>
      <c r="J1126" s="11"/>
      <c r="K1126" s="11"/>
      <c r="L1126" s="11"/>
      <c r="M1126" s="11"/>
      <c r="N1126" s="11"/>
      <c r="O1126" s="11"/>
      <c r="P1126" s="11"/>
      <c r="Q1126" s="11"/>
      <c r="R1126" s="11"/>
      <c r="S1126" s="11"/>
    </row>
    <row r="1127" spans="1:19">
      <c r="A1127" s="3"/>
      <c r="B1127" s="3"/>
      <c r="C1127" s="3"/>
      <c r="D1127" s="3"/>
      <c r="E1127" s="11"/>
      <c r="F1127" s="18"/>
      <c r="G1127" s="18"/>
      <c r="H1127" s="11"/>
      <c r="I1127" s="11"/>
      <c r="J1127" s="11"/>
      <c r="K1127" s="11"/>
      <c r="L1127" s="11"/>
      <c r="M1127" s="11"/>
      <c r="N1127" s="11"/>
      <c r="O1127" s="11"/>
      <c r="P1127" s="11"/>
      <c r="Q1127" s="11"/>
      <c r="R1127" s="11"/>
      <c r="S1127" s="11"/>
    </row>
    <row r="1128" spans="1:19">
      <c r="A1128" s="3"/>
      <c r="B1128" s="3"/>
      <c r="C1128" s="3"/>
      <c r="D1128" s="3"/>
      <c r="E1128" s="11"/>
      <c r="F1128" s="18"/>
      <c r="G1128" s="18"/>
      <c r="H1128" s="11"/>
      <c r="I1128" s="11"/>
      <c r="J1128" s="11"/>
      <c r="K1128" s="11"/>
      <c r="L1128" s="11"/>
      <c r="M1128" s="11"/>
      <c r="N1128" s="11"/>
      <c r="O1128" s="11"/>
      <c r="P1128" s="11"/>
      <c r="Q1128" s="11"/>
      <c r="R1128" s="11"/>
      <c r="S1128" s="11"/>
    </row>
    <row r="1129" spans="1:19">
      <c r="A1129" s="3"/>
      <c r="B1129" s="3"/>
      <c r="C1129" s="3"/>
      <c r="D1129" s="3"/>
      <c r="E1129" s="11"/>
      <c r="F1129" s="18"/>
      <c r="G1129" s="18"/>
      <c r="H1129" s="11"/>
      <c r="I1129" s="11"/>
      <c r="J1129" s="11"/>
      <c r="K1129" s="11"/>
      <c r="L1129" s="11"/>
      <c r="M1129" s="11"/>
      <c r="N1129" s="11"/>
      <c r="O1129" s="11"/>
      <c r="P1129" s="11"/>
      <c r="Q1129" s="11"/>
      <c r="R1129" s="11"/>
      <c r="S1129" s="11"/>
    </row>
    <row r="1130" spans="1:19">
      <c r="A1130" s="3"/>
      <c r="B1130" s="3"/>
      <c r="C1130" s="3"/>
      <c r="D1130" s="3"/>
      <c r="E1130" s="11"/>
      <c r="F1130" s="18"/>
      <c r="G1130" s="18"/>
      <c r="H1130" s="11"/>
      <c r="I1130" s="11"/>
      <c r="J1130" s="11"/>
      <c r="K1130" s="11"/>
      <c r="L1130" s="11"/>
      <c r="M1130" s="11"/>
      <c r="N1130" s="11"/>
      <c r="O1130" s="11"/>
      <c r="P1130" s="11"/>
      <c r="Q1130" s="11"/>
      <c r="R1130" s="11"/>
      <c r="S1130" s="11"/>
    </row>
    <row r="1131" spans="1:19">
      <c r="A1131" s="3"/>
      <c r="B1131" s="3"/>
      <c r="C1131" s="3"/>
      <c r="D1131" s="3"/>
      <c r="E1131" s="11"/>
      <c r="F1131" s="18"/>
      <c r="G1131" s="18"/>
      <c r="H1131" s="11"/>
      <c r="I1131" s="11"/>
      <c r="J1131" s="11"/>
      <c r="K1131" s="11"/>
      <c r="L1131" s="11"/>
      <c r="M1131" s="11"/>
      <c r="N1131" s="11"/>
      <c r="O1131" s="11"/>
      <c r="P1131" s="11"/>
      <c r="Q1131" s="11"/>
      <c r="R1131" s="11"/>
      <c r="S1131" s="11"/>
    </row>
    <row r="1132" spans="1:19">
      <c r="A1132" s="3"/>
      <c r="B1132" s="3"/>
      <c r="C1132" s="3"/>
      <c r="D1132" s="3"/>
      <c r="E1132" s="11"/>
      <c r="F1132" s="18"/>
      <c r="G1132" s="18"/>
      <c r="H1132" s="11"/>
      <c r="I1132" s="11"/>
      <c r="J1132" s="11"/>
      <c r="K1132" s="11"/>
      <c r="L1132" s="11"/>
      <c r="M1132" s="11"/>
      <c r="N1132" s="11"/>
      <c r="O1132" s="11"/>
      <c r="P1132" s="11"/>
      <c r="Q1132" s="11"/>
      <c r="R1132" s="11"/>
      <c r="S1132" s="11"/>
    </row>
    <row r="1133" spans="1:19">
      <c r="A1133" s="3"/>
      <c r="B1133" s="3"/>
      <c r="C1133" s="3"/>
      <c r="D1133" s="3"/>
      <c r="E1133" s="11"/>
      <c r="F1133" s="18"/>
      <c r="G1133" s="18"/>
      <c r="H1133" s="11"/>
      <c r="I1133" s="11"/>
      <c r="J1133" s="11"/>
      <c r="K1133" s="11"/>
      <c r="L1133" s="11"/>
      <c r="M1133" s="11"/>
      <c r="N1133" s="11"/>
      <c r="O1133" s="11"/>
      <c r="P1133" s="11"/>
      <c r="Q1133" s="11"/>
      <c r="R1133" s="11"/>
      <c r="S1133" s="11"/>
    </row>
    <row r="1134" spans="1:19">
      <c r="A1134" s="3"/>
      <c r="B1134" s="3"/>
      <c r="C1134" s="3"/>
      <c r="D1134" s="3"/>
      <c r="E1134" s="11"/>
      <c r="F1134" s="18"/>
      <c r="G1134" s="18"/>
      <c r="H1134" s="11"/>
      <c r="I1134" s="11"/>
      <c r="J1134" s="11"/>
      <c r="K1134" s="11"/>
      <c r="L1134" s="11"/>
      <c r="M1134" s="11"/>
      <c r="N1134" s="11"/>
      <c r="O1134" s="11"/>
      <c r="P1134" s="11"/>
      <c r="Q1134" s="11"/>
      <c r="R1134" s="11"/>
      <c r="S1134" s="11"/>
    </row>
    <row r="1135" spans="1:19">
      <c r="A1135" s="3"/>
      <c r="B1135" s="3"/>
      <c r="C1135" s="3"/>
      <c r="D1135" s="3"/>
      <c r="E1135" s="11"/>
      <c r="F1135" s="18"/>
      <c r="G1135" s="18"/>
      <c r="H1135" s="11"/>
      <c r="I1135" s="11"/>
      <c r="J1135" s="11"/>
      <c r="K1135" s="11"/>
      <c r="L1135" s="11"/>
      <c r="M1135" s="11"/>
      <c r="N1135" s="11"/>
      <c r="O1135" s="11"/>
      <c r="P1135" s="11"/>
      <c r="Q1135" s="11"/>
      <c r="R1135" s="11"/>
      <c r="S1135" s="11"/>
    </row>
    <row r="1136" spans="1:19">
      <c r="A1136" s="3"/>
      <c r="B1136" s="3"/>
      <c r="C1136" s="3"/>
      <c r="D1136" s="3"/>
      <c r="E1136" s="11"/>
      <c r="F1136" s="18"/>
      <c r="G1136" s="18"/>
      <c r="H1136" s="11"/>
      <c r="I1136" s="11"/>
      <c r="J1136" s="11"/>
      <c r="K1136" s="11"/>
      <c r="L1136" s="11"/>
      <c r="M1136" s="11"/>
      <c r="N1136" s="11"/>
      <c r="O1136" s="11"/>
      <c r="P1136" s="11"/>
      <c r="Q1136" s="11"/>
      <c r="R1136" s="11"/>
      <c r="S1136" s="11"/>
    </row>
    <row r="1137" spans="1:19">
      <c r="A1137" s="3"/>
      <c r="B1137" s="3"/>
      <c r="C1137" s="3"/>
      <c r="D1137" s="3"/>
      <c r="E1137" s="11"/>
      <c r="F1137" s="18"/>
      <c r="G1137" s="18"/>
      <c r="H1137" s="11"/>
      <c r="I1137" s="11"/>
      <c r="J1137" s="11"/>
      <c r="K1137" s="11"/>
      <c r="L1137" s="11"/>
      <c r="M1137" s="11"/>
      <c r="N1137" s="11"/>
      <c r="O1137" s="11"/>
      <c r="P1137" s="11"/>
      <c r="Q1137" s="11"/>
      <c r="R1137" s="11"/>
      <c r="S1137" s="11"/>
    </row>
    <row r="1138" spans="1:19">
      <c r="A1138" s="3"/>
      <c r="B1138" s="3"/>
      <c r="C1138" s="3"/>
      <c r="D1138" s="3"/>
      <c r="E1138" s="11"/>
      <c r="F1138" s="18"/>
      <c r="G1138" s="18"/>
      <c r="H1138" s="11"/>
      <c r="I1138" s="11"/>
      <c r="J1138" s="11"/>
      <c r="K1138" s="11"/>
      <c r="L1138" s="11"/>
      <c r="M1138" s="11"/>
      <c r="N1138" s="11"/>
      <c r="O1138" s="11"/>
      <c r="P1138" s="11"/>
      <c r="Q1138" s="11"/>
      <c r="R1138" s="11"/>
      <c r="S1138" s="11"/>
    </row>
    <row r="1139" spans="1:19">
      <c r="A1139" s="3"/>
      <c r="B1139" s="3"/>
      <c r="C1139" s="3"/>
      <c r="D1139" s="3"/>
      <c r="E1139" s="11"/>
      <c r="F1139" s="18"/>
      <c r="G1139" s="18"/>
      <c r="H1139" s="11"/>
      <c r="I1139" s="11"/>
      <c r="J1139" s="11"/>
      <c r="K1139" s="11"/>
      <c r="L1139" s="11"/>
      <c r="M1139" s="11"/>
      <c r="N1139" s="11"/>
      <c r="O1139" s="11"/>
      <c r="P1139" s="11"/>
      <c r="Q1139" s="11"/>
      <c r="R1139" s="11"/>
      <c r="S1139" s="11"/>
    </row>
    <row r="1140" spans="1:19">
      <c r="A1140" s="3"/>
      <c r="B1140" s="3"/>
      <c r="C1140" s="3"/>
      <c r="D1140" s="3"/>
      <c r="E1140" s="11"/>
      <c r="F1140" s="18"/>
      <c r="G1140" s="18"/>
      <c r="H1140" s="11"/>
      <c r="I1140" s="11"/>
      <c r="J1140" s="11"/>
      <c r="K1140" s="11"/>
      <c r="L1140" s="11"/>
      <c r="M1140" s="11"/>
      <c r="N1140" s="11"/>
      <c r="O1140" s="11"/>
      <c r="P1140" s="11"/>
      <c r="Q1140" s="11"/>
      <c r="R1140" s="11"/>
      <c r="S1140" s="11"/>
    </row>
    <row r="1141" spans="1:19">
      <c r="A1141" s="3"/>
      <c r="B1141" s="3"/>
      <c r="C1141" s="3"/>
      <c r="D1141" s="3"/>
      <c r="E1141" s="11"/>
      <c r="F1141" s="18"/>
      <c r="G1141" s="18"/>
      <c r="H1141" s="11"/>
      <c r="I1141" s="11"/>
      <c r="J1141" s="11"/>
      <c r="K1141" s="11"/>
      <c r="L1141" s="11"/>
      <c r="M1141" s="11"/>
      <c r="N1141" s="11"/>
      <c r="O1141" s="11"/>
      <c r="P1141" s="11"/>
      <c r="Q1141" s="11"/>
      <c r="R1141" s="11"/>
      <c r="S1141" s="11"/>
    </row>
    <row r="1142" spans="1:19">
      <c r="A1142" s="3"/>
      <c r="B1142" s="3"/>
      <c r="C1142" s="3"/>
      <c r="D1142" s="3"/>
      <c r="E1142" s="11"/>
      <c r="F1142" s="18"/>
      <c r="G1142" s="18"/>
      <c r="H1142" s="11"/>
      <c r="I1142" s="11"/>
      <c r="J1142" s="11"/>
      <c r="K1142" s="11"/>
      <c r="L1142" s="11"/>
      <c r="M1142" s="11"/>
      <c r="N1142" s="11"/>
      <c r="O1142" s="11"/>
      <c r="P1142" s="11"/>
      <c r="Q1142" s="11"/>
      <c r="R1142" s="11"/>
      <c r="S1142" s="11"/>
    </row>
    <row r="1143" spans="1:19">
      <c r="A1143" s="3"/>
      <c r="B1143" s="3"/>
      <c r="C1143" s="3"/>
      <c r="D1143" s="3"/>
      <c r="E1143" s="11"/>
      <c r="F1143" s="18"/>
      <c r="G1143" s="18"/>
      <c r="H1143" s="11"/>
      <c r="I1143" s="11"/>
      <c r="J1143" s="11"/>
      <c r="K1143" s="11"/>
      <c r="L1143" s="11"/>
      <c r="M1143" s="11"/>
      <c r="N1143" s="11"/>
      <c r="O1143" s="11"/>
      <c r="P1143" s="11"/>
      <c r="Q1143" s="11"/>
      <c r="R1143" s="11"/>
      <c r="S1143" s="11"/>
    </row>
    <row r="1144" spans="1:19">
      <c r="A1144" s="3"/>
      <c r="B1144" s="3"/>
      <c r="C1144" s="3"/>
      <c r="D1144" s="3"/>
      <c r="E1144" s="11"/>
      <c r="F1144" s="18"/>
      <c r="G1144" s="18"/>
      <c r="H1144" s="11"/>
      <c r="I1144" s="11"/>
      <c r="J1144" s="11"/>
      <c r="K1144" s="11"/>
      <c r="L1144" s="11"/>
      <c r="M1144" s="11"/>
      <c r="N1144" s="11"/>
      <c r="O1144" s="11"/>
      <c r="P1144" s="11"/>
      <c r="Q1144" s="11"/>
      <c r="R1144" s="11"/>
      <c r="S1144" s="11"/>
    </row>
    <row r="1145" spans="1:19">
      <c r="A1145" s="3"/>
      <c r="B1145" s="3"/>
      <c r="C1145" s="3"/>
      <c r="D1145" s="3"/>
      <c r="E1145" s="11"/>
      <c r="F1145" s="18"/>
      <c r="G1145" s="18"/>
      <c r="H1145" s="11"/>
      <c r="I1145" s="11"/>
      <c r="J1145" s="11"/>
      <c r="K1145" s="11"/>
      <c r="L1145" s="11"/>
      <c r="M1145" s="11"/>
      <c r="N1145" s="11"/>
      <c r="O1145" s="11"/>
      <c r="P1145" s="11"/>
      <c r="Q1145" s="11"/>
      <c r="R1145" s="11"/>
      <c r="S1145" s="11"/>
    </row>
    <row r="1146" spans="1:19">
      <c r="A1146" s="3"/>
      <c r="B1146" s="3"/>
      <c r="C1146" s="3"/>
      <c r="D1146" s="3"/>
      <c r="E1146" s="11"/>
      <c r="F1146" s="18"/>
      <c r="G1146" s="18"/>
      <c r="H1146" s="11"/>
      <c r="I1146" s="11"/>
      <c r="J1146" s="11"/>
      <c r="K1146" s="11"/>
      <c r="L1146" s="11"/>
      <c r="M1146" s="11"/>
      <c r="N1146" s="11"/>
      <c r="O1146" s="11"/>
      <c r="P1146" s="11"/>
      <c r="Q1146" s="11"/>
      <c r="R1146" s="11"/>
      <c r="S1146" s="11"/>
    </row>
    <row r="1147" spans="1:19">
      <c r="A1147" s="3"/>
      <c r="B1147" s="3"/>
      <c r="C1147" s="3"/>
      <c r="D1147" s="3"/>
      <c r="E1147" s="11"/>
      <c r="F1147" s="18"/>
      <c r="G1147" s="18"/>
      <c r="H1147" s="11"/>
      <c r="I1147" s="11"/>
      <c r="J1147" s="11"/>
      <c r="K1147" s="11"/>
      <c r="L1147" s="11"/>
      <c r="M1147" s="11"/>
      <c r="N1147" s="11"/>
      <c r="O1147" s="11"/>
      <c r="P1147" s="11"/>
      <c r="Q1147" s="11"/>
      <c r="R1147" s="11"/>
      <c r="S1147" s="11"/>
    </row>
    <row r="1148" spans="1:19">
      <c r="A1148" s="3"/>
      <c r="B1148" s="3"/>
      <c r="C1148" s="3"/>
      <c r="D1148" s="3"/>
      <c r="E1148" s="11"/>
      <c r="F1148" s="18"/>
      <c r="G1148" s="18"/>
      <c r="H1148" s="11"/>
      <c r="I1148" s="11"/>
      <c r="J1148" s="11"/>
      <c r="K1148" s="11"/>
      <c r="L1148" s="11"/>
      <c r="M1148" s="11"/>
      <c r="N1148" s="11"/>
      <c r="O1148" s="11"/>
      <c r="P1148" s="11"/>
      <c r="Q1148" s="11"/>
      <c r="R1148" s="11"/>
      <c r="S1148" s="11"/>
    </row>
    <row r="1149" spans="1:19">
      <c r="A1149" s="3"/>
      <c r="B1149" s="3"/>
      <c r="C1149" s="3"/>
      <c r="D1149" s="3"/>
      <c r="E1149" s="11"/>
      <c r="F1149" s="18"/>
      <c r="G1149" s="18"/>
      <c r="H1149" s="11"/>
      <c r="I1149" s="11"/>
      <c r="J1149" s="11"/>
      <c r="K1149" s="11"/>
      <c r="L1149" s="11"/>
      <c r="M1149" s="11"/>
      <c r="N1149" s="11"/>
      <c r="O1149" s="11"/>
      <c r="P1149" s="11"/>
      <c r="Q1149" s="11"/>
      <c r="R1149" s="11"/>
      <c r="S1149" s="11"/>
    </row>
    <row r="1150" spans="1:19">
      <c r="A1150" s="3"/>
      <c r="B1150" s="3"/>
      <c r="C1150" s="3"/>
      <c r="D1150" s="3"/>
      <c r="E1150" s="11"/>
      <c r="F1150" s="18"/>
      <c r="G1150" s="18"/>
      <c r="H1150" s="11"/>
      <c r="I1150" s="11"/>
      <c r="J1150" s="11"/>
      <c r="K1150" s="11"/>
      <c r="L1150" s="11"/>
      <c r="M1150" s="11"/>
      <c r="N1150" s="11"/>
      <c r="O1150" s="11"/>
      <c r="P1150" s="11"/>
      <c r="Q1150" s="11"/>
      <c r="R1150" s="11"/>
      <c r="S1150" s="11"/>
    </row>
    <row r="1151" spans="1:19">
      <c r="A1151" s="3"/>
      <c r="B1151" s="3"/>
      <c r="C1151" s="3"/>
      <c r="D1151" s="3"/>
      <c r="E1151" s="11"/>
      <c r="F1151" s="18"/>
      <c r="G1151" s="18"/>
      <c r="H1151" s="11"/>
      <c r="I1151" s="11"/>
      <c r="J1151" s="11"/>
      <c r="K1151" s="11"/>
      <c r="L1151" s="11"/>
      <c r="M1151" s="11"/>
      <c r="N1151" s="11"/>
      <c r="O1151" s="11"/>
      <c r="P1151" s="11"/>
      <c r="Q1151" s="11"/>
      <c r="R1151" s="11"/>
      <c r="S1151" s="11"/>
    </row>
    <row r="1152" spans="1:19">
      <c r="A1152" s="3"/>
      <c r="B1152" s="3"/>
      <c r="C1152" s="3"/>
      <c r="D1152" s="3"/>
      <c r="E1152" s="11"/>
      <c r="F1152" s="18"/>
      <c r="G1152" s="18"/>
      <c r="H1152" s="11"/>
      <c r="I1152" s="11"/>
      <c r="J1152" s="11"/>
      <c r="K1152" s="11"/>
      <c r="L1152" s="11"/>
      <c r="M1152" s="11"/>
      <c r="N1152" s="11"/>
      <c r="O1152" s="11"/>
      <c r="P1152" s="11"/>
      <c r="Q1152" s="11"/>
      <c r="R1152" s="11"/>
      <c r="S1152" s="11"/>
    </row>
    <row r="1153" spans="1:19">
      <c r="A1153" s="3"/>
      <c r="B1153" s="3"/>
      <c r="C1153" s="3"/>
      <c r="D1153" s="3"/>
      <c r="E1153" s="11"/>
      <c r="F1153" s="18"/>
      <c r="G1153" s="18"/>
      <c r="H1153" s="11"/>
      <c r="I1153" s="11"/>
      <c r="J1153" s="11"/>
      <c r="K1153" s="11"/>
      <c r="L1153" s="11"/>
      <c r="M1153" s="11"/>
      <c r="N1153" s="11"/>
      <c r="O1153" s="11"/>
      <c r="P1153" s="11"/>
      <c r="Q1153" s="11"/>
      <c r="R1153" s="11"/>
      <c r="S1153" s="11"/>
    </row>
    <row r="1154" spans="1:19">
      <c r="A1154" s="3"/>
      <c r="B1154" s="3"/>
      <c r="C1154" s="3"/>
      <c r="D1154" s="3"/>
      <c r="E1154" s="11"/>
      <c r="F1154" s="18"/>
      <c r="G1154" s="18"/>
      <c r="H1154" s="11"/>
      <c r="I1154" s="11"/>
      <c r="J1154" s="11"/>
      <c r="K1154" s="11"/>
      <c r="L1154" s="11"/>
      <c r="M1154" s="11"/>
      <c r="N1154" s="11"/>
      <c r="O1154" s="11"/>
      <c r="P1154" s="11"/>
      <c r="Q1154" s="11"/>
      <c r="R1154" s="11"/>
      <c r="S1154" s="11"/>
    </row>
    <row r="1155" spans="1:19">
      <c r="A1155" s="3"/>
      <c r="B1155" s="3"/>
      <c r="C1155" s="3"/>
      <c r="D1155" s="3"/>
      <c r="E1155" s="11"/>
      <c r="F1155" s="18"/>
      <c r="G1155" s="18"/>
      <c r="H1155" s="11"/>
      <c r="I1155" s="11"/>
      <c r="J1155" s="11"/>
      <c r="K1155" s="11"/>
      <c r="L1155" s="11"/>
      <c r="M1155" s="11"/>
      <c r="N1155" s="11"/>
      <c r="O1155" s="11"/>
      <c r="P1155" s="11"/>
      <c r="Q1155" s="11"/>
      <c r="R1155" s="11"/>
      <c r="S1155" s="11"/>
    </row>
    <row r="1156" spans="1:19">
      <c r="A1156" s="3"/>
      <c r="B1156" s="3"/>
      <c r="C1156" s="3"/>
      <c r="D1156" s="3"/>
      <c r="E1156" s="11"/>
      <c r="F1156" s="18"/>
      <c r="G1156" s="18"/>
      <c r="H1156" s="11"/>
      <c r="I1156" s="11"/>
      <c r="J1156" s="11"/>
      <c r="K1156" s="11"/>
      <c r="L1156" s="11"/>
      <c r="M1156" s="11"/>
      <c r="N1156" s="11"/>
      <c r="O1156" s="11"/>
      <c r="P1156" s="11"/>
      <c r="Q1156" s="11"/>
      <c r="R1156" s="11"/>
      <c r="S1156" s="11"/>
    </row>
    <row r="1157" spans="1:19">
      <c r="A1157" s="3"/>
      <c r="B1157" s="3"/>
      <c r="C1157" s="3"/>
      <c r="D1157" s="3"/>
      <c r="E1157" s="11"/>
      <c r="F1157" s="18"/>
      <c r="G1157" s="18"/>
      <c r="H1157" s="11"/>
      <c r="I1157" s="11"/>
      <c r="J1157" s="11"/>
      <c r="K1157" s="11"/>
      <c r="L1157" s="11"/>
      <c r="M1157" s="11"/>
      <c r="N1157" s="11"/>
      <c r="O1157" s="11"/>
      <c r="P1157" s="11"/>
      <c r="Q1157" s="11"/>
      <c r="R1157" s="11"/>
      <c r="S1157" s="11"/>
    </row>
    <row r="1158" spans="1:19">
      <c r="A1158" s="3"/>
      <c r="B1158" s="3"/>
      <c r="C1158" s="3"/>
      <c r="D1158" s="3"/>
      <c r="E1158" s="11"/>
      <c r="F1158" s="18"/>
      <c r="G1158" s="18"/>
      <c r="H1158" s="11"/>
      <c r="I1158" s="11"/>
      <c r="J1158" s="11"/>
      <c r="K1158" s="11"/>
      <c r="L1158" s="11"/>
      <c r="M1158" s="11"/>
      <c r="N1158" s="11"/>
      <c r="O1158" s="11"/>
      <c r="P1158" s="11"/>
      <c r="Q1158" s="11"/>
      <c r="R1158" s="11"/>
      <c r="S1158" s="11"/>
    </row>
    <row r="1159" spans="1:19">
      <c r="A1159" s="3"/>
      <c r="B1159" s="3"/>
      <c r="C1159" s="3"/>
      <c r="D1159" s="3"/>
      <c r="E1159" s="11"/>
      <c r="F1159" s="18"/>
      <c r="G1159" s="18"/>
      <c r="H1159" s="11"/>
      <c r="I1159" s="11"/>
      <c r="J1159" s="11"/>
      <c r="K1159" s="11"/>
      <c r="L1159" s="11"/>
      <c r="M1159" s="11"/>
      <c r="N1159" s="11"/>
      <c r="O1159" s="11"/>
      <c r="P1159" s="11"/>
      <c r="Q1159" s="11"/>
      <c r="R1159" s="11"/>
      <c r="S1159" s="11"/>
    </row>
    <row r="1160" spans="1:19">
      <c r="A1160" s="3"/>
      <c r="B1160" s="3"/>
      <c r="C1160" s="3"/>
      <c r="D1160" s="3"/>
      <c r="E1160" s="11"/>
      <c r="F1160" s="18"/>
      <c r="G1160" s="18"/>
      <c r="H1160" s="11"/>
      <c r="I1160" s="11"/>
      <c r="J1160" s="11"/>
      <c r="K1160" s="11"/>
      <c r="L1160" s="11"/>
      <c r="M1160" s="11"/>
      <c r="N1160" s="11"/>
      <c r="O1160" s="11"/>
      <c r="P1160" s="11"/>
      <c r="Q1160" s="11"/>
      <c r="R1160" s="11"/>
      <c r="S1160" s="11"/>
    </row>
    <row r="1161" spans="1:19">
      <c r="A1161" s="3"/>
      <c r="B1161" s="3"/>
      <c r="C1161" s="3"/>
      <c r="D1161" s="3"/>
      <c r="E1161" s="11"/>
      <c r="F1161" s="18"/>
      <c r="G1161" s="18"/>
      <c r="H1161" s="11"/>
      <c r="I1161" s="11"/>
      <c r="J1161" s="11"/>
      <c r="K1161" s="11"/>
      <c r="L1161" s="11"/>
      <c r="M1161" s="11"/>
      <c r="N1161" s="11"/>
      <c r="O1161" s="11"/>
      <c r="P1161" s="11"/>
      <c r="Q1161" s="11"/>
      <c r="R1161" s="11"/>
      <c r="S1161" s="11"/>
    </row>
    <row r="1162" spans="1:19">
      <c r="A1162" s="3"/>
      <c r="B1162" s="3"/>
      <c r="C1162" s="3"/>
      <c r="D1162" s="3"/>
      <c r="E1162" s="11"/>
      <c r="F1162" s="18"/>
      <c r="G1162" s="18"/>
      <c r="H1162" s="11"/>
      <c r="I1162" s="11"/>
      <c r="J1162" s="11"/>
      <c r="K1162" s="11"/>
      <c r="L1162" s="11"/>
      <c r="M1162" s="11"/>
      <c r="N1162" s="11"/>
      <c r="O1162" s="11"/>
      <c r="P1162" s="11"/>
      <c r="Q1162" s="11"/>
      <c r="R1162" s="11"/>
      <c r="S1162" s="11"/>
    </row>
    <row r="1163" spans="1:19">
      <c r="A1163" s="3"/>
      <c r="B1163" s="3"/>
      <c r="C1163" s="3"/>
      <c r="D1163" s="3"/>
      <c r="E1163" s="11"/>
      <c r="F1163" s="18"/>
      <c r="G1163" s="18"/>
      <c r="H1163" s="11"/>
      <c r="I1163" s="11"/>
      <c r="J1163" s="11"/>
      <c r="K1163" s="11"/>
      <c r="L1163" s="11"/>
      <c r="M1163" s="11"/>
      <c r="N1163" s="11"/>
      <c r="O1163" s="11"/>
      <c r="P1163" s="11"/>
      <c r="Q1163" s="11"/>
      <c r="R1163" s="11"/>
      <c r="S1163" s="11"/>
    </row>
    <row r="1164" spans="1:19">
      <c r="A1164" s="3"/>
      <c r="B1164" s="3"/>
      <c r="C1164" s="3"/>
      <c r="D1164" s="3"/>
      <c r="E1164" s="11"/>
      <c r="F1164" s="18"/>
      <c r="G1164" s="18"/>
      <c r="H1164" s="11"/>
      <c r="I1164" s="11"/>
      <c r="J1164" s="11"/>
      <c r="K1164" s="11"/>
      <c r="L1164" s="11"/>
      <c r="M1164" s="11"/>
      <c r="N1164" s="11"/>
      <c r="O1164" s="11"/>
      <c r="P1164" s="11"/>
      <c r="Q1164" s="11"/>
      <c r="R1164" s="11"/>
      <c r="S1164" s="11"/>
    </row>
    <row r="1165" spans="1:19">
      <c r="A1165" s="3"/>
      <c r="B1165" s="3"/>
      <c r="C1165" s="3"/>
      <c r="D1165" s="3"/>
      <c r="E1165" s="11"/>
      <c r="F1165" s="18"/>
      <c r="G1165" s="18"/>
      <c r="H1165" s="11"/>
      <c r="I1165" s="11"/>
      <c r="J1165" s="11"/>
      <c r="K1165" s="11"/>
      <c r="L1165" s="11"/>
      <c r="M1165" s="11"/>
      <c r="N1165" s="11"/>
      <c r="O1165" s="11"/>
      <c r="P1165" s="11"/>
      <c r="Q1165" s="11"/>
      <c r="R1165" s="11"/>
      <c r="S1165" s="11"/>
    </row>
    <row r="1166" spans="1:19">
      <c r="A1166" s="3"/>
      <c r="B1166" s="3"/>
      <c r="C1166" s="3"/>
      <c r="D1166" s="3"/>
      <c r="E1166" s="11"/>
      <c r="F1166" s="18"/>
      <c r="G1166" s="18"/>
      <c r="H1166" s="11"/>
      <c r="I1166" s="11"/>
      <c r="J1166" s="11"/>
      <c r="K1166" s="11"/>
      <c r="L1166" s="11"/>
      <c r="M1166" s="11"/>
      <c r="N1166" s="11"/>
      <c r="O1166" s="11"/>
      <c r="P1166" s="11"/>
      <c r="Q1166" s="11"/>
      <c r="R1166" s="11"/>
      <c r="S1166" s="11"/>
    </row>
    <row r="1167" spans="1:19">
      <c r="A1167" s="3"/>
      <c r="B1167" s="3"/>
      <c r="C1167" s="3"/>
      <c r="D1167" s="3"/>
      <c r="E1167" s="11"/>
      <c r="F1167" s="18"/>
      <c r="G1167" s="18"/>
      <c r="H1167" s="11"/>
      <c r="I1167" s="11"/>
      <c r="J1167" s="11"/>
      <c r="K1167" s="11"/>
      <c r="L1167" s="11"/>
      <c r="M1167" s="11"/>
      <c r="N1167" s="11"/>
      <c r="O1167" s="11"/>
      <c r="P1167" s="11"/>
      <c r="Q1167" s="11"/>
      <c r="R1167" s="11"/>
      <c r="S1167" s="11"/>
    </row>
    <row r="1168" spans="1:19">
      <c r="A1168" s="3"/>
      <c r="B1168" s="3"/>
      <c r="C1168" s="3"/>
      <c r="D1168" s="3"/>
      <c r="E1168" s="11"/>
      <c r="F1168" s="18"/>
      <c r="G1168" s="18"/>
      <c r="H1168" s="11"/>
      <c r="I1168" s="11"/>
      <c r="J1168" s="11"/>
      <c r="K1168" s="11"/>
      <c r="L1168" s="11"/>
      <c r="M1168" s="11"/>
      <c r="N1168" s="11"/>
      <c r="O1168" s="11"/>
      <c r="P1168" s="11"/>
      <c r="Q1168" s="11"/>
      <c r="R1168" s="11"/>
      <c r="S1168" s="11"/>
    </row>
    <row r="1169" spans="1:19">
      <c r="A1169" s="3"/>
      <c r="B1169" s="3"/>
      <c r="C1169" s="3"/>
      <c r="D1169" s="3"/>
      <c r="E1169" s="11"/>
      <c r="F1169" s="18"/>
      <c r="G1169" s="18"/>
      <c r="H1169" s="11"/>
      <c r="I1169" s="11"/>
      <c r="J1169" s="11"/>
      <c r="K1169" s="11"/>
      <c r="L1169" s="11"/>
      <c r="M1169" s="11"/>
      <c r="N1169" s="11"/>
      <c r="O1169" s="11"/>
      <c r="P1169" s="11"/>
      <c r="Q1169" s="11"/>
      <c r="R1169" s="11"/>
      <c r="S1169" s="11"/>
    </row>
    <row r="1170" spans="1:19">
      <c r="A1170" s="3"/>
      <c r="B1170" s="3"/>
      <c r="C1170" s="3"/>
      <c r="D1170" s="3"/>
      <c r="E1170" s="11"/>
      <c r="F1170" s="18"/>
      <c r="G1170" s="18"/>
      <c r="H1170" s="11"/>
      <c r="I1170" s="11"/>
      <c r="J1170" s="11"/>
      <c r="K1170" s="11"/>
      <c r="L1170" s="11"/>
      <c r="M1170" s="11"/>
      <c r="N1170" s="11"/>
      <c r="O1170" s="11"/>
      <c r="P1170" s="11"/>
      <c r="Q1170" s="11"/>
      <c r="R1170" s="11"/>
      <c r="S1170" s="11"/>
    </row>
    <row r="1171" spans="1:19">
      <c r="A1171" s="3"/>
      <c r="B1171" s="3"/>
      <c r="C1171" s="3"/>
      <c r="D1171" s="3"/>
      <c r="E1171" s="11"/>
      <c r="F1171" s="18"/>
      <c r="G1171" s="18"/>
      <c r="H1171" s="11"/>
      <c r="I1171" s="11"/>
      <c r="J1171" s="11"/>
      <c r="K1171" s="11"/>
      <c r="L1171" s="11"/>
      <c r="M1171" s="11"/>
      <c r="N1171" s="11"/>
      <c r="O1171" s="11"/>
      <c r="P1171" s="11"/>
      <c r="Q1171" s="11"/>
      <c r="R1171" s="11"/>
      <c r="S1171" s="11"/>
    </row>
    <row r="1172" spans="1:19">
      <c r="A1172" s="3"/>
      <c r="B1172" s="3"/>
      <c r="C1172" s="3"/>
      <c r="D1172" s="3"/>
      <c r="E1172" s="11"/>
      <c r="F1172" s="18"/>
      <c r="G1172" s="18"/>
      <c r="H1172" s="11"/>
      <c r="I1172" s="11"/>
      <c r="J1172" s="11"/>
      <c r="K1172" s="11"/>
      <c r="L1172" s="11"/>
      <c r="M1172" s="11"/>
      <c r="N1172" s="11"/>
      <c r="O1172" s="11"/>
      <c r="P1172" s="11"/>
      <c r="Q1172" s="11"/>
      <c r="R1172" s="11"/>
      <c r="S1172" s="11"/>
    </row>
    <row r="1173" spans="1:19">
      <c r="A1173" s="3"/>
      <c r="B1173" s="3"/>
      <c r="C1173" s="3"/>
      <c r="D1173" s="3"/>
      <c r="E1173" s="18"/>
      <c r="F1173" s="18"/>
      <c r="G1173" s="18"/>
      <c r="H1173" s="11"/>
      <c r="I1173" s="11"/>
      <c r="J1173" s="11"/>
      <c r="K1173" s="11"/>
      <c r="L1173" s="11"/>
      <c r="M1173" s="11"/>
      <c r="N1173" s="50"/>
      <c r="O1173" s="44"/>
      <c r="P1173" s="44"/>
      <c r="Q1173" s="54"/>
      <c r="R1173" s="44"/>
      <c r="S1173" s="44"/>
    </row>
    <row r="1174" spans="1:19">
      <c r="A1174" s="3"/>
      <c r="B1174" s="3"/>
      <c r="C1174" s="3"/>
      <c r="D1174" s="3"/>
      <c r="E1174" s="18"/>
      <c r="F1174" s="18"/>
      <c r="G1174" s="18"/>
      <c r="H1174" s="11"/>
      <c r="I1174" s="11"/>
      <c r="J1174" s="11"/>
      <c r="K1174" s="11"/>
      <c r="L1174" s="11"/>
      <c r="M1174" s="11"/>
      <c r="N1174" s="50"/>
      <c r="O1174" s="44"/>
      <c r="P1174" s="44"/>
      <c r="Q1174" s="54"/>
      <c r="R1174" s="44"/>
      <c r="S1174" s="44"/>
    </row>
    <row r="1175" spans="1:19">
      <c r="A1175" s="3"/>
      <c r="B1175" s="3"/>
      <c r="C1175" s="3"/>
      <c r="D1175" s="3"/>
      <c r="E1175" s="18"/>
      <c r="F1175" s="18"/>
      <c r="G1175" s="18"/>
      <c r="H1175" s="11"/>
      <c r="I1175" s="11"/>
      <c r="J1175" s="11"/>
      <c r="K1175" s="11"/>
      <c r="L1175" s="11"/>
      <c r="M1175" s="11"/>
      <c r="N1175" s="50"/>
      <c r="O1175" s="44"/>
      <c r="P1175" s="44"/>
      <c r="Q1175" s="54"/>
      <c r="R1175" s="44"/>
      <c r="S1175" s="44"/>
    </row>
    <row r="1176" spans="1:19">
      <c r="A1176" s="3"/>
      <c r="B1176" s="3"/>
      <c r="C1176" s="3"/>
      <c r="D1176" s="3"/>
      <c r="E1176" s="18"/>
      <c r="F1176" s="18"/>
      <c r="G1176" s="18"/>
      <c r="H1176" s="11"/>
      <c r="I1176" s="11"/>
      <c r="J1176" s="11"/>
      <c r="K1176" s="11"/>
      <c r="L1176" s="11"/>
      <c r="M1176" s="11"/>
      <c r="N1176" s="50"/>
      <c r="O1176" s="44"/>
      <c r="P1176" s="44"/>
      <c r="Q1176" s="54"/>
      <c r="R1176" s="44"/>
      <c r="S1176" s="44"/>
    </row>
    <row r="1177" spans="1:19">
      <c r="A1177" s="3"/>
      <c r="B1177" s="3"/>
      <c r="C1177" s="3"/>
      <c r="D1177" s="3"/>
      <c r="E1177" s="18"/>
      <c r="F1177" s="18"/>
      <c r="G1177" s="18"/>
      <c r="H1177" s="11"/>
      <c r="I1177" s="11"/>
      <c r="J1177" s="11"/>
      <c r="K1177" s="11"/>
      <c r="L1177" s="11"/>
      <c r="M1177" s="11"/>
      <c r="N1177" s="50"/>
      <c r="O1177" s="44"/>
      <c r="P1177" s="44"/>
      <c r="Q1177" s="54"/>
      <c r="R1177" s="44"/>
      <c r="S1177" s="44"/>
    </row>
    <row r="1178" spans="1:19">
      <c r="A1178" s="3"/>
      <c r="B1178" s="3"/>
      <c r="C1178" s="3"/>
      <c r="D1178" s="3"/>
      <c r="E1178" s="18"/>
      <c r="F1178" s="18"/>
      <c r="G1178" s="18"/>
      <c r="H1178" s="11"/>
      <c r="I1178" s="11"/>
      <c r="J1178" s="11"/>
      <c r="K1178" s="11"/>
      <c r="L1178" s="11"/>
      <c r="M1178" s="11"/>
      <c r="N1178" s="50"/>
      <c r="O1178" s="44"/>
      <c r="P1178" s="44"/>
      <c r="Q1178" s="54"/>
      <c r="R1178" s="44"/>
      <c r="S1178" s="44"/>
    </row>
    <row r="1179" spans="1:19">
      <c r="A1179" s="3"/>
      <c r="B1179" s="3"/>
      <c r="C1179" s="3"/>
      <c r="D1179" s="3"/>
      <c r="E1179" s="18"/>
      <c r="F1179" s="18"/>
      <c r="G1179" s="18"/>
      <c r="H1179" s="11"/>
      <c r="I1179" s="11"/>
      <c r="J1179" s="11"/>
      <c r="K1179" s="11"/>
      <c r="L1179" s="11"/>
      <c r="M1179" s="11"/>
      <c r="N1179" s="50"/>
      <c r="O1179" s="44"/>
      <c r="P1179" s="44"/>
      <c r="Q1179" s="54"/>
      <c r="R1179" s="44"/>
      <c r="S1179" s="44"/>
    </row>
    <row r="1180" spans="1:19">
      <c r="A1180" s="3"/>
      <c r="B1180" s="3"/>
      <c r="C1180" s="3"/>
      <c r="D1180" s="3"/>
      <c r="E1180" s="18"/>
      <c r="F1180" s="18"/>
      <c r="G1180" s="18"/>
      <c r="H1180" s="11"/>
      <c r="I1180" s="11"/>
      <c r="J1180" s="11"/>
      <c r="K1180" s="11"/>
      <c r="L1180" s="11"/>
      <c r="M1180" s="11"/>
      <c r="N1180" s="50"/>
      <c r="O1180" s="44"/>
      <c r="P1180" s="44"/>
      <c r="Q1180" s="54"/>
      <c r="R1180" s="44"/>
      <c r="S1180" s="44"/>
    </row>
    <row r="1181" spans="1:19">
      <c r="A1181" s="3"/>
      <c r="B1181" s="3"/>
      <c r="C1181" s="3"/>
      <c r="D1181" s="3"/>
      <c r="E1181" s="18"/>
      <c r="F1181" s="18"/>
      <c r="G1181" s="18"/>
      <c r="H1181" s="11"/>
      <c r="I1181" s="11"/>
      <c r="J1181" s="11"/>
      <c r="K1181" s="11"/>
      <c r="L1181" s="11"/>
      <c r="M1181" s="11"/>
      <c r="N1181" s="50"/>
      <c r="O1181" s="44"/>
      <c r="P1181" s="44"/>
      <c r="Q1181" s="54"/>
      <c r="R1181" s="44"/>
      <c r="S1181" s="44"/>
    </row>
    <row r="1182" spans="1:19">
      <c r="A1182" s="3"/>
      <c r="B1182" s="3"/>
      <c r="C1182" s="3"/>
      <c r="D1182" s="3"/>
      <c r="E1182" s="18"/>
      <c r="F1182" s="18"/>
      <c r="G1182" s="18"/>
      <c r="H1182" s="11"/>
      <c r="I1182" s="11"/>
      <c r="J1182" s="11"/>
      <c r="K1182" s="11"/>
      <c r="L1182" s="11"/>
      <c r="M1182" s="11"/>
      <c r="N1182" s="50"/>
      <c r="O1182" s="44"/>
      <c r="P1182" s="44"/>
      <c r="Q1182" s="54"/>
      <c r="R1182" s="44"/>
      <c r="S1182" s="44"/>
    </row>
    <row r="1183" spans="1:19">
      <c r="A1183" s="3"/>
      <c r="B1183" s="3"/>
      <c r="C1183" s="3"/>
      <c r="D1183" s="3"/>
      <c r="E1183" s="18"/>
      <c r="F1183" s="18"/>
      <c r="G1183" s="18"/>
      <c r="H1183" s="11"/>
      <c r="I1183" s="11"/>
      <c r="J1183" s="11"/>
      <c r="K1183" s="11"/>
      <c r="L1183" s="11"/>
      <c r="M1183" s="11"/>
      <c r="N1183" s="50"/>
      <c r="O1183" s="44"/>
      <c r="P1183" s="44"/>
      <c r="Q1183" s="54"/>
      <c r="R1183" s="44"/>
      <c r="S1183" s="44"/>
    </row>
    <row r="1184" spans="1:19">
      <c r="A1184" s="3"/>
      <c r="B1184" s="3"/>
      <c r="C1184" s="3"/>
      <c r="D1184" s="3"/>
      <c r="E1184" s="18"/>
      <c r="F1184" s="18"/>
      <c r="G1184" s="18"/>
      <c r="H1184" s="11"/>
      <c r="I1184" s="11"/>
      <c r="J1184" s="11"/>
      <c r="K1184" s="11"/>
      <c r="L1184" s="11"/>
      <c r="M1184" s="11"/>
      <c r="N1184" s="50"/>
      <c r="O1184" s="44"/>
      <c r="P1184" s="44"/>
      <c r="Q1184" s="54"/>
      <c r="R1184" s="44"/>
      <c r="S1184" s="44"/>
    </row>
    <row r="1185" spans="1:19">
      <c r="A1185" s="3"/>
      <c r="B1185" s="3"/>
      <c r="C1185" s="3"/>
      <c r="D1185" s="3"/>
      <c r="E1185" s="18"/>
      <c r="F1185" s="18"/>
      <c r="G1185" s="18"/>
      <c r="H1185" s="11"/>
      <c r="I1185" s="11"/>
      <c r="J1185" s="11"/>
      <c r="K1185" s="11"/>
      <c r="L1185" s="11"/>
      <c r="M1185" s="11"/>
      <c r="N1185" s="50"/>
      <c r="O1185" s="44"/>
      <c r="P1185" s="44"/>
      <c r="Q1185" s="54"/>
      <c r="R1185" s="44"/>
      <c r="S1185" s="44"/>
    </row>
    <row r="1186" spans="1:19">
      <c r="A1186" s="3"/>
      <c r="B1186" s="3"/>
      <c r="C1186" s="3"/>
      <c r="D1186" s="3"/>
      <c r="E1186" s="18"/>
      <c r="F1186" s="18"/>
      <c r="G1186" s="18"/>
      <c r="H1186" s="11"/>
      <c r="I1186" s="11"/>
      <c r="J1186" s="11"/>
      <c r="K1186" s="11"/>
      <c r="L1186" s="11"/>
      <c r="M1186" s="11"/>
      <c r="N1186" s="50"/>
      <c r="O1186" s="44"/>
      <c r="P1186" s="44"/>
      <c r="Q1186" s="54"/>
      <c r="R1186" s="44"/>
      <c r="S1186" s="44"/>
    </row>
    <row r="1187" spans="1:19">
      <c r="A1187" s="3"/>
      <c r="B1187" s="3"/>
      <c r="C1187" s="3"/>
      <c r="D1187" s="3"/>
      <c r="E1187" s="18"/>
      <c r="F1187" s="18"/>
      <c r="G1187" s="18"/>
      <c r="H1187" s="11"/>
      <c r="I1187" s="11"/>
      <c r="J1187" s="11"/>
      <c r="K1187" s="11"/>
      <c r="L1187" s="11"/>
      <c r="M1187" s="11"/>
      <c r="N1187" s="50"/>
      <c r="O1187" s="44"/>
      <c r="P1187" s="44"/>
      <c r="Q1187" s="54"/>
      <c r="R1187" s="44"/>
      <c r="S1187" s="44"/>
    </row>
    <row r="1188" spans="1:19">
      <c r="A1188" s="3"/>
      <c r="B1188" s="3"/>
      <c r="C1188" s="3"/>
      <c r="D1188" s="3"/>
      <c r="E1188" s="18"/>
      <c r="F1188" s="18"/>
      <c r="G1188" s="18"/>
      <c r="H1188" s="11"/>
      <c r="I1188" s="11"/>
      <c r="J1188" s="11"/>
      <c r="K1188" s="11"/>
      <c r="L1188" s="11"/>
      <c r="M1188" s="11"/>
      <c r="N1188" s="50"/>
      <c r="O1188" s="44"/>
      <c r="P1188" s="44"/>
      <c r="Q1188" s="54"/>
      <c r="R1188" s="44"/>
      <c r="S1188" s="44"/>
    </row>
    <row r="1189" spans="1:19">
      <c r="A1189" s="3"/>
      <c r="B1189" s="3"/>
      <c r="C1189" s="3"/>
      <c r="D1189" s="3"/>
      <c r="E1189" s="18"/>
      <c r="F1189" s="18"/>
      <c r="G1189" s="18"/>
      <c r="H1189" s="11"/>
      <c r="I1189" s="11"/>
      <c r="J1189" s="11"/>
      <c r="K1189" s="11"/>
      <c r="L1189" s="11"/>
      <c r="M1189" s="11"/>
      <c r="N1189" s="50"/>
      <c r="O1189" s="44"/>
      <c r="P1189" s="44"/>
      <c r="Q1189" s="54"/>
      <c r="R1189" s="44"/>
      <c r="S1189" s="44"/>
    </row>
    <row r="1190" spans="1:19">
      <c r="A1190" s="3"/>
      <c r="B1190" s="3"/>
      <c r="C1190" s="3"/>
      <c r="D1190" s="3"/>
      <c r="E1190" s="18"/>
      <c r="F1190" s="18"/>
      <c r="G1190" s="18"/>
      <c r="H1190" s="11"/>
      <c r="I1190" s="11"/>
      <c r="J1190" s="11"/>
      <c r="K1190" s="11"/>
      <c r="L1190" s="11"/>
      <c r="M1190" s="11"/>
      <c r="N1190" s="50"/>
      <c r="O1190" s="44"/>
      <c r="P1190" s="44"/>
      <c r="Q1190" s="54"/>
      <c r="R1190" s="44"/>
      <c r="S1190" s="44"/>
    </row>
    <row r="1191" spans="1:19">
      <c r="A1191" s="3"/>
      <c r="B1191" s="3"/>
      <c r="C1191" s="3"/>
      <c r="D1191" s="3"/>
      <c r="E1191" s="18"/>
      <c r="F1191" s="18"/>
      <c r="G1191" s="18"/>
      <c r="H1191" s="11"/>
      <c r="I1191" s="11"/>
      <c r="J1191" s="11"/>
      <c r="K1191" s="11"/>
      <c r="L1191" s="11"/>
      <c r="M1191" s="11"/>
      <c r="N1191" s="50"/>
      <c r="O1191" s="44"/>
      <c r="P1191" s="44"/>
      <c r="Q1191" s="54"/>
      <c r="R1191" s="44"/>
      <c r="S1191" s="44"/>
    </row>
    <row r="1192" spans="1:19">
      <c r="A1192" s="3"/>
      <c r="B1192" s="3"/>
      <c r="C1192" s="3"/>
      <c r="D1192" s="3"/>
      <c r="E1192" s="18"/>
      <c r="F1192" s="18"/>
      <c r="G1192" s="18"/>
      <c r="H1192" s="11"/>
      <c r="I1192" s="11"/>
      <c r="J1192" s="11"/>
      <c r="K1192" s="11"/>
      <c r="L1192" s="11"/>
      <c r="M1192" s="11"/>
      <c r="N1192" s="50"/>
      <c r="O1192" s="44"/>
      <c r="P1192" s="44"/>
      <c r="Q1192" s="54"/>
      <c r="R1192" s="44"/>
      <c r="S1192" s="44"/>
    </row>
    <row r="1193" spans="1:19">
      <c r="A1193" s="3"/>
      <c r="B1193" s="3"/>
      <c r="C1193" s="3"/>
      <c r="D1193" s="3"/>
      <c r="E1193" s="18"/>
      <c r="F1193" s="18"/>
      <c r="G1193" s="18"/>
      <c r="H1193" s="11"/>
      <c r="I1193" s="11"/>
      <c r="J1193" s="11"/>
      <c r="K1193" s="11"/>
      <c r="L1193" s="11"/>
      <c r="M1193" s="11"/>
      <c r="N1193" s="50"/>
      <c r="O1193" s="44"/>
      <c r="P1193" s="44"/>
      <c r="Q1193" s="54"/>
      <c r="R1193" s="44"/>
      <c r="S1193" s="44"/>
    </row>
    <row r="1194" spans="1:19">
      <c r="A1194" s="3"/>
      <c r="B1194" s="3"/>
      <c r="C1194" s="3"/>
      <c r="D1194" s="3"/>
      <c r="E1194" s="18"/>
      <c r="F1194" s="18"/>
      <c r="G1194" s="18"/>
      <c r="H1194" s="11"/>
      <c r="I1194" s="11"/>
      <c r="J1194" s="11"/>
      <c r="K1194" s="11"/>
      <c r="L1194" s="11"/>
      <c r="M1194" s="11"/>
      <c r="N1194" s="50"/>
      <c r="O1194" s="44"/>
      <c r="P1194" s="44"/>
      <c r="Q1194" s="54"/>
      <c r="R1194" s="44"/>
      <c r="S1194" s="44"/>
    </row>
    <row r="1195" spans="1:19">
      <c r="A1195" s="3"/>
      <c r="B1195" s="3"/>
      <c r="C1195" s="3"/>
      <c r="D1195" s="3"/>
      <c r="E1195" s="18"/>
      <c r="F1195" s="18"/>
      <c r="G1195" s="18"/>
      <c r="H1195" s="11"/>
      <c r="I1195" s="11"/>
      <c r="J1195" s="11"/>
      <c r="K1195" s="11"/>
      <c r="L1195" s="11"/>
      <c r="M1195" s="11"/>
      <c r="N1195" s="50"/>
      <c r="O1195" s="44"/>
      <c r="P1195" s="44"/>
      <c r="Q1195" s="54"/>
      <c r="R1195" s="44"/>
      <c r="S1195" s="44"/>
    </row>
    <row r="1196" spans="1:19">
      <c r="A1196" s="3"/>
      <c r="B1196" s="3"/>
      <c r="C1196" s="3"/>
      <c r="D1196" s="3"/>
      <c r="E1196" s="18"/>
      <c r="F1196" s="18"/>
      <c r="G1196" s="18"/>
      <c r="H1196" s="11"/>
      <c r="I1196" s="11"/>
      <c r="J1196" s="11"/>
      <c r="K1196" s="11"/>
      <c r="L1196" s="11"/>
      <c r="M1196" s="11"/>
      <c r="N1196" s="50"/>
      <c r="O1196" s="44"/>
      <c r="P1196" s="44"/>
      <c r="Q1196" s="54"/>
      <c r="R1196" s="44"/>
      <c r="S1196" s="44"/>
    </row>
    <row r="1197" spans="1:19">
      <c r="A1197" s="3"/>
      <c r="B1197" s="3"/>
      <c r="C1197" s="3"/>
      <c r="D1197" s="3"/>
      <c r="E1197" s="18"/>
      <c r="F1197" s="18"/>
      <c r="G1197" s="18"/>
      <c r="H1197" s="11"/>
      <c r="I1197" s="11"/>
      <c r="J1197" s="11"/>
      <c r="K1197" s="11"/>
      <c r="L1197" s="11"/>
      <c r="M1197" s="11"/>
      <c r="N1197" s="50"/>
      <c r="O1197" s="44"/>
      <c r="P1197" s="44"/>
      <c r="Q1197" s="54"/>
      <c r="R1197" s="44"/>
      <c r="S1197" s="44"/>
    </row>
    <row r="1198" spans="1:19">
      <c r="A1198" s="3"/>
      <c r="B1198" s="3"/>
      <c r="C1198" s="3"/>
      <c r="D1198" s="3"/>
      <c r="E1198" s="18"/>
      <c r="F1198" s="18"/>
      <c r="G1198" s="18"/>
      <c r="H1198" s="11"/>
      <c r="I1198" s="11"/>
      <c r="J1198" s="11"/>
      <c r="K1198" s="11"/>
      <c r="L1198" s="11"/>
      <c r="M1198" s="11"/>
      <c r="N1198" s="50"/>
      <c r="O1198" s="44"/>
      <c r="P1198" s="44"/>
      <c r="Q1198" s="54"/>
      <c r="R1198" s="44"/>
      <c r="S1198" s="44"/>
    </row>
    <row r="1199" spans="1:19">
      <c r="A1199" s="3"/>
      <c r="B1199" s="3"/>
      <c r="C1199" s="3"/>
      <c r="D1199" s="3"/>
      <c r="E1199" s="18"/>
      <c r="F1199" s="18"/>
      <c r="G1199" s="18"/>
      <c r="H1199" s="11"/>
      <c r="I1199" s="11"/>
      <c r="J1199" s="11"/>
      <c r="K1199" s="11"/>
      <c r="L1199" s="11"/>
      <c r="M1199" s="11"/>
      <c r="N1199" s="50"/>
      <c r="O1199" s="44"/>
      <c r="P1199" s="44"/>
      <c r="Q1199" s="54"/>
      <c r="R1199" s="44"/>
      <c r="S1199" s="44"/>
    </row>
    <row r="1200" spans="1:19">
      <c r="A1200" s="3"/>
      <c r="B1200" s="3"/>
      <c r="C1200" s="3"/>
      <c r="D1200" s="3"/>
      <c r="E1200" s="18"/>
      <c r="F1200" s="18"/>
      <c r="G1200" s="18"/>
      <c r="H1200" s="11"/>
      <c r="I1200" s="11"/>
      <c r="J1200" s="11"/>
      <c r="K1200" s="11"/>
      <c r="L1200" s="11"/>
      <c r="M1200" s="11"/>
      <c r="N1200" s="50"/>
      <c r="O1200" s="44"/>
      <c r="P1200" s="44"/>
      <c r="Q1200" s="54"/>
      <c r="R1200" s="44"/>
      <c r="S1200" s="44"/>
    </row>
    <row r="1201" spans="1:19">
      <c r="A1201" s="3"/>
      <c r="B1201" s="3"/>
      <c r="C1201" s="3"/>
      <c r="D1201" s="3"/>
      <c r="E1201" s="18"/>
      <c r="F1201" s="18"/>
      <c r="G1201" s="18"/>
      <c r="H1201" s="11"/>
      <c r="I1201" s="11"/>
      <c r="J1201" s="11"/>
      <c r="K1201" s="11"/>
      <c r="L1201" s="11"/>
      <c r="M1201" s="11"/>
      <c r="N1201" s="50"/>
      <c r="O1201" s="44"/>
      <c r="P1201" s="44"/>
      <c r="Q1201" s="54"/>
      <c r="R1201" s="44"/>
      <c r="S1201" s="44"/>
    </row>
    <row r="1202" spans="1:19">
      <c r="A1202" s="3"/>
      <c r="B1202" s="3"/>
      <c r="C1202" s="3"/>
      <c r="D1202" s="3"/>
      <c r="E1202" s="18"/>
      <c r="F1202" s="18"/>
      <c r="G1202" s="18"/>
      <c r="H1202" s="11"/>
      <c r="I1202" s="11"/>
      <c r="J1202" s="11"/>
      <c r="K1202" s="11"/>
      <c r="L1202" s="11"/>
      <c r="M1202" s="11"/>
      <c r="N1202" s="50"/>
      <c r="O1202" s="44"/>
      <c r="P1202" s="44"/>
      <c r="Q1202" s="54"/>
      <c r="R1202" s="44"/>
      <c r="S1202" s="44"/>
    </row>
    <row r="1203" spans="1:19">
      <c r="A1203" s="3"/>
      <c r="B1203" s="3"/>
      <c r="C1203" s="3"/>
      <c r="D1203" s="3"/>
      <c r="E1203" s="18"/>
      <c r="F1203" s="18"/>
      <c r="G1203" s="18"/>
      <c r="H1203" s="11"/>
      <c r="I1203" s="11"/>
      <c r="J1203" s="11"/>
      <c r="K1203" s="11"/>
      <c r="L1203" s="11"/>
      <c r="M1203" s="11"/>
      <c r="N1203" s="50"/>
      <c r="O1203" s="44"/>
      <c r="P1203" s="44"/>
      <c r="Q1203" s="54"/>
      <c r="R1203" s="44"/>
      <c r="S1203" s="44"/>
    </row>
    <row r="1204" spans="1:19">
      <c r="A1204" s="3"/>
      <c r="B1204" s="3"/>
      <c r="C1204" s="3"/>
      <c r="D1204" s="3"/>
    </row>
    <row r="1205" spans="1:19">
      <c r="A1205" s="3"/>
      <c r="B1205" s="3"/>
      <c r="C1205" s="3"/>
      <c r="D1205" s="3"/>
    </row>
    <row r="1206" spans="1:19">
      <c r="A1206" s="3"/>
      <c r="B1206" s="3"/>
      <c r="C1206" s="3"/>
      <c r="D1206" s="3"/>
    </row>
    <row r="1207" spans="1:19">
      <c r="A1207" s="3"/>
      <c r="B1207" s="3"/>
      <c r="C1207" s="3"/>
      <c r="D1207" s="3"/>
    </row>
    <row r="1208" spans="1:19">
      <c r="A1208" s="3"/>
      <c r="B1208" s="3"/>
      <c r="C1208" s="3"/>
      <c r="D1208" s="3"/>
    </row>
    <row r="1209" spans="1:19">
      <c r="A1209" s="3"/>
      <c r="B1209" s="3"/>
      <c r="C1209" s="3"/>
      <c r="D1209" s="3"/>
    </row>
    <row r="1210" spans="1:19">
      <c r="A1210" s="3"/>
      <c r="B1210" s="3"/>
      <c r="C1210" s="3"/>
      <c r="D1210" s="3"/>
    </row>
    <row r="1211" spans="1:19">
      <c r="A1211" s="3"/>
      <c r="B1211" s="3"/>
      <c r="C1211" s="3"/>
      <c r="D1211" s="3"/>
    </row>
    <row r="1212" spans="1:19">
      <c r="A1212" s="3"/>
      <c r="B1212" s="3"/>
      <c r="C1212" s="3"/>
      <c r="D1212" s="3"/>
    </row>
    <row r="1213" spans="1:19">
      <c r="A1213" s="3"/>
      <c r="B1213" s="3"/>
      <c r="C1213" s="3"/>
      <c r="D1213" s="3"/>
    </row>
    <row r="1214" spans="1:19">
      <c r="A1214" s="3"/>
      <c r="B1214" s="3"/>
      <c r="C1214" s="3"/>
      <c r="D1214" s="3"/>
    </row>
    <row r="1215" spans="1:19">
      <c r="A1215" s="3"/>
      <c r="B1215" s="3"/>
      <c r="C1215" s="3"/>
      <c r="D1215" s="3"/>
    </row>
    <row r="1216" spans="1:19">
      <c r="A1216" s="3"/>
      <c r="B1216" s="3"/>
      <c r="C1216" s="3"/>
      <c r="D1216" s="3"/>
    </row>
    <row r="1217" spans="1:4">
      <c r="A1217" s="3"/>
      <c r="B1217" s="3"/>
      <c r="C1217" s="3"/>
      <c r="D1217" s="3"/>
    </row>
    <row r="1218" spans="1:4">
      <c r="A1218" s="3"/>
      <c r="B1218" s="3"/>
      <c r="C1218" s="3"/>
      <c r="D1218" s="3"/>
    </row>
    <row r="1219" spans="1:4">
      <c r="A1219" s="3"/>
      <c r="B1219" s="3"/>
      <c r="C1219" s="3"/>
      <c r="D1219" s="3"/>
    </row>
    <row r="1220" spans="1:4">
      <c r="A1220" s="3"/>
      <c r="B1220" s="3"/>
      <c r="C1220" s="3"/>
      <c r="D1220" s="3"/>
    </row>
    <row r="1221" spans="1:4">
      <c r="A1221" s="3"/>
      <c r="B1221" s="3"/>
      <c r="C1221" s="3"/>
      <c r="D1221" s="3"/>
    </row>
    <row r="1222" spans="1:4">
      <c r="A1222" s="3"/>
      <c r="B1222" s="3"/>
      <c r="C1222" s="3"/>
      <c r="D1222" s="3"/>
    </row>
    <row r="1223" spans="1:4">
      <c r="A1223" s="3"/>
      <c r="B1223" s="3"/>
      <c r="C1223" s="3"/>
      <c r="D1223" s="3"/>
    </row>
    <row r="1224" spans="1:4">
      <c r="A1224" s="3"/>
      <c r="B1224" s="3"/>
      <c r="C1224" s="3"/>
      <c r="D1224" s="3"/>
    </row>
    <row r="1225" spans="1:4">
      <c r="A1225" s="3"/>
      <c r="B1225" s="3"/>
      <c r="C1225" s="3"/>
      <c r="D1225" s="3"/>
    </row>
    <row r="1226" spans="1:4">
      <c r="A1226" s="3"/>
      <c r="B1226" s="3"/>
      <c r="C1226" s="3"/>
      <c r="D1226" s="3"/>
    </row>
    <row r="1227" spans="1:4">
      <c r="A1227" s="3"/>
      <c r="B1227" s="3"/>
      <c r="C1227" s="3"/>
      <c r="D1227" s="3"/>
    </row>
    <row r="1228" spans="1:4">
      <c r="A1228" s="3"/>
      <c r="B1228" s="3"/>
      <c r="C1228" s="3"/>
      <c r="D1228" s="3"/>
    </row>
    <row r="1229" spans="1:4">
      <c r="A1229" s="3"/>
      <c r="B1229" s="3"/>
      <c r="C1229" s="3"/>
      <c r="D1229" s="3"/>
    </row>
    <row r="1230" spans="1:4">
      <c r="A1230" s="3"/>
      <c r="B1230" s="3"/>
      <c r="C1230" s="3"/>
      <c r="D1230" s="3"/>
    </row>
    <row r="1231" spans="1:4">
      <c r="A1231" s="3"/>
      <c r="B1231" s="3"/>
      <c r="C1231" s="3"/>
      <c r="D1231" s="3"/>
    </row>
    <row r="1232" spans="1:4">
      <c r="A1232" s="3"/>
      <c r="B1232" s="3"/>
      <c r="C1232" s="3"/>
      <c r="D1232" s="3"/>
    </row>
    <row r="1233" spans="1:4">
      <c r="A1233" s="3"/>
      <c r="B1233" s="3"/>
      <c r="C1233" s="3"/>
      <c r="D1233" s="3"/>
    </row>
    <row r="1234" spans="1:4">
      <c r="A1234" s="3"/>
      <c r="B1234" s="3"/>
      <c r="C1234" s="3"/>
      <c r="D1234" s="3"/>
    </row>
    <row r="1235" spans="1:4">
      <c r="A1235" s="3"/>
      <c r="B1235" s="3"/>
      <c r="C1235" s="3"/>
      <c r="D1235" s="3"/>
    </row>
    <row r="1236" spans="1:4">
      <c r="A1236" s="3"/>
      <c r="B1236" s="3"/>
      <c r="C1236" s="3"/>
      <c r="D1236" s="3"/>
    </row>
    <row r="1237" spans="1:4">
      <c r="A1237" s="3"/>
      <c r="B1237" s="3"/>
      <c r="C1237" s="3"/>
      <c r="D1237" s="3"/>
    </row>
    <row r="1238" spans="1:4">
      <c r="A1238" s="3"/>
      <c r="B1238" s="3"/>
      <c r="C1238" s="3"/>
      <c r="D1238" s="3"/>
    </row>
    <row r="1239" spans="1:4">
      <c r="A1239" s="3"/>
      <c r="B1239" s="3"/>
      <c r="C1239" s="3"/>
      <c r="D1239" s="3"/>
    </row>
    <row r="1240" spans="1:4">
      <c r="A1240" s="3"/>
      <c r="B1240" s="3"/>
      <c r="C1240" s="3"/>
      <c r="D1240" s="3"/>
    </row>
    <row r="1241" spans="1:4">
      <c r="A1241" s="3"/>
      <c r="B1241" s="3"/>
      <c r="C1241" s="3"/>
      <c r="D1241" s="3"/>
    </row>
    <row r="1242" spans="1:4">
      <c r="A1242" s="3"/>
      <c r="B1242" s="3"/>
      <c r="C1242" s="3"/>
      <c r="D1242" s="3"/>
    </row>
    <row r="1243" spans="1:4">
      <c r="A1243" s="3"/>
      <c r="B1243" s="3"/>
      <c r="C1243" s="3"/>
      <c r="D1243" s="3"/>
    </row>
    <row r="1244" spans="1:4">
      <c r="A1244" s="3"/>
      <c r="B1244" s="3"/>
      <c r="C1244" s="3"/>
      <c r="D1244" s="3"/>
    </row>
    <row r="1245" spans="1:4">
      <c r="A1245" s="3"/>
      <c r="B1245" s="3"/>
      <c r="C1245" s="3"/>
      <c r="D1245" s="3"/>
    </row>
    <row r="1246" spans="1:4">
      <c r="A1246" s="3"/>
      <c r="B1246" s="3"/>
      <c r="C1246" s="3"/>
      <c r="D1246" s="3"/>
    </row>
    <row r="1247" spans="1:4">
      <c r="A1247" s="3"/>
      <c r="B1247" s="3"/>
      <c r="C1247" s="3"/>
      <c r="D1247" s="3"/>
    </row>
    <row r="1248" spans="1:4">
      <c r="A1248" s="3"/>
      <c r="B1248" s="3"/>
      <c r="C1248" s="3"/>
      <c r="D1248" s="3"/>
    </row>
    <row r="1249" spans="1:4">
      <c r="A1249" s="3"/>
      <c r="B1249" s="3"/>
      <c r="C1249" s="3"/>
      <c r="D1249" s="3"/>
    </row>
    <row r="1250" spans="1:4">
      <c r="A1250" s="3"/>
      <c r="B1250" s="3"/>
      <c r="C1250" s="3"/>
      <c r="D1250" s="3"/>
    </row>
    <row r="1251" spans="1:4">
      <c r="A1251" s="3"/>
      <c r="B1251" s="3"/>
      <c r="C1251" s="3"/>
      <c r="D1251" s="3"/>
    </row>
    <row r="1252" spans="1:4">
      <c r="A1252" s="3"/>
      <c r="B1252" s="3"/>
      <c r="C1252" s="3"/>
      <c r="D1252" s="3"/>
    </row>
    <row r="1253" spans="1:4">
      <c r="A1253" s="3"/>
      <c r="B1253" s="3"/>
      <c r="C1253" s="3"/>
      <c r="D1253" s="3"/>
    </row>
    <row r="1254" spans="1:4">
      <c r="A1254" s="3"/>
      <c r="B1254" s="3"/>
      <c r="C1254" s="3"/>
      <c r="D1254" s="3"/>
    </row>
    <row r="1255" spans="1:4">
      <c r="A1255" s="3"/>
      <c r="B1255" s="3"/>
      <c r="C1255" s="3"/>
      <c r="D1255" s="3"/>
    </row>
    <row r="1256" spans="1:4">
      <c r="A1256" s="3"/>
      <c r="B1256" s="3"/>
      <c r="C1256" s="3"/>
      <c r="D1256" s="3"/>
    </row>
    <row r="1257" spans="1:4">
      <c r="A1257" s="3"/>
      <c r="B1257" s="3"/>
      <c r="C1257" s="3"/>
      <c r="D1257" s="3"/>
    </row>
    <row r="1258" spans="1:4">
      <c r="A1258" s="3"/>
      <c r="B1258" s="3"/>
      <c r="C1258" s="3"/>
      <c r="D1258" s="3"/>
    </row>
    <row r="1259" spans="1:4">
      <c r="A1259" s="3"/>
      <c r="B1259" s="3"/>
      <c r="C1259" s="3"/>
      <c r="D1259" s="3"/>
    </row>
    <row r="1260" spans="1:4">
      <c r="A1260" s="3"/>
      <c r="B1260" s="3"/>
      <c r="C1260" s="3"/>
      <c r="D1260" s="3"/>
    </row>
    <row r="1261" spans="1:4">
      <c r="A1261" s="3"/>
      <c r="B1261" s="3"/>
      <c r="C1261" s="3"/>
      <c r="D1261" s="3"/>
    </row>
    <row r="1262" spans="1:4">
      <c r="A1262" s="3"/>
      <c r="B1262" s="3"/>
      <c r="C1262" s="3"/>
      <c r="D1262" s="3"/>
    </row>
    <row r="1263" spans="1:4">
      <c r="A1263" s="3"/>
      <c r="B1263" s="3"/>
      <c r="C1263" s="3"/>
      <c r="D1263" s="3"/>
    </row>
    <row r="1264" spans="1:4">
      <c r="A1264" s="3"/>
      <c r="B1264" s="3"/>
      <c r="C1264" s="3"/>
      <c r="D1264" s="3"/>
    </row>
    <row r="1265" spans="1:4">
      <c r="A1265" s="3"/>
      <c r="B1265" s="3"/>
      <c r="C1265" s="3"/>
      <c r="D1265" s="3"/>
    </row>
    <row r="1266" spans="1:4">
      <c r="A1266" s="3"/>
      <c r="B1266" s="3"/>
      <c r="C1266" s="3"/>
      <c r="D1266" s="3"/>
    </row>
    <row r="1267" spans="1:4">
      <c r="A1267" s="3"/>
      <c r="B1267" s="3"/>
      <c r="C1267" s="3"/>
      <c r="D1267" s="3"/>
    </row>
    <row r="1268" spans="1:4">
      <c r="A1268" s="3"/>
      <c r="B1268" s="3"/>
      <c r="C1268" s="3"/>
      <c r="D1268" s="3"/>
    </row>
    <row r="1269" spans="1:4">
      <c r="A1269" s="3"/>
      <c r="B1269" s="3"/>
      <c r="C1269" s="3"/>
      <c r="D1269" s="3"/>
    </row>
    <row r="1270" spans="1:4">
      <c r="A1270" s="3"/>
      <c r="B1270" s="3"/>
      <c r="C1270" s="3"/>
      <c r="D1270" s="3"/>
    </row>
    <row r="1271" spans="1:4">
      <c r="A1271" s="3"/>
      <c r="B1271" s="3"/>
      <c r="C1271" s="3"/>
      <c r="D1271" s="3"/>
    </row>
    <row r="1272" spans="1:4">
      <c r="A1272" s="3"/>
      <c r="B1272" s="3"/>
      <c r="C1272" s="3"/>
      <c r="D1272" s="3"/>
    </row>
    <row r="1273" spans="1:4">
      <c r="A1273" s="3"/>
      <c r="B1273" s="3"/>
      <c r="C1273" s="3"/>
      <c r="D1273" s="3"/>
    </row>
    <row r="1274" spans="1:4">
      <c r="A1274" s="3"/>
      <c r="B1274" s="3"/>
      <c r="C1274" s="3"/>
      <c r="D1274" s="3"/>
    </row>
    <row r="1275" spans="1:4">
      <c r="A1275" s="3"/>
      <c r="B1275" s="3"/>
      <c r="C1275" s="3"/>
      <c r="D1275" s="3"/>
    </row>
    <row r="1276" spans="1:4">
      <c r="A1276" s="3"/>
      <c r="B1276" s="3"/>
      <c r="C1276" s="3"/>
      <c r="D1276" s="3"/>
    </row>
    <row r="1277" spans="1:4">
      <c r="A1277" s="3"/>
      <c r="B1277" s="3"/>
      <c r="C1277" s="3"/>
      <c r="D1277" s="3"/>
    </row>
    <row r="1278" spans="1:4">
      <c r="A1278" s="3"/>
      <c r="B1278" s="3"/>
      <c r="C1278" s="3"/>
      <c r="D1278" s="3"/>
    </row>
    <row r="1279" spans="1:4">
      <c r="A1279" s="3"/>
      <c r="B1279" s="3"/>
      <c r="C1279" s="3"/>
      <c r="D1279" s="3"/>
    </row>
    <row r="1280" spans="1:4">
      <c r="A1280" s="3"/>
      <c r="B1280" s="3"/>
      <c r="C1280" s="3"/>
      <c r="D1280" s="3"/>
    </row>
    <row r="1281" spans="1:4">
      <c r="A1281" s="3"/>
      <c r="B1281" s="3"/>
      <c r="C1281" s="3"/>
      <c r="D1281" s="3"/>
    </row>
    <row r="1282" spans="1:4">
      <c r="A1282" s="3"/>
      <c r="B1282" s="3"/>
      <c r="C1282" s="3"/>
      <c r="D1282" s="3"/>
    </row>
    <row r="1283" spans="1:4">
      <c r="A1283" s="3"/>
      <c r="B1283" s="3"/>
      <c r="C1283" s="3"/>
      <c r="D1283" s="3"/>
    </row>
    <row r="1284" spans="1:4">
      <c r="A1284" s="3"/>
      <c r="B1284" s="3"/>
      <c r="C1284" s="3"/>
      <c r="D1284" s="3"/>
    </row>
    <row r="1285" spans="1:4">
      <c r="A1285" s="3"/>
      <c r="B1285" s="3"/>
      <c r="C1285" s="3"/>
      <c r="D1285" s="3"/>
    </row>
    <row r="1286" spans="1:4">
      <c r="A1286" s="3"/>
      <c r="B1286" s="3"/>
      <c r="C1286" s="3"/>
      <c r="D1286" s="3"/>
    </row>
    <row r="1287" spans="1:4">
      <c r="A1287" s="3"/>
      <c r="B1287" s="3"/>
      <c r="C1287" s="3"/>
      <c r="D1287" s="3"/>
    </row>
    <row r="1288" spans="1:4">
      <c r="A1288" s="3"/>
      <c r="B1288" s="3"/>
      <c r="C1288" s="3"/>
      <c r="D1288" s="3"/>
    </row>
    <row r="1289" spans="1:4">
      <c r="A1289" s="3"/>
      <c r="B1289" s="3"/>
      <c r="C1289" s="3"/>
      <c r="D1289" s="3"/>
    </row>
    <row r="1290" spans="1:4">
      <c r="A1290" s="3"/>
      <c r="B1290" s="3"/>
      <c r="C1290" s="3"/>
      <c r="D1290" s="3"/>
    </row>
    <row r="1291" spans="1:4">
      <c r="A1291" s="3"/>
      <c r="B1291" s="3"/>
      <c r="C1291" s="3"/>
      <c r="D1291" s="3"/>
    </row>
    <row r="1292" spans="1:4">
      <c r="A1292" s="3"/>
      <c r="B1292" s="3"/>
      <c r="C1292" s="3"/>
      <c r="D1292" s="3"/>
    </row>
    <row r="1293" spans="1:4">
      <c r="A1293" s="3"/>
      <c r="B1293" s="3"/>
      <c r="C1293" s="3"/>
      <c r="D1293" s="3"/>
    </row>
    <row r="1294" spans="1:4">
      <c r="A1294" s="3"/>
      <c r="B1294" s="3"/>
      <c r="C1294" s="3"/>
      <c r="D1294" s="3"/>
    </row>
    <row r="1295" spans="1:4">
      <c r="A1295" s="3"/>
      <c r="B1295" s="3"/>
      <c r="C1295" s="3"/>
      <c r="D1295" s="3"/>
    </row>
    <row r="1296" spans="1:4">
      <c r="A1296" s="3"/>
      <c r="B1296" s="3"/>
      <c r="C1296" s="3"/>
      <c r="D1296" s="3"/>
    </row>
    <row r="1297" spans="1:4">
      <c r="A1297" s="3"/>
      <c r="B1297" s="3"/>
      <c r="C1297" s="3"/>
      <c r="D1297" s="3"/>
    </row>
    <row r="1298" spans="1:4">
      <c r="A1298" s="3"/>
      <c r="B1298" s="3"/>
      <c r="C1298" s="3"/>
      <c r="D1298" s="3"/>
    </row>
    <row r="1299" spans="1:4">
      <c r="A1299" s="3"/>
      <c r="B1299" s="3"/>
      <c r="C1299" s="3"/>
      <c r="D1299" s="3"/>
    </row>
    <row r="1300" spans="1:4">
      <c r="A1300" s="3"/>
      <c r="B1300" s="3"/>
      <c r="C1300" s="3"/>
      <c r="D1300" s="3"/>
    </row>
    <row r="1301" spans="1:4">
      <c r="A1301" s="3"/>
      <c r="B1301" s="3"/>
      <c r="C1301" s="3"/>
      <c r="D1301" s="3"/>
    </row>
    <row r="1302" spans="1:4">
      <c r="A1302" s="3"/>
      <c r="B1302" s="3"/>
      <c r="C1302" s="3"/>
      <c r="D1302" s="3"/>
    </row>
    <row r="1303" spans="1:4">
      <c r="A1303" s="3"/>
      <c r="B1303" s="3"/>
      <c r="C1303" s="3"/>
      <c r="D1303" s="3"/>
    </row>
    <row r="1304" spans="1:4">
      <c r="A1304" s="3"/>
      <c r="B1304" s="3"/>
      <c r="C1304" s="3"/>
      <c r="D1304" s="3"/>
    </row>
    <row r="1305" spans="1:4">
      <c r="A1305" s="3"/>
      <c r="B1305" s="3"/>
      <c r="C1305" s="3"/>
      <c r="D1305" s="3"/>
    </row>
    <row r="1306" spans="1:4">
      <c r="A1306" s="3"/>
      <c r="B1306" s="3"/>
      <c r="C1306" s="3"/>
      <c r="D1306" s="3"/>
    </row>
    <row r="1307" spans="1:4">
      <c r="A1307" s="3"/>
      <c r="B1307" s="3"/>
      <c r="C1307" s="3"/>
      <c r="D1307" s="3"/>
    </row>
    <row r="1308" spans="1:4">
      <c r="A1308" s="3"/>
      <c r="B1308" s="3"/>
      <c r="C1308" s="3"/>
      <c r="D1308" s="3"/>
    </row>
    <row r="1309" spans="1:4">
      <c r="A1309" s="3"/>
      <c r="B1309" s="3"/>
      <c r="C1309" s="3"/>
      <c r="D1309" s="3"/>
    </row>
    <row r="1310" spans="1:4">
      <c r="A1310" s="3"/>
      <c r="B1310" s="3"/>
      <c r="C1310" s="3"/>
      <c r="D1310" s="3"/>
    </row>
    <row r="1311" spans="1:4">
      <c r="A1311" s="3"/>
      <c r="B1311" s="3"/>
      <c r="C1311" s="3"/>
      <c r="D1311" s="3"/>
    </row>
    <row r="1312" spans="1:4">
      <c r="A1312" s="3"/>
      <c r="B1312" s="3"/>
      <c r="C1312" s="3"/>
      <c r="D1312" s="3"/>
    </row>
    <row r="1313" spans="1:4">
      <c r="A1313" s="3"/>
      <c r="B1313" s="3"/>
      <c r="C1313" s="3"/>
      <c r="D1313" s="3"/>
    </row>
    <row r="1314" spans="1:4">
      <c r="A1314" s="3"/>
      <c r="B1314" s="3"/>
      <c r="C1314" s="3"/>
      <c r="D1314" s="3"/>
    </row>
    <row r="1315" spans="1:4">
      <c r="A1315" s="3"/>
      <c r="B1315" s="3"/>
      <c r="C1315" s="3"/>
      <c r="D1315" s="3"/>
    </row>
    <row r="1316" spans="1:4">
      <c r="A1316" s="3"/>
      <c r="B1316" s="3"/>
      <c r="C1316" s="3"/>
      <c r="D1316" s="3"/>
    </row>
    <row r="1317" spans="1:4">
      <c r="A1317" s="3"/>
      <c r="B1317" s="3"/>
      <c r="C1317" s="3"/>
      <c r="D1317" s="3"/>
    </row>
    <row r="1318" spans="1:4">
      <c r="A1318" s="3"/>
      <c r="B1318" s="3"/>
      <c r="C1318" s="3"/>
      <c r="D1318" s="3"/>
    </row>
    <row r="1319" spans="1:4">
      <c r="A1319" s="3"/>
      <c r="B1319" s="3"/>
      <c r="C1319" s="3"/>
      <c r="D1319" s="3"/>
    </row>
    <row r="1320" spans="1:4">
      <c r="A1320" s="3"/>
      <c r="B1320" s="3"/>
      <c r="C1320" s="3"/>
      <c r="D1320" s="3"/>
    </row>
    <row r="1321" spans="1:4">
      <c r="A1321" s="3"/>
      <c r="B1321" s="3"/>
      <c r="C1321" s="3"/>
      <c r="D1321" s="3"/>
    </row>
    <row r="1322" spans="1:4">
      <c r="A1322" s="3"/>
      <c r="B1322" s="3"/>
      <c r="C1322" s="3"/>
      <c r="D1322" s="3"/>
    </row>
    <row r="1323" spans="1:4">
      <c r="A1323" s="3"/>
      <c r="B1323" s="3"/>
      <c r="C1323" s="3"/>
      <c r="D1323" s="3"/>
    </row>
    <row r="1324" spans="1:4">
      <c r="A1324" s="3"/>
      <c r="B1324" s="3"/>
      <c r="C1324" s="3"/>
      <c r="D1324" s="3"/>
    </row>
    <row r="1325" spans="1:4">
      <c r="A1325" s="3"/>
      <c r="B1325" s="3"/>
      <c r="C1325" s="3"/>
      <c r="D1325" s="3"/>
    </row>
    <row r="1326" spans="1:4">
      <c r="A1326" s="3"/>
      <c r="B1326" s="3"/>
      <c r="C1326" s="3"/>
      <c r="D1326" s="3"/>
    </row>
    <row r="1327" spans="1:4">
      <c r="A1327" s="3"/>
      <c r="B1327" s="3"/>
      <c r="C1327" s="3"/>
      <c r="D1327" s="3"/>
    </row>
    <row r="1328" spans="1:4">
      <c r="A1328" s="3"/>
      <c r="B1328" s="3"/>
      <c r="C1328" s="3"/>
      <c r="D1328" s="3"/>
    </row>
    <row r="1329" spans="1:4">
      <c r="A1329" s="3"/>
      <c r="B1329" s="3"/>
      <c r="C1329" s="3"/>
      <c r="D1329" s="3"/>
    </row>
    <row r="1330" spans="1:4">
      <c r="A1330" s="3"/>
      <c r="B1330" s="3"/>
      <c r="C1330" s="3"/>
      <c r="D1330" s="3"/>
    </row>
    <row r="1331" spans="1:4">
      <c r="A1331" s="3"/>
      <c r="B1331" s="3"/>
      <c r="C1331" s="3"/>
      <c r="D1331" s="3"/>
    </row>
    <row r="1332" spans="1:4">
      <c r="A1332" s="3"/>
      <c r="B1332" s="3"/>
      <c r="C1332" s="3"/>
      <c r="D1332" s="3"/>
    </row>
    <row r="1333" spans="1:4">
      <c r="A1333" s="3"/>
      <c r="B1333" s="3"/>
      <c r="C1333" s="3"/>
      <c r="D1333" s="3"/>
    </row>
    <row r="1334" spans="1:4">
      <c r="A1334" s="3"/>
      <c r="B1334" s="3"/>
      <c r="C1334" s="3"/>
      <c r="D1334" s="3"/>
    </row>
    <row r="1335" spans="1:4">
      <c r="A1335" s="3"/>
      <c r="B1335" s="3"/>
      <c r="C1335" s="3"/>
      <c r="D1335" s="3"/>
    </row>
    <row r="1336" spans="1:4">
      <c r="A1336" s="3"/>
      <c r="B1336" s="3"/>
      <c r="C1336" s="3"/>
      <c r="D1336" s="3"/>
    </row>
    <row r="1337" spans="1:4">
      <c r="A1337" s="3"/>
      <c r="B1337" s="3"/>
      <c r="C1337" s="3"/>
      <c r="D1337" s="3"/>
    </row>
    <row r="1338" spans="1:4">
      <c r="B1338" s="3"/>
      <c r="C1338" s="3"/>
      <c r="D1338" s="3"/>
    </row>
  </sheetData>
  <sheetProtection password="EB79" sheet="1" objects="1" scenarios="1" selectLockedCells="1" selectUnlockedCells="1"/>
  <mergeCells count="17">
    <mergeCell ref="D15:D16"/>
    <mergeCell ref="C15:C19"/>
    <mergeCell ref="D17:D32"/>
    <mergeCell ref="D3:D4"/>
    <mergeCell ref="D5:D6"/>
    <mergeCell ref="D9:D10"/>
    <mergeCell ref="D11:D12"/>
    <mergeCell ref="C3:C7"/>
    <mergeCell ref="C9:C13"/>
    <mergeCell ref="K22:L23"/>
    <mergeCell ref="K25:L34"/>
    <mergeCell ref="K40:L42"/>
    <mergeCell ref="G39:J39"/>
    <mergeCell ref="N3:S3"/>
    <mergeCell ref="J3:J4"/>
    <mergeCell ref="G15:H15"/>
    <mergeCell ref="J19:J20"/>
  </mergeCells>
  <phoneticPr fontId="3" type="noConversion"/>
  <conditionalFormatting sqref="N31:S33">
    <cfRule type="containsText" dxfId="32" priority="44" operator="containsText" text="Correct">
      <formula>NOT(ISERROR(SEARCH("Correct",N31)))</formula>
    </cfRule>
    <cfRule type="containsText" dxfId="31" priority="45" operator="containsText" text="ERROR">
      <formula>NOT(ISERROR(SEARCH("ERROR",N31)))</formula>
    </cfRule>
  </conditionalFormatting>
  <conditionalFormatting sqref="J21:J22 I22 J40">
    <cfRule type="containsText" dxfId="30" priority="41" operator="containsText" text="Caution">
      <formula>NOT(ISERROR(SEARCH("Caution",I21)))</formula>
    </cfRule>
    <cfRule type="containsText" dxfId="29" priority="42" operator="containsText" text="Correct">
      <formula>NOT(ISERROR(SEARCH("Correct",I21)))</formula>
    </cfRule>
    <cfRule type="containsText" dxfId="28" priority="43" operator="containsText" text="ERROR">
      <formula>NOT(ISERROR(SEARCH("ERROR",I21)))</formula>
    </cfRule>
  </conditionalFormatting>
  <conditionalFormatting sqref="J5:J7 J9:J14 J16">
    <cfRule type="containsText" dxfId="27" priority="35" operator="containsText" text="Caution">
      <formula>NOT(ISERROR(SEARCH("Caution",J5)))</formula>
    </cfRule>
    <cfRule type="containsText" dxfId="26" priority="36" operator="containsText" text="Correct">
      <formula>NOT(ISERROR(SEARCH("Correct",J5)))</formula>
    </cfRule>
    <cfRule type="containsText" dxfId="25" priority="37" operator="containsText" text="ERROR">
      <formula>NOT(ISERROR(SEARCH("ERROR",J5)))</formula>
    </cfRule>
  </conditionalFormatting>
  <conditionalFormatting sqref="J25">
    <cfRule type="containsText" dxfId="24" priority="32" operator="containsText" text="Caution">
      <formula>NOT(ISERROR(SEARCH("Caution",J25)))</formula>
    </cfRule>
    <cfRule type="containsText" dxfId="23" priority="33" operator="containsText" text="Correct">
      <formula>NOT(ISERROR(SEARCH("Correct",J25)))</formula>
    </cfRule>
    <cfRule type="containsText" dxfId="22" priority="34" operator="containsText" text="ERROR">
      <formula>NOT(ISERROR(SEARCH("ERROR",J25)))</formula>
    </cfRule>
  </conditionalFormatting>
  <conditionalFormatting sqref="J26:J27">
    <cfRule type="containsText" dxfId="21" priority="29" operator="containsText" text="Caution">
      <formula>NOT(ISERROR(SEARCH("Caution",J26)))</formula>
    </cfRule>
    <cfRule type="containsText" dxfId="20" priority="30" operator="containsText" text="Correct">
      <formula>NOT(ISERROR(SEARCH("Correct",J26)))</formula>
    </cfRule>
    <cfRule type="containsText" dxfId="19" priority="31" operator="containsText" text="ERROR">
      <formula>NOT(ISERROR(SEARCH("ERROR",J26)))</formula>
    </cfRule>
  </conditionalFormatting>
  <conditionalFormatting sqref="I37:J37">
    <cfRule type="containsText" dxfId="18" priority="26" operator="containsText" text="Caution">
      <formula>NOT(ISERROR(SEARCH("Caution",I37)))</formula>
    </cfRule>
    <cfRule type="containsText" dxfId="17" priority="27" operator="containsText" text="Correct">
      <formula>NOT(ISERROR(SEARCH("Correct",I37)))</formula>
    </cfRule>
    <cfRule type="containsText" dxfId="16" priority="28" operator="containsText" text="ERROR">
      <formula>NOT(ISERROR(SEARCH("ERROR",I37)))</formula>
    </cfRule>
  </conditionalFormatting>
  <conditionalFormatting sqref="D3">
    <cfRule type="containsText" dxfId="15" priority="25" operator="containsText" text="Correct">
      <formula>NOT(ISERROR(SEARCH("Correct",D3)))</formula>
    </cfRule>
  </conditionalFormatting>
  <conditionalFormatting sqref="K22 K40">
    <cfRule type="containsText" dxfId="14" priority="24" operator="containsText" text="ERROR">
      <formula>NOT(ISERROR(SEARCH("ERROR",K22)))</formula>
    </cfRule>
  </conditionalFormatting>
  <conditionalFormatting sqref="K25:L34">
    <cfRule type="containsText" dxfId="13" priority="18" operator="containsText" text="Rebalance">
      <formula>NOT(ISERROR(SEARCH("Rebalance",K25)))</formula>
    </cfRule>
    <cfRule type="containsText" dxfId="12" priority="22" operator="containsText" text="ERROR">
      <formula>NOT(ISERROR(SEARCH("ERROR",K25)))</formula>
    </cfRule>
  </conditionalFormatting>
  <conditionalFormatting sqref="J40">
    <cfRule type="containsText" dxfId="11" priority="21" operator="containsText" text="Calculation">
      <formula>NOT(ISERROR(SEARCH("Calculation",J40)))</formula>
    </cfRule>
  </conditionalFormatting>
  <conditionalFormatting sqref="J22">
    <cfRule type="containsText" dxfId="10" priority="20" operator="containsText" text="high">
      <formula>NOT(ISERROR(SEARCH("high",J22)))</formula>
    </cfRule>
  </conditionalFormatting>
  <conditionalFormatting sqref="K22:L23">
    <cfRule type="containsText" dxfId="9" priority="19" operator="containsText" text="You">
      <formula>NOT(ISERROR(SEARCH("You",K22)))</formula>
    </cfRule>
  </conditionalFormatting>
  <conditionalFormatting sqref="D11">
    <cfRule type="containsText" dxfId="8" priority="17" operator="containsText" text="No">
      <formula>NOT(ISERROR(SEARCH("No",D11)))</formula>
    </cfRule>
  </conditionalFormatting>
  <conditionalFormatting sqref="J26">
    <cfRule type="containsText" dxfId="7" priority="14" operator="containsText" text="Did">
      <formula>NOT(ISERROR(SEARCH("Did",J26)))</formula>
    </cfRule>
  </conditionalFormatting>
  <conditionalFormatting sqref="J28:J34">
    <cfRule type="containsText" dxfId="6" priority="10" operator="containsText" text="Okay">
      <formula>NOT(ISERROR(SEARCH("Okay",J28)))</formula>
    </cfRule>
    <cfRule type="containsText" dxfId="5" priority="11" operator="containsText" text="ERROR">
      <formula>NOT(ISERROR(SEARCH("ERROR",J28)))</formula>
    </cfRule>
    <cfRule type="containsText" dxfId="4" priority="12" operator="containsText" text="Correct">
      <formula>NOT(ISERROR(SEARCH("Correct",J28)))</formula>
    </cfRule>
  </conditionalFormatting>
  <conditionalFormatting sqref="D5:D7">
    <cfRule type="cellIs" dxfId="3" priority="3" operator="between">
      <formula>20</formula>
      <formula>43</formula>
    </cfRule>
    <cfRule type="cellIs" dxfId="2" priority="4" operator="lessThan">
      <formula>20</formula>
    </cfRule>
  </conditionalFormatting>
  <conditionalFormatting sqref="D9">
    <cfRule type="containsText" dxfId="1" priority="2" operator="containsText" text="Correct">
      <formula>NOT(ISERROR(SEARCH("Correct",D9)))</formula>
    </cfRule>
  </conditionalFormatting>
  <conditionalFormatting sqref="D15">
    <cfRule type="containsText" dxfId="0" priority="1" operator="containsText" text="Correct">
      <formula>NOT(ISERROR(SEARCH("Correct",D15)))</formula>
    </cfRule>
  </conditionalFormatting>
  <dataValidations count="3">
    <dataValidation type="list" allowBlank="1" showInputMessage="1" showErrorMessage="1" sqref="S12">
      <formula1>$DR$2:$DR$11</formula1>
    </dataValidation>
    <dataValidation type="list" allowBlank="1" showInputMessage="1" showErrorMessage="1" sqref="Q44:Q91">
      <formula1>$H$19:$H$24</formula1>
    </dataValidation>
    <dataValidation type="list" allowBlank="1" showInputMessage="1" showErrorMessage="1" sqref="R12">
      <formula1>$J$19:$J$35</formula1>
    </dataValidation>
  </dataValidations>
  <pageMargins left="0.75" right="0.75" top="0.75" bottom="0.75" header="0.3" footer="0.3"/>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9.9978637043366805E-2"/>
    <pageSetUpPr fitToPage="1"/>
  </sheetPr>
  <dimension ref="A1:DD1352"/>
  <sheetViews>
    <sheetView topLeftCell="C1" zoomScale="79" zoomScaleNormal="79" zoomScalePageLayoutView="79" workbookViewId="0">
      <selection activeCell="D3" sqref="D3"/>
    </sheetView>
  </sheetViews>
  <sheetFormatPr defaultColWidth="7.5" defaultRowHeight="20.25"/>
  <cols>
    <col min="1" max="2" width="1.875" style="11" customWidth="1"/>
    <col min="3" max="3" width="8" style="1" customWidth="1"/>
    <col min="4" max="4" width="5.375" style="1" customWidth="1"/>
    <col min="5" max="5" width="5.625" style="1" customWidth="1"/>
    <col min="6" max="6" width="32" style="3" customWidth="1"/>
    <col min="7" max="8" width="20" style="3" customWidth="1"/>
    <col min="9" max="10" width="9.125" style="2" customWidth="1"/>
    <col min="11" max="11" width="9.5" style="36" bestFit="1" customWidth="1"/>
    <col min="12" max="12" width="27.875" style="10" customWidth="1"/>
    <col min="13" max="13" width="41.125" style="10" customWidth="1"/>
    <col min="14" max="14" width="13.375" style="43" customWidth="1"/>
    <col min="15" max="15" width="29.375" style="10" customWidth="1"/>
    <col min="16" max="16" width="43.125" style="10" customWidth="1"/>
    <col min="17" max="17" width="7.5" style="11" customWidth="1"/>
    <col min="18" max="18" width="1.375" style="11" customWidth="1"/>
    <col min="19" max="107" width="7.5" style="11"/>
    <col min="108" max="108" width="16.5" style="11" customWidth="1"/>
    <col min="109" max="16384" width="7.5" style="3"/>
  </cols>
  <sheetData>
    <row r="1" spans="1:108">
      <c r="A1" s="90"/>
      <c r="B1" s="90"/>
      <c r="C1" s="91"/>
      <c r="D1" s="91"/>
      <c r="E1" s="91"/>
      <c r="F1" s="90"/>
      <c r="G1" s="90"/>
      <c r="H1" s="90"/>
      <c r="I1" s="90"/>
      <c r="J1" s="90"/>
      <c r="K1" s="92"/>
      <c r="L1" s="93"/>
      <c r="M1" s="93"/>
      <c r="N1" s="94"/>
      <c r="O1" s="93"/>
      <c r="P1" s="93"/>
      <c r="Q1" s="90"/>
      <c r="R1" s="90"/>
    </row>
    <row r="2" spans="1:108" s="11" customFormat="1" ht="27" customHeight="1">
      <c r="A2" s="90"/>
      <c r="C2" s="18"/>
      <c r="D2" s="89"/>
      <c r="E2" s="89"/>
      <c r="F2" s="89"/>
      <c r="G2" s="58"/>
      <c r="Q2" s="55"/>
      <c r="R2" s="90"/>
      <c r="DD2" s="56" t="s">
        <v>8</v>
      </c>
    </row>
    <row r="3" spans="1:108" s="11" customFormat="1" ht="27" customHeight="1">
      <c r="A3" s="90"/>
      <c r="C3" s="18"/>
      <c r="D3" s="1"/>
      <c r="E3" s="111" t="s">
        <v>67</v>
      </c>
      <c r="F3" s="2"/>
      <c r="G3" s="58"/>
      <c r="H3" s="58"/>
      <c r="K3" s="375" t="s">
        <v>65</v>
      </c>
      <c r="L3" s="376"/>
      <c r="M3" s="376"/>
      <c r="N3" s="376"/>
      <c r="O3" s="376"/>
      <c r="P3" s="377"/>
      <c r="Q3" s="55"/>
      <c r="R3" s="90"/>
      <c r="DD3" s="56"/>
    </row>
    <row r="4" spans="1:108" ht="27" customHeight="1">
      <c r="A4" s="90"/>
      <c r="C4" s="18"/>
      <c r="F4" s="2"/>
      <c r="H4" s="108" t="s">
        <v>52</v>
      </c>
      <c r="K4" s="30"/>
      <c r="L4" s="17"/>
      <c r="M4" s="17"/>
      <c r="N4" s="37"/>
      <c r="O4" s="17"/>
      <c r="P4" s="17"/>
      <c r="R4" s="90"/>
      <c r="DD4" s="56" t="s">
        <v>5</v>
      </c>
    </row>
    <row r="5" spans="1:108" ht="27" customHeight="1" thickBot="1">
      <c r="A5" s="90"/>
      <c r="E5" s="69"/>
      <c r="F5" s="70"/>
      <c r="G5" s="71"/>
      <c r="H5" s="59" t="s">
        <v>66</v>
      </c>
      <c r="K5" s="79" t="s">
        <v>9</v>
      </c>
      <c r="L5" s="80" t="s">
        <v>17</v>
      </c>
      <c r="M5" s="80" t="s">
        <v>18</v>
      </c>
      <c r="N5" s="81" t="s">
        <v>16</v>
      </c>
      <c r="O5" s="80" t="s">
        <v>10</v>
      </c>
      <c r="P5" s="80" t="s">
        <v>19</v>
      </c>
      <c r="R5" s="90"/>
      <c r="DD5" s="56" t="s">
        <v>12</v>
      </c>
    </row>
    <row r="6" spans="1:108" ht="27" customHeight="1" thickBot="1">
      <c r="A6" s="90"/>
      <c r="E6" s="65" t="s">
        <v>43</v>
      </c>
      <c r="F6" s="72"/>
      <c r="G6" s="73" t="s">
        <v>32</v>
      </c>
      <c r="H6" s="60" t="s">
        <v>11</v>
      </c>
      <c r="K6" s="31"/>
      <c r="L6" s="15"/>
      <c r="M6" s="22"/>
      <c r="N6" s="38"/>
      <c r="O6" s="12"/>
      <c r="P6" s="23"/>
      <c r="Q6" s="16"/>
      <c r="R6" s="95"/>
      <c r="S6" s="16"/>
      <c r="T6" s="16"/>
      <c r="U6" s="16"/>
      <c r="V6" s="16"/>
      <c r="W6" s="16"/>
      <c r="X6" s="16"/>
      <c r="Y6" s="16"/>
      <c r="Z6" s="16"/>
      <c r="AA6" s="16"/>
      <c r="AB6" s="16"/>
      <c r="AC6" s="16"/>
      <c r="AD6" s="16"/>
      <c r="AE6" s="16"/>
      <c r="AF6" s="16"/>
      <c r="AG6" s="16"/>
      <c r="AH6" s="16"/>
      <c r="AI6" s="16"/>
      <c r="AJ6" s="16"/>
      <c r="AK6" s="16"/>
      <c r="AL6" s="16"/>
      <c r="AM6" s="16"/>
      <c r="AN6" s="16"/>
      <c r="AO6" s="16"/>
      <c r="AP6" s="16"/>
      <c r="DD6" s="57" t="s">
        <v>39</v>
      </c>
    </row>
    <row r="7" spans="1:108" s="5" customFormat="1" ht="27" customHeight="1">
      <c r="A7" s="95"/>
      <c r="B7" s="16"/>
      <c r="C7" s="378"/>
      <c r="D7" s="8"/>
      <c r="E7" s="8"/>
      <c r="F7" s="64" t="s">
        <v>68</v>
      </c>
      <c r="G7" s="96">
        <f>SUMIF($O$6:$O$220,F7,$N$6:$N$220)</f>
        <v>0</v>
      </c>
      <c r="H7" s="61"/>
      <c r="I7" s="8"/>
      <c r="J7" s="8"/>
      <c r="K7" s="32"/>
      <c r="L7" s="13"/>
      <c r="M7" s="14"/>
      <c r="N7" s="39"/>
      <c r="O7" s="13"/>
      <c r="P7" s="24"/>
      <c r="Q7" s="16"/>
      <c r="R7" s="95"/>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57" t="s">
        <v>41</v>
      </c>
    </row>
    <row r="8" spans="1:108" s="5" customFormat="1" ht="27" customHeight="1">
      <c r="A8" s="95"/>
      <c r="B8" s="16"/>
      <c r="C8" s="409"/>
      <c r="D8" s="8"/>
      <c r="E8" s="8"/>
      <c r="F8" s="64" t="s">
        <v>69</v>
      </c>
      <c r="G8" s="96">
        <f>SUMIF($O$6:$O$220,F8,$N$6:$N$220)</f>
        <v>0</v>
      </c>
      <c r="H8" s="62"/>
      <c r="I8" s="8"/>
      <c r="J8" s="8"/>
      <c r="K8" s="32"/>
      <c r="L8" s="14"/>
      <c r="M8" s="14"/>
      <c r="N8" s="39"/>
      <c r="O8" s="13"/>
      <c r="P8" s="24"/>
      <c r="Q8" s="16"/>
      <c r="R8" s="95"/>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57" t="s">
        <v>40</v>
      </c>
    </row>
    <row r="9" spans="1:108" s="5" customFormat="1" ht="27" customHeight="1" thickBot="1">
      <c r="A9" s="95"/>
      <c r="B9" s="16"/>
      <c r="C9" s="409"/>
      <c r="D9" s="8"/>
      <c r="E9" s="8"/>
      <c r="F9" s="78" t="s">
        <v>73</v>
      </c>
      <c r="G9" s="97">
        <f>SUMIF($O$6:$O$220,F9,$N$6:$N$220)</f>
        <v>0</v>
      </c>
      <c r="H9" s="63"/>
      <c r="I9" s="8"/>
      <c r="J9" s="8"/>
      <c r="K9" s="32"/>
      <c r="L9" s="14"/>
      <c r="M9" s="14"/>
      <c r="N9" s="39"/>
      <c r="O9" s="13"/>
      <c r="P9" s="24"/>
      <c r="Q9" s="16"/>
      <c r="R9" s="95"/>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row>
    <row r="10" spans="1:108" s="5" customFormat="1" ht="27" customHeight="1" thickBot="1">
      <c r="A10" s="95"/>
      <c r="B10" s="16"/>
      <c r="C10" s="6"/>
      <c r="D10" s="8"/>
      <c r="E10" s="68"/>
      <c r="F10" s="67" t="s">
        <v>46</v>
      </c>
      <c r="G10" s="98">
        <f>SUM(G7:G9)</f>
        <v>0</v>
      </c>
      <c r="H10" s="75">
        <f>SUM(H7:H9)</f>
        <v>0</v>
      </c>
      <c r="I10" s="8"/>
      <c r="J10" s="8"/>
      <c r="K10" s="32"/>
      <c r="L10" s="15"/>
      <c r="M10" s="14"/>
      <c r="N10" s="40"/>
      <c r="O10" s="14"/>
      <c r="P10" s="24"/>
      <c r="Q10" s="16"/>
      <c r="R10" s="95"/>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row>
    <row r="11" spans="1:108" s="5" customFormat="1" ht="27" customHeight="1" thickBot="1">
      <c r="A11" s="95"/>
      <c r="B11" s="16"/>
      <c r="C11" s="378"/>
      <c r="D11" s="8"/>
      <c r="E11" s="66" t="s">
        <v>45</v>
      </c>
      <c r="F11" s="65"/>
      <c r="G11" s="74" t="s">
        <v>32</v>
      </c>
      <c r="H11" s="76" t="s">
        <v>6</v>
      </c>
      <c r="I11" s="8"/>
      <c r="J11" s="8"/>
      <c r="K11" s="32"/>
      <c r="L11" s="14"/>
      <c r="M11" s="14"/>
      <c r="N11" s="40"/>
      <c r="O11" s="13"/>
      <c r="P11" s="24"/>
      <c r="Q11" s="16"/>
      <c r="R11" s="95"/>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row>
    <row r="12" spans="1:108" s="5" customFormat="1" ht="27" customHeight="1">
      <c r="A12" s="95"/>
      <c r="B12" s="16"/>
      <c r="C12" s="409"/>
      <c r="D12" s="7"/>
      <c r="E12" s="7"/>
      <c r="F12" s="64" t="s">
        <v>70</v>
      </c>
      <c r="G12" s="96">
        <f t="shared" ref="G12:G38" si="0">SUMIF($O$6:$O$220,F12,$N$6:$N$220)</f>
        <v>0</v>
      </c>
      <c r="H12" s="61"/>
      <c r="I12" s="8"/>
      <c r="J12" s="8"/>
      <c r="K12" s="32"/>
      <c r="L12" s="15"/>
      <c r="M12" s="14"/>
      <c r="N12" s="40"/>
      <c r="O12" s="14"/>
      <c r="P12" s="24"/>
      <c r="Q12" s="16"/>
      <c r="R12" s="95"/>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row>
    <row r="13" spans="1:108" s="5" customFormat="1" ht="27" customHeight="1">
      <c r="A13" s="95"/>
      <c r="B13" s="16"/>
      <c r="C13" s="6"/>
      <c r="D13" s="7"/>
      <c r="E13" s="7"/>
      <c r="F13" s="64" t="s">
        <v>71</v>
      </c>
      <c r="G13" s="96">
        <f t="shared" si="0"/>
        <v>0</v>
      </c>
      <c r="H13" s="62"/>
      <c r="I13" s="8"/>
      <c r="J13" s="8"/>
      <c r="K13" s="32"/>
      <c r="L13" s="15"/>
      <c r="M13" s="14"/>
      <c r="N13" s="40"/>
      <c r="O13" s="14"/>
      <c r="P13" s="24"/>
      <c r="Q13" s="16"/>
      <c r="R13" s="95"/>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row>
    <row r="14" spans="1:108" s="5" customFormat="1" ht="27" customHeight="1">
      <c r="A14" s="95"/>
      <c r="B14" s="16"/>
      <c r="C14" s="6"/>
      <c r="D14" s="7"/>
      <c r="E14" s="7"/>
      <c r="F14" s="64" t="s">
        <v>72</v>
      </c>
      <c r="G14" s="96">
        <f t="shared" si="0"/>
        <v>0</v>
      </c>
      <c r="H14" s="62"/>
      <c r="I14" s="8"/>
      <c r="J14" s="8"/>
      <c r="K14" s="32"/>
      <c r="L14" s="15"/>
      <c r="M14" s="14"/>
      <c r="N14" s="40"/>
      <c r="O14" s="14"/>
      <c r="P14" s="24"/>
      <c r="Q14" s="16"/>
      <c r="R14" s="95"/>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row>
    <row r="15" spans="1:108" s="5" customFormat="1" ht="27" customHeight="1">
      <c r="A15" s="95"/>
      <c r="B15" s="16"/>
      <c r="C15" s="6"/>
      <c r="D15" s="7"/>
      <c r="E15" s="7"/>
      <c r="F15" s="64" t="s">
        <v>73</v>
      </c>
      <c r="G15" s="96">
        <f t="shared" si="0"/>
        <v>0</v>
      </c>
      <c r="H15" s="62"/>
      <c r="I15" s="8"/>
      <c r="J15" s="8"/>
      <c r="K15" s="32"/>
      <c r="L15" s="15"/>
      <c r="M15" s="14"/>
      <c r="N15" s="40"/>
      <c r="O15" s="14"/>
      <c r="P15" s="24"/>
      <c r="Q15" s="16"/>
      <c r="R15" s="95"/>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row>
    <row r="16" spans="1:108" s="5" customFormat="1" ht="27" customHeight="1">
      <c r="A16" s="95"/>
      <c r="B16" s="16"/>
      <c r="C16" s="6"/>
      <c r="D16" s="7"/>
      <c r="E16" s="7"/>
      <c r="F16" s="64"/>
      <c r="G16" s="96">
        <f t="shared" si="0"/>
        <v>0</v>
      </c>
      <c r="H16" s="62"/>
      <c r="I16" s="8"/>
      <c r="J16" s="8"/>
      <c r="K16" s="32"/>
      <c r="L16" s="14"/>
      <c r="M16" s="14"/>
      <c r="N16" s="40"/>
      <c r="O16" s="14"/>
      <c r="P16" s="24"/>
      <c r="Q16" s="16"/>
      <c r="R16" s="95"/>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row>
    <row r="17" spans="1:108" s="5" customFormat="1" ht="27" customHeight="1">
      <c r="A17" s="95"/>
      <c r="B17" s="16"/>
      <c r="C17" s="6"/>
      <c r="D17" s="7"/>
      <c r="E17" s="7"/>
      <c r="F17" s="64"/>
      <c r="G17" s="96">
        <f t="shared" si="0"/>
        <v>0</v>
      </c>
      <c r="H17" s="62"/>
      <c r="I17" s="8"/>
      <c r="J17" s="8"/>
      <c r="K17" s="33"/>
      <c r="L17" s="14"/>
      <c r="M17" s="14"/>
      <c r="N17" s="40"/>
      <c r="O17" s="14"/>
      <c r="P17" s="25"/>
      <c r="Q17" s="16"/>
      <c r="R17" s="95"/>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row>
    <row r="18" spans="1:108" s="5" customFormat="1" ht="27" customHeight="1">
      <c r="A18" s="95"/>
      <c r="B18" s="16"/>
      <c r="C18" s="6"/>
      <c r="D18" s="7"/>
      <c r="E18" s="7"/>
      <c r="F18" s="64"/>
      <c r="G18" s="96">
        <f t="shared" si="0"/>
        <v>0</v>
      </c>
      <c r="H18" s="62"/>
      <c r="I18" s="8"/>
      <c r="J18" s="8"/>
      <c r="K18" s="32"/>
      <c r="L18" s="15"/>
      <c r="M18" s="14"/>
      <c r="N18" s="40"/>
      <c r="O18" s="14"/>
      <c r="P18" s="24"/>
      <c r="Q18" s="16"/>
      <c r="R18" s="95"/>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row>
    <row r="19" spans="1:108" s="5" customFormat="1" ht="27" customHeight="1">
      <c r="A19" s="95"/>
      <c r="B19" s="16"/>
      <c r="C19" s="6"/>
      <c r="D19" s="7"/>
      <c r="E19" s="7"/>
      <c r="F19" s="64"/>
      <c r="G19" s="96">
        <f t="shared" si="0"/>
        <v>0</v>
      </c>
      <c r="H19" s="62"/>
      <c r="I19" s="8"/>
      <c r="J19" s="8"/>
      <c r="K19" s="33"/>
      <c r="L19" s="13"/>
      <c r="M19" s="14"/>
      <c r="N19" s="39"/>
      <c r="O19" s="13"/>
      <c r="P19" s="25"/>
      <c r="Q19" s="16"/>
      <c r="R19" s="95"/>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row>
    <row r="20" spans="1:108" s="5" customFormat="1" ht="27" customHeight="1">
      <c r="A20" s="95"/>
      <c r="B20" s="16"/>
      <c r="C20" s="6"/>
      <c r="D20" s="7"/>
      <c r="E20" s="7"/>
      <c r="F20" s="64"/>
      <c r="G20" s="96">
        <f t="shared" si="0"/>
        <v>0</v>
      </c>
      <c r="H20" s="62"/>
      <c r="I20" s="8"/>
      <c r="J20" s="8"/>
      <c r="K20" s="32"/>
      <c r="L20" s="15"/>
      <c r="M20" s="14"/>
      <c r="N20" s="40"/>
      <c r="O20" s="14"/>
      <c r="P20" s="24"/>
      <c r="Q20" s="16"/>
      <c r="R20" s="95"/>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row>
    <row r="21" spans="1:108" s="5" customFormat="1" ht="27" customHeight="1">
      <c r="A21" s="95"/>
      <c r="B21" s="16"/>
      <c r="C21" s="6"/>
      <c r="D21" s="7"/>
      <c r="E21" s="7"/>
      <c r="F21" s="64"/>
      <c r="G21" s="96">
        <f t="shared" si="0"/>
        <v>0</v>
      </c>
      <c r="H21" s="62"/>
      <c r="I21" s="8"/>
      <c r="J21" s="8"/>
      <c r="K21" s="33"/>
      <c r="L21" s="13"/>
      <c r="M21" s="14"/>
      <c r="N21" s="39"/>
      <c r="O21" s="13"/>
      <c r="P21" s="25"/>
      <c r="Q21" s="16"/>
      <c r="R21" s="95"/>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row>
    <row r="22" spans="1:108" s="5" customFormat="1" ht="27" customHeight="1">
      <c r="A22" s="95"/>
      <c r="B22" s="16"/>
      <c r="C22" s="6"/>
      <c r="D22" s="7"/>
      <c r="E22" s="7"/>
      <c r="F22" s="64"/>
      <c r="G22" s="96">
        <f t="shared" si="0"/>
        <v>0</v>
      </c>
      <c r="H22" s="62"/>
      <c r="I22" s="8"/>
      <c r="J22" s="109"/>
      <c r="K22" s="32"/>
      <c r="L22" s="15"/>
      <c r="M22" s="14"/>
      <c r="N22" s="40"/>
      <c r="O22" s="14"/>
      <c r="P22" s="24"/>
      <c r="Q22" s="16"/>
      <c r="R22" s="95"/>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row>
    <row r="23" spans="1:108" s="5" customFormat="1" ht="27" customHeight="1">
      <c r="A23" s="95"/>
      <c r="B23" s="16"/>
      <c r="C23" s="6"/>
      <c r="D23" s="7"/>
      <c r="E23" s="7"/>
      <c r="F23" s="64"/>
      <c r="G23" s="96">
        <f t="shared" si="0"/>
        <v>0</v>
      </c>
      <c r="H23" s="62"/>
      <c r="I23" s="8"/>
      <c r="J23" s="109"/>
      <c r="K23" s="33"/>
      <c r="L23" s="13"/>
      <c r="M23" s="14"/>
      <c r="N23" s="39"/>
      <c r="O23" s="13"/>
      <c r="P23" s="25"/>
      <c r="Q23" s="11"/>
      <c r="R23" s="90"/>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1"/>
    </row>
    <row r="24" spans="1:108" ht="27" customHeight="1">
      <c r="A24" s="90"/>
      <c r="D24" s="4"/>
      <c r="E24" s="4"/>
      <c r="F24" s="64"/>
      <c r="G24" s="96">
        <f t="shared" si="0"/>
        <v>0</v>
      </c>
      <c r="H24" s="62"/>
      <c r="J24" s="109"/>
      <c r="K24" s="32"/>
      <c r="L24" s="15"/>
      <c r="M24" s="14"/>
      <c r="N24" s="40"/>
      <c r="O24" s="14"/>
      <c r="P24" s="24"/>
      <c r="R24" s="90"/>
    </row>
    <row r="25" spans="1:108" ht="27" customHeight="1">
      <c r="A25" s="90"/>
      <c r="D25" s="4"/>
      <c r="E25" s="4"/>
      <c r="F25" s="64"/>
      <c r="G25" s="96">
        <f t="shared" si="0"/>
        <v>0</v>
      </c>
      <c r="H25" s="62"/>
      <c r="K25" s="33"/>
      <c r="L25" s="13"/>
      <c r="M25" s="14"/>
      <c r="N25" s="39"/>
      <c r="O25" s="13"/>
      <c r="P25" s="25"/>
      <c r="R25" s="90"/>
      <c r="T25" s="16"/>
      <c r="U25" s="16"/>
      <c r="V25" s="16"/>
      <c r="W25" s="16"/>
    </row>
    <row r="26" spans="1:108" ht="27" customHeight="1">
      <c r="A26" s="90"/>
      <c r="D26" s="4"/>
      <c r="E26" s="4"/>
      <c r="F26" s="64"/>
      <c r="G26" s="96">
        <f t="shared" si="0"/>
        <v>0</v>
      </c>
      <c r="H26" s="62"/>
      <c r="K26" s="32"/>
      <c r="L26" s="15"/>
      <c r="M26" s="14"/>
      <c r="N26" s="40"/>
      <c r="O26" s="14"/>
      <c r="P26" s="24"/>
      <c r="R26" s="90"/>
    </row>
    <row r="27" spans="1:108" ht="27" customHeight="1">
      <c r="A27" s="90"/>
      <c r="D27" s="7"/>
      <c r="E27" s="7"/>
      <c r="F27" s="64"/>
      <c r="G27" s="96">
        <f t="shared" si="0"/>
        <v>0</v>
      </c>
      <c r="H27" s="62"/>
      <c r="K27" s="33"/>
      <c r="L27" s="13"/>
      <c r="M27" s="14"/>
      <c r="N27" s="39"/>
      <c r="O27" s="13"/>
      <c r="P27" s="25"/>
      <c r="Q27" s="16"/>
      <c r="R27" s="95"/>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DD27" s="16"/>
    </row>
    <row r="28" spans="1:108" s="5" customFormat="1" ht="27" customHeight="1">
      <c r="A28" s="95"/>
      <c r="B28" s="16"/>
      <c r="C28" s="6"/>
      <c r="D28" s="7"/>
      <c r="E28" s="7"/>
      <c r="F28" s="64"/>
      <c r="G28" s="96">
        <f t="shared" si="0"/>
        <v>0</v>
      </c>
      <c r="H28" s="62"/>
      <c r="I28" s="8"/>
      <c r="J28" s="8"/>
      <c r="K28" s="32"/>
      <c r="L28" s="14"/>
      <c r="M28" s="14"/>
      <c r="N28" s="40"/>
      <c r="O28" s="13"/>
      <c r="P28" s="24"/>
      <c r="Q28" s="16"/>
      <c r="R28" s="95"/>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row>
    <row r="29" spans="1:108" s="5" customFormat="1" ht="27" customHeight="1">
      <c r="A29" s="95"/>
      <c r="B29" s="16"/>
      <c r="C29" s="6"/>
      <c r="D29" s="7"/>
      <c r="E29" s="7"/>
      <c r="F29" s="64"/>
      <c r="G29" s="96">
        <f t="shared" si="0"/>
        <v>0</v>
      </c>
      <c r="H29" s="110"/>
      <c r="I29" s="8"/>
      <c r="J29" s="8"/>
      <c r="K29" s="32"/>
      <c r="L29" s="14"/>
      <c r="M29" s="14"/>
      <c r="N29" s="40"/>
      <c r="O29" s="13"/>
      <c r="P29" s="24"/>
      <c r="Q29" s="16"/>
      <c r="R29" s="95"/>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row>
    <row r="30" spans="1:108" s="5" customFormat="1" ht="27" customHeight="1">
      <c r="A30" s="95"/>
      <c r="B30" s="16"/>
      <c r="C30" s="6"/>
      <c r="D30" s="7"/>
      <c r="E30" s="7"/>
      <c r="F30" s="64"/>
      <c r="G30" s="96">
        <f t="shared" si="0"/>
        <v>0</v>
      </c>
      <c r="H30" s="110"/>
      <c r="I30" s="8"/>
      <c r="J30" s="8"/>
      <c r="K30" s="32"/>
      <c r="L30" s="14"/>
      <c r="M30" s="14"/>
      <c r="N30" s="40"/>
      <c r="O30" s="13"/>
      <c r="P30" s="24"/>
      <c r="Q30" s="16"/>
      <c r="R30" s="95"/>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row>
    <row r="31" spans="1:108" s="5" customFormat="1" ht="27" customHeight="1">
      <c r="A31" s="95"/>
      <c r="B31" s="16"/>
      <c r="C31" s="6"/>
      <c r="D31" s="7"/>
      <c r="E31" s="7"/>
      <c r="F31" s="64"/>
      <c r="G31" s="96">
        <f t="shared" si="0"/>
        <v>0</v>
      </c>
      <c r="H31" s="110"/>
      <c r="I31" s="8"/>
      <c r="J31" s="8"/>
      <c r="K31" s="32"/>
      <c r="L31" s="14"/>
      <c r="M31" s="14"/>
      <c r="N31" s="40"/>
      <c r="O31" s="13"/>
      <c r="P31" s="24"/>
      <c r="Q31" s="16"/>
      <c r="R31" s="95"/>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row>
    <row r="32" spans="1:108" s="5" customFormat="1" ht="27" customHeight="1">
      <c r="A32" s="95"/>
      <c r="B32" s="16"/>
      <c r="C32" s="6"/>
      <c r="D32" s="7"/>
      <c r="E32" s="7"/>
      <c r="F32" s="64"/>
      <c r="G32" s="96">
        <f t="shared" si="0"/>
        <v>0</v>
      </c>
      <c r="H32" s="110"/>
      <c r="I32" s="8"/>
      <c r="J32" s="8"/>
      <c r="K32" s="32"/>
      <c r="L32" s="14"/>
      <c r="M32" s="14"/>
      <c r="N32" s="40"/>
      <c r="O32" s="13"/>
      <c r="P32" s="24"/>
      <c r="Q32" s="16"/>
      <c r="R32" s="95"/>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row>
    <row r="33" spans="1:108" s="5" customFormat="1" ht="27" customHeight="1">
      <c r="A33" s="95"/>
      <c r="B33" s="16"/>
      <c r="C33" s="6"/>
      <c r="D33" s="7"/>
      <c r="E33" s="7"/>
      <c r="F33" s="64"/>
      <c r="G33" s="96">
        <f t="shared" si="0"/>
        <v>0</v>
      </c>
      <c r="H33" s="110"/>
      <c r="I33" s="8"/>
      <c r="J33" s="8"/>
      <c r="K33" s="32"/>
      <c r="L33" s="14"/>
      <c r="M33" s="14"/>
      <c r="N33" s="40"/>
      <c r="O33" s="13"/>
      <c r="P33" s="24"/>
      <c r="Q33" s="16"/>
      <c r="R33" s="95"/>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row>
    <row r="34" spans="1:108" s="5" customFormat="1" ht="27" customHeight="1">
      <c r="A34" s="95"/>
      <c r="B34" s="16"/>
      <c r="C34" s="6"/>
      <c r="D34" s="7"/>
      <c r="E34" s="7"/>
      <c r="F34" s="64"/>
      <c r="G34" s="96">
        <f t="shared" si="0"/>
        <v>0</v>
      </c>
      <c r="H34" s="110"/>
      <c r="I34" s="8"/>
      <c r="J34" s="8"/>
      <c r="K34" s="32"/>
      <c r="L34" s="14"/>
      <c r="M34" s="14"/>
      <c r="N34" s="40"/>
      <c r="O34" s="13"/>
      <c r="P34" s="24"/>
      <c r="Q34" s="16"/>
      <c r="R34" s="95"/>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row>
    <row r="35" spans="1:108" s="5" customFormat="1" ht="27" customHeight="1">
      <c r="A35" s="95"/>
      <c r="B35" s="16"/>
      <c r="C35" s="6"/>
      <c r="D35" s="7"/>
      <c r="E35" s="7"/>
      <c r="F35" s="64"/>
      <c r="G35" s="96">
        <f t="shared" si="0"/>
        <v>0</v>
      </c>
      <c r="H35" s="110"/>
      <c r="I35" s="8"/>
      <c r="J35" s="8"/>
      <c r="K35" s="32"/>
      <c r="L35" s="14"/>
      <c r="M35" s="14"/>
      <c r="N35" s="40"/>
      <c r="O35" s="13"/>
      <c r="P35" s="24"/>
      <c r="Q35" s="16"/>
      <c r="R35" s="95"/>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row>
    <row r="36" spans="1:108" s="5" customFormat="1" ht="27" customHeight="1">
      <c r="A36" s="95"/>
      <c r="B36" s="16"/>
      <c r="C36" s="6"/>
      <c r="D36" s="7"/>
      <c r="E36" s="7"/>
      <c r="F36" s="64"/>
      <c r="G36" s="96">
        <f t="shared" si="0"/>
        <v>0</v>
      </c>
      <c r="H36" s="110"/>
      <c r="I36" s="8"/>
      <c r="J36" s="8"/>
      <c r="K36" s="32"/>
      <c r="L36" s="14"/>
      <c r="M36" s="14"/>
      <c r="N36" s="40"/>
      <c r="O36" s="13"/>
      <c r="P36" s="24"/>
      <c r="Q36" s="16"/>
      <c r="R36" s="95"/>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row>
    <row r="37" spans="1:108" s="5" customFormat="1" ht="27" customHeight="1">
      <c r="A37" s="95"/>
      <c r="B37" s="16"/>
      <c r="C37" s="6"/>
      <c r="D37" s="7"/>
      <c r="E37" s="7"/>
      <c r="F37" s="64"/>
      <c r="G37" s="96">
        <f t="shared" si="0"/>
        <v>0</v>
      </c>
      <c r="H37" s="110"/>
      <c r="I37" s="8"/>
      <c r="J37" s="8"/>
      <c r="K37" s="32"/>
      <c r="L37" s="14"/>
      <c r="M37" s="14"/>
      <c r="N37" s="40"/>
      <c r="O37" s="13"/>
      <c r="P37" s="24"/>
      <c r="Q37" s="16"/>
      <c r="R37" s="95"/>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row>
    <row r="38" spans="1:108" s="5" customFormat="1" ht="27" customHeight="1" thickBot="1">
      <c r="A38" s="95"/>
      <c r="B38" s="16"/>
      <c r="C38" s="6"/>
      <c r="D38" s="7"/>
      <c r="E38" s="7"/>
      <c r="F38" s="64"/>
      <c r="G38" s="96">
        <f t="shared" si="0"/>
        <v>0</v>
      </c>
      <c r="H38" s="63"/>
      <c r="I38" s="8"/>
      <c r="J38" s="8"/>
      <c r="K38" s="32"/>
      <c r="L38" s="14"/>
      <c r="M38" s="14"/>
      <c r="N38" s="40"/>
      <c r="O38" s="13"/>
      <c r="P38" s="27"/>
      <c r="Q38" s="16"/>
      <c r="R38" s="95"/>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row>
    <row r="39" spans="1:108" s="5" customFormat="1" ht="27" customHeight="1">
      <c r="A39" s="95"/>
      <c r="B39" s="16"/>
      <c r="C39" s="6"/>
      <c r="D39" s="7"/>
      <c r="E39" s="77"/>
      <c r="F39" s="82" t="s">
        <v>47</v>
      </c>
      <c r="G39" s="99">
        <f>SUM(G12:G38)</f>
        <v>0</v>
      </c>
      <c r="H39" s="86">
        <f>SUM(H12:H38)</f>
        <v>0</v>
      </c>
      <c r="I39" s="8"/>
      <c r="J39" s="8"/>
      <c r="K39" s="32"/>
      <c r="L39" s="14"/>
      <c r="M39" s="14"/>
      <c r="N39" s="40"/>
      <c r="O39" s="13"/>
      <c r="P39" s="27"/>
      <c r="Q39" s="16"/>
      <c r="R39" s="95"/>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row>
    <row r="40" spans="1:108" s="5" customFormat="1" ht="27" customHeight="1" thickBot="1">
      <c r="A40" s="95"/>
      <c r="B40" s="16"/>
      <c r="C40" s="6"/>
      <c r="D40" s="7"/>
      <c r="E40" s="68"/>
      <c r="F40" s="83"/>
      <c r="G40" s="84"/>
      <c r="H40" s="85"/>
      <c r="I40" s="8"/>
      <c r="J40" s="8"/>
      <c r="K40" s="32"/>
      <c r="L40" s="14"/>
      <c r="M40" s="14"/>
      <c r="N40" s="40"/>
      <c r="O40" s="13"/>
      <c r="P40" s="27"/>
      <c r="Q40" s="16"/>
      <c r="R40" s="95"/>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row>
    <row r="41" spans="1:108" s="5" customFormat="1" ht="27" customHeight="1" thickBot="1">
      <c r="A41" s="95"/>
      <c r="B41" s="16"/>
      <c r="C41" s="6"/>
      <c r="D41" s="7"/>
      <c r="E41" s="66" t="s">
        <v>13</v>
      </c>
      <c r="F41" s="65"/>
      <c r="G41" s="74" t="s">
        <v>32</v>
      </c>
      <c r="H41" s="76" t="s">
        <v>6</v>
      </c>
      <c r="I41" s="8"/>
      <c r="J41" s="8"/>
      <c r="K41" s="33"/>
      <c r="L41" s="13"/>
      <c r="M41" s="13"/>
      <c r="N41" s="39"/>
      <c r="O41" s="13"/>
      <c r="P41" s="26"/>
      <c r="Q41" s="16"/>
      <c r="R41" s="95"/>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row>
    <row r="42" spans="1:108" s="8" customFormat="1" ht="27" customHeight="1">
      <c r="A42" s="95"/>
      <c r="B42" s="16"/>
      <c r="C42" s="6"/>
      <c r="E42" s="7"/>
      <c r="F42" s="100" t="s">
        <v>14</v>
      </c>
      <c r="G42" s="101">
        <f>G10</f>
        <v>0</v>
      </c>
      <c r="H42" s="102">
        <f>H10</f>
        <v>0</v>
      </c>
      <c r="K42" s="33"/>
      <c r="L42" s="13"/>
      <c r="M42" s="13"/>
      <c r="N42" s="39"/>
      <c r="O42" s="13"/>
      <c r="P42" s="26"/>
      <c r="Q42" s="16"/>
      <c r="R42" s="95"/>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row>
    <row r="43" spans="1:108" s="8" customFormat="1" ht="27" customHeight="1" thickBot="1">
      <c r="A43" s="95"/>
      <c r="B43" s="16"/>
      <c r="C43" s="6"/>
      <c r="D43" s="7"/>
      <c r="E43" s="7"/>
      <c r="F43" s="103" t="s">
        <v>15</v>
      </c>
      <c r="G43" s="104">
        <f>G39</f>
        <v>0</v>
      </c>
      <c r="H43" s="105">
        <f>H39</f>
        <v>0</v>
      </c>
      <c r="K43" s="32"/>
      <c r="L43" s="14"/>
      <c r="M43" s="14"/>
      <c r="N43" s="40"/>
      <c r="O43" s="13"/>
      <c r="P43" s="27"/>
      <c r="Q43" s="16"/>
      <c r="R43" s="95"/>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row>
    <row r="44" spans="1:108" s="8" customFormat="1" ht="27" customHeight="1">
      <c r="A44" s="95"/>
      <c r="B44" s="16"/>
      <c r="C44" s="6"/>
      <c r="E44" s="7"/>
      <c r="F44" s="87" t="s">
        <v>48</v>
      </c>
      <c r="G44" s="106">
        <f>G42-G43</f>
        <v>0</v>
      </c>
      <c r="H44" s="88">
        <f>H42-H43</f>
        <v>0</v>
      </c>
      <c r="K44" s="32"/>
      <c r="L44" s="14"/>
      <c r="M44" s="14"/>
      <c r="N44" s="40"/>
      <c r="O44" s="13"/>
      <c r="P44" s="27"/>
      <c r="Q44" s="16"/>
      <c r="R44" s="95"/>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row>
    <row r="45" spans="1:108" s="8" customFormat="1" ht="27" customHeight="1">
      <c r="A45" s="95"/>
      <c r="B45" s="16"/>
      <c r="C45" s="6"/>
      <c r="E45" s="7"/>
      <c r="F45" s="77"/>
      <c r="G45" s="9"/>
      <c r="H45" s="9"/>
      <c r="K45" s="32"/>
      <c r="L45" s="14"/>
      <c r="M45" s="14"/>
      <c r="N45" s="40"/>
      <c r="O45" s="13"/>
      <c r="P45" s="27"/>
      <c r="Q45" s="16"/>
      <c r="R45" s="95"/>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row>
    <row r="46" spans="1:108" s="8" customFormat="1" ht="27" customHeight="1">
      <c r="A46" s="95"/>
      <c r="B46" s="16"/>
      <c r="C46" s="6"/>
      <c r="F46" s="9"/>
      <c r="G46" s="9"/>
      <c r="H46" s="9"/>
      <c r="K46" s="32"/>
      <c r="L46" s="14"/>
      <c r="M46" s="14"/>
      <c r="N46" s="40"/>
      <c r="O46" s="13"/>
      <c r="P46" s="27"/>
      <c r="Q46" s="16"/>
      <c r="R46" s="95"/>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row>
    <row r="47" spans="1:108" s="8" customFormat="1" ht="27" customHeight="1">
      <c r="A47" s="95"/>
      <c r="B47" s="16"/>
      <c r="C47" s="6"/>
      <c r="F47" s="9"/>
      <c r="G47" s="9"/>
      <c r="H47" s="9"/>
      <c r="K47" s="32"/>
      <c r="L47" s="14"/>
      <c r="M47" s="14"/>
      <c r="N47" s="40"/>
      <c r="O47" s="13"/>
      <c r="P47" s="27"/>
      <c r="Q47" s="16"/>
      <c r="R47" s="95"/>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row>
    <row r="48" spans="1:108" s="8" customFormat="1" ht="27" customHeight="1">
      <c r="A48" s="95"/>
      <c r="B48" s="16"/>
      <c r="C48" s="6"/>
      <c r="F48" s="9"/>
      <c r="G48" s="9"/>
      <c r="H48" s="9"/>
      <c r="K48" s="32"/>
      <c r="L48" s="14"/>
      <c r="M48" s="14"/>
      <c r="N48" s="40"/>
      <c r="O48" s="13"/>
      <c r="P48" s="27"/>
      <c r="Q48" s="16"/>
      <c r="R48" s="95"/>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row>
    <row r="49" spans="1:108" s="8" customFormat="1" ht="27" customHeight="1">
      <c r="A49" s="95"/>
      <c r="B49" s="16"/>
      <c r="C49" s="6"/>
      <c r="F49" s="9"/>
      <c r="G49" s="9"/>
      <c r="H49" s="9"/>
      <c r="K49" s="32"/>
      <c r="L49" s="14"/>
      <c r="M49" s="14"/>
      <c r="N49" s="40"/>
      <c r="O49" s="13"/>
      <c r="P49" s="27"/>
      <c r="Q49" s="11"/>
      <c r="R49" s="90"/>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1"/>
    </row>
    <row r="50" spans="1:108" s="8" customFormat="1" ht="27" customHeight="1">
      <c r="A50" s="95"/>
      <c r="B50" s="16"/>
      <c r="C50" s="6"/>
      <c r="D50" s="16"/>
      <c r="F50" s="9"/>
      <c r="G50" s="9"/>
      <c r="H50" s="9"/>
      <c r="K50" s="32"/>
      <c r="L50" s="14"/>
      <c r="M50" s="14"/>
      <c r="N50" s="40"/>
      <c r="O50" s="13"/>
      <c r="P50" s="27"/>
      <c r="Q50" s="16"/>
      <c r="R50" s="95"/>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row>
    <row r="51" spans="1:108" s="8" customFormat="1" ht="27" customHeight="1">
      <c r="A51" s="95"/>
      <c r="B51" s="16"/>
      <c r="C51" s="6"/>
      <c r="D51" s="47"/>
      <c r="E51" s="16"/>
      <c r="F51" s="45"/>
      <c r="G51" s="46"/>
      <c r="H51" s="45"/>
      <c r="K51" s="32"/>
      <c r="L51" s="14"/>
      <c r="M51" s="14"/>
      <c r="N51" s="40"/>
      <c r="O51" s="13"/>
      <c r="P51" s="27"/>
      <c r="Q51" s="16"/>
      <c r="R51" s="95"/>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row>
    <row r="52" spans="1:108" s="8" customFormat="1" ht="27" customHeight="1">
      <c r="A52" s="95"/>
      <c r="B52" s="16"/>
      <c r="C52" s="6"/>
      <c r="D52" s="47"/>
      <c r="E52" s="47"/>
      <c r="F52" s="45"/>
      <c r="G52" s="45"/>
      <c r="H52" s="45"/>
      <c r="K52" s="32"/>
      <c r="L52" s="14"/>
      <c r="M52" s="14"/>
      <c r="N52" s="40"/>
      <c r="O52" s="13"/>
      <c r="P52" s="27"/>
      <c r="Q52" s="16"/>
      <c r="R52" s="95"/>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row>
    <row r="53" spans="1:108" s="8" customFormat="1" ht="27" customHeight="1">
      <c r="A53" s="95"/>
      <c r="B53" s="16"/>
      <c r="C53" s="6"/>
      <c r="D53" s="47"/>
      <c r="E53" s="47"/>
      <c r="F53" s="16"/>
      <c r="G53" s="16"/>
      <c r="H53" s="16"/>
      <c r="K53" s="32"/>
      <c r="L53" s="14"/>
      <c r="M53" s="14"/>
      <c r="N53" s="40"/>
      <c r="O53" s="13"/>
      <c r="P53" s="27"/>
      <c r="Q53" s="16"/>
      <c r="R53" s="95"/>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row>
    <row r="54" spans="1:108" s="8" customFormat="1" ht="27" customHeight="1">
      <c r="A54" s="95"/>
      <c r="B54" s="16"/>
      <c r="C54" s="6"/>
      <c r="D54" s="47"/>
      <c r="E54" s="47"/>
      <c r="F54" s="16"/>
      <c r="G54" s="16"/>
      <c r="H54" s="16"/>
      <c r="K54" s="32"/>
      <c r="L54" s="14"/>
      <c r="M54" s="14"/>
      <c r="N54" s="40"/>
      <c r="O54" s="13"/>
      <c r="P54" s="27"/>
      <c r="Q54" s="16"/>
      <c r="R54" s="95"/>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row>
    <row r="55" spans="1:108" s="8" customFormat="1" ht="27" customHeight="1">
      <c r="A55" s="95"/>
      <c r="B55" s="16"/>
      <c r="C55" s="6"/>
      <c r="D55" s="47"/>
      <c r="E55" s="47"/>
      <c r="F55" s="16"/>
      <c r="G55" s="16"/>
      <c r="H55" s="16"/>
      <c r="K55" s="32"/>
      <c r="L55" s="14"/>
      <c r="M55" s="14"/>
      <c r="N55" s="40"/>
      <c r="O55" s="13"/>
      <c r="P55" s="27"/>
      <c r="Q55" s="16"/>
      <c r="R55" s="95"/>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row>
    <row r="56" spans="1:108" s="8" customFormat="1" ht="27" customHeight="1">
      <c r="A56" s="95"/>
      <c r="B56" s="16"/>
      <c r="C56" s="6"/>
      <c r="D56" s="47"/>
      <c r="E56" s="47"/>
      <c r="F56" s="16"/>
      <c r="G56" s="16"/>
      <c r="H56" s="16"/>
      <c r="K56" s="33"/>
      <c r="L56" s="13"/>
      <c r="M56" s="13"/>
      <c r="N56" s="39"/>
      <c r="O56" s="13"/>
      <c r="P56" s="26"/>
      <c r="Q56" s="16"/>
      <c r="R56" s="95"/>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row>
    <row r="57" spans="1:108" ht="27" customHeight="1">
      <c r="A57" s="90"/>
      <c r="D57" s="48"/>
      <c r="E57" s="47"/>
      <c r="F57" s="16"/>
      <c r="G57" s="16"/>
      <c r="H57" s="16"/>
      <c r="K57" s="32"/>
      <c r="L57" s="14"/>
      <c r="M57" s="14"/>
      <c r="N57" s="40"/>
      <c r="O57" s="13"/>
      <c r="P57" s="27"/>
      <c r="Q57" s="16"/>
      <c r="R57" s="95"/>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DD57" s="16"/>
    </row>
    <row r="58" spans="1:108" s="5" customFormat="1" ht="27" customHeight="1">
      <c r="A58" s="95"/>
      <c r="B58" s="16"/>
      <c r="C58" s="6"/>
      <c r="D58" s="47"/>
      <c r="E58" s="48"/>
      <c r="F58" s="11"/>
      <c r="G58" s="11"/>
      <c r="H58" s="11"/>
      <c r="I58" s="8"/>
      <c r="J58" s="8"/>
      <c r="K58" s="32"/>
      <c r="L58" s="14"/>
      <c r="M58" s="14"/>
      <c r="N58" s="40"/>
      <c r="O58" s="13"/>
      <c r="P58" s="27"/>
      <c r="Q58" s="11"/>
      <c r="R58" s="90"/>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1"/>
    </row>
    <row r="59" spans="1:108" s="5" customFormat="1" ht="27" customHeight="1">
      <c r="A59" s="95"/>
      <c r="B59" s="16"/>
      <c r="C59" s="6"/>
      <c r="D59" s="47"/>
      <c r="E59" s="47"/>
      <c r="F59" s="16"/>
      <c r="G59" s="16"/>
      <c r="H59" s="16"/>
      <c r="I59" s="8"/>
      <c r="J59" s="8"/>
      <c r="K59" s="32"/>
      <c r="L59" s="14"/>
      <c r="M59" s="14"/>
      <c r="N59" s="40"/>
      <c r="O59" s="13"/>
      <c r="P59" s="27"/>
      <c r="Q59" s="11"/>
      <c r="R59" s="90"/>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1"/>
    </row>
    <row r="60" spans="1:108" s="5" customFormat="1" ht="27" customHeight="1">
      <c r="A60" s="95"/>
      <c r="B60" s="16"/>
      <c r="C60" s="6"/>
      <c r="D60" s="47"/>
      <c r="E60" s="47"/>
      <c r="F60" s="16"/>
      <c r="G60" s="16"/>
      <c r="H60" s="16"/>
      <c r="I60" s="8"/>
      <c r="J60" s="8"/>
      <c r="K60" s="32"/>
      <c r="L60" s="14"/>
      <c r="M60" s="14"/>
      <c r="N60" s="40"/>
      <c r="O60" s="13"/>
      <c r="P60" s="27"/>
      <c r="Q60" s="16"/>
      <c r="R60" s="95"/>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row>
    <row r="61" spans="1:108" s="5" customFormat="1" ht="27" customHeight="1">
      <c r="A61" s="95"/>
      <c r="B61" s="16"/>
      <c r="C61" s="6"/>
      <c r="D61" s="49"/>
      <c r="E61" s="47"/>
      <c r="F61" s="16"/>
      <c r="G61" s="16"/>
      <c r="H61" s="16"/>
      <c r="I61" s="8"/>
      <c r="J61" s="8"/>
      <c r="K61" s="32"/>
      <c r="L61" s="14"/>
      <c r="M61" s="14"/>
      <c r="N61" s="40"/>
      <c r="O61" s="13"/>
      <c r="P61" s="27"/>
      <c r="Q61" s="16"/>
      <c r="R61" s="95"/>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row>
    <row r="62" spans="1:108" s="5" customFormat="1" ht="27" customHeight="1">
      <c r="A62" s="95"/>
      <c r="B62" s="16"/>
      <c r="C62" s="6"/>
      <c r="D62" s="49"/>
      <c r="E62" s="49"/>
      <c r="F62" s="16"/>
      <c r="G62" s="16"/>
      <c r="H62" s="16"/>
      <c r="I62" s="8"/>
      <c r="J62" s="8"/>
      <c r="K62" s="32"/>
      <c r="L62" s="14"/>
      <c r="M62" s="14"/>
      <c r="N62" s="40"/>
      <c r="O62" s="13"/>
      <c r="P62" s="27"/>
      <c r="Q62" s="16"/>
      <c r="R62" s="95"/>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row>
    <row r="63" spans="1:108" s="5" customFormat="1" ht="27" customHeight="1">
      <c r="A63" s="95"/>
      <c r="B63" s="16"/>
      <c r="C63" s="6"/>
      <c r="D63" s="49"/>
      <c r="E63" s="49"/>
      <c r="F63" s="16"/>
      <c r="G63" s="16"/>
      <c r="H63" s="16"/>
      <c r="I63" s="8"/>
      <c r="J63" s="8"/>
      <c r="K63" s="32"/>
      <c r="L63" s="14"/>
      <c r="M63" s="14"/>
      <c r="N63" s="40"/>
      <c r="O63" s="13"/>
      <c r="P63" s="27"/>
      <c r="Q63" s="16"/>
      <c r="R63" s="95"/>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row>
    <row r="64" spans="1:108" s="5" customFormat="1" ht="27" customHeight="1">
      <c r="A64" s="95"/>
      <c r="B64" s="16"/>
      <c r="C64" s="6"/>
      <c r="D64" s="49"/>
      <c r="E64" s="49"/>
      <c r="F64" s="16"/>
      <c r="G64" s="16"/>
      <c r="H64" s="16"/>
      <c r="I64" s="8"/>
      <c r="J64" s="8"/>
      <c r="K64" s="32"/>
      <c r="L64" s="14"/>
      <c r="M64" s="14"/>
      <c r="N64" s="40"/>
      <c r="O64" s="13"/>
      <c r="P64" s="27"/>
      <c r="Q64" s="16"/>
      <c r="R64" s="95"/>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row>
    <row r="65" spans="1:108" ht="27" customHeight="1">
      <c r="A65" s="90"/>
      <c r="D65" s="18"/>
      <c r="E65" s="49"/>
      <c r="F65" s="16"/>
      <c r="G65" s="16"/>
      <c r="H65" s="16"/>
      <c r="K65" s="33"/>
      <c r="L65" s="13"/>
      <c r="M65" s="13"/>
      <c r="N65" s="39"/>
      <c r="O65" s="13"/>
      <c r="P65" s="26"/>
      <c r="R65" s="90"/>
    </row>
    <row r="66" spans="1:108" ht="27" customHeight="1">
      <c r="A66" s="90"/>
      <c r="D66" s="18"/>
      <c r="E66" s="18"/>
      <c r="F66" s="11"/>
      <c r="G66" s="11"/>
      <c r="H66" s="11"/>
      <c r="K66" s="33"/>
      <c r="L66" s="13"/>
      <c r="M66" s="13"/>
      <c r="N66" s="39"/>
      <c r="O66" s="13"/>
      <c r="P66" s="26"/>
      <c r="R66" s="90"/>
    </row>
    <row r="67" spans="1:108" s="5" customFormat="1" ht="27" customHeight="1">
      <c r="A67" s="95"/>
      <c r="B67" s="16"/>
      <c r="C67" s="6"/>
      <c r="D67" s="49"/>
      <c r="E67" s="18"/>
      <c r="F67" s="11"/>
      <c r="G67" s="11"/>
      <c r="H67" s="11"/>
      <c r="I67" s="8"/>
      <c r="J67" s="8"/>
      <c r="K67" s="32"/>
      <c r="L67" s="14"/>
      <c r="M67" s="14"/>
      <c r="N67" s="40"/>
      <c r="O67" s="13"/>
      <c r="P67" s="27"/>
      <c r="Q67" s="16"/>
      <c r="R67" s="95"/>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row>
    <row r="68" spans="1:108" s="5" customFormat="1" ht="27" customHeight="1">
      <c r="A68" s="95"/>
      <c r="B68" s="16"/>
      <c r="C68" s="6"/>
      <c r="D68" s="49"/>
      <c r="E68" s="49"/>
      <c r="F68" s="16"/>
      <c r="G68" s="16"/>
      <c r="H68" s="16"/>
      <c r="I68" s="8"/>
      <c r="J68" s="8"/>
      <c r="K68" s="32"/>
      <c r="L68" s="14"/>
      <c r="M68" s="14"/>
      <c r="N68" s="40"/>
      <c r="O68" s="13"/>
      <c r="P68" s="27"/>
      <c r="Q68" s="16"/>
      <c r="R68" s="95"/>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row>
    <row r="69" spans="1:108" s="5" customFormat="1" ht="27" customHeight="1">
      <c r="A69" s="95"/>
      <c r="B69" s="16"/>
      <c r="C69" s="6"/>
      <c r="D69" s="49"/>
      <c r="E69" s="49"/>
      <c r="F69" s="16"/>
      <c r="G69" s="16"/>
      <c r="H69" s="16"/>
      <c r="I69" s="8"/>
      <c r="J69" s="8"/>
      <c r="K69" s="32"/>
      <c r="L69" s="14"/>
      <c r="M69" s="14"/>
      <c r="N69" s="40"/>
      <c r="O69" s="13"/>
      <c r="P69" s="27"/>
      <c r="Q69" s="16"/>
      <c r="R69" s="95"/>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row>
    <row r="70" spans="1:108" s="5" customFormat="1" ht="27" customHeight="1">
      <c r="A70" s="95"/>
      <c r="B70" s="16"/>
      <c r="C70" s="6"/>
      <c r="D70" s="49"/>
      <c r="E70" s="49"/>
      <c r="F70" s="16"/>
      <c r="G70" s="16"/>
      <c r="H70" s="16"/>
      <c r="I70" s="8"/>
      <c r="J70" s="8"/>
      <c r="K70" s="32"/>
      <c r="L70" s="14"/>
      <c r="M70" s="14"/>
      <c r="N70" s="40"/>
      <c r="O70" s="13"/>
      <c r="P70" s="27"/>
      <c r="Q70" s="16"/>
      <c r="R70" s="95"/>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row>
    <row r="71" spans="1:108" s="5" customFormat="1" ht="27" customHeight="1">
      <c r="A71" s="95"/>
      <c r="B71" s="16"/>
      <c r="C71" s="6"/>
      <c r="D71" s="49"/>
      <c r="E71" s="49"/>
      <c r="F71" s="16"/>
      <c r="G71" s="16"/>
      <c r="H71" s="16"/>
      <c r="I71" s="8"/>
      <c r="J71" s="8"/>
      <c r="K71" s="32"/>
      <c r="L71" s="14"/>
      <c r="M71" s="14"/>
      <c r="N71" s="40"/>
      <c r="O71" s="13"/>
      <c r="P71" s="27"/>
      <c r="Q71" s="16"/>
      <c r="R71" s="95"/>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row>
    <row r="72" spans="1:108" ht="27" customHeight="1">
      <c r="A72" s="90"/>
      <c r="D72" s="18"/>
      <c r="E72" s="49"/>
      <c r="F72" s="16"/>
      <c r="G72" s="16"/>
      <c r="H72" s="16"/>
      <c r="K72" s="33"/>
      <c r="L72" s="13"/>
      <c r="M72" s="13"/>
      <c r="N72" s="39"/>
      <c r="O72" s="13"/>
      <c r="P72" s="26"/>
      <c r="Q72" s="16"/>
      <c r="R72" s="95"/>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DD72" s="16"/>
    </row>
    <row r="73" spans="1:108" ht="27" customHeight="1">
      <c r="A73" s="90"/>
      <c r="D73" s="18"/>
      <c r="E73" s="18"/>
      <c r="F73" s="11"/>
      <c r="G73" s="11"/>
      <c r="H73" s="11"/>
      <c r="K73" s="33"/>
      <c r="L73" s="13"/>
      <c r="M73" s="13"/>
      <c r="N73" s="39"/>
      <c r="O73" s="13"/>
      <c r="P73" s="26"/>
      <c r="Q73" s="16"/>
      <c r="R73" s="95"/>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DD73" s="16"/>
    </row>
    <row r="74" spans="1:108" s="5" customFormat="1" ht="27" customHeight="1">
      <c r="A74" s="95"/>
      <c r="B74" s="16"/>
      <c r="C74" s="6"/>
      <c r="D74" s="49"/>
      <c r="E74" s="18"/>
      <c r="F74" s="11"/>
      <c r="G74" s="11"/>
      <c r="H74" s="11"/>
      <c r="I74" s="8"/>
      <c r="J74" s="8"/>
      <c r="K74" s="32"/>
      <c r="L74" s="14"/>
      <c r="M74" s="14"/>
      <c r="N74" s="40"/>
      <c r="O74" s="13"/>
      <c r="P74" s="27"/>
      <c r="Q74" s="16"/>
      <c r="R74" s="95"/>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row>
    <row r="75" spans="1:108" s="5" customFormat="1" ht="27" customHeight="1">
      <c r="A75" s="95"/>
      <c r="B75" s="16"/>
      <c r="C75" s="6"/>
      <c r="D75" s="49"/>
      <c r="E75" s="49"/>
      <c r="F75" s="16"/>
      <c r="G75" s="16"/>
      <c r="H75" s="16"/>
      <c r="I75" s="8"/>
      <c r="J75" s="8"/>
      <c r="K75" s="32"/>
      <c r="L75" s="14"/>
      <c r="M75" s="14"/>
      <c r="N75" s="40"/>
      <c r="O75" s="13"/>
      <c r="P75" s="27"/>
      <c r="Q75" s="16"/>
      <c r="R75" s="95"/>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row>
    <row r="76" spans="1:108" s="5" customFormat="1" ht="27" customHeight="1">
      <c r="A76" s="95"/>
      <c r="B76" s="16"/>
      <c r="C76" s="6"/>
      <c r="D76" s="49"/>
      <c r="E76" s="49"/>
      <c r="F76" s="16"/>
      <c r="G76" s="16"/>
      <c r="H76" s="16"/>
      <c r="I76" s="8"/>
      <c r="J76" s="8"/>
      <c r="K76" s="32"/>
      <c r="L76" s="14"/>
      <c r="M76" s="14"/>
      <c r="N76" s="40"/>
      <c r="O76" s="13"/>
      <c r="P76" s="27"/>
      <c r="Q76" s="11"/>
      <c r="R76" s="90"/>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1"/>
    </row>
    <row r="77" spans="1:108" s="5" customFormat="1" ht="27" customHeight="1">
      <c r="A77" s="95"/>
      <c r="B77" s="16"/>
      <c r="C77" s="6"/>
      <c r="D77" s="49"/>
      <c r="E77" s="49"/>
      <c r="F77" s="16"/>
      <c r="G77" s="16"/>
      <c r="H77" s="16"/>
      <c r="I77" s="8"/>
      <c r="J77" s="8"/>
      <c r="K77" s="32"/>
      <c r="L77" s="14"/>
      <c r="M77" s="14"/>
      <c r="N77" s="40"/>
      <c r="O77" s="13"/>
      <c r="P77" s="27"/>
      <c r="Q77" s="11"/>
      <c r="R77" s="90"/>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1"/>
    </row>
    <row r="78" spans="1:108" s="5" customFormat="1" ht="27" customHeight="1">
      <c r="A78" s="95"/>
      <c r="B78" s="16"/>
      <c r="C78" s="6"/>
      <c r="D78" s="49"/>
      <c r="E78" s="49"/>
      <c r="F78" s="16"/>
      <c r="G78" s="16"/>
      <c r="H78" s="16"/>
      <c r="I78" s="8"/>
      <c r="J78" s="8"/>
      <c r="K78" s="32"/>
      <c r="L78" s="14"/>
      <c r="M78" s="14"/>
      <c r="N78" s="40"/>
      <c r="O78" s="13"/>
      <c r="P78" s="27"/>
      <c r="Q78" s="11"/>
      <c r="R78" s="90"/>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1"/>
    </row>
    <row r="79" spans="1:108" s="5" customFormat="1" ht="27" customHeight="1">
      <c r="A79" s="95"/>
      <c r="B79" s="16"/>
      <c r="C79" s="6"/>
      <c r="D79" s="49"/>
      <c r="E79" s="49"/>
      <c r="F79" s="16"/>
      <c r="G79" s="16"/>
      <c r="H79" s="16"/>
      <c r="I79" s="8"/>
      <c r="J79" s="8"/>
      <c r="K79" s="32"/>
      <c r="L79" s="14"/>
      <c r="M79" s="14"/>
      <c r="N79" s="40"/>
      <c r="O79" s="13"/>
      <c r="P79" s="27"/>
      <c r="Q79" s="11"/>
      <c r="R79" s="90"/>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1"/>
    </row>
    <row r="80" spans="1:108" s="5" customFormat="1" ht="27" customHeight="1">
      <c r="A80" s="95"/>
      <c r="B80" s="16"/>
      <c r="C80" s="6"/>
      <c r="D80" s="49"/>
      <c r="E80" s="49"/>
      <c r="F80" s="16"/>
      <c r="G80" s="16"/>
      <c r="H80" s="16"/>
      <c r="I80" s="8"/>
      <c r="J80" s="8"/>
      <c r="K80" s="32"/>
      <c r="L80" s="14"/>
      <c r="M80" s="14"/>
      <c r="N80" s="40"/>
      <c r="O80" s="13"/>
      <c r="P80" s="27"/>
      <c r="Q80" s="11"/>
      <c r="R80" s="90"/>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1"/>
    </row>
    <row r="81" spans="1:108" s="5" customFormat="1" ht="27" customHeight="1">
      <c r="A81" s="95"/>
      <c r="B81" s="16"/>
      <c r="C81" s="6"/>
      <c r="D81" s="49"/>
      <c r="E81" s="49"/>
      <c r="F81" s="16"/>
      <c r="G81" s="16"/>
      <c r="H81" s="16"/>
      <c r="I81" s="8"/>
      <c r="J81" s="8"/>
      <c r="K81" s="32"/>
      <c r="L81" s="14"/>
      <c r="M81" s="14"/>
      <c r="N81" s="40"/>
      <c r="O81" s="13"/>
      <c r="P81" s="27"/>
      <c r="Q81" s="11"/>
      <c r="R81" s="90"/>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1"/>
    </row>
    <row r="82" spans="1:108" s="5" customFormat="1" ht="27" customHeight="1">
      <c r="A82" s="95"/>
      <c r="B82" s="16"/>
      <c r="C82" s="6"/>
      <c r="D82" s="49"/>
      <c r="E82" s="49"/>
      <c r="F82" s="16"/>
      <c r="G82" s="16"/>
      <c r="H82" s="16"/>
      <c r="I82" s="8"/>
      <c r="J82" s="8"/>
      <c r="K82" s="32"/>
      <c r="L82" s="14"/>
      <c r="M82" s="14"/>
      <c r="N82" s="40"/>
      <c r="O82" s="13"/>
      <c r="P82" s="27"/>
      <c r="Q82" s="11"/>
      <c r="R82" s="90"/>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1"/>
    </row>
    <row r="83" spans="1:108" ht="27" customHeight="1">
      <c r="A83" s="90"/>
      <c r="D83" s="18"/>
      <c r="E83" s="49"/>
      <c r="F83" s="16"/>
      <c r="G83" s="16"/>
      <c r="H83" s="16"/>
      <c r="K83" s="33"/>
      <c r="L83" s="13"/>
      <c r="M83" s="13"/>
      <c r="N83" s="39"/>
      <c r="O83" s="13"/>
      <c r="P83" s="26"/>
      <c r="R83" s="90"/>
    </row>
    <row r="84" spans="1:108" ht="27" customHeight="1">
      <c r="A84" s="90"/>
      <c r="D84" s="18"/>
      <c r="E84" s="18"/>
      <c r="F84" s="11"/>
      <c r="G84" s="11"/>
      <c r="H84" s="11"/>
      <c r="K84" s="33"/>
      <c r="L84" s="13"/>
      <c r="M84" s="13"/>
      <c r="N84" s="39"/>
      <c r="O84" s="13"/>
      <c r="P84" s="26"/>
      <c r="R84" s="90"/>
    </row>
    <row r="85" spans="1:108" ht="27" customHeight="1">
      <c r="A85" s="90"/>
      <c r="D85" s="18"/>
      <c r="E85" s="18"/>
      <c r="F85" s="11"/>
      <c r="G85" s="11"/>
      <c r="H85" s="11"/>
      <c r="K85" s="33"/>
      <c r="L85" s="13"/>
      <c r="M85" s="13"/>
      <c r="N85" s="39"/>
      <c r="O85" s="13"/>
      <c r="P85" s="26"/>
      <c r="R85" s="90"/>
    </row>
    <row r="86" spans="1:108" ht="27" customHeight="1">
      <c r="A86" s="90"/>
      <c r="D86" s="18"/>
      <c r="E86" s="18"/>
      <c r="F86" s="11"/>
      <c r="G86" s="11"/>
      <c r="H86" s="11"/>
      <c r="K86" s="33"/>
      <c r="L86" s="13"/>
      <c r="M86" s="13"/>
      <c r="N86" s="39"/>
      <c r="O86" s="13"/>
      <c r="P86" s="26"/>
      <c r="R86" s="90"/>
    </row>
    <row r="87" spans="1:108" ht="27" customHeight="1">
      <c r="A87" s="90"/>
      <c r="D87" s="18"/>
      <c r="E87" s="18"/>
      <c r="F87" s="11"/>
      <c r="G87" s="11"/>
      <c r="H87" s="11"/>
      <c r="K87" s="33"/>
      <c r="L87" s="13"/>
      <c r="M87" s="13"/>
      <c r="N87" s="39"/>
      <c r="O87" s="13"/>
      <c r="P87" s="26"/>
      <c r="R87" s="90"/>
    </row>
    <row r="88" spans="1:108" ht="27" customHeight="1">
      <c r="A88" s="90"/>
      <c r="D88" s="18"/>
      <c r="E88" s="18"/>
      <c r="F88" s="11"/>
      <c r="G88" s="11"/>
      <c r="H88" s="11"/>
      <c r="K88" s="33"/>
      <c r="L88" s="13"/>
      <c r="M88" s="13"/>
      <c r="N88" s="39"/>
      <c r="O88" s="13"/>
      <c r="P88" s="26"/>
      <c r="R88" s="90"/>
    </row>
    <row r="89" spans="1:108" ht="27" customHeight="1">
      <c r="A89" s="90"/>
      <c r="D89" s="18"/>
      <c r="E89" s="18"/>
      <c r="F89" s="11"/>
      <c r="G89" s="11"/>
      <c r="H89" s="11"/>
      <c r="K89" s="33"/>
      <c r="L89" s="13"/>
      <c r="M89" s="13"/>
      <c r="N89" s="39"/>
      <c r="O89" s="13"/>
      <c r="P89" s="26"/>
      <c r="R89" s="90"/>
    </row>
    <row r="90" spans="1:108" ht="27" customHeight="1">
      <c r="A90" s="90"/>
      <c r="D90" s="18"/>
      <c r="E90" s="18"/>
      <c r="F90" s="11"/>
      <c r="G90" s="11"/>
      <c r="H90" s="11"/>
      <c r="K90" s="33"/>
      <c r="L90" s="13"/>
      <c r="M90" s="13"/>
      <c r="N90" s="39"/>
      <c r="O90" s="13"/>
      <c r="P90" s="26"/>
      <c r="R90" s="90"/>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row>
    <row r="91" spans="1:108" ht="27" customHeight="1">
      <c r="A91" s="90"/>
      <c r="D91" s="18"/>
      <c r="E91" s="18"/>
      <c r="F91" s="11"/>
      <c r="G91" s="11"/>
      <c r="H91" s="11"/>
      <c r="K91" s="33"/>
      <c r="L91" s="13"/>
      <c r="M91" s="13"/>
      <c r="N91" s="39"/>
      <c r="O91" s="13"/>
      <c r="P91" s="26"/>
      <c r="R91" s="90"/>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row>
    <row r="92" spans="1:108" ht="27" customHeight="1">
      <c r="A92" s="90"/>
      <c r="D92" s="18"/>
      <c r="E92" s="18"/>
      <c r="F92" s="11"/>
      <c r="G92" s="11"/>
      <c r="H92" s="11"/>
      <c r="K92" s="33"/>
      <c r="L92" s="13"/>
      <c r="M92" s="13"/>
      <c r="N92" s="39"/>
      <c r="O92" s="13"/>
      <c r="P92" s="26"/>
      <c r="R92" s="90"/>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row>
    <row r="93" spans="1:108" ht="27" customHeight="1">
      <c r="A93" s="90"/>
      <c r="D93" s="18"/>
      <c r="E93" s="18"/>
      <c r="F93" s="11"/>
      <c r="G93" s="11"/>
      <c r="H93" s="11"/>
      <c r="K93" s="33"/>
      <c r="L93" s="13"/>
      <c r="M93" s="13"/>
      <c r="N93" s="39"/>
      <c r="O93" s="13"/>
      <c r="P93" s="26"/>
      <c r="R93" s="90"/>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row>
    <row r="94" spans="1:108" ht="27" customHeight="1">
      <c r="A94" s="90"/>
      <c r="D94" s="18"/>
      <c r="E94" s="18"/>
      <c r="F94" s="11"/>
      <c r="G94" s="11"/>
      <c r="H94" s="11"/>
      <c r="K94" s="33"/>
      <c r="L94" s="13"/>
      <c r="M94" s="13"/>
      <c r="N94" s="39"/>
      <c r="O94" s="13"/>
      <c r="P94" s="26"/>
      <c r="R94" s="90"/>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row>
    <row r="95" spans="1:108" ht="27" customHeight="1">
      <c r="A95" s="90"/>
      <c r="D95" s="18"/>
      <c r="E95" s="18"/>
      <c r="F95" s="11"/>
      <c r="G95" s="11"/>
      <c r="H95" s="11"/>
      <c r="K95" s="33"/>
      <c r="L95" s="13"/>
      <c r="M95" s="13"/>
      <c r="N95" s="39"/>
      <c r="O95" s="13"/>
      <c r="P95" s="26"/>
      <c r="R95" s="90"/>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row>
    <row r="96" spans="1:108" ht="27" customHeight="1">
      <c r="A96" s="90"/>
      <c r="D96" s="18"/>
      <c r="E96" s="18"/>
      <c r="F96" s="11"/>
      <c r="G96" s="11"/>
      <c r="H96" s="11"/>
      <c r="K96" s="33"/>
      <c r="L96" s="13"/>
      <c r="M96" s="13"/>
      <c r="N96" s="39"/>
      <c r="O96" s="13"/>
      <c r="P96" s="26"/>
      <c r="R96" s="90"/>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row>
    <row r="97" spans="1:108" ht="27" customHeight="1">
      <c r="A97" s="90"/>
      <c r="D97" s="18"/>
      <c r="E97" s="18"/>
      <c r="F97" s="11"/>
      <c r="G97" s="11"/>
      <c r="H97" s="11"/>
      <c r="K97" s="33"/>
      <c r="L97" s="13"/>
      <c r="M97" s="13"/>
      <c r="N97" s="39"/>
      <c r="O97" s="13"/>
      <c r="P97" s="26"/>
      <c r="R97" s="90"/>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row>
    <row r="98" spans="1:108" ht="27" customHeight="1">
      <c r="A98" s="90"/>
      <c r="D98" s="18"/>
      <c r="E98" s="18"/>
      <c r="F98" s="11"/>
      <c r="G98" s="11"/>
      <c r="H98" s="11"/>
      <c r="K98" s="33"/>
      <c r="L98" s="13"/>
      <c r="M98" s="13"/>
      <c r="N98" s="39"/>
      <c r="O98" s="13"/>
      <c r="P98" s="26"/>
      <c r="R98" s="90"/>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row>
    <row r="99" spans="1:108" ht="27" customHeight="1">
      <c r="A99" s="90"/>
      <c r="D99" s="18"/>
      <c r="E99" s="18"/>
      <c r="F99" s="11"/>
      <c r="G99" s="11"/>
      <c r="H99" s="11"/>
      <c r="K99" s="33"/>
      <c r="L99" s="13"/>
      <c r="M99" s="13"/>
      <c r="N99" s="39"/>
      <c r="O99" s="13"/>
      <c r="P99" s="26"/>
      <c r="R99" s="90"/>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row>
    <row r="100" spans="1:108" ht="27" customHeight="1">
      <c r="A100" s="90"/>
      <c r="D100" s="18"/>
      <c r="E100" s="18"/>
      <c r="F100" s="11"/>
      <c r="G100" s="11"/>
      <c r="H100" s="11"/>
      <c r="K100" s="33"/>
      <c r="L100" s="13"/>
      <c r="M100" s="13"/>
      <c r="N100" s="39"/>
      <c r="O100" s="13"/>
      <c r="P100" s="26"/>
      <c r="R100" s="90"/>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row>
    <row r="101" spans="1:108" ht="27" customHeight="1">
      <c r="A101" s="90"/>
      <c r="D101" s="18"/>
      <c r="E101" s="18"/>
      <c r="F101" s="11"/>
      <c r="G101" s="11"/>
      <c r="H101" s="11"/>
      <c r="K101" s="33"/>
      <c r="L101" s="13"/>
      <c r="M101" s="13"/>
      <c r="N101" s="39"/>
      <c r="O101" s="13"/>
      <c r="P101" s="26"/>
      <c r="R101" s="90"/>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row>
    <row r="102" spans="1:108" ht="27" customHeight="1">
      <c r="A102" s="90"/>
      <c r="D102" s="18"/>
      <c r="E102" s="18"/>
      <c r="F102" s="11"/>
      <c r="G102" s="11"/>
      <c r="H102" s="11"/>
      <c r="K102" s="33"/>
      <c r="L102" s="13"/>
      <c r="M102" s="13"/>
      <c r="N102" s="39"/>
      <c r="O102" s="13"/>
      <c r="P102" s="26"/>
      <c r="R102" s="90"/>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row>
    <row r="103" spans="1:108" ht="27" customHeight="1">
      <c r="A103" s="90"/>
      <c r="D103" s="18"/>
      <c r="E103" s="18"/>
      <c r="F103" s="11"/>
      <c r="G103" s="11"/>
      <c r="H103" s="11"/>
      <c r="K103" s="33"/>
      <c r="L103" s="13"/>
      <c r="M103" s="13"/>
      <c r="N103" s="39"/>
      <c r="O103" s="13"/>
      <c r="P103" s="26"/>
      <c r="R103" s="90"/>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row>
    <row r="104" spans="1:108" ht="27" customHeight="1">
      <c r="A104" s="90"/>
      <c r="D104" s="18"/>
      <c r="E104" s="18"/>
      <c r="F104" s="11"/>
      <c r="G104" s="11"/>
      <c r="H104" s="11"/>
      <c r="K104" s="33"/>
      <c r="L104" s="13"/>
      <c r="M104" s="13"/>
      <c r="N104" s="39"/>
      <c r="O104" s="13"/>
      <c r="P104" s="26"/>
      <c r="R104" s="90"/>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row>
    <row r="105" spans="1:108" ht="27" customHeight="1">
      <c r="A105" s="90"/>
      <c r="D105" s="18"/>
      <c r="E105" s="18"/>
      <c r="F105" s="11"/>
      <c r="G105" s="11"/>
      <c r="H105" s="11"/>
      <c r="K105" s="33"/>
      <c r="L105" s="13"/>
      <c r="M105" s="13"/>
      <c r="N105" s="39"/>
      <c r="O105" s="13"/>
      <c r="P105" s="26"/>
      <c r="R105" s="90"/>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row>
    <row r="106" spans="1:108" ht="27" customHeight="1">
      <c r="A106" s="90"/>
      <c r="D106" s="18"/>
      <c r="E106" s="18"/>
      <c r="F106" s="11"/>
      <c r="G106" s="11"/>
      <c r="H106" s="11"/>
      <c r="K106" s="33"/>
      <c r="L106" s="13"/>
      <c r="M106" s="13"/>
      <c r="N106" s="39"/>
      <c r="O106" s="13"/>
      <c r="P106" s="26"/>
      <c r="R106" s="90"/>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row>
    <row r="107" spans="1:108" ht="27" customHeight="1">
      <c r="A107" s="90"/>
      <c r="D107" s="18"/>
      <c r="E107" s="18"/>
      <c r="F107" s="11"/>
      <c r="G107" s="11"/>
      <c r="H107" s="11"/>
      <c r="K107" s="33"/>
      <c r="L107" s="13"/>
      <c r="M107" s="13"/>
      <c r="N107" s="39"/>
      <c r="O107" s="13"/>
      <c r="P107" s="26"/>
      <c r="R107" s="90"/>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row>
    <row r="108" spans="1:108" ht="27" customHeight="1">
      <c r="A108" s="90"/>
      <c r="D108" s="18"/>
      <c r="E108" s="18"/>
      <c r="F108" s="11"/>
      <c r="G108" s="11"/>
      <c r="H108" s="11"/>
      <c r="K108" s="33"/>
      <c r="L108" s="13"/>
      <c r="M108" s="13"/>
      <c r="N108" s="39"/>
      <c r="O108" s="13"/>
      <c r="P108" s="26"/>
      <c r="R108" s="90"/>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row>
    <row r="109" spans="1:108" ht="27" customHeight="1">
      <c r="A109" s="90"/>
      <c r="D109" s="18"/>
      <c r="E109" s="18"/>
      <c r="F109" s="11"/>
      <c r="G109" s="11"/>
      <c r="H109" s="11"/>
      <c r="K109" s="33"/>
      <c r="L109" s="13"/>
      <c r="M109" s="13"/>
      <c r="N109" s="39"/>
      <c r="O109" s="13"/>
      <c r="P109" s="26"/>
      <c r="R109" s="90"/>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row>
    <row r="110" spans="1:108" ht="27" customHeight="1">
      <c r="A110" s="90"/>
      <c r="D110" s="18"/>
      <c r="E110" s="18"/>
      <c r="F110" s="11"/>
      <c r="G110" s="11"/>
      <c r="H110" s="11"/>
      <c r="K110" s="33"/>
      <c r="L110" s="13"/>
      <c r="M110" s="13"/>
      <c r="N110" s="39"/>
      <c r="O110" s="13"/>
      <c r="P110" s="26"/>
      <c r="R110" s="90"/>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row>
    <row r="111" spans="1:108" ht="27" customHeight="1">
      <c r="A111" s="90"/>
      <c r="D111" s="18"/>
      <c r="E111" s="18"/>
      <c r="F111" s="11"/>
      <c r="G111" s="11"/>
      <c r="H111" s="11"/>
      <c r="K111" s="33"/>
      <c r="L111" s="13"/>
      <c r="M111" s="13"/>
      <c r="N111" s="39"/>
      <c r="O111" s="13"/>
      <c r="P111" s="26"/>
      <c r="R111" s="90"/>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row>
    <row r="112" spans="1:108" ht="27" customHeight="1">
      <c r="A112" s="90"/>
      <c r="D112" s="18"/>
      <c r="E112" s="18"/>
      <c r="F112" s="11"/>
      <c r="G112" s="11"/>
      <c r="H112" s="11"/>
      <c r="K112" s="33"/>
      <c r="L112" s="13"/>
      <c r="M112" s="13"/>
      <c r="N112" s="39"/>
      <c r="O112" s="13"/>
      <c r="P112" s="26"/>
      <c r="R112" s="90"/>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row>
    <row r="113" spans="1:108" ht="27" customHeight="1">
      <c r="A113" s="90"/>
      <c r="D113" s="18"/>
      <c r="E113" s="18"/>
      <c r="F113" s="11"/>
      <c r="G113" s="11"/>
      <c r="H113" s="11"/>
      <c r="K113" s="33"/>
      <c r="L113" s="13"/>
      <c r="M113" s="13"/>
      <c r="N113" s="39"/>
      <c r="O113" s="13"/>
      <c r="P113" s="26"/>
      <c r="R113" s="90"/>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row>
    <row r="114" spans="1:108" ht="27" customHeight="1">
      <c r="A114" s="90"/>
      <c r="D114" s="18"/>
      <c r="E114" s="18"/>
      <c r="F114" s="11"/>
      <c r="G114" s="11"/>
      <c r="H114" s="11"/>
      <c r="K114" s="33"/>
      <c r="L114" s="13"/>
      <c r="M114" s="13"/>
      <c r="N114" s="39"/>
      <c r="O114" s="13"/>
      <c r="P114" s="26"/>
      <c r="R114" s="90"/>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row>
    <row r="115" spans="1:108" ht="27" customHeight="1">
      <c r="A115" s="90"/>
      <c r="D115" s="18"/>
      <c r="E115" s="18"/>
      <c r="F115" s="11"/>
      <c r="G115" s="11"/>
      <c r="H115" s="11"/>
      <c r="K115" s="33"/>
      <c r="L115" s="13"/>
      <c r="M115" s="13"/>
      <c r="N115" s="39"/>
      <c r="O115" s="13"/>
      <c r="P115" s="26"/>
      <c r="R115" s="90"/>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row>
    <row r="116" spans="1:108" ht="27" customHeight="1">
      <c r="A116" s="90"/>
      <c r="D116" s="18"/>
      <c r="E116" s="18"/>
      <c r="F116" s="11"/>
      <c r="G116" s="11"/>
      <c r="H116" s="11"/>
      <c r="K116" s="33"/>
      <c r="L116" s="13"/>
      <c r="M116" s="13"/>
      <c r="N116" s="39"/>
      <c r="O116" s="13"/>
      <c r="P116" s="26"/>
      <c r="R116" s="90"/>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row>
    <row r="117" spans="1:108" ht="27" customHeight="1">
      <c r="A117" s="90"/>
      <c r="D117" s="18"/>
      <c r="E117" s="18"/>
      <c r="F117" s="11"/>
      <c r="G117" s="11"/>
      <c r="H117" s="11"/>
      <c r="K117" s="33"/>
      <c r="L117" s="13"/>
      <c r="M117" s="13"/>
      <c r="N117" s="39"/>
      <c r="O117" s="13"/>
      <c r="P117" s="26"/>
      <c r="R117" s="90"/>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row>
    <row r="118" spans="1:108" ht="27" customHeight="1">
      <c r="A118" s="90"/>
      <c r="D118" s="18"/>
      <c r="E118" s="18"/>
      <c r="F118" s="11"/>
      <c r="G118" s="11"/>
      <c r="H118" s="11"/>
      <c r="K118" s="33"/>
      <c r="L118" s="13"/>
      <c r="M118" s="13"/>
      <c r="N118" s="39"/>
      <c r="O118" s="13"/>
      <c r="P118" s="26"/>
      <c r="R118" s="90"/>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row>
    <row r="119" spans="1:108" ht="27" customHeight="1">
      <c r="A119" s="90"/>
      <c r="D119" s="18"/>
      <c r="E119" s="18"/>
      <c r="F119" s="11"/>
      <c r="G119" s="11"/>
      <c r="H119" s="11"/>
      <c r="K119" s="33"/>
      <c r="L119" s="13"/>
      <c r="M119" s="13"/>
      <c r="N119" s="39"/>
      <c r="O119" s="13"/>
      <c r="P119" s="26"/>
      <c r="R119" s="90"/>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row>
    <row r="120" spans="1:108" ht="27" customHeight="1">
      <c r="A120" s="90"/>
      <c r="D120" s="18"/>
      <c r="E120" s="18"/>
      <c r="F120" s="11"/>
      <c r="G120" s="11"/>
      <c r="H120" s="11"/>
      <c r="K120" s="33"/>
      <c r="L120" s="13"/>
      <c r="M120" s="13"/>
      <c r="N120" s="39"/>
      <c r="O120" s="13"/>
      <c r="P120" s="26"/>
      <c r="R120" s="90"/>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row>
    <row r="121" spans="1:108" ht="27" customHeight="1">
      <c r="A121" s="90"/>
      <c r="D121" s="18"/>
      <c r="E121" s="18"/>
      <c r="F121" s="11"/>
      <c r="G121" s="11"/>
      <c r="H121" s="11"/>
      <c r="K121" s="33"/>
      <c r="L121" s="13"/>
      <c r="M121" s="13"/>
      <c r="N121" s="39"/>
      <c r="O121" s="13"/>
      <c r="P121" s="26"/>
      <c r="R121" s="90"/>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row>
    <row r="122" spans="1:108" ht="27" customHeight="1">
      <c r="A122" s="90"/>
      <c r="D122" s="18"/>
      <c r="E122" s="18"/>
      <c r="F122" s="11"/>
      <c r="G122" s="11"/>
      <c r="H122" s="11"/>
      <c r="K122" s="33"/>
      <c r="L122" s="13"/>
      <c r="M122" s="13"/>
      <c r="N122" s="39"/>
      <c r="O122" s="13"/>
      <c r="P122" s="26"/>
      <c r="R122" s="90"/>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row>
    <row r="123" spans="1:108" ht="27" customHeight="1">
      <c r="A123" s="90"/>
      <c r="D123" s="18"/>
      <c r="E123" s="18"/>
      <c r="F123" s="11"/>
      <c r="G123" s="11"/>
      <c r="H123" s="11"/>
      <c r="K123" s="33"/>
      <c r="L123" s="13"/>
      <c r="M123" s="13"/>
      <c r="N123" s="39"/>
      <c r="O123" s="13"/>
      <c r="P123" s="26"/>
      <c r="R123" s="90"/>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row>
    <row r="124" spans="1:108" ht="27" customHeight="1">
      <c r="A124" s="90"/>
      <c r="D124" s="18"/>
      <c r="E124" s="18"/>
      <c r="F124" s="11"/>
      <c r="G124" s="11"/>
      <c r="H124" s="11"/>
      <c r="K124" s="33"/>
      <c r="L124" s="13"/>
      <c r="M124" s="13"/>
      <c r="N124" s="39"/>
      <c r="O124" s="13"/>
      <c r="P124" s="26"/>
      <c r="R124" s="90"/>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row>
    <row r="125" spans="1:108" ht="27" customHeight="1">
      <c r="A125" s="90"/>
      <c r="D125" s="18"/>
      <c r="E125" s="18"/>
      <c r="F125" s="11"/>
      <c r="G125" s="11"/>
      <c r="H125" s="11"/>
      <c r="K125" s="33"/>
      <c r="L125" s="13"/>
      <c r="M125" s="13"/>
      <c r="N125" s="39"/>
      <c r="O125" s="13"/>
      <c r="P125" s="26"/>
      <c r="R125" s="90"/>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row>
    <row r="126" spans="1:108" ht="27" customHeight="1">
      <c r="A126" s="90"/>
      <c r="D126" s="18"/>
      <c r="E126" s="18"/>
      <c r="F126" s="11"/>
      <c r="G126" s="11"/>
      <c r="H126" s="11"/>
      <c r="K126" s="33"/>
      <c r="L126" s="13"/>
      <c r="M126" s="13"/>
      <c r="N126" s="39"/>
      <c r="O126" s="13"/>
      <c r="P126" s="26"/>
      <c r="R126" s="90"/>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row>
    <row r="127" spans="1:108" ht="27" customHeight="1">
      <c r="A127" s="90"/>
      <c r="D127" s="18"/>
      <c r="E127" s="18"/>
      <c r="F127" s="11"/>
      <c r="G127" s="11"/>
      <c r="H127" s="11"/>
      <c r="K127" s="33"/>
      <c r="L127" s="13"/>
      <c r="M127" s="13"/>
      <c r="N127" s="39"/>
      <c r="O127" s="13"/>
      <c r="P127" s="26"/>
      <c r="R127" s="90"/>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row>
    <row r="128" spans="1:108" ht="27" customHeight="1">
      <c r="A128" s="90"/>
      <c r="D128" s="18"/>
      <c r="E128" s="18"/>
      <c r="F128" s="11"/>
      <c r="G128" s="11"/>
      <c r="H128" s="11"/>
      <c r="K128" s="33"/>
      <c r="L128" s="13"/>
      <c r="M128" s="13"/>
      <c r="N128" s="39"/>
      <c r="O128" s="13"/>
      <c r="P128" s="26"/>
      <c r="R128" s="90"/>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row>
    <row r="129" spans="1:108" ht="27" customHeight="1">
      <c r="A129" s="90"/>
      <c r="D129" s="18"/>
      <c r="E129" s="18"/>
      <c r="F129" s="11"/>
      <c r="G129" s="11"/>
      <c r="H129" s="11"/>
      <c r="K129" s="33"/>
      <c r="L129" s="13"/>
      <c r="M129" s="13"/>
      <c r="N129" s="39"/>
      <c r="O129" s="13"/>
      <c r="P129" s="26"/>
      <c r="R129" s="90"/>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row>
    <row r="130" spans="1:108" ht="27" customHeight="1">
      <c r="A130" s="90"/>
      <c r="D130" s="18"/>
      <c r="E130" s="18"/>
      <c r="F130" s="11"/>
      <c r="G130" s="11"/>
      <c r="H130" s="11"/>
      <c r="K130" s="33"/>
      <c r="L130" s="13"/>
      <c r="M130" s="13"/>
      <c r="N130" s="39"/>
      <c r="O130" s="13"/>
      <c r="P130" s="26"/>
      <c r="R130" s="90"/>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row>
    <row r="131" spans="1:108" ht="27" customHeight="1">
      <c r="A131" s="90"/>
      <c r="D131" s="18"/>
      <c r="E131" s="18"/>
      <c r="F131" s="11"/>
      <c r="G131" s="11"/>
      <c r="H131" s="11"/>
      <c r="K131" s="33"/>
      <c r="L131" s="13"/>
      <c r="M131" s="13"/>
      <c r="N131" s="39"/>
      <c r="O131" s="13"/>
      <c r="P131" s="26"/>
      <c r="R131" s="90"/>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row>
    <row r="132" spans="1:108" ht="27" customHeight="1">
      <c r="A132" s="90"/>
      <c r="D132" s="18"/>
      <c r="E132" s="18"/>
      <c r="F132" s="11"/>
      <c r="G132" s="11"/>
      <c r="H132" s="11"/>
      <c r="K132" s="33"/>
      <c r="L132" s="13"/>
      <c r="M132" s="13"/>
      <c r="N132" s="39"/>
      <c r="O132" s="13"/>
      <c r="P132" s="26"/>
      <c r="R132" s="90"/>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row>
    <row r="133" spans="1:108" ht="27" customHeight="1">
      <c r="A133" s="90"/>
      <c r="D133" s="18"/>
      <c r="E133" s="18"/>
      <c r="F133" s="11"/>
      <c r="G133" s="11"/>
      <c r="H133" s="11"/>
      <c r="K133" s="33"/>
      <c r="L133" s="13"/>
      <c r="M133" s="13"/>
      <c r="N133" s="39"/>
      <c r="O133" s="13"/>
      <c r="P133" s="26"/>
      <c r="R133" s="90"/>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row>
    <row r="134" spans="1:108" ht="27" customHeight="1">
      <c r="A134" s="90"/>
      <c r="D134" s="18"/>
      <c r="E134" s="18"/>
      <c r="F134" s="11"/>
      <c r="G134" s="11"/>
      <c r="H134" s="11"/>
      <c r="K134" s="33"/>
      <c r="L134" s="13"/>
      <c r="M134" s="13"/>
      <c r="N134" s="39"/>
      <c r="O134" s="13"/>
      <c r="P134" s="26"/>
      <c r="R134" s="90"/>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row>
    <row r="135" spans="1:108" ht="27" customHeight="1">
      <c r="A135" s="90"/>
      <c r="D135" s="18"/>
      <c r="E135" s="18"/>
      <c r="F135" s="11"/>
      <c r="G135" s="11"/>
      <c r="H135" s="11"/>
      <c r="K135" s="33"/>
      <c r="L135" s="13"/>
      <c r="M135" s="13"/>
      <c r="N135" s="39"/>
      <c r="O135" s="13"/>
      <c r="P135" s="26"/>
      <c r="R135" s="90"/>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row>
    <row r="136" spans="1:108" ht="27" customHeight="1">
      <c r="A136" s="90"/>
      <c r="D136" s="18"/>
      <c r="E136" s="18"/>
      <c r="F136" s="11"/>
      <c r="G136" s="11"/>
      <c r="H136" s="11"/>
      <c r="K136" s="33"/>
      <c r="L136" s="13"/>
      <c r="M136" s="13"/>
      <c r="N136" s="39"/>
      <c r="O136" s="13"/>
      <c r="P136" s="26"/>
      <c r="R136" s="90"/>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row>
    <row r="137" spans="1:108" ht="27" customHeight="1">
      <c r="A137" s="90"/>
      <c r="D137" s="18"/>
      <c r="E137" s="18"/>
      <c r="F137" s="11"/>
      <c r="G137" s="11"/>
      <c r="H137" s="11"/>
      <c r="K137" s="33"/>
      <c r="L137" s="13"/>
      <c r="M137" s="13"/>
      <c r="N137" s="39"/>
      <c r="O137" s="13"/>
      <c r="P137" s="26"/>
      <c r="R137" s="90"/>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row>
    <row r="138" spans="1:108" ht="27" customHeight="1">
      <c r="A138" s="90"/>
      <c r="D138" s="18"/>
      <c r="E138" s="18"/>
      <c r="F138" s="11"/>
      <c r="G138" s="11"/>
      <c r="H138" s="11"/>
      <c r="K138" s="33"/>
      <c r="L138" s="13"/>
      <c r="M138" s="13"/>
      <c r="N138" s="39"/>
      <c r="O138" s="13"/>
      <c r="P138" s="26"/>
      <c r="R138" s="90"/>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row>
    <row r="139" spans="1:108" ht="27" customHeight="1">
      <c r="A139" s="90"/>
      <c r="D139" s="18"/>
      <c r="E139" s="18"/>
      <c r="F139" s="11"/>
      <c r="G139" s="11"/>
      <c r="H139" s="11"/>
      <c r="K139" s="33"/>
      <c r="L139" s="13"/>
      <c r="M139" s="13"/>
      <c r="N139" s="39"/>
      <c r="O139" s="13"/>
      <c r="P139" s="26"/>
      <c r="R139" s="90"/>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row>
    <row r="140" spans="1:108" ht="27" customHeight="1">
      <c r="A140" s="90"/>
      <c r="D140" s="18"/>
      <c r="E140" s="18"/>
      <c r="F140" s="11"/>
      <c r="G140" s="11"/>
      <c r="H140" s="11"/>
      <c r="K140" s="33"/>
      <c r="L140" s="13"/>
      <c r="M140" s="13"/>
      <c r="N140" s="39"/>
      <c r="O140" s="13"/>
      <c r="P140" s="26"/>
      <c r="R140" s="90"/>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row>
    <row r="141" spans="1:108" ht="27" customHeight="1">
      <c r="A141" s="90"/>
      <c r="D141" s="18"/>
      <c r="E141" s="18"/>
      <c r="F141" s="11"/>
      <c r="G141" s="11"/>
      <c r="H141" s="11"/>
      <c r="K141" s="33"/>
      <c r="L141" s="13"/>
      <c r="M141" s="13"/>
      <c r="N141" s="39"/>
      <c r="O141" s="13"/>
      <c r="P141" s="26"/>
      <c r="R141" s="90"/>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row>
    <row r="142" spans="1:108" ht="27" customHeight="1">
      <c r="A142" s="90"/>
      <c r="D142" s="18"/>
      <c r="E142" s="18"/>
      <c r="F142" s="11"/>
      <c r="G142" s="11"/>
      <c r="H142" s="11"/>
      <c r="K142" s="33"/>
      <c r="L142" s="13"/>
      <c r="M142" s="13"/>
      <c r="N142" s="39"/>
      <c r="O142" s="13"/>
      <c r="P142" s="26"/>
      <c r="R142" s="90"/>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row>
    <row r="143" spans="1:108" ht="27" customHeight="1">
      <c r="A143" s="90"/>
      <c r="D143" s="18"/>
      <c r="E143" s="18"/>
      <c r="F143" s="11"/>
      <c r="G143" s="11"/>
      <c r="H143" s="11"/>
      <c r="K143" s="33"/>
      <c r="L143" s="13"/>
      <c r="M143" s="13"/>
      <c r="N143" s="39"/>
      <c r="O143" s="13"/>
      <c r="P143" s="26"/>
      <c r="R143" s="90"/>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row>
    <row r="144" spans="1:108" ht="27" customHeight="1">
      <c r="A144" s="90"/>
      <c r="D144" s="18"/>
      <c r="E144" s="18"/>
      <c r="F144" s="11"/>
      <c r="G144" s="11"/>
      <c r="H144" s="11"/>
      <c r="K144" s="33"/>
      <c r="L144" s="13"/>
      <c r="M144" s="13"/>
      <c r="N144" s="39"/>
      <c r="O144" s="13"/>
      <c r="P144" s="26"/>
      <c r="R144" s="90"/>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row>
    <row r="145" spans="1:108" ht="27" customHeight="1">
      <c r="A145" s="90"/>
      <c r="D145" s="18"/>
      <c r="E145" s="18"/>
      <c r="F145" s="11"/>
      <c r="G145" s="11"/>
      <c r="H145" s="11"/>
      <c r="K145" s="33"/>
      <c r="L145" s="13"/>
      <c r="M145" s="13"/>
      <c r="N145" s="39"/>
      <c r="O145" s="13"/>
      <c r="P145" s="26"/>
      <c r="R145" s="90"/>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row>
    <row r="146" spans="1:108" ht="27" customHeight="1">
      <c r="A146" s="90"/>
      <c r="D146" s="18"/>
      <c r="E146" s="18"/>
      <c r="F146" s="11"/>
      <c r="G146" s="11"/>
      <c r="H146" s="11"/>
      <c r="K146" s="33"/>
      <c r="L146" s="13"/>
      <c r="M146" s="13"/>
      <c r="N146" s="39"/>
      <c r="O146" s="13"/>
      <c r="P146" s="26"/>
      <c r="R146" s="90"/>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row>
    <row r="147" spans="1:108" ht="27" customHeight="1">
      <c r="A147" s="90"/>
      <c r="D147" s="18"/>
      <c r="E147" s="18"/>
      <c r="F147" s="11"/>
      <c r="G147" s="11"/>
      <c r="H147" s="11"/>
      <c r="K147" s="33"/>
      <c r="L147" s="13"/>
      <c r="M147" s="13"/>
      <c r="N147" s="39"/>
      <c r="O147" s="13"/>
      <c r="P147" s="26"/>
      <c r="R147" s="90"/>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row>
    <row r="148" spans="1:108" ht="27" customHeight="1">
      <c r="A148" s="90"/>
      <c r="D148" s="18"/>
      <c r="E148" s="18"/>
      <c r="F148" s="11"/>
      <c r="G148" s="11"/>
      <c r="H148" s="11"/>
      <c r="K148" s="33"/>
      <c r="L148" s="13"/>
      <c r="M148" s="13"/>
      <c r="N148" s="39"/>
      <c r="O148" s="13"/>
      <c r="P148" s="26"/>
      <c r="R148" s="90"/>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row>
    <row r="149" spans="1:108" ht="27" customHeight="1">
      <c r="A149" s="90"/>
      <c r="D149" s="18"/>
      <c r="E149" s="18"/>
      <c r="F149" s="11"/>
      <c r="G149" s="11"/>
      <c r="H149" s="11"/>
      <c r="K149" s="33"/>
      <c r="L149" s="13"/>
      <c r="M149" s="13"/>
      <c r="N149" s="39"/>
      <c r="O149" s="13"/>
      <c r="P149" s="26"/>
      <c r="R149" s="90"/>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row>
    <row r="150" spans="1:108" ht="27" customHeight="1">
      <c r="A150" s="90"/>
      <c r="D150" s="18"/>
      <c r="E150" s="18"/>
      <c r="F150" s="11"/>
      <c r="G150" s="11"/>
      <c r="H150" s="11"/>
      <c r="K150" s="33"/>
      <c r="L150" s="13"/>
      <c r="M150" s="13"/>
      <c r="N150" s="39"/>
      <c r="O150" s="13"/>
      <c r="P150" s="26"/>
      <c r="R150" s="90"/>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row>
    <row r="151" spans="1:108" ht="27" customHeight="1">
      <c r="A151" s="90"/>
      <c r="D151" s="18"/>
      <c r="E151" s="18"/>
      <c r="F151" s="11"/>
      <c r="G151" s="11"/>
      <c r="H151" s="11"/>
      <c r="K151" s="33"/>
      <c r="L151" s="13"/>
      <c r="M151" s="13"/>
      <c r="N151" s="39"/>
      <c r="O151" s="13"/>
      <c r="P151" s="26"/>
      <c r="R151" s="90"/>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row>
    <row r="152" spans="1:108" ht="27" customHeight="1">
      <c r="A152" s="90"/>
      <c r="D152" s="18"/>
      <c r="E152" s="18"/>
      <c r="F152" s="11"/>
      <c r="G152" s="11"/>
      <c r="H152" s="11"/>
      <c r="K152" s="33"/>
      <c r="L152" s="13"/>
      <c r="M152" s="13"/>
      <c r="N152" s="39"/>
      <c r="O152" s="13"/>
      <c r="P152" s="26"/>
      <c r="R152" s="90"/>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row>
    <row r="153" spans="1:108" ht="27" customHeight="1">
      <c r="A153" s="90"/>
      <c r="D153" s="18"/>
      <c r="E153" s="18"/>
      <c r="F153" s="11"/>
      <c r="G153" s="11"/>
      <c r="H153" s="11"/>
      <c r="K153" s="33"/>
      <c r="L153" s="13"/>
      <c r="M153" s="13"/>
      <c r="N153" s="39"/>
      <c r="O153" s="13"/>
      <c r="P153" s="26"/>
      <c r="R153" s="90"/>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row>
    <row r="154" spans="1:108" ht="27" customHeight="1">
      <c r="A154" s="90"/>
      <c r="D154" s="18"/>
      <c r="E154" s="18"/>
      <c r="F154" s="11"/>
      <c r="G154" s="11"/>
      <c r="H154" s="11"/>
      <c r="K154" s="33"/>
      <c r="L154" s="13"/>
      <c r="M154" s="13"/>
      <c r="N154" s="39"/>
      <c r="O154" s="13"/>
      <c r="P154" s="26"/>
      <c r="R154" s="90"/>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row>
    <row r="155" spans="1:108" ht="27" customHeight="1">
      <c r="A155" s="90"/>
      <c r="D155" s="18"/>
      <c r="E155" s="18"/>
      <c r="F155" s="11"/>
      <c r="G155" s="11"/>
      <c r="H155" s="11"/>
      <c r="K155" s="33"/>
      <c r="L155" s="13"/>
      <c r="M155" s="13"/>
      <c r="N155" s="39"/>
      <c r="O155" s="13"/>
      <c r="P155" s="26"/>
      <c r="R155" s="90"/>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row>
    <row r="156" spans="1:108" ht="27" customHeight="1">
      <c r="A156" s="90"/>
      <c r="D156" s="18"/>
      <c r="E156" s="18"/>
      <c r="F156" s="11"/>
      <c r="G156" s="11"/>
      <c r="H156" s="11"/>
      <c r="K156" s="33"/>
      <c r="L156" s="13"/>
      <c r="M156" s="13"/>
      <c r="N156" s="39"/>
      <c r="O156" s="13"/>
      <c r="P156" s="26"/>
      <c r="R156" s="90"/>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row>
    <row r="157" spans="1:108" ht="27" customHeight="1">
      <c r="A157" s="90"/>
      <c r="D157" s="18"/>
      <c r="E157" s="18"/>
      <c r="F157" s="11"/>
      <c r="G157" s="11"/>
      <c r="H157" s="11"/>
      <c r="K157" s="33"/>
      <c r="L157" s="13"/>
      <c r="M157" s="13"/>
      <c r="N157" s="39"/>
      <c r="O157" s="13"/>
      <c r="P157" s="26"/>
      <c r="R157" s="90"/>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row>
    <row r="158" spans="1:108" ht="27" customHeight="1">
      <c r="A158" s="90"/>
      <c r="D158" s="18"/>
      <c r="E158" s="18"/>
      <c r="F158" s="11"/>
      <c r="G158" s="11"/>
      <c r="H158" s="11"/>
      <c r="K158" s="33"/>
      <c r="L158" s="13"/>
      <c r="M158" s="13"/>
      <c r="N158" s="39"/>
      <c r="O158" s="13"/>
      <c r="P158" s="26"/>
      <c r="R158" s="90"/>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row>
    <row r="159" spans="1:108" ht="27" customHeight="1">
      <c r="A159" s="90"/>
      <c r="D159" s="18"/>
      <c r="E159" s="18"/>
      <c r="F159" s="11"/>
      <c r="G159" s="11"/>
      <c r="H159" s="11"/>
      <c r="K159" s="33"/>
      <c r="L159" s="13"/>
      <c r="M159" s="13"/>
      <c r="N159" s="39"/>
      <c r="O159" s="13"/>
      <c r="P159" s="26"/>
      <c r="R159" s="90"/>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row>
    <row r="160" spans="1:108" ht="27" customHeight="1">
      <c r="A160" s="90"/>
      <c r="D160" s="18"/>
      <c r="E160" s="18"/>
      <c r="F160" s="11"/>
      <c r="G160" s="11"/>
      <c r="H160" s="11"/>
      <c r="K160" s="33"/>
      <c r="L160" s="13"/>
      <c r="M160" s="13"/>
      <c r="N160" s="39"/>
      <c r="O160" s="13"/>
      <c r="P160" s="26"/>
      <c r="R160" s="90"/>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row>
    <row r="161" spans="1:108" ht="27" customHeight="1">
      <c r="A161" s="90"/>
      <c r="D161" s="18"/>
      <c r="E161" s="18"/>
      <c r="F161" s="11"/>
      <c r="G161" s="11"/>
      <c r="H161" s="11"/>
      <c r="K161" s="33"/>
      <c r="L161" s="13"/>
      <c r="M161" s="13"/>
      <c r="N161" s="39"/>
      <c r="O161" s="13"/>
      <c r="P161" s="26"/>
      <c r="R161" s="90"/>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row>
    <row r="162" spans="1:108" ht="27" customHeight="1">
      <c r="A162" s="90"/>
      <c r="D162" s="18"/>
      <c r="E162" s="18"/>
      <c r="F162" s="11"/>
      <c r="G162" s="11"/>
      <c r="H162" s="11"/>
      <c r="K162" s="33"/>
      <c r="L162" s="13"/>
      <c r="M162" s="13"/>
      <c r="N162" s="39"/>
      <c r="O162" s="13"/>
      <c r="P162" s="26"/>
      <c r="R162" s="90"/>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row>
    <row r="163" spans="1:108" ht="27" customHeight="1">
      <c r="A163" s="90"/>
      <c r="D163" s="18"/>
      <c r="E163" s="18"/>
      <c r="F163" s="11"/>
      <c r="G163" s="11"/>
      <c r="H163" s="11"/>
      <c r="K163" s="33"/>
      <c r="L163" s="13"/>
      <c r="M163" s="13"/>
      <c r="N163" s="39"/>
      <c r="O163" s="13"/>
      <c r="P163" s="26"/>
      <c r="R163" s="90"/>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row>
    <row r="164" spans="1:108" ht="27" customHeight="1">
      <c r="A164" s="90"/>
      <c r="D164" s="18"/>
      <c r="E164" s="18"/>
      <c r="F164" s="11"/>
      <c r="G164" s="11"/>
      <c r="H164" s="11"/>
      <c r="K164" s="33"/>
      <c r="L164" s="13"/>
      <c r="M164" s="13"/>
      <c r="N164" s="39"/>
      <c r="O164" s="13"/>
      <c r="P164" s="26"/>
      <c r="R164" s="90"/>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row>
    <row r="165" spans="1:108" ht="27" customHeight="1">
      <c r="A165" s="90"/>
      <c r="D165" s="18"/>
      <c r="E165" s="18"/>
      <c r="F165" s="11"/>
      <c r="G165" s="11"/>
      <c r="H165" s="11"/>
      <c r="K165" s="33"/>
      <c r="L165" s="13"/>
      <c r="M165" s="13"/>
      <c r="N165" s="39"/>
      <c r="O165" s="13"/>
      <c r="P165" s="26"/>
      <c r="R165" s="90"/>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row>
    <row r="166" spans="1:108" ht="27" customHeight="1">
      <c r="A166" s="90"/>
      <c r="D166" s="18"/>
      <c r="E166" s="18"/>
      <c r="F166" s="11"/>
      <c r="G166" s="11"/>
      <c r="H166" s="11"/>
      <c r="K166" s="33"/>
      <c r="L166" s="13"/>
      <c r="M166" s="13"/>
      <c r="N166" s="39"/>
      <c r="O166" s="13"/>
      <c r="P166" s="26"/>
      <c r="R166" s="90"/>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row>
    <row r="167" spans="1:108" ht="27" customHeight="1">
      <c r="A167" s="90"/>
      <c r="D167" s="18"/>
      <c r="E167" s="18"/>
      <c r="F167" s="11"/>
      <c r="G167" s="11"/>
      <c r="H167" s="11"/>
      <c r="K167" s="33"/>
      <c r="L167" s="13"/>
      <c r="M167" s="13"/>
      <c r="N167" s="39"/>
      <c r="O167" s="13"/>
      <c r="P167" s="26"/>
      <c r="R167" s="90"/>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row>
    <row r="168" spans="1:108" ht="27" customHeight="1">
      <c r="A168" s="90"/>
      <c r="D168" s="18"/>
      <c r="E168" s="18"/>
      <c r="F168" s="11"/>
      <c r="G168" s="11"/>
      <c r="H168" s="11"/>
      <c r="K168" s="33"/>
      <c r="L168" s="13"/>
      <c r="M168" s="13"/>
      <c r="N168" s="39"/>
      <c r="O168" s="13"/>
      <c r="P168" s="26"/>
      <c r="R168" s="90"/>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row>
    <row r="169" spans="1:108" ht="27" customHeight="1">
      <c r="A169" s="90"/>
      <c r="D169" s="18"/>
      <c r="E169" s="18"/>
      <c r="F169" s="11"/>
      <c r="G169" s="11"/>
      <c r="H169" s="11"/>
      <c r="K169" s="33"/>
      <c r="L169" s="13"/>
      <c r="M169" s="13"/>
      <c r="N169" s="39"/>
      <c r="O169" s="13"/>
      <c r="P169" s="26"/>
      <c r="R169" s="90"/>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row>
    <row r="170" spans="1:108" ht="27" customHeight="1">
      <c r="A170" s="90"/>
      <c r="D170" s="18"/>
      <c r="E170" s="18"/>
      <c r="F170" s="11"/>
      <c r="G170" s="11"/>
      <c r="H170" s="11"/>
      <c r="K170" s="33"/>
      <c r="L170" s="13"/>
      <c r="M170" s="13"/>
      <c r="N170" s="39"/>
      <c r="O170" s="13"/>
      <c r="P170" s="26"/>
      <c r="R170" s="90"/>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row>
    <row r="171" spans="1:108" ht="27" customHeight="1">
      <c r="A171" s="90"/>
      <c r="D171" s="18"/>
      <c r="E171" s="18"/>
      <c r="F171" s="11"/>
      <c r="G171" s="11"/>
      <c r="H171" s="11"/>
      <c r="K171" s="33"/>
      <c r="L171" s="13"/>
      <c r="M171" s="13"/>
      <c r="N171" s="39"/>
      <c r="O171" s="13"/>
      <c r="P171" s="26"/>
      <c r="R171" s="90"/>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row>
    <row r="172" spans="1:108" ht="27" customHeight="1">
      <c r="A172" s="90"/>
      <c r="D172" s="18"/>
      <c r="E172" s="18"/>
      <c r="F172" s="11"/>
      <c r="G172" s="11"/>
      <c r="H172" s="11"/>
      <c r="K172" s="33"/>
      <c r="L172" s="13"/>
      <c r="M172" s="13"/>
      <c r="N172" s="39"/>
      <c r="O172" s="13"/>
      <c r="P172" s="26"/>
      <c r="R172" s="90"/>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row>
    <row r="173" spans="1:108" ht="27" customHeight="1">
      <c r="A173" s="90"/>
      <c r="D173" s="18"/>
      <c r="E173" s="18"/>
      <c r="F173" s="11"/>
      <c r="G173" s="11"/>
      <c r="H173" s="11"/>
      <c r="K173" s="33"/>
      <c r="L173" s="13"/>
      <c r="M173" s="13"/>
      <c r="N173" s="39"/>
      <c r="O173" s="13"/>
      <c r="P173" s="26"/>
      <c r="R173" s="90"/>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row>
    <row r="174" spans="1:108" ht="27" customHeight="1">
      <c r="A174" s="90"/>
      <c r="D174" s="18"/>
      <c r="E174" s="18"/>
      <c r="F174" s="11"/>
      <c r="G174" s="11"/>
      <c r="H174" s="11"/>
      <c r="K174" s="33"/>
      <c r="L174" s="13"/>
      <c r="M174" s="13"/>
      <c r="N174" s="39"/>
      <c r="O174" s="13"/>
      <c r="P174" s="26"/>
      <c r="R174" s="90"/>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row>
    <row r="175" spans="1:108" ht="27" customHeight="1">
      <c r="A175" s="90"/>
      <c r="D175" s="18"/>
      <c r="E175" s="18"/>
      <c r="F175" s="11"/>
      <c r="G175" s="11"/>
      <c r="H175" s="11"/>
      <c r="K175" s="33"/>
      <c r="L175" s="13"/>
      <c r="M175" s="13"/>
      <c r="N175" s="39"/>
      <c r="O175" s="13"/>
      <c r="P175" s="26"/>
      <c r="R175" s="90"/>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row>
    <row r="176" spans="1:108" ht="27" customHeight="1">
      <c r="A176" s="90"/>
      <c r="D176" s="18"/>
      <c r="E176" s="18"/>
      <c r="F176" s="11"/>
      <c r="G176" s="11"/>
      <c r="H176" s="11"/>
      <c r="K176" s="33"/>
      <c r="L176" s="13"/>
      <c r="M176" s="13"/>
      <c r="N176" s="39"/>
      <c r="O176" s="13"/>
      <c r="P176" s="26"/>
      <c r="R176" s="90"/>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row>
    <row r="177" spans="1:108" ht="27" customHeight="1">
      <c r="A177" s="90"/>
      <c r="D177" s="18"/>
      <c r="E177" s="18"/>
      <c r="F177" s="11"/>
      <c r="G177" s="11"/>
      <c r="H177" s="11"/>
      <c r="K177" s="33"/>
      <c r="L177" s="13"/>
      <c r="M177" s="13"/>
      <c r="N177" s="39"/>
      <c r="O177" s="13"/>
      <c r="P177" s="26"/>
      <c r="R177" s="90"/>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row>
    <row r="178" spans="1:108" ht="27" customHeight="1">
      <c r="A178" s="90"/>
      <c r="D178" s="18"/>
      <c r="E178" s="18"/>
      <c r="F178" s="11"/>
      <c r="G178" s="11"/>
      <c r="H178" s="11"/>
      <c r="K178" s="33"/>
      <c r="L178" s="13"/>
      <c r="M178" s="13"/>
      <c r="N178" s="39"/>
      <c r="O178" s="13"/>
      <c r="P178" s="26"/>
      <c r="R178" s="90"/>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row>
    <row r="179" spans="1:108" ht="27" customHeight="1">
      <c r="A179" s="90"/>
      <c r="D179" s="18"/>
      <c r="E179" s="18"/>
      <c r="F179" s="11"/>
      <c r="G179" s="11"/>
      <c r="H179" s="11"/>
      <c r="K179" s="33"/>
      <c r="L179" s="13"/>
      <c r="M179" s="13"/>
      <c r="N179" s="39"/>
      <c r="O179" s="13"/>
      <c r="P179" s="26"/>
      <c r="R179" s="90"/>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row>
    <row r="180" spans="1:108" ht="27" customHeight="1">
      <c r="A180" s="90"/>
      <c r="D180" s="18"/>
      <c r="E180" s="18"/>
      <c r="F180" s="11"/>
      <c r="G180" s="11"/>
      <c r="H180" s="11"/>
      <c r="K180" s="33"/>
      <c r="L180" s="13"/>
      <c r="M180" s="13"/>
      <c r="N180" s="39"/>
      <c r="O180" s="13"/>
      <c r="P180" s="26"/>
      <c r="R180" s="90"/>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row>
    <row r="181" spans="1:108" ht="27" customHeight="1">
      <c r="A181" s="90"/>
      <c r="D181" s="18"/>
      <c r="E181" s="18"/>
      <c r="F181" s="11"/>
      <c r="G181" s="11"/>
      <c r="H181" s="11"/>
      <c r="K181" s="33"/>
      <c r="L181" s="13"/>
      <c r="M181" s="13"/>
      <c r="N181" s="39"/>
      <c r="O181" s="13"/>
      <c r="P181" s="26"/>
      <c r="R181" s="90"/>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row>
    <row r="182" spans="1:108" ht="27" customHeight="1">
      <c r="A182" s="90"/>
      <c r="D182" s="18"/>
      <c r="E182" s="18"/>
      <c r="F182" s="11"/>
      <c r="G182" s="11"/>
      <c r="H182" s="11"/>
      <c r="K182" s="33"/>
      <c r="L182" s="13"/>
      <c r="M182" s="13"/>
      <c r="N182" s="39"/>
      <c r="O182" s="13"/>
      <c r="P182" s="26"/>
      <c r="R182" s="90"/>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row>
    <row r="183" spans="1:108" ht="27" customHeight="1">
      <c r="A183" s="90"/>
      <c r="D183" s="18"/>
      <c r="E183" s="18"/>
      <c r="F183" s="11"/>
      <c r="G183" s="11"/>
      <c r="H183" s="11"/>
      <c r="K183" s="33"/>
      <c r="L183" s="13"/>
      <c r="M183" s="13"/>
      <c r="N183" s="39"/>
      <c r="O183" s="13"/>
      <c r="P183" s="26"/>
      <c r="R183" s="90"/>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row>
    <row r="184" spans="1:108" ht="27" customHeight="1">
      <c r="A184" s="90"/>
      <c r="D184" s="18"/>
      <c r="E184" s="18"/>
      <c r="F184" s="11"/>
      <c r="G184" s="11"/>
      <c r="H184" s="11"/>
      <c r="K184" s="33"/>
      <c r="L184" s="13"/>
      <c r="M184" s="13"/>
      <c r="N184" s="39"/>
      <c r="O184" s="13"/>
      <c r="P184" s="26"/>
      <c r="R184" s="90"/>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row>
    <row r="185" spans="1:108" ht="27" customHeight="1">
      <c r="A185" s="90"/>
      <c r="D185" s="18"/>
      <c r="E185" s="18"/>
      <c r="F185" s="11"/>
      <c r="G185" s="11"/>
      <c r="H185" s="11"/>
      <c r="K185" s="33"/>
      <c r="L185" s="13"/>
      <c r="M185" s="13"/>
      <c r="N185" s="39"/>
      <c r="O185" s="13"/>
      <c r="P185" s="26"/>
      <c r="R185" s="90"/>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row>
    <row r="186" spans="1:108" ht="27" customHeight="1">
      <c r="A186" s="90"/>
      <c r="D186" s="18"/>
      <c r="E186" s="18"/>
      <c r="F186" s="11"/>
      <c r="G186" s="11"/>
      <c r="H186" s="11"/>
      <c r="K186" s="33"/>
      <c r="L186" s="13"/>
      <c r="M186" s="13"/>
      <c r="N186" s="39"/>
      <c r="O186" s="13"/>
      <c r="P186" s="26"/>
      <c r="R186" s="90"/>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row>
    <row r="187" spans="1:108" ht="27" customHeight="1">
      <c r="A187" s="90"/>
      <c r="D187" s="18"/>
      <c r="E187" s="18"/>
      <c r="F187" s="11"/>
      <c r="G187" s="11"/>
      <c r="H187" s="11"/>
      <c r="K187" s="33"/>
      <c r="L187" s="13"/>
      <c r="M187" s="13"/>
      <c r="N187" s="39"/>
      <c r="O187" s="13"/>
      <c r="P187" s="26"/>
      <c r="R187" s="90"/>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row>
    <row r="188" spans="1:108" ht="27" customHeight="1">
      <c r="A188" s="90"/>
      <c r="D188" s="18"/>
      <c r="E188" s="18"/>
      <c r="F188" s="11"/>
      <c r="G188" s="11"/>
      <c r="H188" s="11"/>
      <c r="K188" s="33"/>
      <c r="L188" s="13"/>
      <c r="M188" s="13"/>
      <c r="N188" s="39"/>
      <c r="O188" s="13"/>
      <c r="P188" s="26"/>
      <c r="R188" s="90"/>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row>
    <row r="189" spans="1:108" ht="27" customHeight="1">
      <c r="A189" s="90"/>
      <c r="D189" s="18"/>
      <c r="E189" s="18"/>
      <c r="F189" s="11"/>
      <c r="G189" s="11"/>
      <c r="H189" s="11"/>
      <c r="K189" s="33"/>
      <c r="L189" s="13"/>
      <c r="M189" s="13"/>
      <c r="N189" s="39"/>
      <c r="O189" s="13"/>
      <c r="P189" s="26"/>
      <c r="R189" s="90"/>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row>
    <row r="190" spans="1:108" ht="27" customHeight="1">
      <c r="A190" s="90"/>
      <c r="D190" s="18"/>
      <c r="E190" s="18"/>
      <c r="F190" s="11"/>
      <c r="G190" s="11"/>
      <c r="H190" s="11"/>
      <c r="K190" s="33"/>
      <c r="L190" s="13"/>
      <c r="M190" s="13"/>
      <c r="N190" s="39"/>
      <c r="O190" s="13"/>
      <c r="P190" s="26"/>
      <c r="R190" s="90"/>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row>
    <row r="191" spans="1:108" ht="27" customHeight="1">
      <c r="A191" s="90"/>
      <c r="D191" s="18"/>
      <c r="E191" s="18"/>
      <c r="F191" s="11"/>
      <c r="G191" s="11"/>
      <c r="H191" s="11"/>
      <c r="K191" s="33"/>
      <c r="L191" s="13"/>
      <c r="M191" s="13"/>
      <c r="N191" s="39"/>
      <c r="O191" s="13"/>
      <c r="P191" s="26"/>
      <c r="R191" s="90"/>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row>
    <row r="192" spans="1:108" ht="27" customHeight="1">
      <c r="A192" s="90"/>
      <c r="D192" s="18"/>
      <c r="E192" s="18"/>
      <c r="F192" s="11"/>
      <c r="G192" s="11"/>
      <c r="H192" s="11"/>
      <c r="K192" s="33"/>
      <c r="L192" s="13"/>
      <c r="M192" s="13"/>
      <c r="N192" s="39"/>
      <c r="O192" s="13"/>
      <c r="P192" s="26"/>
      <c r="R192" s="90"/>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row>
    <row r="193" spans="1:108" ht="27" customHeight="1">
      <c r="A193" s="90"/>
      <c r="D193" s="18"/>
      <c r="E193" s="18"/>
      <c r="F193" s="11"/>
      <c r="G193" s="11"/>
      <c r="H193" s="11"/>
      <c r="K193" s="33"/>
      <c r="L193" s="13"/>
      <c r="M193" s="13"/>
      <c r="N193" s="39"/>
      <c r="O193" s="13"/>
      <c r="P193" s="26"/>
      <c r="R193" s="90"/>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row>
    <row r="194" spans="1:108" ht="27" customHeight="1">
      <c r="A194" s="90"/>
      <c r="D194" s="18"/>
      <c r="E194" s="18"/>
      <c r="F194" s="11"/>
      <c r="G194" s="11"/>
      <c r="H194" s="11"/>
      <c r="K194" s="33"/>
      <c r="L194" s="13"/>
      <c r="M194" s="13"/>
      <c r="N194" s="39"/>
      <c r="O194" s="13"/>
      <c r="P194" s="26"/>
      <c r="R194" s="90"/>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row>
    <row r="195" spans="1:108" ht="27" customHeight="1">
      <c r="A195" s="90"/>
      <c r="D195" s="18"/>
      <c r="E195" s="18"/>
      <c r="F195" s="11"/>
      <c r="G195" s="11"/>
      <c r="H195" s="11"/>
      <c r="K195" s="33"/>
      <c r="L195" s="13"/>
      <c r="M195" s="13"/>
      <c r="N195" s="39"/>
      <c r="O195" s="13"/>
      <c r="P195" s="26"/>
      <c r="R195" s="90"/>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row>
    <row r="196" spans="1:108" ht="27" customHeight="1">
      <c r="A196" s="90"/>
      <c r="D196" s="18"/>
      <c r="E196" s="18"/>
      <c r="F196" s="11"/>
      <c r="G196" s="11"/>
      <c r="H196" s="11"/>
      <c r="K196" s="33"/>
      <c r="L196" s="13"/>
      <c r="M196" s="13"/>
      <c r="N196" s="39"/>
      <c r="O196" s="13"/>
      <c r="P196" s="26"/>
      <c r="R196" s="90"/>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row>
    <row r="197" spans="1:108" ht="27" customHeight="1">
      <c r="A197" s="90"/>
      <c r="D197" s="18"/>
      <c r="E197" s="18"/>
      <c r="F197" s="11"/>
      <c r="G197" s="11"/>
      <c r="H197" s="11"/>
      <c r="K197" s="33"/>
      <c r="L197" s="13"/>
      <c r="M197" s="13"/>
      <c r="N197" s="39"/>
      <c r="O197" s="13"/>
      <c r="P197" s="26"/>
      <c r="R197" s="90"/>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row>
    <row r="198" spans="1:108" ht="27" customHeight="1">
      <c r="A198" s="90"/>
      <c r="D198" s="18"/>
      <c r="E198" s="18"/>
      <c r="F198" s="11"/>
      <c r="G198" s="11"/>
      <c r="H198" s="11"/>
      <c r="K198" s="33"/>
      <c r="L198" s="13"/>
      <c r="M198" s="13"/>
      <c r="N198" s="39"/>
      <c r="O198" s="13"/>
      <c r="P198" s="26"/>
      <c r="R198" s="90"/>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row>
    <row r="199" spans="1:108" ht="27" customHeight="1">
      <c r="A199" s="90"/>
      <c r="D199" s="18"/>
      <c r="E199" s="18"/>
      <c r="F199" s="11"/>
      <c r="G199" s="11"/>
      <c r="H199" s="11"/>
      <c r="K199" s="33"/>
      <c r="L199" s="13"/>
      <c r="M199" s="13"/>
      <c r="N199" s="39"/>
      <c r="O199" s="13"/>
      <c r="P199" s="26"/>
      <c r="R199" s="90"/>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row>
    <row r="200" spans="1:108" ht="27" customHeight="1">
      <c r="A200" s="90"/>
      <c r="D200" s="18"/>
      <c r="E200" s="18"/>
      <c r="F200" s="11"/>
      <c r="G200" s="11"/>
      <c r="H200" s="11"/>
      <c r="K200" s="33"/>
      <c r="L200" s="13"/>
      <c r="M200" s="13"/>
      <c r="N200" s="39"/>
      <c r="O200" s="13"/>
      <c r="P200" s="26"/>
      <c r="R200" s="90"/>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row>
    <row r="201" spans="1:108" ht="27" customHeight="1">
      <c r="A201" s="90"/>
      <c r="D201" s="18"/>
      <c r="E201" s="18"/>
      <c r="F201" s="11"/>
      <c r="G201" s="11"/>
      <c r="H201" s="11"/>
      <c r="K201" s="34"/>
      <c r="L201" s="19"/>
      <c r="M201" s="19"/>
      <c r="N201" s="41"/>
      <c r="O201" s="13"/>
      <c r="P201" s="28"/>
      <c r="R201" s="90"/>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row>
    <row r="202" spans="1:108" ht="27" customHeight="1">
      <c r="A202" s="90"/>
      <c r="D202" s="18"/>
      <c r="E202" s="18"/>
      <c r="F202" s="11"/>
      <c r="G202" s="11"/>
      <c r="H202" s="11"/>
      <c r="K202" s="34"/>
      <c r="L202" s="19"/>
      <c r="M202" s="19"/>
      <c r="N202" s="41"/>
      <c r="O202" s="13"/>
      <c r="P202" s="28"/>
      <c r="R202" s="90"/>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row>
    <row r="203" spans="1:108" ht="27" customHeight="1">
      <c r="A203" s="90"/>
      <c r="D203" s="18"/>
      <c r="E203" s="18"/>
      <c r="F203" s="11"/>
      <c r="G203" s="11"/>
      <c r="H203" s="11"/>
      <c r="K203" s="34"/>
      <c r="L203" s="19"/>
      <c r="M203" s="19"/>
      <c r="N203" s="41"/>
      <c r="O203" s="13"/>
      <c r="P203" s="28"/>
      <c r="R203" s="90"/>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row>
    <row r="204" spans="1:108" ht="27" customHeight="1">
      <c r="A204" s="90"/>
      <c r="D204" s="18"/>
      <c r="E204" s="18"/>
      <c r="F204" s="11"/>
      <c r="G204" s="11"/>
      <c r="H204" s="11"/>
      <c r="K204" s="34"/>
      <c r="L204" s="19"/>
      <c r="M204" s="19"/>
      <c r="N204" s="41"/>
      <c r="O204" s="13"/>
      <c r="P204" s="28"/>
      <c r="R204" s="90"/>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row>
    <row r="205" spans="1:108" ht="27" customHeight="1">
      <c r="A205" s="90"/>
      <c r="D205" s="18"/>
      <c r="E205" s="18"/>
      <c r="F205" s="11"/>
      <c r="G205" s="11"/>
      <c r="H205" s="11"/>
      <c r="K205" s="34"/>
      <c r="L205" s="19"/>
      <c r="M205" s="19"/>
      <c r="N205" s="41"/>
      <c r="O205" s="13"/>
      <c r="P205" s="28"/>
      <c r="R205" s="90"/>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row>
    <row r="206" spans="1:108" ht="27" customHeight="1">
      <c r="A206" s="90"/>
      <c r="D206" s="18"/>
      <c r="E206" s="18"/>
      <c r="F206" s="11"/>
      <c r="G206" s="11"/>
      <c r="H206" s="11"/>
      <c r="K206" s="34"/>
      <c r="L206" s="19"/>
      <c r="M206" s="19"/>
      <c r="N206" s="41"/>
      <c r="O206" s="13"/>
      <c r="P206" s="28"/>
      <c r="R206" s="90"/>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row>
    <row r="207" spans="1:108" ht="27" customHeight="1">
      <c r="A207" s="90"/>
      <c r="D207" s="18"/>
      <c r="E207" s="18"/>
      <c r="F207" s="11"/>
      <c r="G207" s="11"/>
      <c r="H207" s="11"/>
      <c r="K207" s="34"/>
      <c r="L207" s="19"/>
      <c r="M207" s="19"/>
      <c r="N207" s="41"/>
      <c r="O207" s="13"/>
      <c r="P207" s="28"/>
      <c r="R207" s="90"/>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row>
    <row r="208" spans="1:108" ht="27" customHeight="1">
      <c r="A208" s="90"/>
      <c r="D208" s="18"/>
      <c r="E208" s="18"/>
      <c r="F208" s="11"/>
      <c r="G208" s="11"/>
      <c r="H208" s="11"/>
      <c r="K208" s="34"/>
      <c r="L208" s="19"/>
      <c r="M208" s="19"/>
      <c r="N208" s="41"/>
      <c r="O208" s="13"/>
      <c r="P208" s="28"/>
      <c r="R208" s="90"/>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row>
    <row r="209" spans="1:108" ht="27" customHeight="1">
      <c r="A209" s="90"/>
      <c r="D209" s="18"/>
      <c r="E209" s="18"/>
      <c r="F209" s="11"/>
      <c r="G209" s="11"/>
      <c r="H209" s="11"/>
      <c r="K209" s="34"/>
      <c r="L209" s="19"/>
      <c r="M209" s="19"/>
      <c r="N209" s="41"/>
      <c r="O209" s="13"/>
      <c r="P209" s="28"/>
      <c r="R209" s="90"/>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row>
    <row r="210" spans="1:108" ht="27" customHeight="1">
      <c r="A210" s="90"/>
      <c r="D210" s="18"/>
      <c r="E210" s="18"/>
      <c r="F210" s="11"/>
      <c r="G210" s="11"/>
      <c r="H210" s="11"/>
      <c r="K210" s="34"/>
      <c r="L210" s="19"/>
      <c r="M210" s="19"/>
      <c r="N210" s="41"/>
      <c r="O210" s="13"/>
      <c r="P210" s="28"/>
      <c r="R210" s="90"/>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row>
    <row r="211" spans="1:108" ht="27" customHeight="1">
      <c r="A211" s="90"/>
      <c r="D211" s="18"/>
      <c r="E211" s="18"/>
      <c r="F211" s="11"/>
      <c r="G211" s="11"/>
      <c r="H211" s="11"/>
      <c r="K211" s="34"/>
      <c r="L211" s="19"/>
      <c r="M211" s="19"/>
      <c r="N211" s="41"/>
      <c r="O211" s="13"/>
      <c r="P211" s="28"/>
      <c r="R211" s="90"/>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row>
    <row r="212" spans="1:108" ht="27" customHeight="1">
      <c r="A212" s="90"/>
      <c r="D212" s="18"/>
      <c r="E212" s="18"/>
      <c r="F212" s="11"/>
      <c r="G212" s="11"/>
      <c r="H212" s="11"/>
      <c r="K212" s="34"/>
      <c r="L212" s="19"/>
      <c r="M212" s="19"/>
      <c r="N212" s="41"/>
      <c r="O212" s="13"/>
      <c r="P212" s="28"/>
      <c r="R212" s="90"/>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row>
    <row r="213" spans="1:108" ht="27" customHeight="1">
      <c r="A213" s="90"/>
      <c r="D213" s="18"/>
      <c r="E213" s="18"/>
      <c r="F213" s="11"/>
      <c r="G213" s="11"/>
      <c r="H213" s="11"/>
      <c r="K213" s="34"/>
      <c r="L213" s="19"/>
      <c r="M213" s="19"/>
      <c r="N213" s="41"/>
      <c r="O213" s="13"/>
      <c r="P213" s="28"/>
      <c r="R213" s="90"/>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row>
    <row r="214" spans="1:108" ht="27" customHeight="1">
      <c r="A214" s="90"/>
      <c r="D214" s="18"/>
      <c r="E214" s="18"/>
      <c r="F214" s="11"/>
      <c r="G214" s="11"/>
      <c r="H214" s="11"/>
      <c r="K214" s="34"/>
      <c r="L214" s="19"/>
      <c r="M214" s="19"/>
      <c r="N214" s="41"/>
      <c r="O214" s="13"/>
      <c r="P214" s="28"/>
      <c r="R214" s="90"/>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row>
    <row r="215" spans="1:108" ht="27" customHeight="1">
      <c r="A215" s="90"/>
      <c r="D215" s="18"/>
      <c r="E215" s="18"/>
      <c r="F215" s="11"/>
      <c r="G215" s="11"/>
      <c r="H215" s="11"/>
      <c r="K215" s="34"/>
      <c r="L215" s="19"/>
      <c r="M215" s="19"/>
      <c r="N215" s="41"/>
      <c r="O215" s="13"/>
      <c r="P215" s="28"/>
      <c r="R215" s="90"/>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row>
    <row r="216" spans="1:108" ht="27" customHeight="1">
      <c r="A216" s="90"/>
      <c r="D216" s="18"/>
      <c r="E216" s="18"/>
      <c r="F216" s="11"/>
      <c r="G216" s="11"/>
      <c r="H216" s="11"/>
      <c r="K216" s="34"/>
      <c r="L216" s="19"/>
      <c r="M216" s="19"/>
      <c r="N216" s="41"/>
      <c r="O216" s="13"/>
      <c r="P216" s="28"/>
      <c r="R216" s="90"/>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row>
    <row r="217" spans="1:108" ht="27" customHeight="1">
      <c r="A217" s="90"/>
      <c r="D217" s="18"/>
      <c r="E217" s="18"/>
      <c r="F217" s="11"/>
      <c r="G217" s="11"/>
      <c r="H217" s="11"/>
      <c r="K217" s="34"/>
      <c r="L217" s="19"/>
      <c r="M217" s="19"/>
      <c r="N217" s="41"/>
      <c r="O217" s="13"/>
      <c r="P217" s="28"/>
      <c r="R217" s="90"/>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row>
    <row r="218" spans="1:108" ht="27" customHeight="1">
      <c r="A218" s="90"/>
      <c r="D218" s="18"/>
      <c r="E218" s="18"/>
      <c r="F218" s="11"/>
      <c r="G218" s="11"/>
      <c r="H218" s="11"/>
      <c r="K218" s="34"/>
      <c r="L218" s="19"/>
      <c r="M218" s="19"/>
      <c r="N218" s="41"/>
      <c r="O218" s="13"/>
      <c r="P218" s="28"/>
      <c r="R218" s="90"/>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row>
    <row r="219" spans="1:108" ht="27" customHeight="1">
      <c r="A219" s="90"/>
      <c r="D219" s="18"/>
      <c r="E219" s="18"/>
      <c r="F219" s="11"/>
      <c r="G219" s="11"/>
      <c r="H219" s="11"/>
      <c r="K219" s="34"/>
      <c r="L219" s="19"/>
      <c r="M219" s="19"/>
      <c r="N219" s="41"/>
      <c r="O219" s="13"/>
      <c r="P219" s="28"/>
      <c r="R219" s="90"/>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row>
    <row r="220" spans="1:108" ht="27" customHeight="1">
      <c r="A220" s="90"/>
      <c r="D220" s="18"/>
      <c r="E220" s="18"/>
      <c r="F220" s="11"/>
      <c r="G220" s="11"/>
      <c r="H220" s="11"/>
      <c r="K220" s="35"/>
      <c r="L220" s="21"/>
      <c r="M220" s="21"/>
      <c r="N220" s="42"/>
      <c r="O220" s="20"/>
      <c r="P220" s="29"/>
      <c r="R220" s="90"/>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row>
    <row r="221" spans="1:108" ht="27" customHeight="1">
      <c r="A221" s="90"/>
      <c r="D221" s="18"/>
      <c r="E221" s="18"/>
      <c r="F221" s="11"/>
      <c r="G221" s="11"/>
      <c r="H221" s="11"/>
      <c r="R221" s="90"/>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row>
    <row r="222" spans="1:108" ht="27" customHeight="1">
      <c r="A222" s="90"/>
      <c r="D222" s="18"/>
      <c r="E222" s="18"/>
      <c r="F222" s="11"/>
      <c r="G222" s="11"/>
      <c r="H222" s="11"/>
      <c r="K222" s="50"/>
      <c r="L222" s="51"/>
      <c r="M222" s="52"/>
      <c r="N222" s="53"/>
      <c r="O222" s="44"/>
      <c r="P222" s="44"/>
      <c r="R222" s="90"/>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row>
    <row r="223" spans="1:108" ht="21" customHeight="1">
      <c r="A223" s="90"/>
      <c r="B223" s="90"/>
      <c r="C223" s="90"/>
      <c r="D223" s="90"/>
      <c r="E223" s="90"/>
      <c r="F223" s="90"/>
      <c r="G223" s="90"/>
      <c r="H223" s="90"/>
      <c r="I223" s="90"/>
      <c r="J223" s="90"/>
      <c r="K223" s="90"/>
      <c r="L223" s="90"/>
      <c r="M223" s="90"/>
      <c r="N223" s="90"/>
      <c r="O223" s="90"/>
      <c r="P223" s="90"/>
      <c r="Q223" s="90"/>
      <c r="R223" s="90"/>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row>
    <row r="224" spans="1:108" ht="21" customHeight="1">
      <c r="D224" s="18"/>
      <c r="E224" s="18"/>
      <c r="F224" s="11"/>
      <c r="G224" s="11"/>
      <c r="H224" s="11"/>
      <c r="K224" s="50"/>
      <c r="L224" s="51"/>
      <c r="M224" s="52"/>
      <c r="N224" s="53"/>
      <c r="O224" s="44"/>
      <c r="P224" s="44"/>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row>
    <row r="225" spans="1:108" ht="21" customHeight="1">
      <c r="D225" s="18"/>
      <c r="E225" s="18"/>
      <c r="F225" s="11"/>
      <c r="G225" s="11"/>
      <c r="H225" s="11"/>
      <c r="K225" s="50"/>
      <c r="L225" s="51"/>
      <c r="M225" s="52"/>
      <c r="N225" s="53"/>
      <c r="O225" s="44"/>
      <c r="P225" s="44"/>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row>
    <row r="226" spans="1:108" ht="21" customHeight="1">
      <c r="D226" s="18"/>
      <c r="E226" s="18"/>
      <c r="F226" s="11"/>
      <c r="G226" s="11"/>
      <c r="H226" s="11"/>
      <c r="K226" s="50"/>
      <c r="L226" s="51"/>
      <c r="M226" s="52"/>
      <c r="N226" s="53"/>
      <c r="O226" s="44"/>
      <c r="P226" s="44"/>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row>
    <row r="227" spans="1:108" ht="21" customHeight="1">
      <c r="D227" s="18"/>
      <c r="E227" s="18"/>
      <c r="F227" s="11"/>
      <c r="G227" s="11"/>
      <c r="H227" s="11"/>
      <c r="K227" s="50"/>
      <c r="L227" s="51"/>
      <c r="M227" s="52"/>
      <c r="N227" s="53"/>
      <c r="O227" s="44"/>
      <c r="P227" s="44"/>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row>
    <row r="228" spans="1:108" ht="21" customHeight="1">
      <c r="D228" s="18"/>
      <c r="E228" s="18"/>
      <c r="F228" s="11"/>
      <c r="G228" s="11"/>
      <c r="H228" s="11"/>
      <c r="K228" s="50"/>
      <c r="L228" s="51"/>
      <c r="M228" s="52"/>
      <c r="N228" s="53"/>
      <c r="O228" s="44"/>
      <c r="P228" s="44"/>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row>
    <row r="229" spans="1:108" ht="21" customHeight="1">
      <c r="D229" s="18"/>
      <c r="E229" s="18"/>
      <c r="F229" s="11"/>
      <c r="G229" s="11"/>
      <c r="H229" s="11"/>
      <c r="K229" s="50"/>
      <c r="L229" s="51"/>
      <c r="M229" s="52"/>
      <c r="N229" s="53"/>
      <c r="O229" s="44"/>
      <c r="P229" s="44"/>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row>
    <row r="230" spans="1:108" ht="21" customHeight="1">
      <c r="D230" s="18"/>
      <c r="E230" s="18"/>
      <c r="F230" s="11"/>
      <c r="G230" s="11"/>
      <c r="H230" s="11"/>
      <c r="K230" s="50"/>
      <c r="L230" s="51"/>
      <c r="M230" s="52"/>
      <c r="N230" s="53"/>
      <c r="O230" s="44"/>
      <c r="P230" s="44"/>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row>
    <row r="231" spans="1:108" ht="21" customHeight="1">
      <c r="D231" s="18"/>
      <c r="E231" s="18"/>
      <c r="F231" s="11"/>
      <c r="G231" s="11"/>
      <c r="H231" s="11"/>
      <c r="K231" s="50"/>
      <c r="L231" s="51"/>
      <c r="M231" s="52"/>
      <c r="N231" s="53"/>
      <c r="O231" s="44"/>
      <c r="P231" s="44"/>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row>
    <row r="232" spans="1:108" ht="21" customHeight="1">
      <c r="D232" s="18"/>
      <c r="E232" s="18"/>
      <c r="F232" s="11"/>
      <c r="G232" s="11"/>
      <c r="H232" s="11"/>
      <c r="K232" s="50"/>
      <c r="L232" s="51"/>
      <c r="M232" s="52"/>
      <c r="N232" s="53"/>
      <c r="O232" s="44"/>
      <c r="P232" s="44"/>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row>
    <row r="233" spans="1:108" ht="21" customHeight="1">
      <c r="D233" s="18"/>
      <c r="E233" s="18"/>
      <c r="F233" s="11"/>
      <c r="G233" s="11"/>
      <c r="H233" s="11"/>
      <c r="K233" s="50"/>
      <c r="L233" s="51"/>
      <c r="M233" s="52"/>
      <c r="N233" s="53"/>
      <c r="O233" s="44"/>
      <c r="P233" s="44"/>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row>
    <row r="234" spans="1:108" ht="21" customHeight="1">
      <c r="A234" s="3"/>
      <c r="B234" s="3"/>
      <c r="C234" s="3"/>
      <c r="D234" s="18"/>
      <c r="E234" s="18"/>
      <c r="F234" s="11"/>
      <c r="G234" s="11"/>
      <c r="H234" s="11"/>
      <c r="K234" s="50"/>
      <c r="L234" s="51"/>
      <c r="M234" s="52"/>
      <c r="N234" s="53"/>
      <c r="O234" s="44"/>
      <c r="P234" s="44"/>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row>
    <row r="235" spans="1:108" ht="21" customHeight="1">
      <c r="A235" s="3"/>
      <c r="B235" s="3"/>
      <c r="C235" s="3"/>
      <c r="D235" s="18"/>
      <c r="E235" s="18"/>
      <c r="F235" s="11"/>
      <c r="G235" s="11"/>
      <c r="H235" s="11"/>
      <c r="K235" s="50"/>
      <c r="L235" s="51"/>
      <c r="M235" s="52"/>
      <c r="N235" s="53"/>
      <c r="O235" s="44"/>
      <c r="P235" s="44"/>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row>
    <row r="236" spans="1:108" ht="21" customHeight="1">
      <c r="A236" s="3"/>
      <c r="B236" s="3"/>
      <c r="C236" s="3"/>
      <c r="D236" s="18"/>
      <c r="E236" s="18"/>
      <c r="F236" s="11"/>
      <c r="G236" s="11"/>
      <c r="H236" s="11"/>
      <c r="K236" s="50"/>
      <c r="L236" s="51"/>
      <c r="M236" s="52"/>
      <c r="N236" s="53"/>
      <c r="O236" s="44"/>
      <c r="P236" s="44"/>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row>
    <row r="237" spans="1:108" ht="21" customHeight="1">
      <c r="A237" s="3"/>
      <c r="B237" s="3"/>
      <c r="C237" s="3"/>
      <c r="D237" s="18"/>
      <c r="E237" s="18"/>
      <c r="F237" s="11"/>
      <c r="G237" s="11"/>
      <c r="H237" s="11"/>
      <c r="K237" s="50"/>
      <c r="L237" s="51"/>
      <c r="M237" s="52"/>
      <c r="N237" s="53"/>
      <c r="O237" s="44"/>
      <c r="P237" s="44"/>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row>
    <row r="238" spans="1:108" ht="21" customHeight="1">
      <c r="A238" s="3"/>
      <c r="B238" s="3"/>
      <c r="C238" s="3"/>
      <c r="D238" s="18"/>
      <c r="E238" s="18"/>
      <c r="F238" s="11"/>
      <c r="G238" s="11"/>
      <c r="H238" s="11"/>
      <c r="K238" s="50"/>
      <c r="L238" s="51"/>
      <c r="M238" s="52"/>
      <c r="N238" s="53"/>
      <c r="O238" s="44"/>
      <c r="P238" s="44"/>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row>
    <row r="239" spans="1:108" ht="21" customHeight="1">
      <c r="A239" s="3"/>
      <c r="B239" s="3"/>
      <c r="C239" s="3"/>
      <c r="D239" s="18"/>
      <c r="E239" s="18"/>
      <c r="F239" s="11"/>
      <c r="G239" s="11"/>
      <c r="H239" s="11"/>
      <c r="K239" s="50"/>
      <c r="L239" s="51"/>
      <c r="M239" s="52"/>
      <c r="N239" s="53"/>
      <c r="O239" s="44"/>
      <c r="P239" s="44"/>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row>
    <row r="240" spans="1:108" ht="21" customHeight="1">
      <c r="A240" s="3"/>
      <c r="B240" s="3"/>
      <c r="C240" s="3"/>
      <c r="D240" s="18"/>
      <c r="E240" s="18"/>
      <c r="F240" s="11"/>
      <c r="G240" s="11"/>
      <c r="H240" s="11"/>
      <c r="K240" s="50"/>
      <c r="L240" s="51"/>
      <c r="M240" s="52"/>
      <c r="N240" s="53"/>
      <c r="O240" s="44"/>
      <c r="P240" s="44"/>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row>
    <row r="241" spans="1:108" ht="21" customHeight="1">
      <c r="A241" s="3"/>
      <c r="B241" s="3"/>
      <c r="C241" s="3"/>
      <c r="D241" s="18"/>
      <c r="E241" s="18"/>
      <c r="F241" s="11"/>
      <c r="G241" s="11"/>
      <c r="H241" s="11"/>
      <c r="K241" s="50"/>
      <c r="L241" s="51"/>
      <c r="M241" s="52"/>
      <c r="N241" s="53"/>
      <c r="O241" s="44"/>
      <c r="P241" s="44"/>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row>
    <row r="242" spans="1:108" ht="21" customHeight="1">
      <c r="A242" s="3"/>
      <c r="B242" s="3"/>
      <c r="C242" s="3"/>
      <c r="D242" s="18"/>
      <c r="E242" s="18"/>
      <c r="F242" s="11"/>
      <c r="G242" s="11"/>
      <c r="H242" s="11"/>
      <c r="K242" s="50"/>
      <c r="L242" s="51"/>
      <c r="M242" s="52"/>
      <c r="N242" s="53"/>
      <c r="O242" s="44"/>
      <c r="P242" s="44"/>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row>
    <row r="243" spans="1:108" ht="21" customHeight="1">
      <c r="A243" s="3"/>
      <c r="B243" s="3"/>
      <c r="C243" s="3"/>
      <c r="D243" s="18"/>
      <c r="E243" s="18"/>
      <c r="F243" s="11"/>
      <c r="G243" s="11"/>
      <c r="H243" s="11"/>
      <c r="K243" s="50"/>
      <c r="L243" s="51"/>
      <c r="M243" s="52"/>
      <c r="N243" s="53"/>
      <c r="O243" s="44"/>
      <c r="P243" s="44"/>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row>
    <row r="244" spans="1:108" ht="21" customHeight="1">
      <c r="A244" s="3"/>
      <c r="B244" s="3"/>
      <c r="C244" s="3"/>
      <c r="D244" s="18"/>
      <c r="E244" s="18"/>
      <c r="F244" s="11"/>
      <c r="G244" s="11"/>
      <c r="H244" s="11"/>
      <c r="K244" s="50"/>
      <c r="L244" s="51"/>
      <c r="M244" s="52"/>
      <c r="N244" s="53"/>
      <c r="O244" s="44"/>
      <c r="P244" s="44"/>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row>
    <row r="245" spans="1:108" ht="21" customHeight="1">
      <c r="A245" s="3"/>
      <c r="B245" s="3"/>
      <c r="C245" s="3"/>
      <c r="D245" s="18"/>
      <c r="E245" s="18"/>
      <c r="F245" s="11"/>
      <c r="G245" s="11"/>
      <c r="H245" s="11"/>
      <c r="K245" s="50"/>
      <c r="L245" s="51"/>
      <c r="M245" s="52"/>
      <c r="N245" s="53"/>
      <c r="O245" s="44"/>
      <c r="P245" s="44"/>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row>
    <row r="246" spans="1:108" ht="21" customHeight="1">
      <c r="A246" s="3"/>
      <c r="B246" s="3"/>
      <c r="C246" s="3"/>
      <c r="D246" s="18"/>
      <c r="E246" s="18"/>
      <c r="F246" s="11"/>
      <c r="G246" s="11"/>
      <c r="H246" s="11"/>
      <c r="K246" s="50"/>
      <c r="L246" s="51"/>
      <c r="M246" s="44"/>
      <c r="N246" s="53"/>
      <c r="O246" s="44"/>
      <c r="P246" s="44"/>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row>
    <row r="247" spans="1:108" ht="21" customHeight="1">
      <c r="A247" s="3"/>
      <c r="B247" s="3"/>
      <c r="C247" s="3"/>
      <c r="D247" s="18"/>
      <c r="E247" s="18"/>
      <c r="F247" s="11"/>
      <c r="G247" s="11"/>
      <c r="H247" s="11"/>
      <c r="K247" s="50"/>
      <c r="L247" s="51"/>
      <c r="M247" s="44"/>
      <c r="N247" s="53"/>
      <c r="O247" s="44"/>
      <c r="P247" s="44"/>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row>
    <row r="248" spans="1:108" ht="21" customHeight="1">
      <c r="A248" s="3"/>
      <c r="B248" s="3"/>
      <c r="C248" s="3"/>
      <c r="D248" s="18"/>
      <c r="E248" s="18"/>
      <c r="F248" s="11"/>
      <c r="G248" s="11"/>
      <c r="H248" s="11"/>
      <c r="K248" s="50"/>
      <c r="L248" s="51"/>
      <c r="M248" s="44"/>
      <c r="N248" s="53"/>
      <c r="O248" s="44"/>
      <c r="P248" s="44"/>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row>
    <row r="249" spans="1:108" ht="21" customHeight="1">
      <c r="A249" s="3"/>
      <c r="B249" s="3"/>
      <c r="C249" s="3"/>
      <c r="D249" s="18"/>
      <c r="E249" s="18"/>
      <c r="F249" s="11"/>
      <c r="G249" s="11"/>
      <c r="H249" s="11"/>
      <c r="K249" s="50"/>
      <c r="L249" s="51"/>
      <c r="M249" s="44"/>
      <c r="N249" s="53"/>
      <c r="O249" s="44"/>
      <c r="P249" s="44"/>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c r="DD249" s="3"/>
    </row>
    <row r="250" spans="1:108" ht="21" customHeight="1">
      <c r="A250" s="3"/>
      <c r="B250" s="3"/>
      <c r="C250" s="3"/>
      <c r="D250" s="18"/>
      <c r="E250" s="18"/>
      <c r="F250" s="11"/>
      <c r="G250" s="11"/>
      <c r="H250" s="11"/>
      <c r="K250" s="50"/>
      <c r="L250" s="51"/>
      <c r="M250" s="44"/>
      <c r="N250" s="53"/>
      <c r="O250" s="44"/>
      <c r="P250" s="44"/>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row>
    <row r="251" spans="1:108" ht="21" customHeight="1">
      <c r="A251" s="3"/>
      <c r="B251" s="3"/>
      <c r="C251" s="3"/>
      <c r="D251" s="18"/>
      <c r="E251" s="18"/>
      <c r="F251" s="11"/>
      <c r="G251" s="11"/>
      <c r="H251" s="11"/>
      <c r="K251" s="50"/>
      <c r="L251" s="51"/>
      <c r="M251" s="44"/>
      <c r="N251" s="53"/>
      <c r="O251" s="44"/>
      <c r="P251" s="44"/>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row>
    <row r="252" spans="1:108" ht="21" customHeight="1">
      <c r="A252" s="3"/>
      <c r="B252" s="3"/>
      <c r="C252" s="3"/>
      <c r="D252" s="18"/>
      <c r="E252" s="18"/>
      <c r="F252" s="11"/>
      <c r="G252" s="11"/>
      <c r="H252" s="11"/>
      <c r="K252" s="50"/>
      <c r="L252" s="51"/>
      <c r="M252" s="44"/>
      <c r="N252" s="53"/>
      <c r="O252" s="44"/>
      <c r="P252" s="44"/>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row>
    <row r="253" spans="1:108" ht="21" customHeight="1">
      <c r="A253" s="3"/>
      <c r="B253" s="3"/>
      <c r="C253" s="3"/>
      <c r="D253" s="18"/>
      <c r="E253" s="18"/>
      <c r="F253" s="11"/>
      <c r="G253" s="11"/>
      <c r="H253" s="11"/>
      <c r="K253" s="50"/>
      <c r="L253" s="51"/>
      <c r="M253" s="44"/>
      <c r="N253" s="53"/>
      <c r="O253" s="44"/>
      <c r="P253" s="44"/>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row>
    <row r="254" spans="1:108" ht="21" customHeight="1">
      <c r="A254" s="3"/>
      <c r="B254" s="3"/>
      <c r="C254" s="3"/>
      <c r="D254" s="18"/>
      <c r="E254" s="18"/>
      <c r="F254" s="11"/>
      <c r="G254" s="11"/>
      <c r="H254" s="11"/>
      <c r="K254" s="50"/>
      <c r="L254" s="51"/>
      <c r="M254" s="44"/>
      <c r="N254" s="53"/>
      <c r="O254" s="44"/>
      <c r="P254" s="44"/>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row>
    <row r="255" spans="1:108" ht="21" customHeight="1">
      <c r="A255" s="3"/>
      <c r="B255" s="3"/>
      <c r="C255" s="3"/>
      <c r="D255" s="18"/>
      <c r="E255" s="18"/>
      <c r="F255" s="11"/>
      <c r="G255" s="11"/>
      <c r="H255" s="11"/>
      <c r="K255" s="50"/>
      <c r="L255" s="51"/>
      <c r="M255" s="44"/>
      <c r="N255" s="53"/>
      <c r="O255" s="44"/>
      <c r="P255" s="44"/>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row>
    <row r="256" spans="1:108" ht="21" customHeight="1">
      <c r="A256" s="3"/>
      <c r="B256" s="3"/>
      <c r="C256" s="3"/>
      <c r="D256" s="18"/>
      <c r="E256" s="18"/>
      <c r="F256" s="11"/>
      <c r="G256" s="11"/>
      <c r="H256" s="11"/>
      <c r="K256" s="50"/>
      <c r="L256" s="51"/>
      <c r="M256" s="44"/>
      <c r="N256" s="53"/>
      <c r="O256" s="44"/>
      <c r="P256" s="44"/>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row>
    <row r="257" spans="1:108" ht="21" customHeight="1">
      <c r="A257" s="3"/>
      <c r="B257" s="3"/>
      <c r="C257" s="3"/>
      <c r="D257" s="18"/>
      <c r="E257" s="18"/>
      <c r="F257" s="11"/>
      <c r="G257" s="11"/>
      <c r="H257" s="11"/>
      <c r="K257" s="50"/>
      <c r="L257" s="51"/>
      <c r="M257" s="44"/>
      <c r="N257" s="53"/>
      <c r="O257" s="44"/>
      <c r="P257" s="44"/>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row>
    <row r="258" spans="1:108" ht="21" customHeight="1">
      <c r="A258" s="3"/>
      <c r="B258" s="3"/>
      <c r="C258" s="3"/>
      <c r="D258" s="18"/>
      <c r="E258" s="18"/>
      <c r="F258" s="11"/>
      <c r="G258" s="11"/>
      <c r="H258" s="11"/>
      <c r="K258" s="50"/>
      <c r="L258" s="51"/>
      <c r="M258" s="44"/>
      <c r="N258" s="53"/>
      <c r="O258" s="44"/>
      <c r="P258" s="44"/>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row>
    <row r="259" spans="1:108" ht="21" customHeight="1">
      <c r="A259" s="3"/>
      <c r="B259" s="3"/>
      <c r="C259" s="3"/>
      <c r="D259" s="18"/>
      <c r="E259" s="18"/>
      <c r="F259" s="11"/>
      <c r="G259" s="11"/>
      <c r="H259" s="11"/>
      <c r="K259" s="50"/>
      <c r="L259" s="51"/>
      <c r="M259" s="44"/>
      <c r="N259" s="53"/>
      <c r="O259" s="44"/>
      <c r="P259" s="44"/>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c r="CW259" s="3"/>
      <c r="CX259" s="3"/>
      <c r="CY259" s="3"/>
      <c r="CZ259" s="3"/>
      <c r="DA259" s="3"/>
      <c r="DB259" s="3"/>
      <c r="DC259" s="3"/>
      <c r="DD259" s="3"/>
    </row>
    <row r="260" spans="1:108" ht="21" customHeight="1">
      <c r="A260" s="3"/>
      <c r="B260" s="3"/>
      <c r="C260" s="3"/>
      <c r="D260" s="18"/>
      <c r="E260" s="18"/>
      <c r="F260" s="11"/>
      <c r="G260" s="11"/>
      <c r="H260" s="11"/>
      <c r="K260" s="50"/>
      <c r="L260" s="51"/>
      <c r="M260" s="44"/>
      <c r="N260" s="53"/>
      <c r="O260" s="44"/>
      <c r="P260" s="44"/>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row>
    <row r="261" spans="1:108" ht="21" customHeight="1">
      <c r="A261" s="3"/>
      <c r="B261" s="3"/>
      <c r="C261" s="3"/>
      <c r="D261" s="18"/>
      <c r="E261" s="18"/>
      <c r="F261" s="11"/>
      <c r="G261" s="11"/>
      <c r="H261" s="11"/>
      <c r="K261" s="50"/>
      <c r="L261" s="51"/>
      <c r="M261" s="44"/>
      <c r="N261" s="53"/>
      <c r="O261" s="44"/>
      <c r="P261" s="44"/>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row>
    <row r="262" spans="1:108" ht="21" customHeight="1">
      <c r="A262" s="3"/>
      <c r="B262" s="3"/>
      <c r="C262" s="3"/>
      <c r="D262" s="18"/>
      <c r="E262" s="18"/>
      <c r="F262" s="11"/>
      <c r="G262" s="11"/>
      <c r="H262" s="11"/>
      <c r="K262" s="50"/>
      <c r="L262" s="51"/>
      <c r="M262" s="44"/>
      <c r="N262" s="53"/>
      <c r="O262" s="44"/>
      <c r="P262" s="44"/>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row>
    <row r="263" spans="1:108" ht="21" customHeight="1">
      <c r="A263" s="3"/>
      <c r="B263" s="3"/>
      <c r="C263" s="3"/>
      <c r="D263" s="18"/>
      <c r="E263" s="18"/>
      <c r="F263" s="11"/>
      <c r="G263" s="11"/>
      <c r="H263" s="11"/>
      <c r="K263" s="50"/>
      <c r="L263" s="51"/>
      <c r="M263" s="44"/>
      <c r="N263" s="53"/>
      <c r="O263" s="44"/>
      <c r="P263" s="44"/>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row>
    <row r="264" spans="1:108" ht="21" customHeight="1">
      <c r="A264" s="3"/>
      <c r="B264" s="3"/>
      <c r="C264" s="3"/>
      <c r="D264" s="18"/>
      <c r="E264" s="18"/>
      <c r="F264" s="11"/>
      <c r="G264" s="11"/>
      <c r="H264" s="11"/>
      <c r="K264" s="50"/>
      <c r="L264" s="51"/>
      <c r="M264" s="44"/>
      <c r="N264" s="53"/>
      <c r="O264" s="44"/>
      <c r="P264" s="44"/>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c r="CX264" s="3"/>
      <c r="CY264" s="3"/>
      <c r="CZ264" s="3"/>
      <c r="DA264" s="3"/>
      <c r="DB264" s="3"/>
      <c r="DC264" s="3"/>
      <c r="DD264" s="3"/>
    </row>
    <row r="265" spans="1:108" ht="21" customHeight="1">
      <c r="A265" s="3"/>
      <c r="B265" s="3"/>
      <c r="C265" s="3"/>
      <c r="D265" s="18"/>
      <c r="E265" s="18"/>
      <c r="F265" s="11"/>
      <c r="G265" s="11"/>
      <c r="H265" s="11"/>
      <c r="K265" s="50"/>
      <c r="L265" s="51"/>
      <c r="M265" s="44"/>
      <c r="N265" s="53"/>
      <c r="O265" s="44"/>
      <c r="P265" s="44"/>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row>
    <row r="266" spans="1:108" ht="21" customHeight="1">
      <c r="A266" s="3"/>
      <c r="B266" s="3"/>
      <c r="C266" s="3"/>
      <c r="D266" s="18"/>
      <c r="E266" s="18"/>
      <c r="F266" s="11"/>
      <c r="G266" s="11"/>
      <c r="H266" s="11"/>
      <c r="K266" s="50"/>
      <c r="L266" s="51"/>
      <c r="M266" s="44"/>
      <c r="N266" s="53"/>
      <c r="O266" s="44"/>
      <c r="P266" s="44"/>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row>
    <row r="267" spans="1:108" ht="21" customHeight="1">
      <c r="A267" s="3"/>
      <c r="B267" s="3"/>
      <c r="C267" s="3"/>
      <c r="D267" s="18"/>
      <c r="E267" s="18"/>
      <c r="F267" s="11"/>
      <c r="G267" s="11"/>
      <c r="H267" s="11"/>
      <c r="K267" s="50"/>
      <c r="L267" s="51"/>
      <c r="M267" s="44"/>
      <c r="N267" s="53"/>
      <c r="O267" s="44"/>
      <c r="P267" s="44"/>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row>
    <row r="268" spans="1:108" ht="21" customHeight="1">
      <c r="A268" s="3"/>
      <c r="B268" s="3"/>
      <c r="C268" s="3"/>
      <c r="D268" s="18"/>
      <c r="E268" s="18"/>
      <c r="F268" s="11"/>
      <c r="G268" s="11"/>
      <c r="H268" s="11"/>
      <c r="K268" s="50"/>
      <c r="L268" s="51"/>
      <c r="M268" s="44"/>
      <c r="N268" s="53"/>
      <c r="O268" s="44"/>
      <c r="P268" s="44"/>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row>
    <row r="269" spans="1:108" ht="21" customHeight="1">
      <c r="A269" s="3"/>
      <c r="B269" s="3"/>
      <c r="C269" s="3"/>
      <c r="D269" s="18"/>
      <c r="E269" s="18"/>
      <c r="F269" s="11"/>
      <c r="G269" s="11"/>
      <c r="H269" s="11"/>
      <c r="K269" s="50"/>
      <c r="L269" s="51"/>
      <c r="M269" s="44"/>
      <c r="N269" s="53"/>
      <c r="O269" s="44"/>
      <c r="P269" s="44"/>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row>
    <row r="270" spans="1:108" ht="21" customHeight="1">
      <c r="A270" s="3"/>
      <c r="B270" s="3"/>
      <c r="C270" s="3"/>
      <c r="D270" s="18"/>
      <c r="E270" s="18"/>
      <c r="F270" s="11"/>
      <c r="G270" s="11"/>
      <c r="H270" s="11"/>
      <c r="K270" s="50"/>
      <c r="L270" s="51"/>
      <c r="M270" s="44"/>
      <c r="N270" s="53"/>
      <c r="O270" s="44"/>
      <c r="P270" s="44"/>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row>
    <row r="271" spans="1:108" ht="21" customHeight="1">
      <c r="A271" s="3"/>
      <c r="B271" s="3"/>
      <c r="C271" s="3"/>
      <c r="D271" s="18"/>
      <c r="E271" s="18"/>
      <c r="F271" s="11"/>
      <c r="G271" s="11"/>
      <c r="H271" s="11"/>
      <c r="K271" s="50"/>
      <c r="L271" s="51"/>
      <c r="M271" s="44"/>
      <c r="N271" s="53"/>
      <c r="O271" s="44"/>
      <c r="P271" s="44"/>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row>
    <row r="272" spans="1:108" ht="21" customHeight="1">
      <c r="A272" s="3"/>
      <c r="B272" s="3"/>
      <c r="C272" s="3"/>
      <c r="D272" s="18"/>
      <c r="E272" s="18"/>
      <c r="F272" s="11"/>
      <c r="G272" s="11"/>
      <c r="H272" s="11"/>
      <c r="K272" s="50"/>
      <c r="L272" s="44"/>
      <c r="M272" s="44"/>
      <c r="N272" s="54"/>
      <c r="O272" s="44"/>
      <c r="P272" s="44"/>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row>
    <row r="273" spans="1:108" ht="21" customHeight="1">
      <c r="A273" s="3"/>
      <c r="B273" s="3"/>
      <c r="C273" s="3"/>
      <c r="D273" s="18"/>
      <c r="E273" s="18"/>
      <c r="F273" s="11"/>
      <c r="G273" s="11"/>
      <c r="H273" s="11"/>
      <c r="K273" s="50"/>
      <c r="L273" s="44"/>
      <c r="M273" s="44"/>
      <c r="N273" s="54"/>
      <c r="O273" s="44"/>
      <c r="P273" s="44"/>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row>
    <row r="274" spans="1:108" ht="21" customHeight="1">
      <c r="A274" s="3"/>
      <c r="B274" s="3"/>
      <c r="C274" s="3"/>
      <c r="D274" s="18"/>
      <c r="E274" s="18"/>
      <c r="F274" s="11"/>
      <c r="G274" s="11"/>
      <c r="H274" s="11"/>
      <c r="K274" s="50"/>
      <c r="L274" s="44"/>
      <c r="M274" s="44"/>
      <c r="N274" s="54"/>
      <c r="O274" s="44"/>
      <c r="P274" s="44"/>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row>
    <row r="275" spans="1:108" ht="21" customHeight="1">
      <c r="A275" s="3"/>
      <c r="B275" s="3"/>
      <c r="C275" s="3"/>
      <c r="D275" s="18"/>
      <c r="E275" s="18"/>
      <c r="F275" s="11"/>
      <c r="G275" s="11"/>
      <c r="H275" s="11"/>
      <c r="K275" s="50"/>
      <c r="L275" s="44"/>
      <c r="M275" s="44"/>
      <c r="N275" s="54"/>
      <c r="O275" s="44"/>
      <c r="P275" s="44"/>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row>
    <row r="276" spans="1:108" ht="21" customHeight="1">
      <c r="A276" s="3"/>
      <c r="B276" s="3"/>
      <c r="C276" s="3"/>
      <c r="D276" s="18"/>
      <c r="E276" s="18"/>
      <c r="F276" s="11"/>
      <c r="G276" s="11"/>
      <c r="H276" s="11"/>
      <c r="K276" s="50"/>
      <c r="L276" s="44"/>
      <c r="M276" s="44"/>
      <c r="N276" s="54"/>
      <c r="O276" s="44"/>
      <c r="P276" s="44"/>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row>
    <row r="277" spans="1:108" ht="21" customHeight="1">
      <c r="A277" s="3"/>
      <c r="B277" s="3"/>
      <c r="C277" s="3"/>
      <c r="D277" s="18"/>
      <c r="E277" s="18"/>
      <c r="F277" s="11"/>
      <c r="G277" s="11"/>
      <c r="H277" s="11"/>
      <c r="K277" s="50"/>
      <c r="L277" s="44"/>
      <c r="M277" s="44"/>
      <c r="N277" s="54"/>
      <c r="O277" s="44"/>
      <c r="P277" s="44"/>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row>
    <row r="278" spans="1:108" ht="21" customHeight="1">
      <c r="A278" s="3"/>
      <c r="B278" s="3"/>
      <c r="C278" s="3"/>
      <c r="D278" s="18"/>
      <c r="E278" s="18"/>
      <c r="F278" s="11"/>
      <c r="G278" s="11"/>
      <c r="H278" s="11"/>
      <c r="K278" s="50"/>
      <c r="L278" s="44"/>
      <c r="M278" s="44"/>
      <c r="N278" s="54"/>
      <c r="O278" s="44"/>
      <c r="P278" s="44"/>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row>
    <row r="279" spans="1:108" ht="21" customHeight="1">
      <c r="A279" s="3"/>
      <c r="B279" s="3"/>
      <c r="C279" s="3"/>
      <c r="D279" s="18"/>
      <c r="E279" s="18"/>
      <c r="F279" s="11"/>
      <c r="G279" s="11"/>
      <c r="H279" s="11"/>
      <c r="K279" s="50"/>
      <c r="L279" s="44"/>
      <c r="M279" s="44"/>
      <c r="N279" s="54"/>
      <c r="O279" s="44"/>
      <c r="P279" s="44"/>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row>
    <row r="280" spans="1:108" ht="21" customHeight="1">
      <c r="A280" s="3"/>
      <c r="B280" s="3"/>
      <c r="C280" s="3"/>
      <c r="D280" s="18"/>
      <c r="E280" s="18"/>
      <c r="F280" s="11"/>
      <c r="G280" s="11"/>
      <c r="H280" s="11"/>
      <c r="K280" s="50"/>
      <c r="L280" s="44"/>
      <c r="M280" s="44"/>
      <c r="N280" s="54"/>
      <c r="O280" s="44"/>
      <c r="P280" s="44"/>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row>
    <row r="281" spans="1:108" ht="21" customHeight="1">
      <c r="A281" s="3"/>
      <c r="B281" s="3"/>
      <c r="C281" s="3"/>
      <c r="D281" s="18"/>
      <c r="E281" s="18"/>
      <c r="F281" s="11"/>
      <c r="G281" s="11"/>
      <c r="H281" s="11"/>
      <c r="K281" s="50"/>
      <c r="L281" s="44"/>
      <c r="M281" s="44"/>
      <c r="N281" s="54"/>
      <c r="O281" s="44"/>
      <c r="P281" s="44"/>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row>
    <row r="282" spans="1:108" ht="21" customHeight="1">
      <c r="A282" s="3"/>
      <c r="B282" s="3"/>
      <c r="C282" s="3"/>
      <c r="D282" s="18"/>
      <c r="E282" s="18"/>
      <c r="F282" s="11"/>
      <c r="G282" s="11"/>
      <c r="H282" s="11"/>
      <c r="K282" s="50"/>
      <c r="L282" s="44"/>
      <c r="M282" s="44"/>
      <c r="N282" s="54"/>
      <c r="O282" s="44"/>
      <c r="P282" s="44"/>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c r="CW282" s="3"/>
      <c r="CX282" s="3"/>
      <c r="CY282" s="3"/>
      <c r="CZ282" s="3"/>
      <c r="DA282" s="3"/>
      <c r="DB282" s="3"/>
      <c r="DC282" s="3"/>
      <c r="DD282" s="3"/>
    </row>
    <row r="283" spans="1:108" ht="21" customHeight="1">
      <c r="A283" s="3"/>
      <c r="B283" s="3"/>
      <c r="C283" s="3"/>
      <c r="D283" s="18"/>
      <c r="E283" s="18"/>
      <c r="F283" s="11"/>
      <c r="G283" s="11"/>
      <c r="H283" s="11"/>
      <c r="K283" s="50"/>
      <c r="L283" s="44"/>
      <c r="M283" s="44"/>
      <c r="N283" s="54"/>
      <c r="O283" s="44"/>
      <c r="P283" s="44"/>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row>
    <row r="284" spans="1:108" ht="21" customHeight="1">
      <c r="A284" s="3"/>
      <c r="B284" s="3"/>
      <c r="C284" s="3"/>
      <c r="D284" s="18"/>
      <c r="E284" s="18"/>
      <c r="F284" s="11"/>
      <c r="G284" s="11"/>
      <c r="H284" s="11"/>
      <c r="K284" s="50"/>
      <c r="L284" s="44"/>
      <c r="M284" s="44"/>
      <c r="N284" s="54"/>
      <c r="O284" s="44"/>
      <c r="P284" s="44"/>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row>
    <row r="285" spans="1:108" ht="21" customHeight="1">
      <c r="A285" s="3"/>
      <c r="B285" s="3"/>
      <c r="C285" s="3"/>
      <c r="D285" s="18"/>
      <c r="E285" s="18"/>
      <c r="F285" s="11"/>
      <c r="G285" s="11"/>
      <c r="H285" s="11"/>
      <c r="K285" s="50"/>
      <c r="L285" s="44"/>
      <c r="M285" s="44"/>
      <c r="N285" s="54"/>
      <c r="O285" s="44"/>
      <c r="P285" s="44"/>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row>
    <row r="286" spans="1:108" ht="21" customHeight="1">
      <c r="A286" s="3"/>
      <c r="B286" s="3"/>
      <c r="C286" s="3"/>
      <c r="D286" s="18"/>
      <c r="E286" s="18"/>
      <c r="F286" s="11"/>
      <c r="G286" s="11"/>
      <c r="H286" s="11"/>
      <c r="K286" s="50"/>
      <c r="L286" s="44"/>
      <c r="M286" s="44"/>
      <c r="N286" s="54"/>
      <c r="O286" s="44"/>
      <c r="P286" s="44"/>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c r="CW286" s="3"/>
      <c r="CX286" s="3"/>
      <c r="CY286" s="3"/>
      <c r="CZ286" s="3"/>
      <c r="DA286" s="3"/>
      <c r="DB286" s="3"/>
      <c r="DC286" s="3"/>
      <c r="DD286" s="3"/>
    </row>
    <row r="287" spans="1:108" ht="21" customHeight="1">
      <c r="A287" s="3"/>
      <c r="B287" s="3"/>
      <c r="C287" s="3"/>
      <c r="D287" s="18"/>
      <c r="E287" s="18"/>
      <c r="F287" s="11"/>
      <c r="G287" s="11"/>
      <c r="H287" s="11"/>
      <c r="K287" s="50"/>
      <c r="L287" s="44"/>
      <c r="M287" s="44"/>
      <c r="N287" s="54"/>
      <c r="O287" s="44"/>
      <c r="P287" s="44"/>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3"/>
      <c r="DC287" s="3"/>
      <c r="DD287" s="3"/>
    </row>
    <row r="288" spans="1:108" ht="21" customHeight="1">
      <c r="A288" s="3"/>
      <c r="B288" s="3"/>
      <c r="C288" s="3"/>
      <c r="D288" s="18"/>
      <c r="E288" s="18"/>
      <c r="F288" s="11"/>
      <c r="G288" s="11"/>
      <c r="H288" s="11"/>
      <c r="K288" s="50"/>
      <c r="L288" s="44"/>
      <c r="M288" s="44"/>
      <c r="N288" s="54"/>
      <c r="O288" s="44"/>
      <c r="P288" s="44"/>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row>
    <row r="289" spans="1:108" ht="21" customHeight="1">
      <c r="A289" s="3"/>
      <c r="B289" s="3"/>
      <c r="C289" s="3"/>
      <c r="D289" s="18"/>
      <c r="E289" s="18"/>
      <c r="F289" s="11"/>
      <c r="G289" s="11"/>
      <c r="H289" s="11"/>
      <c r="K289" s="50"/>
      <c r="L289" s="44"/>
      <c r="M289" s="44"/>
      <c r="N289" s="54"/>
      <c r="O289" s="44"/>
      <c r="P289" s="44"/>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row>
    <row r="290" spans="1:108" ht="21" customHeight="1">
      <c r="A290" s="3"/>
      <c r="B290" s="3"/>
      <c r="C290" s="3"/>
      <c r="D290" s="18"/>
      <c r="E290" s="18"/>
      <c r="F290" s="11"/>
      <c r="G290" s="11"/>
      <c r="H290" s="11"/>
      <c r="K290" s="50"/>
      <c r="L290" s="44"/>
      <c r="M290" s="44"/>
      <c r="N290" s="54"/>
      <c r="O290" s="44"/>
      <c r="P290" s="44"/>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row>
    <row r="291" spans="1:108" ht="21" customHeight="1">
      <c r="A291" s="3"/>
      <c r="B291" s="3"/>
      <c r="C291" s="3"/>
      <c r="D291" s="18"/>
      <c r="E291" s="18"/>
      <c r="F291" s="11"/>
      <c r="G291" s="11"/>
      <c r="H291" s="11"/>
      <c r="K291" s="50"/>
      <c r="L291" s="44"/>
      <c r="M291" s="44"/>
      <c r="N291" s="54"/>
      <c r="O291" s="44"/>
      <c r="P291" s="44"/>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row>
    <row r="292" spans="1:108" ht="21" customHeight="1">
      <c r="A292" s="3"/>
      <c r="B292" s="3"/>
      <c r="C292" s="3"/>
      <c r="D292" s="18"/>
      <c r="E292" s="18"/>
      <c r="F292" s="11"/>
      <c r="G292" s="11"/>
      <c r="H292" s="11"/>
      <c r="K292" s="50"/>
      <c r="L292" s="44"/>
      <c r="M292" s="44"/>
      <c r="N292" s="54"/>
      <c r="O292" s="44"/>
      <c r="P292" s="44"/>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row>
    <row r="293" spans="1:108" ht="21" customHeight="1">
      <c r="A293" s="3"/>
      <c r="B293" s="3"/>
      <c r="C293" s="3"/>
      <c r="D293" s="18"/>
      <c r="E293" s="18"/>
      <c r="F293" s="11"/>
      <c r="G293" s="11"/>
      <c r="H293" s="11"/>
      <c r="K293" s="50"/>
      <c r="L293" s="44"/>
      <c r="M293" s="44"/>
      <c r="N293" s="54"/>
      <c r="O293" s="44"/>
      <c r="P293" s="44"/>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row>
    <row r="294" spans="1:108" ht="21" customHeight="1">
      <c r="A294" s="3"/>
      <c r="B294" s="3"/>
      <c r="C294" s="3"/>
      <c r="D294" s="18"/>
      <c r="E294" s="18"/>
      <c r="F294" s="11"/>
      <c r="G294" s="11"/>
      <c r="H294" s="11"/>
      <c r="K294" s="50"/>
      <c r="L294" s="44"/>
      <c r="M294" s="44"/>
      <c r="N294" s="54"/>
      <c r="O294" s="44"/>
      <c r="P294" s="44"/>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row>
    <row r="295" spans="1:108" ht="21" customHeight="1">
      <c r="A295" s="3"/>
      <c r="B295" s="3"/>
      <c r="C295" s="3"/>
      <c r="D295" s="18"/>
      <c r="E295" s="18"/>
      <c r="F295" s="11"/>
      <c r="G295" s="11"/>
      <c r="H295" s="11"/>
      <c r="K295" s="50"/>
      <c r="L295" s="44"/>
      <c r="M295" s="44"/>
      <c r="N295" s="54"/>
      <c r="O295" s="44"/>
      <c r="P295" s="44"/>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row>
    <row r="296" spans="1:108" ht="21" customHeight="1">
      <c r="A296" s="3"/>
      <c r="B296" s="3"/>
      <c r="C296" s="3"/>
      <c r="D296" s="18"/>
      <c r="E296" s="18"/>
      <c r="F296" s="11"/>
      <c r="G296" s="11"/>
      <c r="H296" s="11"/>
      <c r="K296" s="50"/>
      <c r="L296" s="44"/>
      <c r="M296" s="44"/>
      <c r="N296" s="54"/>
      <c r="O296" s="44"/>
      <c r="P296" s="44"/>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c r="DD296" s="3"/>
    </row>
    <row r="297" spans="1:108" ht="21" customHeight="1">
      <c r="A297" s="3"/>
      <c r="B297" s="3"/>
      <c r="C297" s="3"/>
      <c r="D297" s="18"/>
      <c r="E297" s="18"/>
      <c r="F297" s="11"/>
      <c r="G297" s="11"/>
      <c r="H297" s="11"/>
      <c r="K297" s="50"/>
      <c r="L297" s="44"/>
      <c r="M297" s="44"/>
      <c r="N297" s="54"/>
      <c r="O297" s="44"/>
      <c r="P297" s="44"/>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row>
    <row r="298" spans="1:108" ht="21" customHeight="1">
      <c r="A298" s="3"/>
      <c r="B298" s="3"/>
      <c r="C298" s="3"/>
      <c r="D298" s="18"/>
      <c r="E298" s="18"/>
      <c r="F298" s="11"/>
      <c r="G298" s="11"/>
      <c r="H298" s="11"/>
      <c r="K298" s="50"/>
      <c r="L298" s="44"/>
      <c r="M298" s="44"/>
      <c r="N298" s="54"/>
      <c r="O298" s="44"/>
      <c r="P298" s="44"/>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row>
    <row r="299" spans="1:108" ht="21" customHeight="1">
      <c r="A299" s="3"/>
      <c r="B299" s="3"/>
      <c r="C299" s="3"/>
      <c r="D299" s="18"/>
      <c r="E299" s="18"/>
      <c r="F299" s="11"/>
      <c r="G299" s="11"/>
      <c r="H299" s="11"/>
      <c r="K299" s="50"/>
      <c r="L299" s="44"/>
      <c r="M299" s="44"/>
      <c r="N299" s="54"/>
      <c r="O299" s="44"/>
      <c r="P299" s="44"/>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row>
    <row r="300" spans="1:108" ht="21" customHeight="1">
      <c r="A300" s="3"/>
      <c r="B300" s="3"/>
      <c r="C300" s="3"/>
      <c r="D300" s="18"/>
      <c r="E300" s="18"/>
      <c r="F300" s="11"/>
      <c r="G300" s="11"/>
      <c r="H300" s="11"/>
      <c r="K300" s="50"/>
      <c r="L300" s="44"/>
      <c r="M300" s="44"/>
      <c r="N300" s="54"/>
      <c r="O300" s="44"/>
      <c r="P300" s="44"/>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row>
    <row r="301" spans="1:108" ht="21" customHeight="1">
      <c r="A301" s="3"/>
      <c r="B301" s="3"/>
      <c r="C301" s="3"/>
      <c r="D301" s="18"/>
      <c r="E301" s="18"/>
      <c r="F301" s="11"/>
      <c r="G301" s="11"/>
      <c r="H301" s="11"/>
      <c r="K301" s="50"/>
      <c r="L301" s="44"/>
      <c r="M301" s="44"/>
      <c r="N301" s="54"/>
      <c r="O301" s="44"/>
      <c r="P301" s="44"/>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row>
    <row r="302" spans="1:108" ht="21" customHeight="1">
      <c r="A302" s="3"/>
      <c r="B302" s="3"/>
      <c r="C302" s="3"/>
      <c r="D302" s="18"/>
      <c r="E302" s="18"/>
      <c r="F302" s="11"/>
      <c r="G302" s="11"/>
      <c r="H302" s="11"/>
      <c r="K302" s="50"/>
      <c r="L302" s="44"/>
      <c r="M302" s="44"/>
      <c r="N302" s="54"/>
      <c r="O302" s="44"/>
      <c r="P302" s="44"/>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row>
    <row r="303" spans="1:108" ht="21" customHeight="1">
      <c r="A303" s="3"/>
      <c r="B303" s="3"/>
      <c r="C303" s="3"/>
      <c r="D303" s="18"/>
      <c r="E303" s="18"/>
      <c r="F303" s="11"/>
      <c r="G303" s="11"/>
      <c r="H303" s="11"/>
      <c r="K303" s="50"/>
      <c r="L303" s="44"/>
      <c r="M303" s="44"/>
      <c r="N303" s="54"/>
      <c r="O303" s="44"/>
      <c r="P303" s="44"/>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row>
    <row r="304" spans="1:108" ht="21" customHeight="1">
      <c r="A304" s="3"/>
      <c r="B304" s="3"/>
      <c r="C304" s="3"/>
      <c r="D304" s="18"/>
      <c r="E304" s="18"/>
      <c r="F304" s="11"/>
      <c r="G304" s="11"/>
      <c r="H304" s="11"/>
      <c r="K304" s="50"/>
      <c r="L304" s="44"/>
      <c r="M304" s="44"/>
      <c r="N304" s="54"/>
      <c r="O304" s="44"/>
      <c r="P304" s="44"/>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row>
    <row r="305" spans="1:108" ht="21" customHeight="1">
      <c r="A305" s="3"/>
      <c r="B305" s="3"/>
      <c r="C305" s="3"/>
      <c r="D305" s="18"/>
      <c r="E305" s="18"/>
      <c r="F305" s="11"/>
      <c r="G305" s="11"/>
      <c r="H305" s="11"/>
      <c r="K305" s="50"/>
      <c r="L305" s="44"/>
      <c r="M305" s="44"/>
      <c r="N305" s="54"/>
      <c r="O305" s="44"/>
      <c r="P305" s="44"/>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row>
    <row r="306" spans="1:108" ht="21" customHeight="1">
      <c r="A306" s="3"/>
      <c r="B306" s="3"/>
      <c r="C306" s="3"/>
      <c r="D306" s="18"/>
      <c r="E306" s="18"/>
      <c r="F306" s="11"/>
      <c r="G306" s="11"/>
      <c r="H306" s="11"/>
      <c r="K306" s="50"/>
      <c r="L306" s="44"/>
      <c r="M306" s="44"/>
      <c r="N306" s="54"/>
      <c r="O306" s="44"/>
      <c r="P306" s="44"/>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row>
    <row r="307" spans="1:108" ht="21" customHeight="1">
      <c r="A307" s="3"/>
      <c r="B307" s="3"/>
      <c r="C307" s="3"/>
      <c r="D307" s="18"/>
      <c r="E307" s="18"/>
      <c r="F307" s="11"/>
      <c r="G307" s="11"/>
      <c r="H307" s="11"/>
      <c r="K307" s="50"/>
      <c r="L307" s="44"/>
      <c r="M307" s="44"/>
      <c r="N307" s="54"/>
      <c r="O307" s="44"/>
      <c r="P307" s="44"/>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row>
    <row r="308" spans="1:108" ht="21" customHeight="1">
      <c r="A308" s="3"/>
      <c r="B308" s="3"/>
      <c r="C308" s="3"/>
      <c r="D308" s="18"/>
      <c r="E308" s="18"/>
      <c r="F308" s="11"/>
      <c r="G308" s="11"/>
      <c r="H308" s="11"/>
      <c r="K308" s="50"/>
      <c r="L308" s="44"/>
      <c r="M308" s="44"/>
      <c r="N308" s="54"/>
      <c r="O308" s="44"/>
      <c r="P308" s="44"/>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row>
    <row r="309" spans="1:108" ht="21" customHeight="1">
      <c r="A309" s="3"/>
      <c r="B309" s="3"/>
      <c r="C309" s="3"/>
      <c r="D309" s="18"/>
      <c r="E309" s="18"/>
      <c r="F309" s="11"/>
      <c r="G309" s="11"/>
      <c r="H309" s="11"/>
      <c r="K309" s="50"/>
      <c r="L309" s="44"/>
      <c r="M309" s="44"/>
      <c r="N309" s="54"/>
      <c r="O309" s="44"/>
      <c r="P309" s="44"/>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c r="DD309" s="3"/>
    </row>
    <row r="310" spans="1:108" ht="21" customHeight="1">
      <c r="A310" s="3"/>
      <c r="B310" s="3"/>
      <c r="C310" s="3"/>
      <c r="D310" s="18"/>
      <c r="E310" s="18"/>
      <c r="F310" s="11"/>
      <c r="G310" s="11"/>
      <c r="H310" s="11"/>
      <c r="K310" s="50"/>
      <c r="L310" s="44"/>
      <c r="M310" s="44"/>
      <c r="N310" s="54"/>
      <c r="O310" s="44"/>
      <c r="P310" s="44"/>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row>
    <row r="311" spans="1:108" ht="21" customHeight="1">
      <c r="A311" s="3"/>
      <c r="B311" s="3"/>
      <c r="C311" s="3"/>
      <c r="D311" s="18"/>
      <c r="E311" s="18"/>
      <c r="F311" s="11"/>
      <c r="G311" s="11"/>
      <c r="H311" s="11"/>
      <c r="K311" s="50"/>
      <c r="L311" s="44"/>
      <c r="M311" s="44"/>
      <c r="N311" s="54"/>
      <c r="O311" s="44"/>
      <c r="P311" s="44"/>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row>
    <row r="312" spans="1:108" ht="21" customHeight="1">
      <c r="A312" s="3"/>
      <c r="B312" s="3"/>
      <c r="C312" s="3"/>
      <c r="D312" s="18"/>
      <c r="E312" s="18"/>
      <c r="F312" s="11"/>
      <c r="G312" s="11"/>
      <c r="H312" s="11"/>
      <c r="K312" s="50"/>
      <c r="L312" s="44"/>
      <c r="M312" s="44"/>
      <c r="N312" s="54"/>
      <c r="O312" s="44"/>
      <c r="P312" s="44"/>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row>
    <row r="313" spans="1:108" ht="21" customHeight="1">
      <c r="A313" s="3"/>
      <c r="B313" s="3"/>
      <c r="C313" s="3"/>
      <c r="D313" s="18"/>
      <c r="E313" s="18"/>
      <c r="F313" s="11"/>
      <c r="G313" s="11"/>
      <c r="H313" s="11"/>
      <c r="K313" s="50"/>
      <c r="L313" s="44"/>
      <c r="M313" s="44"/>
      <c r="N313" s="54"/>
      <c r="O313" s="44"/>
      <c r="P313" s="44"/>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row>
    <row r="314" spans="1:108" ht="21" customHeight="1">
      <c r="A314" s="3"/>
      <c r="B314" s="3"/>
      <c r="C314" s="3"/>
      <c r="D314" s="18"/>
      <c r="E314" s="18"/>
      <c r="F314" s="11"/>
      <c r="G314" s="11"/>
      <c r="H314" s="11"/>
      <c r="K314" s="50"/>
      <c r="L314" s="44"/>
      <c r="M314" s="44"/>
      <c r="N314" s="54"/>
      <c r="O314" s="44"/>
      <c r="P314" s="44"/>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row>
    <row r="315" spans="1:108" ht="21" customHeight="1">
      <c r="A315" s="3"/>
      <c r="B315" s="3"/>
      <c r="C315" s="3"/>
      <c r="D315" s="18"/>
      <c r="E315" s="18"/>
      <c r="F315" s="11"/>
      <c r="G315" s="11"/>
      <c r="H315" s="11"/>
      <c r="K315" s="50"/>
      <c r="L315" s="44"/>
      <c r="M315" s="44"/>
      <c r="N315" s="54"/>
      <c r="O315" s="44"/>
      <c r="P315" s="44"/>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row>
    <row r="316" spans="1:108" ht="21" customHeight="1">
      <c r="A316" s="3"/>
      <c r="B316" s="3"/>
      <c r="C316" s="3"/>
      <c r="D316" s="18"/>
      <c r="E316" s="18"/>
      <c r="F316" s="11"/>
      <c r="G316" s="11"/>
      <c r="H316" s="11"/>
      <c r="K316" s="50"/>
      <c r="L316" s="44"/>
      <c r="M316" s="44"/>
      <c r="N316" s="54"/>
      <c r="O316" s="44"/>
      <c r="P316" s="44"/>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c r="DD316" s="3"/>
    </row>
    <row r="317" spans="1:108" ht="21" customHeight="1">
      <c r="A317" s="3"/>
      <c r="B317" s="3"/>
      <c r="C317" s="3"/>
      <c r="D317" s="18"/>
      <c r="E317" s="18"/>
      <c r="F317" s="11"/>
      <c r="G317" s="11"/>
      <c r="H317" s="11"/>
      <c r="K317" s="50"/>
      <c r="L317" s="44"/>
      <c r="M317" s="44"/>
      <c r="N317" s="54"/>
      <c r="O317" s="44"/>
      <c r="P317" s="44"/>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row>
    <row r="318" spans="1:108" ht="21" customHeight="1">
      <c r="A318" s="3"/>
      <c r="B318" s="3"/>
      <c r="C318" s="3"/>
      <c r="D318" s="18"/>
      <c r="E318" s="18"/>
      <c r="F318" s="11"/>
      <c r="G318" s="11"/>
      <c r="H318" s="11"/>
      <c r="K318" s="50"/>
      <c r="L318" s="44"/>
      <c r="M318" s="44"/>
      <c r="N318" s="54"/>
      <c r="O318" s="44"/>
      <c r="P318" s="44"/>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row>
    <row r="319" spans="1:108" ht="21" customHeight="1">
      <c r="A319" s="3"/>
      <c r="B319" s="3"/>
      <c r="C319" s="3"/>
      <c r="D319" s="18"/>
      <c r="E319" s="18"/>
      <c r="F319" s="11"/>
      <c r="G319" s="11"/>
      <c r="H319" s="11"/>
      <c r="K319" s="50"/>
      <c r="L319" s="44"/>
      <c r="M319" s="44"/>
      <c r="N319" s="54"/>
      <c r="O319" s="44"/>
      <c r="P319" s="44"/>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row>
    <row r="320" spans="1:108" ht="21" customHeight="1">
      <c r="A320" s="3"/>
      <c r="B320" s="3"/>
      <c r="C320" s="3"/>
      <c r="D320" s="18"/>
      <c r="E320" s="18"/>
      <c r="F320" s="11"/>
      <c r="G320" s="11"/>
      <c r="H320" s="11"/>
      <c r="K320" s="50"/>
      <c r="L320" s="44"/>
      <c r="M320" s="44"/>
      <c r="N320" s="54"/>
      <c r="O320" s="44"/>
      <c r="P320" s="44"/>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c r="CY320" s="3"/>
      <c r="CZ320" s="3"/>
      <c r="DA320" s="3"/>
      <c r="DB320" s="3"/>
      <c r="DC320" s="3"/>
      <c r="DD320" s="3"/>
    </row>
    <row r="321" spans="1:108" ht="21" customHeight="1">
      <c r="A321" s="3"/>
      <c r="B321" s="3"/>
      <c r="C321" s="3"/>
      <c r="D321" s="18"/>
      <c r="E321" s="18"/>
      <c r="F321" s="11"/>
      <c r="G321" s="11"/>
      <c r="H321" s="11"/>
      <c r="K321" s="50"/>
      <c r="L321" s="44"/>
      <c r="M321" s="44"/>
      <c r="N321" s="54"/>
      <c r="O321" s="44"/>
      <c r="P321" s="44"/>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c r="DB321" s="3"/>
      <c r="DC321" s="3"/>
      <c r="DD321" s="3"/>
    </row>
    <row r="322" spans="1:108" ht="21" customHeight="1">
      <c r="A322" s="3"/>
      <c r="B322" s="3"/>
      <c r="C322" s="3"/>
      <c r="D322" s="18"/>
      <c r="E322" s="18"/>
      <c r="F322" s="11"/>
      <c r="G322" s="11"/>
      <c r="H322" s="11"/>
      <c r="K322" s="50"/>
      <c r="L322" s="44"/>
      <c r="M322" s="44"/>
      <c r="N322" s="54"/>
      <c r="O322" s="44"/>
      <c r="P322" s="44"/>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c r="DD322" s="3"/>
    </row>
    <row r="323" spans="1:108" ht="21" customHeight="1">
      <c r="A323" s="3"/>
      <c r="B323" s="3"/>
      <c r="C323" s="3"/>
      <c r="D323" s="18"/>
      <c r="E323" s="18"/>
      <c r="F323" s="11"/>
      <c r="G323" s="11"/>
      <c r="H323" s="11"/>
      <c r="K323" s="50"/>
      <c r="L323" s="44"/>
      <c r="M323" s="44"/>
      <c r="N323" s="54"/>
      <c r="O323" s="44"/>
      <c r="P323" s="44"/>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row>
    <row r="324" spans="1:108" ht="21" customHeight="1">
      <c r="A324" s="3"/>
      <c r="B324" s="3"/>
      <c r="C324" s="3"/>
      <c r="D324" s="18"/>
      <c r="E324" s="18"/>
      <c r="F324" s="11"/>
      <c r="G324" s="11"/>
      <c r="H324" s="11"/>
      <c r="K324" s="50"/>
      <c r="L324" s="44"/>
      <c r="M324" s="44"/>
      <c r="N324" s="54"/>
      <c r="O324" s="44"/>
      <c r="P324" s="44"/>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row>
    <row r="325" spans="1:108" ht="21" customHeight="1">
      <c r="A325" s="3"/>
      <c r="B325" s="3"/>
      <c r="C325" s="3"/>
      <c r="D325" s="18"/>
      <c r="E325" s="18"/>
      <c r="F325" s="11"/>
      <c r="G325" s="11"/>
      <c r="H325" s="11"/>
      <c r="K325" s="50"/>
      <c r="L325" s="44"/>
      <c r="M325" s="44"/>
      <c r="N325" s="54"/>
      <c r="O325" s="44"/>
      <c r="P325" s="44"/>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row>
    <row r="326" spans="1:108" ht="21" customHeight="1">
      <c r="A326" s="3"/>
      <c r="B326" s="3"/>
      <c r="C326" s="3"/>
      <c r="D326" s="18"/>
      <c r="E326" s="18"/>
      <c r="F326" s="11"/>
      <c r="G326" s="11"/>
      <c r="H326" s="11"/>
      <c r="K326" s="50"/>
      <c r="L326" s="44"/>
      <c r="M326" s="44"/>
      <c r="N326" s="54"/>
      <c r="O326" s="44"/>
      <c r="P326" s="44"/>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row>
    <row r="327" spans="1:108" ht="21" customHeight="1">
      <c r="A327" s="3"/>
      <c r="B327" s="3"/>
      <c r="C327" s="3"/>
      <c r="D327" s="18"/>
      <c r="E327" s="18"/>
      <c r="F327" s="11"/>
      <c r="G327" s="11"/>
      <c r="H327" s="11"/>
      <c r="K327" s="50"/>
      <c r="L327" s="44"/>
      <c r="M327" s="44"/>
      <c r="N327" s="54"/>
      <c r="O327" s="44"/>
      <c r="P327" s="44"/>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row>
    <row r="328" spans="1:108" ht="21" customHeight="1">
      <c r="A328" s="3"/>
      <c r="B328" s="3"/>
      <c r="C328" s="3"/>
      <c r="D328" s="18"/>
      <c r="E328" s="18"/>
      <c r="F328" s="11"/>
      <c r="G328" s="11"/>
      <c r="H328" s="11"/>
      <c r="K328" s="50"/>
      <c r="L328" s="44"/>
      <c r="M328" s="44"/>
      <c r="N328" s="54"/>
      <c r="O328" s="44"/>
      <c r="P328" s="44"/>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c r="CW328" s="3"/>
      <c r="CX328" s="3"/>
      <c r="CY328" s="3"/>
      <c r="CZ328" s="3"/>
      <c r="DA328" s="3"/>
      <c r="DB328" s="3"/>
      <c r="DC328" s="3"/>
      <c r="DD328" s="3"/>
    </row>
    <row r="329" spans="1:108" ht="21" customHeight="1">
      <c r="A329" s="3"/>
      <c r="B329" s="3"/>
      <c r="C329" s="3"/>
      <c r="D329" s="18"/>
      <c r="E329" s="18"/>
      <c r="F329" s="11"/>
      <c r="G329" s="11"/>
      <c r="H329" s="11"/>
      <c r="K329" s="50"/>
      <c r="L329" s="44"/>
      <c r="M329" s="44"/>
      <c r="N329" s="54"/>
      <c r="O329" s="44"/>
      <c r="P329" s="44"/>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row>
    <row r="330" spans="1:108" ht="21" customHeight="1">
      <c r="A330" s="3"/>
      <c r="B330" s="3"/>
      <c r="C330" s="3"/>
      <c r="D330" s="18"/>
      <c r="E330" s="18"/>
      <c r="F330" s="11"/>
      <c r="G330" s="11"/>
      <c r="H330" s="11"/>
      <c r="K330" s="50"/>
      <c r="L330" s="44"/>
      <c r="M330" s="44"/>
      <c r="N330" s="54"/>
      <c r="O330" s="44"/>
      <c r="P330" s="44"/>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row>
    <row r="331" spans="1:108" ht="21" customHeight="1">
      <c r="A331" s="3"/>
      <c r="B331" s="3"/>
      <c r="C331" s="3"/>
      <c r="D331" s="18"/>
      <c r="E331" s="18"/>
      <c r="F331" s="11"/>
      <c r="G331" s="11"/>
      <c r="H331" s="11"/>
      <c r="K331" s="50"/>
      <c r="L331" s="44"/>
      <c r="M331" s="44"/>
      <c r="N331" s="54"/>
      <c r="O331" s="44"/>
      <c r="P331" s="44"/>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row>
    <row r="332" spans="1:108" ht="21" customHeight="1">
      <c r="A332" s="3"/>
      <c r="B332" s="3"/>
      <c r="C332" s="3"/>
      <c r="D332" s="18"/>
      <c r="E332" s="18"/>
      <c r="F332" s="11"/>
      <c r="G332" s="11"/>
      <c r="H332" s="11"/>
      <c r="K332" s="50"/>
      <c r="L332" s="44"/>
      <c r="M332" s="44"/>
      <c r="N332" s="54"/>
      <c r="O332" s="44"/>
      <c r="P332" s="44"/>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c r="DA332" s="3"/>
      <c r="DB332" s="3"/>
      <c r="DC332" s="3"/>
      <c r="DD332" s="3"/>
    </row>
    <row r="333" spans="1:108" ht="21" customHeight="1">
      <c r="A333" s="3"/>
      <c r="B333" s="3"/>
      <c r="C333" s="3"/>
      <c r="D333" s="18"/>
      <c r="E333" s="18"/>
      <c r="F333" s="11"/>
      <c r="G333" s="11"/>
      <c r="H333" s="11"/>
      <c r="K333" s="50"/>
      <c r="L333" s="44"/>
      <c r="M333" s="44"/>
      <c r="N333" s="54"/>
      <c r="O333" s="44"/>
      <c r="P333" s="44"/>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c r="DB333" s="3"/>
      <c r="DC333" s="3"/>
      <c r="DD333" s="3"/>
    </row>
    <row r="334" spans="1:108" ht="21" customHeight="1">
      <c r="A334" s="3"/>
      <c r="B334" s="3"/>
      <c r="C334" s="3"/>
      <c r="D334" s="18"/>
      <c r="E334" s="18"/>
      <c r="F334" s="11"/>
      <c r="G334" s="11"/>
      <c r="H334" s="11"/>
      <c r="K334" s="50"/>
      <c r="L334" s="44"/>
      <c r="M334" s="44"/>
      <c r="N334" s="54"/>
      <c r="O334" s="44"/>
      <c r="P334" s="44"/>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row>
    <row r="335" spans="1:108" ht="21" customHeight="1">
      <c r="A335" s="3"/>
      <c r="B335" s="3"/>
      <c r="C335" s="3"/>
      <c r="D335" s="18"/>
      <c r="E335" s="18"/>
      <c r="F335" s="11"/>
      <c r="G335" s="11"/>
      <c r="H335" s="11"/>
      <c r="K335" s="50"/>
      <c r="L335" s="44"/>
      <c r="M335" s="44"/>
      <c r="N335" s="54"/>
      <c r="O335" s="44"/>
      <c r="P335" s="44"/>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c r="CY335" s="3"/>
      <c r="CZ335" s="3"/>
      <c r="DA335" s="3"/>
      <c r="DB335" s="3"/>
      <c r="DC335" s="3"/>
      <c r="DD335" s="3"/>
    </row>
    <row r="336" spans="1:108" ht="21" customHeight="1">
      <c r="A336" s="3"/>
      <c r="B336" s="3"/>
      <c r="C336" s="3"/>
      <c r="D336" s="18"/>
      <c r="E336" s="18"/>
      <c r="F336" s="11"/>
      <c r="G336" s="11"/>
      <c r="H336" s="11"/>
      <c r="K336" s="50"/>
      <c r="L336" s="44"/>
      <c r="M336" s="44"/>
      <c r="N336" s="54"/>
      <c r="O336" s="44"/>
      <c r="P336" s="44"/>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c r="CZ336" s="3"/>
      <c r="DA336" s="3"/>
      <c r="DB336" s="3"/>
      <c r="DC336" s="3"/>
      <c r="DD336" s="3"/>
    </row>
    <row r="337" spans="1:108" ht="21" customHeight="1">
      <c r="A337" s="3"/>
      <c r="B337" s="3"/>
      <c r="C337" s="3"/>
      <c r="D337" s="18"/>
      <c r="E337" s="18"/>
      <c r="F337" s="11"/>
      <c r="G337" s="11"/>
      <c r="H337" s="11"/>
      <c r="K337" s="50"/>
      <c r="L337" s="44"/>
      <c r="M337" s="44"/>
      <c r="N337" s="54"/>
      <c r="O337" s="44"/>
      <c r="P337" s="44"/>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c r="CT337" s="3"/>
      <c r="CU337" s="3"/>
      <c r="CV337" s="3"/>
      <c r="CW337" s="3"/>
      <c r="CX337" s="3"/>
      <c r="CY337" s="3"/>
      <c r="CZ337" s="3"/>
      <c r="DA337" s="3"/>
      <c r="DB337" s="3"/>
      <c r="DC337" s="3"/>
      <c r="DD337" s="3"/>
    </row>
    <row r="338" spans="1:108" ht="21" customHeight="1">
      <c r="A338" s="3"/>
      <c r="B338" s="3"/>
      <c r="C338" s="3"/>
      <c r="D338" s="18"/>
      <c r="E338" s="18"/>
      <c r="F338" s="11"/>
      <c r="G338" s="11"/>
      <c r="H338" s="11"/>
      <c r="K338" s="50"/>
      <c r="L338" s="44"/>
      <c r="M338" s="44"/>
      <c r="N338" s="54"/>
      <c r="O338" s="44"/>
      <c r="P338" s="44"/>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row>
    <row r="339" spans="1:108" ht="21" customHeight="1">
      <c r="A339" s="3"/>
      <c r="B339" s="3"/>
      <c r="C339" s="3"/>
      <c r="D339" s="18"/>
      <c r="E339" s="18"/>
      <c r="F339" s="11"/>
      <c r="G339" s="11"/>
      <c r="H339" s="11"/>
      <c r="K339" s="50"/>
      <c r="L339" s="44"/>
      <c r="M339" s="44"/>
      <c r="N339" s="54"/>
      <c r="O339" s="44"/>
      <c r="P339" s="44"/>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row>
    <row r="340" spans="1:108" ht="21" customHeight="1">
      <c r="A340" s="3"/>
      <c r="B340" s="3"/>
      <c r="C340" s="3"/>
      <c r="D340" s="18"/>
      <c r="E340" s="18"/>
      <c r="F340" s="11"/>
      <c r="G340" s="11"/>
      <c r="H340" s="11"/>
      <c r="K340" s="50"/>
      <c r="L340" s="44"/>
      <c r="M340" s="44"/>
      <c r="N340" s="54"/>
      <c r="O340" s="44"/>
      <c r="P340" s="44"/>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c r="CT340" s="3"/>
      <c r="CU340" s="3"/>
      <c r="CV340" s="3"/>
      <c r="CW340" s="3"/>
      <c r="CX340" s="3"/>
      <c r="CY340" s="3"/>
      <c r="CZ340" s="3"/>
      <c r="DA340" s="3"/>
      <c r="DB340" s="3"/>
      <c r="DC340" s="3"/>
      <c r="DD340" s="3"/>
    </row>
    <row r="341" spans="1:108" ht="21" customHeight="1">
      <c r="A341" s="3"/>
      <c r="B341" s="3"/>
      <c r="C341" s="3"/>
      <c r="D341" s="18"/>
      <c r="E341" s="18"/>
      <c r="F341" s="11"/>
      <c r="G341" s="11"/>
      <c r="H341" s="11"/>
      <c r="K341" s="50"/>
      <c r="L341" s="44"/>
      <c r="M341" s="44"/>
      <c r="N341" s="54"/>
      <c r="O341" s="44"/>
      <c r="P341" s="44"/>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row>
    <row r="342" spans="1:108" ht="21" customHeight="1">
      <c r="A342" s="3"/>
      <c r="B342" s="3"/>
      <c r="C342" s="3"/>
      <c r="D342" s="18"/>
      <c r="E342" s="18"/>
      <c r="F342" s="11"/>
      <c r="G342" s="11"/>
      <c r="H342" s="11"/>
      <c r="K342" s="50"/>
      <c r="L342" s="44"/>
      <c r="M342" s="44"/>
      <c r="N342" s="54"/>
      <c r="O342" s="44"/>
      <c r="P342" s="44"/>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c r="CT342" s="3"/>
      <c r="CU342" s="3"/>
      <c r="CV342" s="3"/>
      <c r="CW342" s="3"/>
      <c r="CX342" s="3"/>
      <c r="CY342" s="3"/>
      <c r="CZ342" s="3"/>
      <c r="DA342" s="3"/>
      <c r="DB342" s="3"/>
      <c r="DC342" s="3"/>
      <c r="DD342" s="3"/>
    </row>
    <row r="343" spans="1:108" ht="21" customHeight="1">
      <c r="A343" s="3"/>
      <c r="B343" s="3"/>
      <c r="C343" s="3"/>
      <c r="D343" s="18"/>
      <c r="E343" s="18"/>
      <c r="F343" s="11"/>
      <c r="G343" s="11"/>
      <c r="H343" s="11"/>
      <c r="K343" s="50"/>
      <c r="L343" s="44"/>
      <c r="M343" s="44"/>
      <c r="N343" s="54"/>
      <c r="O343" s="44"/>
      <c r="P343" s="44"/>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c r="CY343" s="3"/>
      <c r="CZ343" s="3"/>
      <c r="DA343" s="3"/>
      <c r="DB343" s="3"/>
      <c r="DC343" s="3"/>
      <c r="DD343" s="3"/>
    </row>
    <row r="344" spans="1:108" ht="21" customHeight="1">
      <c r="A344" s="3"/>
      <c r="B344" s="3"/>
      <c r="C344" s="3"/>
      <c r="D344" s="18"/>
      <c r="E344" s="18"/>
      <c r="F344" s="11"/>
      <c r="G344" s="11"/>
      <c r="H344" s="11"/>
      <c r="K344" s="50"/>
      <c r="L344" s="44"/>
      <c r="M344" s="44"/>
      <c r="N344" s="54"/>
      <c r="O344" s="44"/>
      <c r="P344" s="44"/>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c r="CW344" s="3"/>
      <c r="CX344" s="3"/>
      <c r="CY344" s="3"/>
      <c r="CZ344" s="3"/>
      <c r="DA344" s="3"/>
      <c r="DB344" s="3"/>
      <c r="DC344" s="3"/>
      <c r="DD344" s="3"/>
    </row>
    <row r="345" spans="1:108" ht="21" customHeight="1">
      <c r="A345" s="3"/>
      <c r="B345" s="3"/>
      <c r="C345" s="3"/>
      <c r="D345" s="18"/>
      <c r="E345" s="18"/>
      <c r="F345" s="11"/>
      <c r="G345" s="11"/>
      <c r="H345" s="11"/>
      <c r="K345" s="50"/>
      <c r="L345" s="44"/>
      <c r="M345" s="44"/>
      <c r="N345" s="54"/>
      <c r="O345" s="44"/>
      <c r="P345" s="44"/>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CZ345" s="3"/>
      <c r="DA345" s="3"/>
      <c r="DB345" s="3"/>
      <c r="DC345" s="3"/>
      <c r="DD345" s="3"/>
    </row>
    <row r="346" spans="1:108" ht="21" customHeight="1">
      <c r="A346" s="3"/>
      <c r="B346" s="3"/>
      <c r="C346" s="3"/>
      <c r="D346" s="18"/>
      <c r="E346" s="18"/>
      <c r="F346" s="11"/>
      <c r="G346" s="11"/>
      <c r="H346" s="11"/>
      <c r="K346" s="50"/>
      <c r="L346" s="44"/>
      <c r="M346" s="44"/>
      <c r="N346" s="54"/>
      <c r="O346" s="44"/>
      <c r="P346" s="44"/>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row>
    <row r="347" spans="1:108" ht="21" customHeight="1">
      <c r="A347" s="3"/>
      <c r="B347" s="3"/>
      <c r="C347" s="3"/>
      <c r="D347" s="18"/>
      <c r="E347" s="18"/>
      <c r="F347" s="11"/>
      <c r="G347" s="11"/>
      <c r="H347" s="11"/>
      <c r="K347" s="50"/>
      <c r="L347" s="44"/>
      <c r="M347" s="44"/>
      <c r="N347" s="54"/>
      <c r="O347" s="44"/>
      <c r="P347" s="44"/>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c r="CT347" s="3"/>
      <c r="CU347" s="3"/>
      <c r="CV347" s="3"/>
      <c r="CW347" s="3"/>
      <c r="CX347" s="3"/>
      <c r="CY347" s="3"/>
      <c r="CZ347" s="3"/>
      <c r="DA347" s="3"/>
      <c r="DB347" s="3"/>
      <c r="DC347" s="3"/>
      <c r="DD347" s="3"/>
    </row>
    <row r="348" spans="1:108" ht="21" customHeight="1">
      <c r="A348" s="3"/>
      <c r="B348" s="3"/>
      <c r="C348" s="3"/>
      <c r="D348" s="18"/>
      <c r="E348" s="18"/>
      <c r="F348" s="11"/>
      <c r="G348" s="11"/>
      <c r="H348" s="11"/>
      <c r="K348" s="50"/>
      <c r="L348" s="44"/>
      <c r="M348" s="44"/>
      <c r="N348" s="54"/>
      <c r="O348" s="44"/>
      <c r="P348" s="44"/>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c r="DA348" s="3"/>
      <c r="DB348" s="3"/>
      <c r="DC348" s="3"/>
      <c r="DD348" s="3"/>
    </row>
    <row r="349" spans="1:108" ht="21" customHeight="1">
      <c r="A349" s="3"/>
      <c r="B349" s="3"/>
      <c r="C349" s="3"/>
      <c r="D349" s="18"/>
      <c r="E349" s="18"/>
      <c r="F349" s="11"/>
      <c r="G349" s="11"/>
      <c r="H349" s="11"/>
      <c r="K349" s="50"/>
      <c r="L349" s="44"/>
      <c r="M349" s="44"/>
      <c r="N349" s="54"/>
      <c r="O349" s="44"/>
      <c r="P349" s="44"/>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c r="CT349" s="3"/>
      <c r="CU349" s="3"/>
      <c r="CV349" s="3"/>
      <c r="CW349" s="3"/>
      <c r="CX349" s="3"/>
      <c r="CY349" s="3"/>
      <c r="CZ349" s="3"/>
      <c r="DA349" s="3"/>
      <c r="DB349" s="3"/>
      <c r="DC349" s="3"/>
      <c r="DD349" s="3"/>
    </row>
    <row r="350" spans="1:108" ht="21" customHeight="1">
      <c r="A350" s="3"/>
      <c r="B350" s="3"/>
      <c r="C350" s="3"/>
      <c r="D350" s="18"/>
      <c r="E350" s="18"/>
      <c r="F350" s="11"/>
      <c r="G350" s="11"/>
      <c r="H350" s="11"/>
      <c r="K350" s="50"/>
      <c r="L350" s="44"/>
      <c r="M350" s="44"/>
      <c r="N350" s="54"/>
      <c r="O350" s="44"/>
      <c r="P350" s="44"/>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c r="DA350" s="3"/>
      <c r="DB350" s="3"/>
      <c r="DC350" s="3"/>
      <c r="DD350" s="3"/>
    </row>
    <row r="351" spans="1:108" ht="21" customHeight="1">
      <c r="A351" s="3"/>
      <c r="B351" s="3"/>
      <c r="C351" s="3"/>
      <c r="D351" s="18"/>
      <c r="E351" s="18"/>
      <c r="F351" s="11"/>
      <c r="G351" s="11"/>
      <c r="H351" s="11"/>
      <c r="K351" s="50"/>
      <c r="L351" s="44"/>
      <c r="M351" s="44"/>
      <c r="N351" s="54"/>
      <c r="O351" s="44"/>
      <c r="P351" s="44"/>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c r="DA351" s="3"/>
      <c r="DB351" s="3"/>
      <c r="DC351" s="3"/>
      <c r="DD351" s="3"/>
    </row>
    <row r="352" spans="1:108" ht="21" customHeight="1">
      <c r="A352" s="3"/>
      <c r="B352" s="3"/>
      <c r="C352" s="3"/>
      <c r="D352" s="18"/>
      <c r="E352" s="18"/>
      <c r="F352" s="11"/>
      <c r="G352" s="11"/>
      <c r="H352" s="11"/>
      <c r="K352" s="50"/>
      <c r="L352" s="44"/>
      <c r="M352" s="44"/>
      <c r="N352" s="54"/>
      <c r="O352" s="44"/>
      <c r="P352" s="44"/>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c r="DA352" s="3"/>
      <c r="DB352" s="3"/>
      <c r="DC352" s="3"/>
      <c r="DD352" s="3"/>
    </row>
    <row r="353" spans="1:108" ht="21" customHeight="1">
      <c r="A353" s="3"/>
      <c r="B353" s="3"/>
      <c r="C353" s="3"/>
      <c r="D353" s="18"/>
      <c r="E353" s="18"/>
      <c r="F353" s="11"/>
      <c r="G353" s="11"/>
      <c r="H353" s="11"/>
      <c r="K353" s="50"/>
      <c r="L353" s="44"/>
      <c r="M353" s="44"/>
      <c r="N353" s="54"/>
      <c r="O353" s="44"/>
      <c r="P353" s="44"/>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c r="DA353" s="3"/>
      <c r="DB353" s="3"/>
      <c r="DC353" s="3"/>
      <c r="DD353" s="3"/>
    </row>
    <row r="354" spans="1:108" ht="21" customHeight="1">
      <c r="A354" s="3"/>
      <c r="B354" s="3"/>
      <c r="C354" s="3"/>
      <c r="D354" s="18"/>
      <c r="E354" s="18"/>
      <c r="F354" s="11"/>
      <c r="G354" s="11"/>
      <c r="H354" s="11"/>
      <c r="K354" s="50"/>
      <c r="L354" s="44"/>
      <c r="M354" s="44"/>
      <c r="N354" s="54"/>
      <c r="O354" s="44"/>
      <c r="P354" s="44"/>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c r="DD354" s="3"/>
    </row>
    <row r="355" spans="1:108" ht="21" customHeight="1">
      <c r="A355" s="3"/>
      <c r="B355" s="3"/>
      <c r="C355" s="3"/>
      <c r="D355" s="18"/>
      <c r="E355" s="18"/>
      <c r="F355" s="11"/>
      <c r="G355" s="11"/>
      <c r="H355" s="11"/>
      <c r="K355" s="50"/>
      <c r="L355" s="44"/>
      <c r="M355" s="44"/>
      <c r="N355" s="54"/>
      <c r="O355" s="44"/>
      <c r="P355" s="44"/>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c r="DD355" s="3"/>
    </row>
    <row r="356" spans="1:108" ht="21" customHeight="1">
      <c r="A356" s="3"/>
      <c r="B356" s="3"/>
      <c r="C356" s="3"/>
      <c r="D356" s="18"/>
      <c r="E356" s="18"/>
      <c r="F356" s="11"/>
      <c r="G356" s="11"/>
      <c r="H356" s="11"/>
      <c r="K356" s="50"/>
      <c r="L356" s="44"/>
      <c r="M356" s="44"/>
      <c r="N356" s="54"/>
      <c r="O356" s="44"/>
      <c r="P356" s="44"/>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row>
    <row r="357" spans="1:108" ht="21" customHeight="1">
      <c r="A357" s="3"/>
      <c r="B357" s="3"/>
      <c r="C357" s="3"/>
      <c r="D357" s="18"/>
      <c r="E357" s="18"/>
      <c r="F357" s="11"/>
      <c r="G357" s="11"/>
      <c r="H357" s="11"/>
      <c r="K357" s="50"/>
      <c r="L357" s="44"/>
      <c r="M357" s="44"/>
      <c r="N357" s="54"/>
      <c r="O357" s="44"/>
      <c r="P357" s="44"/>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row>
    <row r="358" spans="1:108" ht="21" customHeight="1">
      <c r="A358" s="3"/>
      <c r="B358" s="3"/>
      <c r="C358" s="3"/>
      <c r="D358" s="18"/>
      <c r="E358" s="18"/>
      <c r="F358" s="11"/>
      <c r="G358" s="11"/>
      <c r="H358" s="11"/>
      <c r="K358" s="50"/>
      <c r="L358" s="44"/>
      <c r="M358" s="44"/>
      <c r="N358" s="54"/>
      <c r="O358" s="44"/>
      <c r="P358" s="44"/>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row>
    <row r="359" spans="1:108" ht="21" customHeight="1">
      <c r="A359" s="3"/>
      <c r="B359" s="3"/>
      <c r="C359" s="3"/>
      <c r="D359" s="18"/>
      <c r="E359" s="18"/>
      <c r="F359" s="11"/>
      <c r="G359" s="11"/>
      <c r="H359" s="11"/>
      <c r="K359" s="50"/>
      <c r="L359" s="44"/>
      <c r="M359" s="44"/>
      <c r="N359" s="54"/>
      <c r="O359" s="44"/>
      <c r="P359" s="44"/>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row>
    <row r="360" spans="1:108" ht="21" customHeight="1">
      <c r="A360" s="3"/>
      <c r="B360" s="3"/>
      <c r="C360" s="3"/>
      <c r="D360" s="18"/>
      <c r="E360" s="18"/>
      <c r="F360" s="11"/>
      <c r="G360" s="11"/>
      <c r="H360" s="11"/>
      <c r="K360" s="50"/>
      <c r="L360" s="44"/>
      <c r="M360" s="44"/>
      <c r="N360" s="54"/>
      <c r="O360" s="44"/>
      <c r="P360" s="44"/>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c r="DA360" s="3"/>
      <c r="DB360" s="3"/>
      <c r="DC360" s="3"/>
      <c r="DD360" s="3"/>
    </row>
    <row r="361" spans="1:108" ht="21" customHeight="1">
      <c r="A361" s="3"/>
      <c r="B361" s="3"/>
      <c r="C361" s="3"/>
      <c r="D361" s="18"/>
      <c r="E361" s="18"/>
      <c r="F361" s="11"/>
      <c r="G361" s="11"/>
      <c r="H361" s="11"/>
      <c r="K361" s="50"/>
      <c r="L361" s="44"/>
      <c r="M361" s="44"/>
      <c r="N361" s="54"/>
      <c r="O361" s="44"/>
      <c r="P361" s="44"/>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c r="DD361" s="3"/>
    </row>
    <row r="362" spans="1:108" ht="21" customHeight="1">
      <c r="A362" s="3"/>
      <c r="B362" s="3"/>
      <c r="C362" s="3"/>
      <c r="D362" s="18"/>
      <c r="E362" s="18"/>
      <c r="F362" s="11"/>
      <c r="G362" s="11"/>
      <c r="H362" s="11"/>
      <c r="K362" s="50"/>
      <c r="L362" s="44"/>
      <c r="M362" s="44"/>
      <c r="N362" s="54"/>
      <c r="O362" s="44"/>
      <c r="P362" s="44"/>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row>
    <row r="363" spans="1:108" ht="21" customHeight="1">
      <c r="A363" s="3"/>
      <c r="B363" s="3"/>
      <c r="C363" s="3"/>
      <c r="D363" s="18"/>
      <c r="E363" s="18"/>
      <c r="F363" s="11"/>
      <c r="G363" s="11"/>
      <c r="H363" s="11"/>
      <c r="K363" s="50"/>
      <c r="L363" s="44"/>
      <c r="M363" s="44"/>
      <c r="N363" s="54"/>
      <c r="O363" s="44"/>
      <c r="P363" s="44"/>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c r="CT363" s="3"/>
      <c r="CU363" s="3"/>
      <c r="CV363" s="3"/>
      <c r="CW363" s="3"/>
      <c r="CX363" s="3"/>
      <c r="CY363" s="3"/>
      <c r="CZ363" s="3"/>
      <c r="DA363" s="3"/>
      <c r="DB363" s="3"/>
      <c r="DC363" s="3"/>
      <c r="DD363" s="3"/>
    </row>
    <row r="364" spans="1:108" ht="21" customHeight="1">
      <c r="A364" s="3"/>
      <c r="B364" s="3"/>
      <c r="C364" s="3"/>
      <c r="D364" s="18"/>
      <c r="E364" s="18"/>
      <c r="F364" s="11"/>
      <c r="G364" s="11"/>
      <c r="H364" s="11"/>
      <c r="K364" s="50"/>
      <c r="L364" s="44"/>
      <c r="M364" s="44"/>
      <c r="N364" s="54"/>
      <c r="O364" s="44"/>
      <c r="P364" s="44"/>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row>
    <row r="365" spans="1:108" ht="21" customHeight="1">
      <c r="A365" s="3"/>
      <c r="B365" s="3"/>
      <c r="C365" s="3"/>
      <c r="D365" s="18"/>
      <c r="E365" s="18"/>
      <c r="F365" s="11"/>
      <c r="G365" s="11"/>
      <c r="H365" s="11"/>
      <c r="K365" s="50"/>
      <c r="L365" s="44"/>
      <c r="M365" s="44"/>
      <c r="N365" s="54"/>
      <c r="O365" s="44"/>
      <c r="P365" s="44"/>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c r="CT365" s="3"/>
      <c r="CU365" s="3"/>
      <c r="CV365" s="3"/>
      <c r="CW365" s="3"/>
      <c r="CX365" s="3"/>
      <c r="CY365" s="3"/>
      <c r="CZ365" s="3"/>
      <c r="DA365" s="3"/>
      <c r="DB365" s="3"/>
      <c r="DC365" s="3"/>
      <c r="DD365" s="3"/>
    </row>
    <row r="366" spans="1:108" ht="21" customHeight="1">
      <c r="A366" s="3"/>
      <c r="B366" s="3"/>
      <c r="C366" s="3"/>
      <c r="D366" s="18"/>
      <c r="E366" s="18"/>
      <c r="F366" s="11"/>
      <c r="G366" s="11"/>
      <c r="H366" s="11"/>
      <c r="K366" s="50"/>
      <c r="L366" s="44"/>
      <c r="M366" s="44"/>
      <c r="N366" s="54"/>
      <c r="O366" s="44"/>
      <c r="P366" s="44"/>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c r="DD366" s="3"/>
    </row>
    <row r="367" spans="1:108" ht="21" customHeight="1">
      <c r="A367" s="3"/>
      <c r="B367" s="3"/>
      <c r="C367" s="3"/>
      <c r="D367" s="18"/>
      <c r="E367" s="18"/>
      <c r="F367" s="11"/>
      <c r="G367" s="11"/>
      <c r="H367" s="11"/>
      <c r="K367" s="50"/>
      <c r="L367" s="44"/>
      <c r="M367" s="44"/>
      <c r="N367" s="54"/>
      <c r="O367" s="44"/>
      <c r="P367" s="44"/>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c r="CT367" s="3"/>
      <c r="CU367" s="3"/>
      <c r="CV367" s="3"/>
      <c r="CW367" s="3"/>
      <c r="CX367" s="3"/>
      <c r="CY367" s="3"/>
      <c r="CZ367" s="3"/>
      <c r="DA367" s="3"/>
      <c r="DB367" s="3"/>
      <c r="DC367" s="3"/>
      <c r="DD367" s="3"/>
    </row>
    <row r="368" spans="1:108" ht="21" customHeight="1">
      <c r="A368" s="3"/>
      <c r="B368" s="3"/>
      <c r="C368" s="3"/>
      <c r="D368" s="18"/>
      <c r="E368" s="18"/>
      <c r="F368" s="11"/>
      <c r="G368" s="11"/>
      <c r="H368" s="11"/>
      <c r="K368" s="50"/>
      <c r="L368" s="44"/>
      <c r="M368" s="44"/>
      <c r="N368" s="54"/>
      <c r="O368" s="44"/>
      <c r="P368" s="44"/>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c r="CT368" s="3"/>
      <c r="CU368" s="3"/>
      <c r="CV368" s="3"/>
      <c r="CW368" s="3"/>
      <c r="CX368" s="3"/>
      <c r="CY368" s="3"/>
      <c r="CZ368" s="3"/>
      <c r="DA368" s="3"/>
      <c r="DB368" s="3"/>
      <c r="DC368" s="3"/>
      <c r="DD368" s="3"/>
    </row>
    <row r="369" spans="1:108" ht="21" customHeight="1">
      <c r="A369" s="3"/>
      <c r="B369" s="3"/>
      <c r="C369" s="3"/>
      <c r="D369" s="18"/>
      <c r="E369" s="18"/>
      <c r="F369" s="11"/>
      <c r="G369" s="11"/>
      <c r="H369" s="11"/>
      <c r="K369" s="50"/>
      <c r="L369" s="44"/>
      <c r="M369" s="44"/>
      <c r="N369" s="54"/>
      <c r="O369" s="44"/>
      <c r="P369" s="44"/>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row>
    <row r="370" spans="1:108" ht="21" customHeight="1">
      <c r="A370" s="3"/>
      <c r="B370" s="3"/>
      <c r="C370" s="3"/>
      <c r="D370" s="18"/>
      <c r="E370" s="18"/>
      <c r="F370" s="11"/>
      <c r="G370" s="11"/>
      <c r="H370" s="11"/>
      <c r="K370" s="50"/>
      <c r="L370" s="44"/>
      <c r="M370" s="44"/>
      <c r="N370" s="54"/>
      <c r="O370" s="44"/>
      <c r="P370" s="44"/>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row>
    <row r="371" spans="1:108" ht="21" customHeight="1">
      <c r="A371" s="3"/>
      <c r="B371" s="3"/>
      <c r="C371" s="3"/>
      <c r="D371" s="18"/>
      <c r="E371" s="18"/>
      <c r="F371" s="11"/>
      <c r="G371" s="11"/>
      <c r="H371" s="11"/>
      <c r="K371" s="50"/>
      <c r="L371" s="44"/>
      <c r="M371" s="44"/>
      <c r="N371" s="54"/>
      <c r="O371" s="44"/>
      <c r="P371" s="44"/>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row>
    <row r="372" spans="1:108" ht="21" customHeight="1">
      <c r="A372" s="3"/>
      <c r="B372" s="3"/>
      <c r="C372" s="3"/>
      <c r="D372" s="18"/>
      <c r="E372" s="18"/>
      <c r="F372" s="11"/>
      <c r="G372" s="11"/>
      <c r="H372" s="11"/>
      <c r="K372" s="50"/>
      <c r="L372" s="44"/>
      <c r="M372" s="44"/>
      <c r="N372" s="54"/>
      <c r="O372" s="44"/>
      <c r="P372" s="44"/>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row>
    <row r="373" spans="1:108" ht="21" customHeight="1">
      <c r="A373" s="3"/>
      <c r="B373" s="3"/>
      <c r="C373" s="3"/>
      <c r="D373" s="18"/>
      <c r="E373" s="18"/>
      <c r="F373" s="11"/>
      <c r="G373" s="11"/>
      <c r="H373" s="11"/>
      <c r="K373" s="50"/>
      <c r="L373" s="44"/>
      <c r="M373" s="44"/>
      <c r="N373" s="54"/>
      <c r="O373" s="44"/>
      <c r="P373" s="44"/>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c r="CT373" s="3"/>
      <c r="CU373" s="3"/>
      <c r="CV373" s="3"/>
      <c r="CW373" s="3"/>
      <c r="CX373" s="3"/>
      <c r="CY373" s="3"/>
      <c r="CZ373" s="3"/>
      <c r="DA373" s="3"/>
      <c r="DB373" s="3"/>
      <c r="DC373" s="3"/>
      <c r="DD373" s="3"/>
    </row>
    <row r="374" spans="1:108" ht="21" customHeight="1">
      <c r="A374" s="3"/>
      <c r="B374" s="3"/>
      <c r="C374" s="3"/>
      <c r="D374" s="18"/>
      <c r="E374" s="18"/>
      <c r="F374" s="11"/>
      <c r="G374" s="11"/>
      <c r="H374" s="11"/>
      <c r="K374" s="50"/>
      <c r="L374" s="44"/>
      <c r="M374" s="44"/>
      <c r="N374" s="54"/>
      <c r="O374" s="44"/>
      <c r="P374" s="44"/>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c r="CT374" s="3"/>
      <c r="CU374" s="3"/>
      <c r="CV374" s="3"/>
      <c r="CW374" s="3"/>
      <c r="CX374" s="3"/>
      <c r="CY374" s="3"/>
      <c r="CZ374" s="3"/>
      <c r="DA374" s="3"/>
      <c r="DB374" s="3"/>
      <c r="DC374" s="3"/>
      <c r="DD374" s="3"/>
    </row>
    <row r="375" spans="1:108" ht="21" customHeight="1">
      <c r="A375" s="3"/>
      <c r="B375" s="3"/>
      <c r="C375" s="3"/>
      <c r="D375" s="18"/>
      <c r="E375" s="18"/>
      <c r="F375" s="11"/>
      <c r="G375" s="11"/>
      <c r="H375" s="11"/>
      <c r="K375" s="50"/>
      <c r="L375" s="44"/>
      <c r="M375" s="44"/>
      <c r="N375" s="54"/>
      <c r="O375" s="44"/>
      <c r="P375" s="44"/>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c r="CT375" s="3"/>
      <c r="CU375" s="3"/>
      <c r="CV375" s="3"/>
      <c r="CW375" s="3"/>
      <c r="CX375" s="3"/>
      <c r="CY375" s="3"/>
      <c r="CZ375" s="3"/>
      <c r="DA375" s="3"/>
      <c r="DB375" s="3"/>
      <c r="DC375" s="3"/>
      <c r="DD375" s="3"/>
    </row>
    <row r="376" spans="1:108" ht="21" customHeight="1">
      <c r="A376" s="3"/>
      <c r="B376" s="3"/>
      <c r="C376" s="3"/>
      <c r="D376" s="18"/>
      <c r="E376" s="18"/>
      <c r="F376" s="11"/>
      <c r="G376" s="11"/>
      <c r="H376" s="11"/>
      <c r="K376" s="50"/>
      <c r="L376" s="44"/>
      <c r="M376" s="44"/>
      <c r="N376" s="54"/>
      <c r="O376" s="44"/>
      <c r="P376" s="44"/>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c r="CT376" s="3"/>
      <c r="CU376" s="3"/>
      <c r="CV376" s="3"/>
      <c r="CW376" s="3"/>
      <c r="CX376" s="3"/>
      <c r="CY376" s="3"/>
      <c r="CZ376" s="3"/>
      <c r="DA376" s="3"/>
      <c r="DB376" s="3"/>
      <c r="DC376" s="3"/>
      <c r="DD376" s="3"/>
    </row>
    <row r="377" spans="1:108" ht="21" customHeight="1">
      <c r="A377" s="3"/>
      <c r="B377" s="3"/>
      <c r="C377" s="3"/>
      <c r="D377" s="18"/>
      <c r="E377" s="18"/>
      <c r="F377" s="11"/>
      <c r="G377" s="11"/>
      <c r="H377" s="11"/>
      <c r="K377" s="50"/>
      <c r="L377" s="44"/>
      <c r="M377" s="44"/>
      <c r="N377" s="54"/>
      <c r="O377" s="44"/>
      <c r="P377" s="44"/>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c r="CT377" s="3"/>
      <c r="CU377" s="3"/>
      <c r="CV377" s="3"/>
      <c r="CW377" s="3"/>
      <c r="CX377" s="3"/>
      <c r="CY377" s="3"/>
      <c r="CZ377" s="3"/>
      <c r="DA377" s="3"/>
      <c r="DB377" s="3"/>
      <c r="DC377" s="3"/>
      <c r="DD377" s="3"/>
    </row>
    <row r="378" spans="1:108" ht="21" customHeight="1">
      <c r="A378" s="3"/>
      <c r="B378" s="3"/>
      <c r="C378" s="3"/>
      <c r="D378" s="18"/>
      <c r="E378" s="18"/>
      <c r="F378" s="11"/>
      <c r="G378" s="11"/>
      <c r="H378" s="11"/>
      <c r="K378" s="50"/>
      <c r="L378" s="44"/>
      <c r="M378" s="44"/>
      <c r="N378" s="54"/>
      <c r="O378" s="44"/>
      <c r="P378" s="44"/>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c r="CT378" s="3"/>
      <c r="CU378" s="3"/>
      <c r="CV378" s="3"/>
      <c r="CW378" s="3"/>
      <c r="CX378" s="3"/>
      <c r="CY378" s="3"/>
      <c r="CZ378" s="3"/>
      <c r="DA378" s="3"/>
      <c r="DB378" s="3"/>
      <c r="DC378" s="3"/>
      <c r="DD378" s="3"/>
    </row>
    <row r="379" spans="1:108" ht="21" customHeight="1">
      <c r="A379" s="3"/>
      <c r="B379" s="3"/>
      <c r="C379" s="3"/>
      <c r="D379" s="18"/>
      <c r="E379" s="18"/>
      <c r="F379" s="11"/>
      <c r="G379" s="11"/>
      <c r="H379" s="11"/>
      <c r="K379" s="50"/>
      <c r="L379" s="44"/>
      <c r="M379" s="44"/>
      <c r="N379" s="54"/>
      <c r="O379" s="44"/>
      <c r="P379" s="44"/>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row>
    <row r="380" spans="1:108" ht="21" customHeight="1">
      <c r="A380" s="3"/>
      <c r="B380" s="3"/>
      <c r="C380" s="3"/>
      <c r="D380" s="18"/>
      <c r="E380" s="18"/>
      <c r="F380" s="11"/>
      <c r="G380" s="11"/>
      <c r="H380" s="11"/>
      <c r="K380" s="50"/>
      <c r="L380" s="44"/>
      <c r="M380" s="44"/>
      <c r="N380" s="54"/>
      <c r="O380" s="44"/>
      <c r="P380" s="44"/>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row>
    <row r="381" spans="1:108" ht="21" customHeight="1">
      <c r="A381" s="3"/>
      <c r="B381" s="3"/>
      <c r="C381" s="3"/>
      <c r="D381" s="18"/>
      <c r="E381" s="18"/>
      <c r="F381" s="11"/>
      <c r="G381" s="11"/>
      <c r="H381" s="11"/>
      <c r="K381" s="50"/>
      <c r="L381" s="44"/>
      <c r="M381" s="44"/>
      <c r="N381" s="54"/>
      <c r="O381" s="44"/>
      <c r="P381" s="44"/>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c r="CS381" s="3"/>
      <c r="CT381" s="3"/>
      <c r="CU381" s="3"/>
      <c r="CV381" s="3"/>
      <c r="CW381" s="3"/>
      <c r="CX381" s="3"/>
      <c r="CY381" s="3"/>
      <c r="CZ381" s="3"/>
      <c r="DA381" s="3"/>
      <c r="DB381" s="3"/>
      <c r="DC381" s="3"/>
      <c r="DD381" s="3"/>
    </row>
    <row r="382" spans="1:108" ht="21" customHeight="1">
      <c r="A382" s="3"/>
      <c r="B382" s="3"/>
      <c r="C382" s="3"/>
      <c r="D382" s="18"/>
      <c r="E382" s="18"/>
      <c r="F382" s="11"/>
      <c r="G382" s="11"/>
      <c r="H382" s="11"/>
      <c r="K382" s="50"/>
      <c r="L382" s="44"/>
      <c r="M382" s="44"/>
      <c r="N382" s="54"/>
      <c r="O382" s="44"/>
      <c r="P382" s="44"/>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c r="CS382" s="3"/>
      <c r="CT382" s="3"/>
      <c r="CU382" s="3"/>
      <c r="CV382" s="3"/>
      <c r="CW382" s="3"/>
      <c r="CX382" s="3"/>
      <c r="CY382" s="3"/>
      <c r="CZ382" s="3"/>
      <c r="DA382" s="3"/>
      <c r="DB382" s="3"/>
      <c r="DC382" s="3"/>
      <c r="DD382" s="3"/>
    </row>
    <row r="383" spans="1:108" ht="21" customHeight="1">
      <c r="A383" s="3"/>
      <c r="B383" s="3"/>
      <c r="C383" s="3"/>
      <c r="D383" s="18"/>
      <c r="E383" s="18"/>
      <c r="F383" s="11"/>
      <c r="G383" s="11"/>
      <c r="H383" s="11"/>
      <c r="K383" s="50"/>
      <c r="L383" s="44"/>
      <c r="M383" s="44"/>
      <c r="N383" s="54"/>
      <c r="O383" s="44"/>
      <c r="P383" s="44"/>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c r="CT383" s="3"/>
      <c r="CU383" s="3"/>
      <c r="CV383" s="3"/>
      <c r="CW383" s="3"/>
      <c r="CX383" s="3"/>
      <c r="CY383" s="3"/>
      <c r="CZ383" s="3"/>
      <c r="DA383" s="3"/>
      <c r="DB383" s="3"/>
      <c r="DC383" s="3"/>
      <c r="DD383" s="3"/>
    </row>
    <row r="384" spans="1:108" ht="21" customHeight="1">
      <c r="A384" s="3"/>
      <c r="B384" s="3"/>
      <c r="C384" s="3"/>
      <c r="D384" s="18"/>
      <c r="E384" s="18"/>
      <c r="F384" s="11"/>
      <c r="G384" s="11"/>
      <c r="H384" s="11"/>
      <c r="K384" s="50"/>
      <c r="L384" s="44"/>
      <c r="M384" s="44"/>
      <c r="N384" s="54"/>
      <c r="O384" s="44"/>
      <c r="P384" s="44"/>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c r="CS384" s="3"/>
      <c r="CT384" s="3"/>
      <c r="CU384" s="3"/>
      <c r="CV384" s="3"/>
      <c r="CW384" s="3"/>
      <c r="CX384" s="3"/>
      <c r="CY384" s="3"/>
      <c r="CZ384" s="3"/>
      <c r="DA384" s="3"/>
      <c r="DB384" s="3"/>
      <c r="DC384" s="3"/>
      <c r="DD384" s="3"/>
    </row>
    <row r="385" spans="1:108" ht="21" customHeight="1">
      <c r="A385" s="3"/>
      <c r="B385" s="3"/>
      <c r="C385" s="3"/>
      <c r="D385" s="18"/>
      <c r="E385" s="18"/>
      <c r="F385" s="11"/>
      <c r="G385" s="11"/>
      <c r="H385" s="11"/>
      <c r="K385" s="50"/>
      <c r="L385" s="44"/>
      <c r="M385" s="44"/>
      <c r="N385" s="54"/>
      <c r="O385" s="44"/>
      <c r="P385" s="44"/>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row>
    <row r="386" spans="1:108" ht="21" customHeight="1">
      <c r="A386" s="3"/>
      <c r="B386" s="3"/>
      <c r="C386" s="3"/>
      <c r="D386" s="18"/>
      <c r="E386" s="18"/>
      <c r="F386" s="11"/>
      <c r="G386" s="11"/>
      <c r="H386" s="11"/>
      <c r="K386" s="50"/>
      <c r="L386" s="44"/>
      <c r="M386" s="44"/>
      <c r="N386" s="54"/>
      <c r="O386" s="44"/>
      <c r="P386" s="44"/>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row>
    <row r="387" spans="1:108" ht="21" customHeight="1">
      <c r="A387" s="3"/>
      <c r="B387" s="3"/>
      <c r="C387" s="3"/>
      <c r="D387" s="18"/>
      <c r="E387" s="18"/>
      <c r="F387" s="11"/>
      <c r="G387" s="11"/>
      <c r="H387" s="11"/>
      <c r="K387" s="50"/>
      <c r="L387" s="44"/>
      <c r="M387" s="44"/>
      <c r="N387" s="54"/>
      <c r="O387" s="44"/>
      <c r="P387" s="44"/>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row>
    <row r="388" spans="1:108" ht="21" customHeight="1">
      <c r="A388" s="3"/>
      <c r="B388" s="3"/>
      <c r="C388" s="3"/>
      <c r="D388" s="18"/>
      <c r="E388" s="18"/>
      <c r="F388" s="11"/>
      <c r="G388" s="11"/>
      <c r="H388" s="11"/>
      <c r="K388" s="50"/>
      <c r="L388" s="44"/>
      <c r="M388" s="44"/>
      <c r="N388" s="54"/>
      <c r="O388" s="44"/>
      <c r="P388" s="44"/>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c r="CT388" s="3"/>
      <c r="CU388" s="3"/>
      <c r="CV388" s="3"/>
      <c r="CW388" s="3"/>
      <c r="CX388" s="3"/>
      <c r="CY388" s="3"/>
      <c r="CZ388" s="3"/>
      <c r="DA388" s="3"/>
      <c r="DB388" s="3"/>
      <c r="DC388" s="3"/>
      <c r="DD388" s="3"/>
    </row>
    <row r="389" spans="1:108" ht="21" customHeight="1">
      <c r="A389" s="3"/>
      <c r="B389" s="3"/>
      <c r="C389" s="3"/>
      <c r="D389" s="18"/>
      <c r="E389" s="18"/>
      <c r="F389" s="11"/>
      <c r="G389" s="11"/>
      <c r="H389" s="11"/>
      <c r="K389" s="50"/>
      <c r="L389" s="44"/>
      <c r="M389" s="44"/>
      <c r="N389" s="54"/>
      <c r="O389" s="44"/>
      <c r="P389" s="44"/>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c r="CT389" s="3"/>
      <c r="CU389" s="3"/>
      <c r="CV389" s="3"/>
      <c r="CW389" s="3"/>
      <c r="CX389" s="3"/>
      <c r="CY389" s="3"/>
      <c r="CZ389" s="3"/>
      <c r="DA389" s="3"/>
      <c r="DB389" s="3"/>
      <c r="DC389" s="3"/>
      <c r="DD389" s="3"/>
    </row>
    <row r="390" spans="1:108" ht="21" customHeight="1">
      <c r="A390" s="3"/>
      <c r="B390" s="3"/>
      <c r="C390" s="3"/>
      <c r="D390" s="18"/>
      <c r="E390" s="18"/>
      <c r="F390" s="11"/>
      <c r="G390" s="11"/>
      <c r="H390" s="11"/>
      <c r="K390" s="50"/>
      <c r="L390" s="44"/>
      <c r="M390" s="44"/>
      <c r="N390" s="54"/>
      <c r="O390" s="44"/>
      <c r="P390" s="44"/>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row>
    <row r="391" spans="1:108" ht="21" customHeight="1">
      <c r="A391" s="3"/>
      <c r="B391" s="3"/>
      <c r="C391" s="3"/>
      <c r="D391" s="18"/>
      <c r="E391" s="18"/>
      <c r="F391" s="11"/>
      <c r="G391" s="11"/>
      <c r="H391" s="11"/>
      <c r="K391" s="50"/>
      <c r="L391" s="44"/>
      <c r="M391" s="44"/>
      <c r="N391" s="54"/>
      <c r="O391" s="44"/>
      <c r="P391" s="44"/>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c r="CT391" s="3"/>
      <c r="CU391" s="3"/>
      <c r="CV391" s="3"/>
      <c r="CW391" s="3"/>
      <c r="CX391" s="3"/>
      <c r="CY391" s="3"/>
      <c r="CZ391" s="3"/>
      <c r="DA391" s="3"/>
      <c r="DB391" s="3"/>
      <c r="DC391" s="3"/>
      <c r="DD391" s="3"/>
    </row>
    <row r="392" spans="1:108" ht="21" customHeight="1">
      <c r="A392" s="3"/>
      <c r="B392" s="3"/>
      <c r="C392" s="3"/>
      <c r="D392" s="18"/>
      <c r="E392" s="18"/>
      <c r="F392" s="11"/>
      <c r="G392" s="11"/>
      <c r="H392" s="11"/>
      <c r="K392" s="50"/>
      <c r="L392" s="44"/>
      <c r="M392" s="44"/>
      <c r="N392" s="54"/>
      <c r="O392" s="44"/>
      <c r="P392" s="44"/>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row>
    <row r="393" spans="1:108" ht="21" customHeight="1">
      <c r="A393" s="3"/>
      <c r="B393" s="3"/>
      <c r="C393" s="3"/>
      <c r="D393" s="18"/>
      <c r="E393" s="18"/>
      <c r="F393" s="11"/>
      <c r="G393" s="11"/>
      <c r="H393" s="11"/>
      <c r="K393" s="50"/>
      <c r="L393" s="44"/>
      <c r="M393" s="44"/>
      <c r="N393" s="54"/>
      <c r="O393" s="44"/>
      <c r="P393" s="44"/>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row>
    <row r="394" spans="1:108" ht="21" customHeight="1">
      <c r="A394" s="3"/>
      <c r="B394" s="3"/>
      <c r="C394" s="3"/>
      <c r="D394" s="18"/>
      <c r="E394" s="18"/>
      <c r="F394" s="11"/>
      <c r="G394" s="11"/>
      <c r="H394" s="11"/>
      <c r="K394" s="50"/>
      <c r="L394" s="44"/>
      <c r="M394" s="44"/>
      <c r="N394" s="54"/>
      <c r="O394" s="44"/>
      <c r="P394" s="44"/>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row>
    <row r="395" spans="1:108" ht="21" customHeight="1">
      <c r="A395" s="3"/>
      <c r="B395" s="3"/>
      <c r="C395" s="3"/>
      <c r="D395" s="18"/>
      <c r="E395" s="18"/>
      <c r="F395" s="11"/>
      <c r="G395" s="11"/>
      <c r="H395" s="11"/>
      <c r="K395" s="50"/>
      <c r="L395" s="44"/>
      <c r="M395" s="44"/>
      <c r="N395" s="54"/>
      <c r="O395" s="44"/>
      <c r="P395" s="44"/>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row>
    <row r="396" spans="1:108" ht="21" customHeight="1">
      <c r="A396" s="3"/>
      <c r="B396" s="3"/>
      <c r="C396" s="3"/>
      <c r="D396" s="18"/>
      <c r="E396" s="18"/>
      <c r="F396" s="11"/>
      <c r="G396" s="11"/>
      <c r="H396" s="11"/>
      <c r="K396" s="50"/>
      <c r="L396" s="44"/>
      <c r="M396" s="44"/>
      <c r="N396" s="54"/>
      <c r="O396" s="44"/>
      <c r="P396" s="44"/>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c r="CT396" s="3"/>
      <c r="CU396" s="3"/>
      <c r="CV396" s="3"/>
      <c r="CW396" s="3"/>
      <c r="CX396" s="3"/>
      <c r="CY396" s="3"/>
      <c r="CZ396" s="3"/>
      <c r="DA396" s="3"/>
      <c r="DB396" s="3"/>
      <c r="DC396" s="3"/>
      <c r="DD396" s="3"/>
    </row>
    <row r="397" spans="1:108" ht="21" customHeight="1">
      <c r="A397" s="3"/>
      <c r="B397" s="3"/>
      <c r="C397" s="3"/>
      <c r="D397" s="18"/>
      <c r="E397" s="18"/>
      <c r="F397" s="11"/>
      <c r="G397" s="11"/>
      <c r="H397" s="11"/>
      <c r="K397" s="50"/>
      <c r="L397" s="44"/>
      <c r="M397" s="44"/>
      <c r="N397" s="54"/>
      <c r="O397" s="44"/>
      <c r="P397" s="44"/>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c r="CS397" s="3"/>
      <c r="CT397" s="3"/>
      <c r="CU397" s="3"/>
      <c r="CV397" s="3"/>
      <c r="CW397" s="3"/>
      <c r="CX397" s="3"/>
      <c r="CY397" s="3"/>
      <c r="CZ397" s="3"/>
      <c r="DA397" s="3"/>
      <c r="DB397" s="3"/>
      <c r="DC397" s="3"/>
      <c r="DD397" s="3"/>
    </row>
    <row r="398" spans="1:108" ht="21" customHeight="1">
      <c r="A398" s="3"/>
      <c r="B398" s="3"/>
      <c r="C398" s="3"/>
      <c r="D398" s="18"/>
      <c r="E398" s="18"/>
      <c r="F398" s="11"/>
      <c r="G398" s="11"/>
      <c r="H398" s="11"/>
      <c r="K398" s="50"/>
      <c r="L398" s="44"/>
      <c r="M398" s="44"/>
      <c r="N398" s="54"/>
      <c r="O398" s="44"/>
      <c r="P398" s="44"/>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c r="CT398" s="3"/>
      <c r="CU398" s="3"/>
      <c r="CV398" s="3"/>
      <c r="CW398" s="3"/>
      <c r="CX398" s="3"/>
      <c r="CY398" s="3"/>
      <c r="CZ398" s="3"/>
      <c r="DA398" s="3"/>
      <c r="DB398" s="3"/>
      <c r="DC398" s="3"/>
      <c r="DD398" s="3"/>
    </row>
    <row r="399" spans="1:108" ht="21" customHeight="1">
      <c r="A399" s="3"/>
      <c r="B399" s="3"/>
      <c r="C399" s="3"/>
      <c r="D399" s="18"/>
      <c r="E399" s="18"/>
      <c r="F399" s="11"/>
      <c r="G399" s="11"/>
      <c r="H399" s="11"/>
      <c r="K399" s="50"/>
      <c r="L399" s="44"/>
      <c r="M399" s="44"/>
      <c r="N399" s="54"/>
      <c r="O399" s="44"/>
      <c r="P399" s="44"/>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c r="DD399" s="3"/>
    </row>
    <row r="400" spans="1:108" ht="21" customHeight="1">
      <c r="A400" s="3"/>
      <c r="B400" s="3"/>
      <c r="C400" s="3"/>
      <c r="D400" s="18"/>
      <c r="E400" s="18"/>
      <c r="F400" s="11"/>
      <c r="G400" s="11"/>
      <c r="H400" s="11"/>
      <c r="K400" s="50"/>
      <c r="L400" s="44"/>
      <c r="M400" s="44"/>
      <c r="N400" s="54"/>
      <c r="O400" s="44"/>
      <c r="P400" s="44"/>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c r="CT400" s="3"/>
      <c r="CU400" s="3"/>
      <c r="CV400" s="3"/>
      <c r="CW400" s="3"/>
      <c r="CX400" s="3"/>
      <c r="CY400" s="3"/>
      <c r="CZ400" s="3"/>
      <c r="DA400" s="3"/>
      <c r="DB400" s="3"/>
      <c r="DC400" s="3"/>
      <c r="DD400" s="3"/>
    </row>
    <row r="401" spans="1:108" ht="21" customHeight="1">
      <c r="A401" s="3"/>
      <c r="B401" s="3"/>
      <c r="C401" s="3"/>
      <c r="D401" s="18"/>
      <c r="E401" s="18"/>
      <c r="F401" s="11"/>
      <c r="G401" s="11"/>
      <c r="H401" s="11"/>
      <c r="K401" s="50"/>
      <c r="L401" s="44"/>
      <c r="M401" s="44"/>
      <c r="N401" s="54"/>
      <c r="O401" s="44"/>
      <c r="P401" s="44"/>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c r="CW401" s="3"/>
      <c r="CX401" s="3"/>
      <c r="CY401" s="3"/>
      <c r="CZ401" s="3"/>
      <c r="DA401" s="3"/>
      <c r="DB401" s="3"/>
      <c r="DC401" s="3"/>
      <c r="DD401" s="3"/>
    </row>
    <row r="402" spans="1:108" ht="21" customHeight="1">
      <c r="A402" s="3"/>
      <c r="B402" s="3"/>
      <c r="C402" s="3"/>
      <c r="D402" s="18"/>
      <c r="E402" s="18"/>
      <c r="F402" s="11"/>
      <c r="G402" s="11"/>
      <c r="H402" s="11"/>
      <c r="K402" s="50"/>
      <c r="L402" s="44"/>
      <c r="M402" s="44"/>
      <c r="N402" s="54"/>
      <c r="O402" s="44"/>
      <c r="P402" s="44"/>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row>
    <row r="403" spans="1:108" ht="21" customHeight="1">
      <c r="A403" s="3"/>
      <c r="B403" s="3"/>
      <c r="C403" s="3"/>
      <c r="D403" s="18"/>
      <c r="E403" s="18"/>
      <c r="F403" s="11"/>
      <c r="G403" s="11"/>
      <c r="H403" s="11"/>
      <c r="K403" s="50"/>
      <c r="L403" s="44"/>
      <c r="M403" s="44"/>
      <c r="N403" s="54"/>
      <c r="O403" s="44"/>
      <c r="P403" s="44"/>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row>
    <row r="404" spans="1:108" ht="21" customHeight="1">
      <c r="A404" s="3"/>
      <c r="B404" s="3"/>
      <c r="C404" s="3"/>
      <c r="D404" s="18"/>
      <c r="E404" s="18"/>
      <c r="F404" s="11"/>
      <c r="G404" s="11"/>
      <c r="H404" s="11"/>
      <c r="K404" s="50"/>
      <c r="L404" s="44"/>
      <c r="M404" s="44"/>
      <c r="N404" s="54"/>
      <c r="O404" s="44"/>
      <c r="P404" s="44"/>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row>
    <row r="405" spans="1:108" ht="21" customHeight="1">
      <c r="A405" s="3"/>
      <c r="B405" s="3"/>
      <c r="C405" s="3"/>
      <c r="D405" s="18"/>
      <c r="E405" s="18"/>
      <c r="F405" s="11"/>
      <c r="G405" s="11"/>
      <c r="H405" s="11"/>
      <c r="K405" s="50"/>
      <c r="L405" s="44"/>
      <c r="M405" s="44"/>
      <c r="N405" s="54"/>
      <c r="O405" s="44"/>
      <c r="P405" s="44"/>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c r="DD405" s="3"/>
    </row>
    <row r="406" spans="1:108" ht="21" customHeight="1">
      <c r="A406" s="3"/>
      <c r="B406" s="3"/>
      <c r="C406" s="3"/>
      <c r="D406" s="18"/>
      <c r="E406" s="18"/>
      <c r="F406" s="11"/>
      <c r="G406" s="11"/>
      <c r="H406" s="11"/>
      <c r="K406" s="50"/>
      <c r="L406" s="44"/>
      <c r="M406" s="44"/>
      <c r="N406" s="54"/>
      <c r="O406" s="44"/>
      <c r="P406" s="44"/>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c r="CT406" s="3"/>
      <c r="CU406" s="3"/>
      <c r="CV406" s="3"/>
      <c r="CW406" s="3"/>
      <c r="CX406" s="3"/>
      <c r="CY406" s="3"/>
      <c r="CZ406" s="3"/>
      <c r="DA406" s="3"/>
      <c r="DB406" s="3"/>
      <c r="DC406" s="3"/>
      <c r="DD406" s="3"/>
    </row>
    <row r="407" spans="1:108" ht="21" customHeight="1">
      <c r="A407" s="3"/>
      <c r="B407" s="3"/>
      <c r="C407" s="3"/>
      <c r="D407" s="18"/>
      <c r="E407" s="18"/>
      <c r="F407" s="11"/>
      <c r="G407" s="11"/>
      <c r="H407" s="11"/>
      <c r="K407" s="50"/>
      <c r="L407" s="44"/>
      <c r="M407" s="44"/>
      <c r="N407" s="54"/>
      <c r="O407" s="44"/>
      <c r="P407" s="44"/>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c r="DD407" s="3"/>
    </row>
    <row r="408" spans="1:108" ht="21" customHeight="1">
      <c r="A408" s="3"/>
      <c r="B408" s="3"/>
      <c r="C408" s="3"/>
      <c r="D408" s="18"/>
      <c r="E408" s="18"/>
      <c r="F408" s="11"/>
      <c r="G408" s="11"/>
      <c r="H408" s="11"/>
      <c r="K408" s="50"/>
      <c r="L408" s="44"/>
      <c r="M408" s="44"/>
      <c r="N408" s="54"/>
      <c r="O408" s="44"/>
      <c r="P408" s="44"/>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c r="CT408" s="3"/>
      <c r="CU408" s="3"/>
      <c r="CV408" s="3"/>
      <c r="CW408" s="3"/>
      <c r="CX408" s="3"/>
      <c r="CY408" s="3"/>
      <c r="CZ408" s="3"/>
      <c r="DA408" s="3"/>
      <c r="DB408" s="3"/>
      <c r="DC408" s="3"/>
      <c r="DD408" s="3"/>
    </row>
    <row r="409" spans="1:108" ht="21" customHeight="1">
      <c r="A409" s="3"/>
      <c r="B409" s="3"/>
      <c r="C409" s="3"/>
      <c r="D409" s="18"/>
      <c r="E409" s="18"/>
      <c r="F409" s="11"/>
      <c r="G409" s="11"/>
      <c r="H409" s="11"/>
      <c r="K409" s="50"/>
      <c r="L409" s="44"/>
      <c r="M409" s="44"/>
      <c r="N409" s="54"/>
      <c r="O409" s="44"/>
      <c r="P409" s="44"/>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c r="CT409" s="3"/>
      <c r="CU409" s="3"/>
      <c r="CV409" s="3"/>
      <c r="CW409" s="3"/>
      <c r="CX409" s="3"/>
      <c r="CY409" s="3"/>
      <c r="CZ409" s="3"/>
      <c r="DA409" s="3"/>
      <c r="DB409" s="3"/>
      <c r="DC409" s="3"/>
      <c r="DD409" s="3"/>
    </row>
    <row r="410" spans="1:108" ht="21" customHeight="1">
      <c r="A410" s="3"/>
      <c r="B410" s="3"/>
      <c r="C410" s="3"/>
      <c r="D410" s="18"/>
      <c r="E410" s="18"/>
      <c r="F410" s="11"/>
      <c r="G410" s="11"/>
      <c r="H410" s="11"/>
      <c r="K410" s="50"/>
      <c r="L410" s="44"/>
      <c r="M410" s="44"/>
      <c r="N410" s="54"/>
      <c r="O410" s="44"/>
      <c r="P410" s="44"/>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c r="CT410" s="3"/>
      <c r="CU410" s="3"/>
      <c r="CV410" s="3"/>
      <c r="CW410" s="3"/>
      <c r="CX410" s="3"/>
      <c r="CY410" s="3"/>
      <c r="CZ410" s="3"/>
      <c r="DA410" s="3"/>
      <c r="DB410" s="3"/>
      <c r="DC410" s="3"/>
      <c r="DD410" s="3"/>
    </row>
    <row r="411" spans="1:108" ht="21" customHeight="1">
      <c r="A411" s="3"/>
      <c r="B411" s="3"/>
      <c r="C411" s="3"/>
      <c r="D411" s="18"/>
      <c r="E411" s="18"/>
      <c r="F411" s="11"/>
      <c r="G411" s="11"/>
      <c r="H411" s="11"/>
      <c r="K411" s="50"/>
      <c r="L411" s="44"/>
      <c r="M411" s="44"/>
      <c r="N411" s="54"/>
      <c r="O411" s="44"/>
      <c r="P411" s="44"/>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c r="CS411" s="3"/>
      <c r="CT411" s="3"/>
      <c r="CU411" s="3"/>
      <c r="CV411" s="3"/>
      <c r="CW411" s="3"/>
      <c r="CX411" s="3"/>
      <c r="CY411" s="3"/>
      <c r="CZ411" s="3"/>
      <c r="DA411" s="3"/>
      <c r="DB411" s="3"/>
      <c r="DC411" s="3"/>
      <c r="DD411" s="3"/>
    </row>
    <row r="412" spans="1:108" ht="21" customHeight="1">
      <c r="A412" s="3"/>
      <c r="B412" s="3"/>
      <c r="C412" s="3"/>
      <c r="D412" s="18"/>
      <c r="E412" s="18"/>
      <c r="F412" s="11"/>
      <c r="G412" s="11"/>
      <c r="H412" s="11"/>
      <c r="K412" s="50"/>
      <c r="L412" s="44"/>
      <c r="M412" s="44"/>
      <c r="N412" s="54"/>
      <c r="O412" s="44"/>
      <c r="P412" s="44"/>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c r="CS412" s="3"/>
      <c r="CT412" s="3"/>
      <c r="CU412" s="3"/>
      <c r="CV412" s="3"/>
      <c r="CW412" s="3"/>
      <c r="CX412" s="3"/>
      <c r="CY412" s="3"/>
      <c r="CZ412" s="3"/>
      <c r="DA412" s="3"/>
      <c r="DB412" s="3"/>
      <c r="DC412" s="3"/>
      <c r="DD412" s="3"/>
    </row>
    <row r="413" spans="1:108" ht="21" customHeight="1">
      <c r="A413" s="3"/>
      <c r="B413" s="3"/>
      <c r="C413" s="3"/>
      <c r="D413" s="18"/>
      <c r="E413" s="18"/>
      <c r="F413" s="11"/>
      <c r="G413" s="11"/>
      <c r="H413" s="11"/>
      <c r="K413" s="50"/>
      <c r="L413" s="44"/>
      <c r="M413" s="44"/>
      <c r="N413" s="54"/>
      <c r="O413" s="44"/>
      <c r="P413" s="44"/>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c r="DD413" s="3"/>
    </row>
    <row r="414" spans="1:108" ht="21" customHeight="1">
      <c r="A414" s="3"/>
      <c r="B414" s="3"/>
      <c r="C414" s="3"/>
      <c r="D414" s="18"/>
      <c r="E414" s="18"/>
      <c r="F414" s="11"/>
      <c r="G414" s="11"/>
      <c r="H414" s="11"/>
      <c r="K414" s="50"/>
      <c r="L414" s="44"/>
      <c r="M414" s="44"/>
      <c r="N414" s="54"/>
      <c r="O414" s="44"/>
      <c r="P414" s="44"/>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c r="CT414" s="3"/>
      <c r="CU414" s="3"/>
      <c r="CV414" s="3"/>
      <c r="CW414" s="3"/>
      <c r="CX414" s="3"/>
      <c r="CY414" s="3"/>
      <c r="CZ414" s="3"/>
      <c r="DA414" s="3"/>
      <c r="DB414" s="3"/>
      <c r="DC414" s="3"/>
      <c r="DD414" s="3"/>
    </row>
    <row r="415" spans="1:108" ht="21" customHeight="1">
      <c r="A415" s="3"/>
      <c r="B415" s="3"/>
      <c r="C415" s="3"/>
      <c r="D415" s="18"/>
      <c r="E415" s="18"/>
      <c r="F415" s="11"/>
      <c r="G415" s="11"/>
      <c r="H415" s="11"/>
      <c r="K415" s="50"/>
      <c r="L415" s="44"/>
      <c r="M415" s="44"/>
      <c r="N415" s="54"/>
      <c r="O415" s="44"/>
      <c r="P415" s="44"/>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c r="CT415" s="3"/>
      <c r="CU415" s="3"/>
      <c r="CV415" s="3"/>
      <c r="CW415" s="3"/>
      <c r="CX415" s="3"/>
      <c r="CY415" s="3"/>
      <c r="CZ415" s="3"/>
      <c r="DA415" s="3"/>
      <c r="DB415" s="3"/>
      <c r="DC415" s="3"/>
      <c r="DD415" s="3"/>
    </row>
    <row r="416" spans="1:108" ht="21" customHeight="1">
      <c r="A416" s="3"/>
      <c r="B416" s="3"/>
      <c r="C416" s="3"/>
      <c r="D416" s="18"/>
      <c r="E416" s="18"/>
      <c r="F416" s="11"/>
      <c r="G416" s="11"/>
      <c r="H416" s="11"/>
      <c r="K416" s="50"/>
      <c r="L416" s="44"/>
      <c r="M416" s="44"/>
      <c r="N416" s="54"/>
      <c r="O416" s="44"/>
      <c r="P416" s="44"/>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c r="CS416" s="3"/>
      <c r="CT416" s="3"/>
      <c r="CU416" s="3"/>
      <c r="CV416" s="3"/>
      <c r="CW416" s="3"/>
      <c r="CX416" s="3"/>
      <c r="CY416" s="3"/>
      <c r="CZ416" s="3"/>
      <c r="DA416" s="3"/>
      <c r="DB416" s="3"/>
      <c r="DC416" s="3"/>
      <c r="DD416" s="3"/>
    </row>
    <row r="417" spans="1:108" ht="21" customHeight="1">
      <c r="A417" s="3"/>
      <c r="B417" s="3"/>
      <c r="C417" s="3"/>
      <c r="D417" s="18"/>
      <c r="E417" s="18"/>
      <c r="F417" s="11"/>
      <c r="G417" s="11"/>
      <c r="H417" s="11"/>
      <c r="K417" s="50"/>
      <c r="L417" s="44"/>
      <c r="M417" s="44"/>
      <c r="N417" s="54"/>
      <c r="O417" s="44"/>
      <c r="P417" s="44"/>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c r="CT417" s="3"/>
      <c r="CU417" s="3"/>
      <c r="CV417" s="3"/>
      <c r="CW417" s="3"/>
      <c r="CX417" s="3"/>
      <c r="CY417" s="3"/>
      <c r="CZ417" s="3"/>
      <c r="DA417" s="3"/>
      <c r="DB417" s="3"/>
      <c r="DC417" s="3"/>
      <c r="DD417" s="3"/>
    </row>
    <row r="418" spans="1:108" ht="21" customHeight="1">
      <c r="A418" s="3"/>
      <c r="B418" s="3"/>
      <c r="C418" s="3"/>
      <c r="D418" s="18"/>
      <c r="E418" s="18"/>
      <c r="F418" s="11"/>
      <c r="G418" s="11"/>
      <c r="H418" s="11"/>
      <c r="K418" s="50"/>
      <c r="L418" s="44"/>
      <c r="M418" s="44"/>
      <c r="N418" s="54"/>
      <c r="O418" s="44"/>
      <c r="P418" s="44"/>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c r="CS418" s="3"/>
      <c r="CT418" s="3"/>
      <c r="CU418" s="3"/>
      <c r="CV418" s="3"/>
      <c r="CW418" s="3"/>
      <c r="CX418" s="3"/>
      <c r="CY418" s="3"/>
      <c r="CZ418" s="3"/>
      <c r="DA418" s="3"/>
      <c r="DB418" s="3"/>
      <c r="DC418" s="3"/>
      <c r="DD418" s="3"/>
    </row>
    <row r="419" spans="1:108" ht="21" customHeight="1">
      <c r="A419" s="3"/>
      <c r="B419" s="3"/>
      <c r="C419" s="3"/>
      <c r="D419" s="18"/>
      <c r="E419" s="18"/>
      <c r="F419" s="11"/>
      <c r="G419" s="11"/>
      <c r="H419" s="11"/>
      <c r="K419" s="50"/>
      <c r="L419" s="44"/>
      <c r="M419" s="44"/>
      <c r="N419" s="54"/>
      <c r="O419" s="44"/>
      <c r="P419" s="44"/>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c r="CT419" s="3"/>
      <c r="CU419" s="3"/>
      <c r="CV419" s="3"/>
      <c r="CW419" s="3"/>
      <c r="CX419" s="3"/>
      <c r="CY419" s="3"/>
      <c r="CZ419" s="3"/>
      <c r="DA419" s="3"/>
      <c r="DB419" s="3"/>
      <c r="DC419" s="3"/>
      <c r="DD419" s="3"/>
    </row>
    <row r="420" spans="1:108" ht="21" customHeight="1">
      <c r="A420" s="3"/>
      <c r="B420" s="3"/>
      <c r="C420" s="3"/>
      <c r="D420" s="18"/>
      <c r="E420" s="18"/>
      <c r="F420" s="11"/>
      <c r="G420" s="11"/>
      <c r="H420" s="11"/>
      <c r="K420" s="50"/>
      <c r="L420" s="44"/>
      <c r="M420" s="44"/>
      <c r="N420" s="54"/>
      <c r="O420" s="44"/>
      <c r="P420" s="44"/>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row>
    <row r="421" spans="1:108" ht="21" customHeight="1">
      <c r="A421" s="3"/>
      <c r="B421" s="3"/>
      <c r="C421" s="3"/>
      <c r="D421" s="18"/>
      <c r="E421" s="18"/>
      <c r="F421" s="11"/>
      <c r="G421" s="11"/>
      <c r="H421" s="11"/>
      <c r="K421" s="50"/>
      <c r="L421" s="44"/>
      <c r="M421" s="44"/>
      <c r="N421" s="54"/>
      <c r="O421" s="44"/>
      <c r="P421" s="44"/>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c r="CS421" s="3"/>
      <c r="CT421" s="3"/>
      <c r="CU421" s="3"/>
      <c r="CV421" s="3"/>
      <c r="CW421" s="3"/>
      <c r="CX421" s="3"/>
      <c r="CY421" s="3"/>
      <c r="CZ421" s="3"/>
      <c r="DA421" s="3"/>
      <c r="DB421" s="3"/>
      <c r="DC421" s="3"/>
      <c r="DD421" s="3"/>
    </row>
    <row r="422" spans="1:108" ht="21" customHeight="1">
      <c r="A422" s="3"/>
      <c r="B422" s="3"/>
      <c r="C422" s="3"/>
      <c r="D422" s="18"/>
      <c r="E422" s="18"/>
      <c r="F422" s="11"/>
      <c r="G422" s="11"/>
      <c r="H422" s="11"/>
      <c r="K422" s="50"/>
      <c r="L422" s="44"/>
      <c r="M422" s="44"/>
      <c r="N422" s="54"/>
      <c r="O422" s="44"/>
      <c r="P422" s="44"/>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c r="CS422" s="3"/>
      <c r="CT422" s="3"/>
      <c r="CU422" s="3"/>
      <c r="CV422" s="3"/>
      <c r="CW422" s="3"/>
      <c r="CX422" s="3"/>
      <c r="CY422" s="3"/>
      <c r="CZ422" s="3"/>
      <c r="DA422" s="3"/>
      <c r="DB422" s="3"/>
      <c r="DC422" s="3"/>
      <c r="DD422" s="3"/>
    </row>
    <row r="423" spans="1:108" ht="21" customHeight="1">
      <c r="A423" s="3"/>
      <c r="B423" s="3"/>
      <c r="C423" s="3"/>
      <c r="D423" s="18"/>
      <c r="E423" s="18"/>
      <c r="F423" s="11"/>
      <c r="G423" s="11"/>
      <c r="H423" s="11"/>
      <c r="K423" s="50"/>
      <c r="L423" s="44"/>
      <c r="M423" s="44"/>
      <c r="N423" s="54"/>
      <c r="O423" s="44"/>
      <c r="P423" s="44"/>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c r="CT423" s="3"/>
      <c r="CU423" s="3"/>
      <c r="CV423" s="3"/>
      <c r="CW423" s="3"/>
      <c r="CX423" s="3"/>
      <c r="CY423" s="3"/>
      <c r="CZ423" s="3"/>
      <c r="DA423" s="3"/>
      <c r="DB423" s="3"/>
      <c r="DC423" s="3"/>
      <c r="DD423" s="3"/>
    </row>
    <row r="424" spans="1:108" ht="21" customHeight="1">
      <c r="A424" s="3"/>
      <c r="B424" s="3"/>
      <c r="C424" s="3"/>
      <c r="D424" s="18"/>
      <c r="E424" s="18"/>
      <c r="F424" s="11"/>
      <c r="G424" s="11"/>
      <c r="H424" s="11"/>
      <c r="K424" s="50"/>
      <c r="L424" s="44"/>
      <c r="M424" s="44"/>
      <c r="N424" s="54"/>
      <c r="O424" s="44"/>
      <c r="P424" s="44"/>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c r="CT424" s="3"/>
      <c r="CU424" s="3"/>
      <c r="CV424" s="3"/>
      <c r="CW424" s="3"/>
      <c r="CX424" s="3"/>
      <c r="CY424" s="3"/>
      <c r="CZ424" s="3"/>
      <c r="DA424" s="3"/>
      <c r="DB424" s="3"/>
      <c r="DC424" s="3"/>
      <c r="DD424" s="3"/>
    </row>
    <row r="425" spans="1:108" ht="21" customHeight="1">
      <c r="A425" s="3"/>
      <c r="B425" s="3"/>
      <c r="C425" s="3"/>
      <c r="D425" s="18"/>
      <c r="E425" s="18"/>
      <c r="F425" s="11"/>
      <c r="G425" s="11"/>
      <c r="H425" s="11"/>
      <c r="K425" s="50"/>
      <c r="L425" s="44"/>
      <c r="M425" s="44"/>
      <c r="N425" s="54"/>
      <c r="O425" s="44"/>
      <c r="P425" s="44"/>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row>
    <row r="426" spans="1:108" ht="21" customHeight="1">
      <c r="A426" s="3"/>
      <c r="B426" s="3"/>
      <c r="C426" s="3"/>
      <c r="D426" s="18"/>
      <c r="E426" s="18"/>
      <c r="F426" s="11"/>
      <c r="G426" s="11"/>
      <c r="H426" s="11"/>
      <c r="K426" s="50"/>
      <c r="L426" s="44"/>
      <c r="M426" s="44"/>
      <c r="N426" s="54"/>
      <c r="O426" s="44"/>
      <c r="P426" s="44"/>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row>
    <row r="427" spans="1:108" ht="21" customHeight="1">
      <c r="A427" s="3"/>
      <c r="B427" s="3"/>
      <c r="C427" s="3"/>
      <c r="D427" s="18"/>
      <c r="E427" s="18"/>
      <c r="F427" s="11"/>
      <c r="G427" s="11"/>
      <c r="H427" s="11"/>
      <c r="K427" s="50"/>
      <c r="L427" s="44"/>
      <c r="M427" s="44"/>
      <c r="N427" s="54"/>
      <c r="O427" s="44"/>
      <c r="P427" s="44"/>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c r="CR427" s="3"/>
      <c r="CS427" s="3"/>
      <c r="CT427" s="3"/>
      <c r="CU427" s="3"/>
      <c r="CV427" s="3"/>
      <c r="CW427" s="3"/>
      <c r="CX427" s="3"/>
      <c r="CY427" s="3"/>
      <c r="CZ427" s="3"/>
      <c r="DA427" s="3"/>
      <c r="DB427" s="3"/>
      <c r="DC427" s="3"/>
      <c r="DD427" s="3"/>
    </row>
    <row r="428" spans="1:108" ht="21" customHeight="1">
      <c r="A428" s="3"/>
      <c r="B428" s="3"/>
      <c r="C428" s="3"/>
      <c r="D428" s="18"/>
      <c r="E428" s="18"/>
      <c r="F428" s="11"/>
      <c r="G428" s="11"/>
      <c r="H428" s="11"/>
      <c r="K428" s="50"/>
      <c r="L428" s="44"/>
      <c r="M428" s="44"/>
      <c r="N428" s="54"/>
      <c r="O428" s="44"/>
      <c r="P428" s="44"/>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row>
    <row r="429" spans="1:108" ht="21" customHeight="1">
      <c r="A429" s="3"/>
      <c r="B429" s="3"/>
      <c r="C429" s="3"/>
      <c r="D429" s="18"/>
      <c r="E429" s="18"/>
      <c r="F429" s="11"/>
      <c r="G429" s="11"/>
      <c r="H429" s="11"/>
      <c r="K429" s="50"/>
      <c r="L429" s="44"/>
      <c r="M429" s="44"/>
      <c r="N429" s="54"/>
      <c r="O429" s="44"/>
      <c r="P429" s="44"/>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c r="CT429" s="3"/>
      <c r="CU429" s="3"/>
      <c r="CV429" s="3"/>
      <c r="CW429" s="3"/>
      <c r="CX429" s="3"/>
      <c r="CY429" s="3"/>
      <c r="CZ429" s="3"/>
      <c r="DA429" s="3"/>
      <c r="DB429" s="3"/>
      <c r="DC429" s="3"/>
      <c r="DD429" s="3"/>
    </row>
    <row r="430" spans="1:108" ht="21" customHeight="1">
      <c r="A430" s="3"/>
      <c r="B430" s="3"/>
      <c r="C430" s="3"/>
      <c r="D430" s="18"/>
      <c r="E430" s="18"/>
      <c r="F430" s="11"/>
      <c r="G430" s="11"/>
      <c r="H430" s="11"/>
      <c r="K430" s="50"/>
      <c r="L430" s="44"/>
      <c r="M430" s="44"/>
      <c r="N430" s="54"/>
      <c r="O430" s="44"/>
      <c r="P430" s="44"/>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c r="CS430" s="3"/>
      <c r="CT430" s="3"/>
      <c r="CU430" s="3"/>
      <c r="CV430" s="3"/>
      <c r="CW430" s="3"/>
      <c r="CX430" s="3"/>
      <c r="CY430" s="3"/>
      <c r="CZ430" s="3"/>
      <c r="DA430" s="3"/>
      <c r="DB430" s="3"/>
      <c r="DC430" s="3"/>
      <c r="DD430" s="3"/>
    </row>
    <row r="431" spans="1:108" ht="21" customHeight="1">
      <c r="A431" s="3"/>
      <c r="B431" s="3"/>
      <c r="C431" s="3"/>
      <c r="D431" s="18"/>
      <c r="E431" s="18"/>
      <c r="F431" s="11"/>
      <c r="G431" s="11"/>
      <c r="H431" s="11"/>
      <c r="K431" s="50"/>
      <c r="L431" s="44"/>
      <c r="M431" s="44"/>
      <c r="N431" s="54"/>
      <c r="O431" s="44"/>
      <c r="P431" s="44"/>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c r="CT431" s="3"/>
      <c r="CU431" s="3"/>
      <c r="CV431" s="3"/>
      <c r="CW431" s="3"/>
      <c r="CX431" s="3"/>
      <c r="CY431" s="3"/>
      <c r="CZ431" s="3"/>
      <c r="DA431" s="3"/>
      <c r="DB431" s="3"/>
      <c r="DC431" s="3"/>
      <c r="DD431" s="3"/>
    </row>
    <row r="432" spans="1:108" ht="21" customHeight="1">
      <c r="A432" s="3"/>
      <c r="B432" s="3"/>
      <c r="C432" s="3"/>
      <c r="D432" s="18"/>
      <c r="E432" s="18"/>
      <c r="F432" s="11"/>
      <c r="G432" s="11"/>
      <c r="H432" s="11"/>
      <c r="K432" s="50"/>
      <c r="L432" s="44"/>
      <c r="M432" s="44"/>
      <c r="N432" s="54"/>
      <c r="O432" s="44"/>
      <c r="P432" s="44"/>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c r="CT432" s="3"/>
      <c r="CU432" s="3"/>
      <c r="CV432" s="3"/>
      <c r="CW432" s="3"/>
      <c r="CX432" s="3"/>
      <c r="CY432" s="3"/>
      <c r="CZ432" s="3"/>
      <c r="DA432" s="3"/>
      <c r="DB432" s="3"/>
      <c r="DC432" s="3"/>
      <c r="DD432" s="3"/>
    </row>
    <row r="433" spans="1:108" ht="21" customHeight="1">
      <c r="A433" s="3"/>
      <c r="B433" s="3"/>
      <c r="C433" s="3"/>
      <c r="D433" s="18"/>
      <c r="E433" s="18"/>
      <c r="F433" s="11"/>
      <c r="G433" s="11"/>
      <c r="H433" s="11"/>
      <c r="K433" s="50"/>
      <c r="L433" s="44"/>
      <c r="M433" s="44"/>
      <c r="N433" s="54"/>
      <c r="O433" s="44"/>
      <c r="P433" s="44"/>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c r="CU433" s="3"/>
      <c r="CV433" s="3"/>
      <c r="CW433" s="3"/>
      <c r="CX433" s="3"/>
      <c r="CY433" s="3"/>
      <c r="CZ433" s="3"/>
      <c r="DA433" s="3"/>
      <c r="DB433" s="3"/>
      <c r="DC433" s="3"/>
      <c r="DD433" s="3"/>
    </row>
    <row r="434" spans="1:108" ht="21" customHeight="1">
      <c r="A434" s="3"/>
      <c r="B434" s="3"/>
      <c r="C434" s="3"/>
      <c r="D434" s="18"/>
      <c r="E434" s="18"/>
      <c r="F434" s="11"/>
      <c r="G434" s="11"/>
      <c r="H434" s="11"/>
      <c r="K434" s="50"/>
      <c r="L434" s="44"/>
      <c r="M434" s="44"/>
      <c r="N434" s="54"/>
      <c r="O434" s="44"/>
      <c r="P434" s="44"/>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c r="CU434" s="3"/>
      <c r="CV434" s="3"/>
      <c r="CW434" s="3"/>
      <c r="CX434" s="3"/>
      <c r="CY434" s="3"/>
      <c r="CZ434" s="3"/>
      <c r="DA434" s="3"/>
      <c r="DB434" s="3"/>
      <c r="DC434" s="3"/>
      <c r="DD434" s="3"/>
    </row>
    <row r="435" spans="1:108" ht="21" customHeight="1">
      <c r="A435" s="3"/>
      <c r="B435" s="3"/>
      <c r="C435" s="3"/>
      <c r="D435" s="18"/>
      <c r="E435" s="18"/>
      <c r="F435" s="11"/>
      <c r="G435" s="11"/>
      <c r="H435" s="11"/>
      <c r="K435" s="50"/>
      <c r="L435" s="44"/>
      <c r="M435" s="44"/>
      <c r="N435" s="54"/>
      <c r="O435" s="44"/>
      <c r="P435" s="44"/>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c r="CU435" s="3"/>
      <c r="CV435" s="3"/>
      <c r="CW435" s="3"/>
      <c r="CX435" s="3"/>
      <c r="CY435" s="3"/>
      <c r="CZ435" s="3"/>
      <c r="DA435" s="3"/>
      <c r="DB435" s="3"/>
      <c r="DC435" s="3"/>
      <c r="DD435" s="3"/>
    </row>
    <row r="436" spans="1:108" ht="21" customHeight="1">
      <c r="A436" s="3"/>
      <c r="B436" s="3"/>
      <c r="C436" s="3"/>
      <c r="D436" s="18"/>
      <c r="E436" s="18"/>
      <c r="F436" s="11"/>
      <c r="G436" s="11"/>
      <c r="H436" s="11"/>
      <c r="K436" s="50"/>
      <c r="L436" s="44"/>
      <c r="M436" s="44"/>
      <c r="N436" s="54"/>
      <c r="O436" s="44"/>
      <c r="P436" s="44"/>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c r="CT436" s="3"/>
      <c r="CU436" s="3"/>
      <c r="CV436" s="3"/>
      <c r="CW436" s="3"/>
      <c r="CX436" s="3"/>
      <c r="CY436" s="3"/>
      <c r="CZ436" s="3"/>
      <c r="DA436" s="3"/>
      <c r="DB436" s="3"/>
      <c r="DC436" s="3"/>
      <c r="DD436" s="3"/>
    </row>
    <row r="437" spans="1:108" ht="21" customHeight="1">
      <c r="A437" s="3"/>
      <c r="B437" s="3"/>
      <c r="C437" s="3"/>
      <c r="D437" s="18"/>
      <c r="E437" s="18"/>
      <c r="F437" s="11"/>
      <c r="G437" s="11"/>
      <c r="H437" s="11"/>
      <c r="K437" s="50"/>
      <c r="L437" s="44"/>
      <c r="M437" s="44"/>
      <c r="N437" s="54"/>
      <c r="O437" s="44"/>
      <c r="P437" s="44"/>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c r="CT437" s="3"/>
      <c r="CU437" s="3"/>
      <c r="CV437" s="3"/>
      <c r="CW437" s="3"/>
      <c r="CX437" s="3"/>
      <c r="CY437" s="3"/>
      <c r="CZ437" s="3"/>
      <c r="DA437" s="3"/>
      <c r="DB437" s="3"/>
      <c r="DC437" s="3"/>
      <c r="DD437" s="3"/>
    </row>
    <row r="438" spans="1:108" ht="21" customHeight="1">
      <c r="A438" s="3"/>
      <c r="B438" s="3"/>
      <c r="C438" s="3"/>
      <c r="D438" s="18"/>
      <c r="E438" s="18"/>
      <c r="F438" s="11"/>
      <c r="G438" s="11"/>
      <c r="H438" s="11"/>
      <c r="K438" s="50"/>
      <c r="L438" s="44"/>
      <c r="M438" s="44"/>
      <c r="N438" s="54"/>
      <c r="O438" s="44"/>
      <c r="P438" s="44"/>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c r="CV438" s="3"/>
      <c r="CW438" s="3"/>
      <c r="CX438" s="3"/>
      <c r="CY438" s="3"/>
      <c r="CZ438" s="3"/>
      <c r="DA438" s="3"/>
      <c r="DB438" s="3"/>
      <c r="DC438" s="3"/>
      <c r="DD438" s="3"/>
    </row>
    <row r="439" spans="1:108" ht="21" customHeight="1">
      <c r="A439" s="3"/>
      <c r="B439" s="3"/>
      <c r="C439" s="3"/>
      <c r="D439" s="18"/>
      <c r="E439" s="18"/>
      <c r="F439" s="11"/>
      <c r="G439" s="11"/>
      <c r="H439" s="11"/>
      <c r="K439" s="50"/>
      <c r="L439" s="44"/>
      <c r="M439" s="44"/>
      <c r="N439" s="54"/>
      <c r="O439" s="44"/>
      <c r="P439" s="44"/>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c r="CT439" s="3"/>
      <c r="CU439" s="3"/>
      <c r="CV439" s="3"/>
      <c r="CW439" s="3"/>
      <c r="CX439" s="3"/>
      <c r="CY439" s="3"/>
      <c r="CZ439" s="3"/>
      <c r="DA439" s="3"/>
      <c r="DB439" s="3"/>
      <c r="DC439" s="3"/>
      <c r="DD439" s="3"/>
    </row>
    <row r="440" spans="1:108" ht="21" customHeight="1">
      <c r="A440" s="3"/>
      <c r="B440" s="3"/>
      <c r="C440" s="3"/>
      <c r="D440" s="18"/>
      <c r="E440" s="18"/>
      <c r="F440" s="11"/>
      <c r="G440" s="11"/>
      <c r="H440" s="11"/>
      <c r="K440" s="50"/>
      <c r="L440" s="44"/>
      <c r="M440" s="44"/>
      <c r="N440" s="54"/>
      <c r="O440" s="44"/>
      <c r="P440" s="44"/>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c r="CT440" s="3"/>
      <c r="CU440" s="3"/>
      <c r="CV440" s="3"/>
      <c r="CW440" s="3"/>
      <c r="CX440" s="3"/>
      <c r="CY440" s="3"/>
      <c r="CZ440" s="3"/>
      <c r="DA440" s="3"/>
      <c r="DB440" s="3"/>
      <c r="DC440" s="3"/>
      <c r="DD440" s="3"/>
    </row>
    <row r="441" spans="1:108" ht="21" customHeight="1">
      <c r="A441" s="3"/>
      <c r="B441" s="3"/>
      <c r="C441" s="3"/>
      <c r="D441" s="18"/>
      <c r="E441" s="18"/>
      <c r="F441" s="11"/>
      <c r="G441" s="11"/>
      <c r="H441" s="11"/>
      <c r="K441" s="50"/>
      <c r="L441" s="44"/>
      <c r="M441" s="44"/>
      <c r="N441" s="54"/>
      <c r="O441" s="44"/>
      <c r="P441" s="44"/>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c r="CT441" s="3"/>
      <c r="CU441" s="3"/>
      <c r="CV441" s="3"/>
      <c r="CW441" s="3"/>
      <c r="CX441" s="3"/>
      <c r="CY441" s="3"/>
      <c r="CZ441" s="3"/>
      <c r="DA441" s="3"/>
      <c r="DB441" s="3"/>
      <c r="DC441" s="3"/>
      <c r="DD441" s="3"/>
    </row>
    <row r="442" spans="1:108" ht="21" customHeight="1">
      <c r="A442" s="3"/>
      <c r="B442" s="3"/>
      <c r="C442" s="3"/>
      <c r="D442" s="18"/>
      <c r="E442" s="18"/>
      <c r="F442" s="11"/>
      <c r="G442" s="11"/>
      <c r="H442" s="11"/>
      <c r="K442" s="50"/>
      <c r="L442" s="44"/>
      <c r="M442" s="44"/>
      <c r="N442" s="54"/>
      <c r="O442" s="44"/>
      <c r="P442" s="44"/>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3"/>
      <c r="CR442" s="3"/>
      <c r="CS442" s="3"/>
      <c r="CT442" s="3"/>
      <c r="CU442" s="3"/>
      <c r="CV442" s="3"/>
      <c r="CW442" s="3"/>
      <c r="CX442" s="3"/>
      <c r="CY442" s="3"/>
      <c r="CZ442" s="3"/>
      <c r="DA442" s="3"/>
      <c r="DB442" s="3"/>
      <c r="DC442" s="3"/>
      <c r="DD442" s="3"/>
    </row>
    <row r="443" spans="1:108" ht="21" customHeight="1">
      <c r="A443" s="3"/>
      <c r="B443" s="3"/>
      <c r="C443" s="3"/>
      <c r="D443" s="18"/>
      <c r="E443" s="18"/>
      <c r="F443" s="11"/>
      <c r="G443" s="11"/>
      <c r="H443" s="11"/>
      <c r="K443" s="50"/>
      <c r="L443" s="44"/>
      <c r="M443" s="44"/>
      <c r="N443" s="54"/>
      <c r="O443" s="44"/>
      <c r="P443" s="44"/>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c r="CT443" s="3"/>
      <c r="CU443" s="3"/>
      <c r="CV443" s="3"/>
      <c r="CW443" s="3"/>
      <c r="CX443" s="3"/>
      <c r="CY443" s="3"/>
      <c r="CZ443" s="3"/>
      <c r="DA443" s="3"/>
      <c r="DB443" s="3"/>
      <c r="DC443" s="3"/>
      <c r="DD443" s="3"/>
    </row>
    <row r="444" spans="1:108" ht="21" customHeight="1">
      <c r="A444" s="3"/>
      <c r="B444" s="3"/>
      <c r="C444" s="3"/>
      <c r="D444" s="18"/>
      <c r="E444" s="18"/>
      <c r="F444" s="11"/>
      <c r="G444" s="11"/>
      <c r="H444" s="11"/>
      <c r="K444" s="50"/>
      <c r="L444" s="44"/>
      <c r="M444" s="44"/>
      <c r="N444" s="54"/>
      <c r="O444" s="44"/>
      <c r="P444" s="44"/>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c r="CT444" s="3"/>
      <c r="CU444" s="3"/>
      <c r="CV444" s="3"/>
      <c r="CW444" s="3"/>
      <c r="CX444" s="3"/>
      <c r="CY444" s="3"/>
      <c r="CZ444" s="3"/>
      <c r="DA444" s="3"/>
      <c r="DB444" s="3"/>
      <c r="DC444" s="3"/>
      <c r="DD444" s="3"/>
    </row>
    <row r="445" spans="1:108" ht="21" customHeight="1">
      <c r="A445" s="3"/>
      <c r="B445" s="3"/>
      <c r="C445" s="3"/>
      <c r="D445" s="18"/>
      <c r="E445" s="18"/>
      <c r="F445" s="11"/>
      <c r="G445" s="11"/>
      <c r="H445" s="11"/>
      <c r="K445" s="50"/>
      <c r="L445" s="44"/>
      <c r="M445" s="44"/>
      <c r="N445" s="54"/>
      <c r="O445" s="44"/>
      <c r="P445" s="44"/>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c r="CT445" s="3"/>
      <c r="CU445" s="3"/>
      <c r="CV445" s="3"/>
      <c r="CW445" s="3"/>
      <c r="CX445" s="3"/>
      <c r="CY445" s="3"/>
      <c r="CZ445" s="3"/>
      <c r="DA445" s="3"/>
      <c r="DB445" s="3"/>
      <c r="DC445" s="3"/>
      <c r="DD445" s="3"/>
    </row>
    <row r="446" spans="1:108" ht="21" customHeight="1">
      <c r="A446" s="3"/>
      <c r="B446" s="3"/>
      <c r="C446" s="3"/>
      <c r="D446" s="18"/>
      <c r="E446" s="18"/>
      <c r="F446" s="11"/>
      <c r="G446" s="11"/>
      <c r="H446" s="11"/>
      <c r="K446" s="50"/>
      <c r="L446" s="44"/>
      <c r="M446" s="44"/>
      <c r="N446" s="54"/>
      <c r="O446" s="44"/>
      <c r="P446" s="44"/>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c r="CT446" s="3"/>
      <c r="CU446" s="3"/>
      <c r="CV446" s="3"/>
      <c r="CW446" s="3"/>
      <c r="CX446" s="3"/>
      <c r="CY446" s="3"/>
      <c r="CZ446" s="3"/>
      <c r="DA446" s="3"/>
      <c r="DB446" s="3"/>
      <c r="DC446" s="3"/>
      <c r="DD446" s="3"/>
    </row>
    <row r="447" spans="1:108" ht="21" customHeight="1">
      <c r="A447" s="3"/>
      <c r="B447" s="3"/>
      <c r="C447" s="3"/>
      <c r="D447" s="18"/>
      <c r="E447" s="18"/>
      <c r="F447" s="11"/>
      <c r="G447" s="11"/>
      <c r="H447" s="11"/>
      <c r="K447" s="50"/>
      <c r="L447" s="44"/>
      <c r="M447" s="44"/>
      <c r="N447" s="54"/>
      <c r="O447" s="44"/>
      <c r="P447" s="44"/>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c r="CT447" s="3"/>
      <c r="CU447" s="3"/>
      <c r="CV447" s="3"/>
      <c r="CW447" s="3"/>
      <c r="CX447" s="3"/>
      <c r="CY447" s="3"/>
      <c r="CZ447" s="3"/>
      <c r="DA447" s="3"/>
      <c r="DB447" s="3"/>
      <c r="DC447" s="3"/>
      <c r="DD447" s="3"/>
    </row>
    <row r="448" spans="1:108" ht="21" customHeight="1">
      <c r="A448" s="3"/>
      <c r="B448" s="3"/>
      <c r="C448" s="3"/>
      <c r="D448" s="18"/>
      <c r="E448" s="18"/>
      <c r="F448" s="11"/>
      <c r="G448" s="11"/>
      <c r="H448" s="11"/>
      <c r="K448" s="50"/>
      <c r="L448" s="44"/>
      <c r="M448" s="44"/>
      <c r="N448" s="54"/>
      <c r="O448" s="44"/>
      <c r="P448" s="44"/>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c r="CT448" s="3"/>
      <c r="CU448" s="3"/>
      <c r="CV448" s="3"/>
      <c r="CW448" s="3"/>
      <c r="CX448" s="3"/>
      <c r="CY448" s="3"/>
      <c r="CZ448" s="3"/>
      <c r="DA448" s="3"/>
      <c r="DB448" s="3"/>
      <c r="DC448" s="3"/>
      <c r="DD448" s="3"/>
    </row>
    <row r="449" spans="1:108" ht="21" customHeight="1">
      <c r="A449" s="3"/>
      <c r="B449" s="3"/>
      <c r="C449" s="3"/>
      <c r="D449" s="18"/>
      <c r="E449" s="18"/>
      <c r="F449" s="11"/>
      <c r="G449" s="11"/>
      <c r="H449" s="11"/>
      <c r="K449" s="50"/>
      <c r="L449" s="44"/>
      <c r="M449" s="44"/>
      <c r="N449" s="54"/>
      <c r="O449" s="44"/>
      <c r="P449" s="44"/>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c r="CT449" s="3"/>
      <c r="CU449" s="3"/>
      <c r="CV449" s="3"/>
      <c r="CW449" s="3"/>
      <c r="CX449" s="3"/>
      <c r="CY449" s="3"/>
      <c r="CZ449" s="3"/>
      <c r="DA449" s="3"/>
      <c r="DB449" s="3"/>
      <c r="DC449" s="3"/>
      <c r="DD449" s="3"/>
    </row>
    <row r="450" spans="1:108" ht="21" customHeight="1">
      <c r="A450" s="3"/>
      <c r="B450" s="3"/>
      <c r="C450" s="3"/>
      <c r="D450" s="18"/>
      <c r="E450" s="18"/>
      <c r="F450" s="11"/>
      <c r="G450" s="11"/>
      <c r="H450" s="11"/>
      <c r="K450" s="50"/>
      <c r="L450" s="44"/>
      <c r="M450" s="44"/>
      <c r="N450" s="54"/>
      <c r="O450" s="44"/>
      <c r="P450" s="44"/>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c r="CT450" s="3"/>
      <c r="CU450" s="3"/>
      <c r="CV450" s="3"/>
      <c r="CW450" s="3"/>
      <c r="CX450" s="3"/>
      <c r="CY450" s="3"/>
      <c r="CZ450" s="3"/>
      <c r="DA450" s="3"/>
      <c r="DB450" s="3"/>
      <c r="DC450" s="3"/>
      <c r="DD450" s="3"/>
    </row>
    <row r="451" spans="1:108" ht="21" customHeight="1">
      <c r="A451" s="3"/>
      <c r="B451" s="3"/>
      <c r="C451" s="3"/>
      <c r="D451" s="18"/>
      <c r="E451" s="18"/>
      <c r="F451" s="11"/>
      <c r="G451" s="11"/>
      <c r="H451" s="11"/>
      <c r="K451" s="50"/>
      <c r="L451" s="44"/>
      <c r="M451" s="44"/>
      <c r="N451" s="54"/>
      <c r="O451" s="44"/>
      <c r="P451" s="44"/>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c r="CT451" s="3"/>
      <c r="CU451" s="3"/>
      <c r="CV451" s="3"/>
      <c r="CW451" s="3"/>
      <c r="CX451" s="3"/>
      <c r="CY451" s="3"/>
      <c r="CZ451" s="3"/>
      <c r="DA451" s="3"/>
      <c r="DB451" s="3"/>
      <c r="DC451" s="3"/>
      <c r="DD451" s="3"/>
    </row>
    <row r="452" spans="1:108" ht="21" customHeight="1">
      <c r="A452" s="3"/>
      <c r="B452" s="3"/>
      <c r="C452" s="3"/>
      <c r="D452" s="18"/>
      <c r="E452" s="18"/>
      <c r="F452" s="11"/>
      <c r="G452" s="11"/>
      <c r="H452" s="11"/>
      <c r="K452" s="50"/>
      <c r="L452" s="44"/>
      <c r="M452" s="44"/>
      <c r="N452" s="54"/>
      <c r="O452" s="44"/>
      <c r="P452" s="44"/>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c r="CT452" s="3"/>
      <c r="CU452" s="3"/>
      <c r="CV452" s="3"/>
      <c r="CW452" s="3"/>
      <c r="CX452" s="3"/>
      <c r="CY452" s="3"/>
      <c r="CZ452" s="3"/>
      <c r="DA452" s="3"/>
      <c r="DB452" s="3"/>
      <c r="DC452" s="3"/>
      <c r="DD452" s="3"/>
    </row>
    <row r="453" spans="1:108" ht="21" customHeight="1">
      <c r="A453" s="3"/>
      <c r="B453" s="3"/>
      <c r="C453" s="3"/>
      <c r="D453" s="18"/>
      <c r="E453" s="18"/>
      <c r="F453" s="11"/>
      <c r="G453" s="11"/>
      <c r="H453" s="11"/>
      <c r="K453" s="50"/>
      <c r="L453" s="44"/>
      <c r="M453" s="44"/>
      <c r="N453" s="54"/>
      <c r="O453" s="44"/>
      <c r="P453" s="44"/>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c r="CT453" s="3"/>
      <c r="CU453" s="3"/>
      <c r="CV453" s="3"/>
      <c r="CW453" s="3"/>
      <c r="CX453" s="3"/>
      <c r="CY453" s="3"/>
      <c r="CZ453" s="3"/>
      <c r="DA453" s="3"/>
      <c r="DB453" s="3"/>
      <c r="DC453" s="3"/>
      <c r="DD453" s="3"/>
    </row>
    <row r="454" spans="1:108" ht="21" customHeight="1">
      <c r="A454" s="3"/>
      <c r="B454" s="3"/>
      <c r="C454" s="3"/>
      <c r="D454" s="18"/>
      <c r="E454" s="18"/>
      <c r="F454" s="11"/>
      <c r="G454" s="11"/>
      <c r="H454" s="11"/>
      <c r="K454" s="50"/>
      <c r="L454" s="44"/>
      <c r="M454" s="44"/>
      <c r="N454" s="54"/>
      <c r="O454" s="44"/>
      <c r="P454" s="44"/>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c r="DA454" s="3"/>
      <c r="DB454" s="3"/>
      <c r="DC454" s="3"/>
      <c r="DD454" s="3"/>
    </row>
    <row r="455" spans="1:108" ht="21" customHeight="1">
      <c r="A455" s="3"/>
      <c r="B455" s="3"/>
      <c r="C455" s="3"/>
      <c r="D455" s="18"/>
      <c r="E455" s="18"/>
      <c r="F455" s="11"/>
      <c r="G455" s="11"/>
      <c r="H455" s="11"/>
      <c r="K455" s="50"/>
      <c r="L455" s="44"/>
      <c r="M455" s="44"/>
      <c r="N455" s="54"/>
      <c r="O455" s="44"/>
      <c r="P455" s="44"/>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c r="CR455" s="3"/>
      <c r="CS455" s="3"/>
      <c r="CT455" s="3"/>
      <c r="CU455" s="3"/>
      <c r="CV455" s="3"/>
      <c r="CW455" s="3"/>
      <c r="CX455" s="3"/>
      <c r="CY455" s="3"/>
      <c r="CZ455" s="3"/>
      <c r="DA455" s="3"/>
      <c r="DB455" s="3"/>
      <c r="DC455" s="3"/>
      <c r="DD455" s="3"/>
    </row>
    <row r="456" spans="1:108" ht="21" customHeight="1">
      <c r="A456" s="3"/>
      <c r="B456" s="3"/>
      <c r="C456" s="3"/>
      <c r="D456" s="18"/>
      <c r="E456" s="18"/>
      <c r="F456" s="11"/>
      <c r="G456" s="11"/>
      <c r="H456" s="11"/>
      <c r="K456" s="50"/>
      <c r="L456" s="44"/>
      <c r="M456" s="44"/>
      <c r="N456" s="54"/>
      <c r="O456" s="44"/>
      <c r="P456" s="44"/>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c r="CR456" s="3"/>
      <c r="CS456" s="3"/>
      <c r="CT456" s="3"/>
      <c r="CU456" s="3"/>
      <c r="CV456" s="3"/>
      <c r="CW456" s="3"/>
      <c r="CX456" s="3"/>
      <c r="CY456" s="3"/>
      <c r="CZ456" s="3"/>
      <c r="DA456" s="3"/>
      <c r="DB456" s="3"/>
      <c r="DC456" s="3"/>
      <c r="DD456" s="3"/>
    </row>
    <row r="457" spans="1:108" ht="21" customHeight="1">
      <c r="A457" s="3"/>
      <c r="B457" s="3"/>
      <c r="C457" s="3"/>
      <c r="D457" s="18"/>
      <c r="E457" s="18"/>
      <c r="F457" s="11"/>
      <c r="G457" s="11"/>
      <c r="H457" s="11"/>
      <c r="K457" s="50"/>
      <c r="L457" s="44"/>
      <c r="M457" s="44"/>
      <c r="N457" s="54"/>
      <c r="O457" s="44"/>
      <c r="P457" s="44"/>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c r="CR457" s="3"/>
      <c r="CS457" s="3"/>
      <c r="CT457" s="3"/>
      <c r="CU457" s="3"/>
      <c r="CV457" s="3"/>
      <c r="CW457" s="3"/>
      <c r="CX457" s="3"/>
      <c r="CY457" s="3"/>
      <c r="CZ457" s="3"/>
      <c r="DA457" s="3"/>
      <c r="DB457" s="3"/>
      <c r="DC457" s="3"/>
      <c r="DD457" s="3"/>
    </row>
    <row r="458" spans="1:108" ht="21" customHeight="1">
      <c r="A458" s="3"/>
      <c r="B458" s="3"/>
      <c r="C458" s="3"/>
      <c r="D458" s="18"/>
      <c r="E458" s="18"/>
      <c r="F458" s="11"/>
      <c r="G458" s="11"/>
      <c r="H458" s="11"/>
      <c r="K458" s="50"/>
      <c r="L458" s="44"/>
      <c r="M458" s="44"/>
      <c r="N458" s="54"/>
      <c r="O458" s="44"/>
      <c r="P458" s="44"/>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c r="CR458" s="3"/>
      <c r="CS458" s="3"/>
      <c r="CT458" s="3"/>
      <c r="CU458" s="3"/>
      <c r="CV458" s="3"/>
      <c r="CW458" s="3"/>
      <c r="CX458" s="3"/>
      <c r="CY458" s="3"/>
      <c r="CZ458" s="3"/>
      <c r="DA458" s="3"/>
      <c r="DB458" s="3"/>
      <c r="DC458" s="3"/>
      <c r="DD458" s="3"/>
    </row>
    <row r="459" spans="1:108" ht="21" customHeight="1">
      <c r="A459" s="3"/>
      <c r="B459" s="3"/>
      <c r="C459" s="3"/>
      <c r="D459" s="18"/>
      <c r="E459" s="18"/>
      <c r="F459" s="11"/>
      <c r="G459" s="11"/>
      <c r="H459" s="11"/>
      <c r="K459" s="50"/>
      <c r="L459" s="44"/>
      <c r="M459" s="44"/>
      <c r="N459" s="54"/>
      <c r="O459" s="44"/>
      <c r="P459" s="44"/>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c r="CT459" s="3"/>
      <c r="CU459" s="3"/>
      <c r="CV459" s="3"/>
      <c r="CW459" s="3"/>
      <c r="CX459" s="3"/>
      <c r="CY459" s="3"/>
      <c r="CZ459" s="3"/>
      <c r="DA459" s="3"/>
      <c r="DB459" s="3"/>
      <c r="DC459" s="3"/>
      <c r="DD459" s="3"/>
    </row>
    <row r="460" spans="1:108" ht="21" customHeight="1">
      <c r="A460" s="3"/>
      <c r="B460" s="3"/>
      <c r="C460" s="3"/>
      <c r="D460" s="18"/>
      <c r="E460" s="18"/>
      <c r="F460" s="11"/>
      <c r="G460" s="11"/>
      <c r="H460" s="11"/>
      <c r="K460" s="50"/>
      <c r="L460" s="44"/>
      <c r="M460" s="44"/>
      <c r="N460" s="54"/>
      <c r="O460" s="44"/>
      <c r="P460" s="44"/>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3"/>
      <c r="CR460" s="3"/>
      <c r="CS460" s="3"/>
      <c r="CT460" s="3"/>
      <c r="CU460" s="3"/>
      <c r="CV460" s="3"/>
      <c r="CW460" s="3"/>
      <c r="CX460" s="3"/>
      <c r="CY460" s="3"/>
      <c r="CZ460" s="3"/>
      <c r="DA460" s="3"/>
      <c r="DB460" s="3"/>
      <c r="DC460" s="3"/>
      <c r="DD460" s="3"/>
    </row>
    <row r="461" spans="1:108" ht="21" customHeight="1">
      <c r="A461" s="3"/>
      <c r="B461" s="3"/>
      <c r="C461" s="3"/>
      <c r="D461" s="18"/>
      <c r="E461" s="18"/>
      <c r="F461" s="11"/>
      <c r="G461" s="11"/>
      <c r="H461" s="11"/>
      <c r="K461" s="50"/>
      <c r="L461" s="44"/>
      <c r="M461" s="44"/>
      <c r="N461" s="54"/>
      <c r="O461" s="44"/>
      <c r="P461" s="44"/>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c r="CT461" s="3"/>
      <c r="CU461" s="3"/>
      <c r="CV461" s="3"/>
      <c r="CW461" s="3"/>
      <c r="CX461" s="3"/>
      <c r="CY461" s="3"/>
      <c r="CZ461" s="3"/>
      <c r="DA461" s="3"/>
      <c r="DB461" s="3"/>
      <c r="DC461" s="3"/>
      <c r="DD461" s="3"/>
    </row>
    <row r="462" spans="1:108" ht="21" customHeight="1">
      <c r="A462" s="3"/>
      <c r="B462" s="3"/>
      <c r="C462" s="3"/>
      <c r="D462" s="18"/>
      <c r="E462" s="18"/>
      <c r="F462" s="11"/>
      <c r="G462" s="11"/>
      <c r="H462" s="11"/>
      <c r="K462" s="50"/>
      <c r="L462" s="44"/>
      <c r="M462" s="44"/>
      <c r="N462" s="54"/>
      <c r="O462" s="44"/>
      <c r="P462" s="44"/>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c r="CT462" s="3"/>
      <c r="CU462" s="3"/>
      <c r="CV462" s="3"/>
      <c r="CW462" s="3"/>
      <c r="CX462" s="3"/>
      <c r="CY462" s="3"/>
      <c r="CZ462" s="3"/>
      <c r="DA462" s="3"/>
      <c r="DB462" s="3"/>
      <c r="DC462" s="3"/>
      <c r="DD462" s="3"/>
    </row>
    <row r="463" spans="1:108" ht="21" customHeight="1">
      <c r="A463" s="3"/>
      <c r="B463" s="3"/>
      <c r="C463" s="3"/>
      <c r="D463" s="18"/>
      <c r="E463" s="18"/>
      <c r="F463" s="11"/>
      <c r="G463" s="11"/>
      <c r="H463" s="11"/>
      <c r="K463" s="50"/>
      <c r="L463" s="44"/>
      <c r="M463" s="44"/>
      <c r="N463" s="54"/>
      <c r="O463" s="44"/>
      <c r="P463" s="44"/>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row>
    <row r="464" spans="1:108" ht="21" customHeight="1">
      <c r="A464" s="3"/>
      <c r="B464" s="3"/>
      <c r="C464" s="3"/>
      <c r="D464" s="18"/>
      <c r="E464" s="18"/>
      <c r="F464" s="11"/>
      <c r="G464" s="11"/>
      <c r="H464" s="11"/>
      <c r="K464" s="50"/>
      <c r="L464" s="44"/>
      <c r="M464" s="44"/>
      <c r="N464" s="54"/>
      <c r="O464" s="44"/>
      <c r="P464" s="44"/>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3"/>
      <c r="CR464" s="3"/>
      <c r="CS464" s="3"/>
      <c r="CT464" s="3"/>
      <c r="CU464" s="3"/>
      <c r="CV464" s="3"/>
      <c r="CW464" s="3"/>
      <c r="CX464" s="3"/>
      <c r="CY464" s="3"/>
      <c r="CZ464" s="3"/>
      <c r="DA464" s="3"/>
      <c r="DB464" s="3"/>
      <c r="DC464" s="3"/>
      <c r="DD464" s="3"/>
    </row>
    <row r="465" spans="1:108" ht="21" customHeight="1">
      <c r="A465" s="3"/>
      <c r="B465" s="3"/>
      <c r="C465" s="3"/>
      <c r="D465" s="18"/>
      <c r="E465" s="18"/>
      <c r="F465" s="11"/>
      <c r="G465" s="11"/>
      <c r="H465" s="11"/>
      <c r="K465" s="50"/>
      <c r="L465" s="44"/>
      <c r="M465" s="44"/>
      <c r="N465" s="54"/>
      <c r="O465" s="44"/>
      <c r="P465" s="44"/>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3"/>
      <c r="CR465" s="3"/>
      <c r="CS465" s="3"/>
      <c r="CT465" s="3"/>
      <c r="CU465" s="3"/>
      <c r="CV465" s="3"/>
      <c r="CW465" s="3"/>
      <c r="CX465" s="3"/>
      <c r="CY465" s="3"/>
      <c r="CZ465" s="3"/>
      <c r="DA465" s="3"/>
      <c r="DB465" s="3"/>
      <c r="DC465" s="3"/>
      <c r="DD465" s="3"/>
    </row>
    <row r="466" spans="1:108" ht="21" customHeight="1">
      <c r="A466" s="3"/>
      <c r="B466" s="3"/>
      <c r="C466" s="3"/>
      <c r="D466" s="18"/>
      <c r="E466" s="18"/>
      <c r="F466" s="11"/>
      <c r="G466" s="11"/>
      <c r="H466" s="11"/>
      <c r="K466" s="50"/>
      <c r="L466" s="44"/>
      <c r="M466" s="44"/>
      <c r="N466" s="54"/>
      <c r="O466" s="44"/>
      <c r="P466" s="44"/>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3"/>
      <c r="CR466" s="3"/>
      <c r="CS466" s="3"/>
      <c r="CT466" s="3"/>
      <c r="CU466" s="3"/>
      <c r="CV466" s="3"/>
      <c r="CW466" s="3"/>
      <c r="CX466" s="3"/>
      <c r="CY466" s="3"/>
      <c r="CZ466" s="3"/>
      <c r="DA466" s="3"/>
      <c r="DB466" s="3"/>
      <c r="DC466" s="3"/>
      <c r="DD466" s="3"/>
    </row>
    <row r="467" spans="1:108" ht="21" customHeight="1">
      <c r="A467" s="3"/>
      <c r="B467" s="3"/>
      <c r="C467" s="3"/>
      <c r="D467" s="18"/>
      <c r="E467" s="18"/>
      <c r="F467" s="11"/>
      <c r="G467" s="11"/>
      <c r="H467" s="11"/>
      <c r="K467" s="50"/>
      <c r="L467" s="44"/>
      <c r="M467" s="44"/>
      <c r="N467" s="54"/>
      <c r="O467" s="44"/>
      <c r="P467" s="44"/>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c r="CT467" s="3"/>
      <c r="CU467" s="3"/>
      <c r="CV467" s="3"/>
      <c r="CW467" s="3"/>
      <c r="CX467" s="3"/>
      <c r="CY467" s="3"/>
      <c r="CZ467" s="3"/>
      <c r="DA467" s="3"/>
      <c r="DB467" s="3"/>
      <c r="DC467" s="3"/>
      <c r="DD467" s="3"/>
    </row>
    <row r="468" spans="1:108" ht="21" customHeight="1">
      <c r="A468" s="3"/>
      <c r="B468" s="3"/>
      <c r="C468" s="3"/>
      <c r="D468" s="18"/>
      <c r="E468" s="18"/>
      <c r="F468" s="11"/>
      <c r="G468" s="11"/>
      <c r="H468" s="11"/>
      <c r="K468" s="50"/>
      <c r="L468" s="44"/>
      <c r="M468" s="44"/>
      <c r="N468" s="54"/>
      <c r="O468" s="44"/>
      <c r="P468" s="44"/>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3"/>
      <c r="CR468" s="3"/>
      <c r="CS468" s="3"/>
      <c r="CT468" s="3"/>
      <c r="CU468" s="3"/>
      <c r="CV468" s="3"/>
      <c r="CW468" s="3"/>
      <c r="CX468" s="3"/>
      <c r="CY468" s="3"/>
      <c r="CZ468" s="3"/>
      <c r="DA468" s="3"/>
      <c r="DB468" s="3"/>
      <c r="DC468" s="3"/>
      <c r="DD468" s="3"/>
    </row>
    <row r="469" spans="1:108" ht="21" customHeight="1">
      <c r="A469" s="3"/>
      <c r="B469" s="3"/>
      <c r="C469" s="3"/>
      <c r="D469" s="18"/>
      <c r="E469" s="18"/>
      <c r="F469" s="11"/>
      <c r="G469" s="11"/>
      <c r="H469" s="11"/>
      <c r="K469" s="50"/>
      <c r="L469" s="44"/>
      <c r="M469" s="44"/>
      <c r="N469" s="54"/>
      <c r="O469" s="44"/>
      <c r="P469" s="44"/>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c r="CT469" s="3"/>
      <c r="CU469" s="3"/>
      <c r="CV469" s="3"/>
      <c r="CW469" s="3"/>
      <c r="CX469" s="3"/>
      <c r="CY469" s="3"/>
      <c r="CZ469" s="3"/>
      <c r="DA469" s="3"/>
      <c r="DB469" s="3"/>
      <c r="DC469" s="3"/>
      <c r="DD469" s="3"/>
    </row>
    <row r="470" spans="1:108" ht="21" customHeight="1">
      <c r="A470" s="3"/>
      <c r="B470" s="3"/>
      <c r="C470" s="3"/>
      <c r="D470" s="18"/>
      <c r="E470" s="18"/>
      <c r="F470" s="11"/>
      <c r="G470" s="11"/>
      <c r="H470" s="11"/>
      <c r="K470" s="50"/>
      <c r="L470" s="44"/>
      <c r="M470" s="44"/>
      <c r="N470" s="54"/>
      <c r="O470" s="44"/>
      <c r="P470" s="44"/>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c r="CT470" s="3"/>
      <c r="CU470" s="3"/>
      <c r="CV470" s="3"/>
      <c r="CW470" s="3"/>
      <c r="CX470" s="3"/>
      <c r="CY470" s="3"/>
      <c r="CZ470" s="3"/>
      <c r="DA470" s="3"/>
      <c r="DB470" s="3"/>
      <c r="DC470" s="3"/>
      <c r="DD470" s="3"/>
    </row>
    <row r="471" spans="1:108" ht="21" customHeight="1">
      <c r="A471" s="3"/>
      <c r="B471" s="3"/>
      <c r="C471" s="3"/>
      <c r="D471" s="18"/>
      <c r="E471" s="18"/>
      <c r="F471" s="11"/>
      <c r="G471" s="11"/>
      <c r="H471" s="11"/>
      <c r="K471" s="50"/>
      <c r="L471" s="44"/>
      <c r="M471" s="44"/>
      <c r="N471" s="54"/>
      <c r="O471" s="44"/>
      <c r="P471" s="44"/>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c r="CR471" s="3"/>
      <c r="CS471" s="3"/>
      <c r="CT471" s="3"/>
      <c r="CU471" s="3"/>
      <c r="CV471" s="3"/>
      <c r="CW471" s="3"/>
      <c r="CX471" s="3"/>
      <c r="CY471" s="3"/>
      <c r="CZ471" s="3"/>
      <c r="DA471" s="3"/>
      <c r="DB471" s="3"/>
      <c r="DC471" s="3"/>
      <c r="DD471" s="3"/>
    </row>
    <row r="472" spans="1:108" ht="21" customHeight="1">
      <c r="A472" s="3"/>
      <c r="B472" s="3"/>
      <c r="C472" s="3"/>
      <c r="D472" s="18"/>
      <c r="E472" s="18"/>
      <c r="F472" s="11"/>
      <c r="G472" s="11"/>
      <c r="H472" s="11"/>
      <c r="K472" s="50"/>
      <c r="L472" s="44"/>
      <c r="M472" s="44"/>
      <c r="N472" s="54"/>
      <c r="O472" s="44"/>
      <c r="P472" s="44"/>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c r="CT472" s="3"/>
      <c r="CU472" s="3"/>
      <c r="CV472" s="3"/>
      <c r="CW472" s="3"/>
      <c r="CX472" s="3"/>
      <c r="CY472" s="3"/>
      <c r="CZ472" s="3"/>
      <c r="DA472" s="3"/>
      <c r="DB472" s="3"/>
      <c r="DC472" s="3"/>
      <c r="DD472" s="3"/>
    </row>
    <row r="473" spans="1:108" ht="21" customHeight="1">
      <c r="A473" s="3"/>
      <c r="B473" s="3"/>
      <c r="C473" s="3"/>
      <c r="D473" s="18"/>
      <c r="E473" s="18"/>
      <c r="F473" s="11"/>
      <c r="G473" s="11"/>
      <c r="H473" s="11"/>
      <c r="K473" s="50"/>
      <c r="L473" s="44"/>
      <c r="M473" s="44"/>
      <c r="N473" s="54"/>
      <c r="O473" s="44"/>
      <c r="P473" s="44"/>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3"/>
      <c r="CR473" s="3"/>
      <c r="CS473" s="3"/>
      <c r="CT473" s="3"/>
      <c r="CU473" s="3"/>
      <c r="CV473" s="3"/>
      <c r="CW473" s="3"/>
      <c r="CX473" s="3"/>
      <c r="CY473" s="3"/>
      <c r="CZ473" s="3"/>
      <c r="DA473" s="3"/>
      <c r="DB473" s="3"/>
      <c r="DC473" s="3"/>
      <c r="DD473" s="3"/>
    </row>
    <row r="474" spans="1:108" ht="21" customHeight="1">
      <c r="A474" s="3"/>
      <c r="B474" s="3"/>
      <c r="C474" s="3"/>
      <c r="D474" s="18"/>
      <c r="E474" s="18"/>
      <c r="F474" s="11"/>
      <c r="G474" s="11"/>
      <c r="H474" s="11"/>
      <c r="K474" s="50"/>
      <c r="L474" s="44"/>
      <c r="M474" s="44"/>
      <c r="N474" s="54"/>
      <c r="O474" s="44"/>
      <c r="P474" s="44"/>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c r="CT474" s="3"/>
      <c r="CU474" s="3"/>
      <c r="CV474" s="3"/>
      <c r="CW474" s="3"/>
      <c r="CX474" s="3"/>
      <c r="CY474" s="3"/>
      <c r="CZ474" s="3"/>
      <c r="DA474" s="3"/>
      <c r="DB474" s="3"/>
      <c r="DC474" s="3"/>
      <c r="DD474" s="3"/>
    </row>
    <row r="475" spans="1:108" ht="21" customHeight="1">
      <c r="A475" s="3"/>
      <c r="B475" s="3"/>
      <c r="C475" s="3"/>
      <c r="D475" s="18"/>
      <c r="E475" s="18"/>
      <c r="F475" s="11"/>
      <c r="G475" s="11"/>
      <c r="H475" s="11"/>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3"/>
      <c r="CR475" s="3"/>
      <c r="CS475" s="3"/>
      <c r="CT475" s="3"/>
      <c r="CU475" s="3"/>
      <c r="CV475" s="3"/>
      <c r="CW475" s="3"/>
      <c r="CX475" s="3"/>
      <c r="CY475" s="3"/>
      <c r="CZ475" s="3"/>
      <c r="DA475" s="3"/>
      <c r="DB475" s="3"/>
      <c r="DC475" s="3"/>
      <c r="DD475" s="3"/>
    </row>
    <row r="476" spans="1:108" ht="21" customHeight="1">
      <c r="A476" s="3"/>
      <c r="B476" s="3"/>
      <c r="C476" s="3"/>
      <c r="D476" s="18"/>
      <c r="E476" s="18"/>
      <c r="F476" s="11"/>
      <c r="G476" s="11"/>
      <c r="H476" s="11"/>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3"/>
      <c r="CR476" s="3"/>
      <c r="CS476" s="3"/>
      <c r="CT476" s="3"/>
      <c r="CU476" s="3"/>
      <c r="CV476" s="3"/>
      <c r="CW476" s="3"/>
      <c r="CX476" s="3"/>
      <c r="CY476" s="3"/>
      <c r="CZ476" s="3"/>
      <c r="DA476" s="3"/>
      <c r="DB476" s="3"/>
      <c r="DC476" s="3"/>
      <c r="DD476" s="3"/>
    </row>
    <row r="477" spans="1:108" ht="21" customHeight="1">
      <c r="A477" s="3"/>
      <c r="B477" s="3"/>
      <c r="C477" s="3"/>
      <c r="D477" s="18"/>
      <c r="E477" s="18"/>
      <c r="F477" s="11"/>
      <c r="G477" s="11"/>
      <c r="H477" s="11"/>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3"/>
      <c r="CR477" s="3"/>
      <c r="CS477" s="3"/>
      <c r="CT477" s="3"/>
      <c r="CU477" s="3"/>
      <c r="CV477" s="3"/>
      <c r="CW477" s="3"/>
      <c r="CX477" s="3"/>
      <c r="CY477" s="3"/>
      <c r="CZ477" s="3"/>
      <c r="DA477" s="3"/>
      <c r="DB477" s="3"/>
      <c r="DC477" s="3"/>
      <c r="DD477" s="3"/>
    </row>
    <row r="478" spans="1:108" ht="21" customHeight="1">
      <c r="A478" s="3"/>
      <c r="B478" s="3"/>
      <c r="C478" s="3"/>
      <c r="D478" s="18"/>
      <c r="E478" s="18"/>
      <c r="F478" s="11"/>
      <c r="G478" s="11"/>
      <c r="H478" s="11"/>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c r="CT478" s="3"/>
      <c r="CU478" s="3"/>
      <c r="CV478" s="3"/>
      <c r="CW478" s="3"/>
      <c r="CX478" s="3"/>
      <c r="CY478" s="3"/>
      <c r="CZ478" s="3"/>
      <c r="DA478" s="3"/>
      <c r="DB478" s="3"/>
      <c r="DC478" s="3"/>
      <c r="DD478" s="3"/>
    </row>
    <row r="479" spans="1:108" ht="21" customHeight="1">
      <c r="A479" s="3"/>
      <c r="B479" s="3"/>
      <c r="C479" s="3"/>
      <c r="D479" s="18"/>
      <c r="E479" s="18"/>
      <c r="F479" s="11"/>
      <c r="G479" s="11"/>
      <c r="H479" s="11"/>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3"/>
      <c r="CR479" s="3"/>
      <c r="CS479" s="3"/>
      <c r="CT479" s="3"/>
      <c r="CU479" s="3"/>
      <c r="CV479" s="3"/>
      <c r="CW479" s="3"/>
      <c r="CX479" s="3"/>
      <c r="CY479" s="3"/>
      <c r="CZ479" s="3"/>
      <c r="DA479" s="3"/>
      <c r="DB479" s="3"/>
      <c r="DC479" s="3"/>
      <c r="DD479" s="3"/>
    </row>
    <row r="480" spans="1:108" ht="21" customHeight="1">
      <c r="A480" s="3"/>
      <c r="B480" s="3"/>
      <c r="C480" s="3"/>
      <c r="D480" s="18"/>
      <c r="E480" s="18"/>
      <c r="F480" s="11"/>
      <c r="G480" s="11"/>
      <c r="H480" s="11"/>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3"/>
      <c r="CR480" s="3"/>
      <c r="CS480" s="3"/>
      <c r="CT480" s="3"/>
      <c r="CU480" s="3"/>
      <c r="CV480" s="3"/>
      <c r="CW480" s="3"/>
      <c r="CX480" s="3"/>
      <c r="CY480" s="3"/>
      <c r="CZ480" s="3"/>
      <c r="DA480" s="3"/>
      <c r="DB480" s="3"/>
      <c r="DC480" s="3"/>
      <c r="DD480" s="3"/>
    </row>
    <row r="481" spans="1:108" ht="21" customHeight="1">
      <c r="A481" s="3"/>
      <c r="B481" s="3"/>
      <c r="C481" s="3"/>
      <c r="D481" s="18"/>
      <c r="E481" s="18"/>
      <c r="F481" s="11"/>
      <c r="G481" s="11"/>
      <c r="H481" s="11"/>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3"/>
      <c r="CR481" s="3"/>
      <c r="CS481" s="3"/>
      <c r="CT481" s="3"/>
      <c r="CU481" s="3"/>
      <c r="CV481" s="3"/>
      <c r="CW481" s="3"/>
      <c r="CX481" s="3"/>
      <c r="CY481" s="3"/>
      <c r="CZ481" s="3"/>
      <c r="DA481" s="3"/>
      <c r="DB481" s="3"/>
      <c r="DC481" s="3"/>
      <c r="DD481" s="3"/>
    </row>
    <row r="482" spans="1:108" ht="21" customHeight="1">
      <c r="A482" s="3"/>
      <c r="B482" s="3"/>
      <c r="C482" s="3"/>
      <c r="D482" s="18"/>
      <c r="E482" s="18"/>
      <c r="F482" s="11"/>
      <c r="G482" s="11"/>
      <c r="H482" s="11"/>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3"/>
      <c r="CR482" s="3"/>
      <c r="CS482" s="3"/>
      <c r="CT482" s="3"/>
      <c r="CU482" s="3"/>
      <c r="CV482" s="3"/>
      <c r="CW482" s="3"/>
      <c r="CX482" s="3"/>
      <c r="CY482" s="3"/>
      <c r="CZ482" s="3"/>
      <c r="DA482" s="3"/>
      <c r="DB482" s="3"/>
      <c r="DC482" s="3"/>
      <c r="DD482" s="3"/>
    </row>
    <row r="483" spans="1:108" ht="21" customHeight="1">
      <c r="A483" s="3"/>
      <c r="B483" s="3"/>
      <c r="C483" s="3"/>
      <c r="D483" s="18"/>
      <c r="E483" s="18"/>
      <c r="F483" s="11"/>
      <c r="G483" s="11"/>
      <c r="H483" s="11"/>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3"/>
      <c r="CR483" s="3"/>
      <c r="CS483" s="3"/>
      <c r="CT483" s="3"/>
      <c r="CU483" s="3"/>
      <c r="CV483" s="3"/>
      <c r="CW483" s="3"/>
      <c r="CX483" s="3"/>
      <c r="CY483" s="3"/>
      <c r="CZ483" s="3"/>
      <c r="DA483" s="3"/>
      <c r="DB483" s="3"/>
      <c r="DC483" s="3"/>
      <c r="DD483" s="3"/>
    </row>
    <row r="484" spans="1:108" ht="21" customHeight="1">
      <c r="A484" s="3"/>
      <c r="B484" s="3"/>
      <c r="C484" s="3"/>
      <c r="D484" s="18"/>
      <c r="E484" s="18"/>
      <c r="F484" s="11"/>
      <c r="G484" s="11"/>
      <c r="H484" s="11"/>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3"/>
      <c r="CR484" s="3"/>
      <c r="CS484" s="3"/>
      <c r="CT484" s="3"/>
      <c r="CU484" s="3"/>
      <c r="CV484" s="3"/>
      <c r="CW484" s="3"/>
      <c r="CX484" s="3"/>
      <c r="CY484" s="3"/>
      <c r="CZ484" s="3"/>
      <c r="DA484" s="3"/>
      <c r="DB484" s="3"/>
      <c r="DC484" s="3"/>
      <c r="DD484" s="3"/>
    </row>
    <row r="485" spans="1:108" ht="21" customHeight="1">
      <c r="A485" s="3"/>
      <c r="B485" s="3"/>
      <c r="C485" s="3"/>
      <c r="D485" s="18"/>
      <c r="E485" s="18"/>
      <c r="F485" s="11"/>
      <c r="G485" s="11"/>
      <c r="H485" s="11"/>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3"/>
      <c r="CR485" s="3"/>
      <c r="CS485" s="3"/>
      <c r="CT485" s="3"/>
      <c r="CU485" s="3"/>
      <c r="CV485" s="3"/>
      <c r="CW485" s="3"/>
      <c r="CX485" s="3"/>
      <c r="CY485" s="3"/>
      <c r="CZ485" s="3"/>
      <c r="DA485" s="3"/>
      <c r="DB485" s="3"/>
      <c r="DC485" s="3"/>
      <c r="DD485" s="3"/>
    </row>
    <row r="486" spans="1:108" ht="21" customHeight="1">
      <c r="A486" s="3"/>
      <c r="B486" s="3"/>
      <c r="C486" s="3"/>
      <c r="D486" s="18"/>
      <c r="E486" s="18"/>
      <c r="F486" s="11"/>
      <c r="G486" s="11"/>
      <c r="H486" s="11"/>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3"/>
      <c r="CR486" s="3"/>
      <c r="CS486" s="3"/>
      <c r="CT486" s="3"/>
      <c r="CU486" s="3"/>
      <c r="CV486" s="3"/>
      <c r="CW486" s="3"/>
      <c r="CX486" s="3"/>
      <c r="CY486" s="3"/>
      <c r="CZ486" s="3"/>
      <c r="DA486" s="3"/>
      <c r="DB486" s="3"/>
      <c r="DC486" s="3"/>
      <c r="DD486" s="3"/>
    </row>
    <row r="487" spans="1:108" ht="21" customHeight="1">
      <c r="A487" s="3"/>
      <c r="B487" s="3"/>
      <c r="C487" s="3"/>
      <c r="D487" s="18"/>
      <c r="E487" s="18"/>
      <c r="F487" s="11"/>
      <c r="G487" s="11"/>
      <c r="H487" s="11"/>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c r="CP487" s="3"/>
      <c r="CQ487" s="3"/>
      <c r="CR487" s="3"/>
      <c r="CS487" s="3"/>
      <c r="CT487" s="3"/>
      <c r="CU487" s="3"/>
      <c r="CV487" s="3"/>
      <c r="CW487" s="3"/>
      <c r="CX487" s="3"/>
      <c r="CY487" s="3"/>
      <c r="CZ487" s="3"/>
      <c r="DA487" s="3"/>
      <c r="DB487" s="3"/>
      <c r="DC487" s="3"/>
      <c r="DD487" s="3"/>
    </row>
    <row r="488" spans="1:108" ht="21" customHeight="1">
      <c r="A488" s="3"/>
      <c r="B488" s="3"/>
      <c r="C488" s="3"/>
      <c r="D488" s="18"/>
      <c r="E488" s="18"/>
      <c r="F488" s="11"/>
      <c r="G488" s="11"/>
      <c r="H488" s="11"/>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3"/>
      <c r="CR488" s="3"/>
      <c r="CS488" s="3"/>
      <c r="CT488" s="3"/>
      <c r="CU488" s="3"/>
      <c r="CV488" s="3"/>
      <c r="CW488" s="3"/>
      <c r="CX488" s="3"/>
      <c r="CY488" s="3"/>
      <c r="CZ488" s="3"/>
      <c r="DA488" s="3"/>
      <c r="DB488" s="3"/>
      <c r="DC488" s="3"/>
      <c r="DD488" s="3"/>
    </row>
    <row r="489" spans="1:108" ht="21" customHeight="1">
      <c r="A489" s="3"/>
      <c r="B489" s="3"/>
      <c r="C489" s="3"/>
      <c r="D489" s="18"/>
      <c r="E489" s="18"/>
      <c r="F489" s="11"/>
      <c r="G489" s="11"/>
      <c r="H489" s="11"/>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3"/>
      <c r="CR489" s="3"/>
      <c r="CS489" s="3"/>
      <c r="CT489" s="3"/>
      <c r="CU489" s="3"/>
      <c r="CV489" s="3"/>
      <c r="CW489" s="3"/>
      <c r="CX489" s="3"/>
      <c r="CY489" s="3"/>
      <c r="CZ489" s="3"/>
      <c r="DA489" s="3"/>
      <c r="DB489" s="3"/>
      <c r="DC489" s="3"/>
      <c r="DD489" s="3"/>
    </row>
    <row r="490" spans="1:108" ht="21" customHeight="1">
      <c r="A490" s="3"/>
      <c r="B490" s="3"/>
      <c r="C490" s="3"/>
      <c r="D490" s="18"/>
      <c r="E490" s="18"/>
      <c r="F490" s="11"/>
      <c r="G490" s="11"/>
      <c r="H490" s="11"/>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3"/>
      <c r="CR490" s="3"/>
      <c r="CS490" s="3"/>
      <c r="CT490" s="3"/>
      <c r="CU490" s="3"/>
      <c r="CV490" s="3"/>
      <c r="CW490" s="3"/>
      <c r="CX490" s="3"/>
      <c r="CY490" s="3"/>
      <c r="CZ490" s="3"/>
      <c r="DA490" s="3"/>
      <c r="DB490" s="3"/>
      <c r="DC490" s="3"/>
      <c r="DD490" s="3"/>
    </row>
    <row r="491" spans="1:108" ht="21" customHeight="1">
      <c r="A491" s="3"/>
      <c r="B491" s="3"/>
      <c r="C491" s="3"/>
      <c r="D491" s="18"/>
      <c r="E491" s="18"/>
      <c r="F491" s="11"/>
      <c r="G491" s="11"/>
      <c r="H491" s="11"/>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3"/>
      <c r="CR491" s="3"/>
      <c r="CS491" s="3"/>
      <c r="CT491" s="3"/>
      <c r="CU491" s="3"/>
      <c r="CV491" s="3"/>
      <c r="CW491" s="3"/>
      <c r="CX491" s="3"/>
      <c r="CY491" s="3"/>
      <c r="CZ491" s="3"/>
      <c r="DA491" s="3"/>
      <c r="DB491" s="3"/>
      <c r="DC491" s="3"/>
      <c r="DD491" s="3"/>
    </row>
    <row r="492" spans="1:108" ht="21" customHeight="1">
      <c r="A492" s="3"/>
      <c r="B492" s="3"/>
      <c r="C492" s="3"/>
      <c r="D492" s="18"/>
      <c r="E492" s="18"/>
      <c r="F492" s="11"/>
      <c r="G492" s="11"/>
      <c r="H492" s="11"/>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3"/>
      <c r="CR492" s="3"/>
      <c r="CS492" s="3"/>
      <c r="CT492" s="3"/>
      <c r="CU492" s="3"/>
      <c r="CV492" s="3"/>
      <c r="CW492" s="3"/>
      <c r="CX492" s="3"/>
      <c r="CY492" s="3"/>
      <c r="CZ492" s="3"/>
      <c r="DA492" s="3"/>
      <c r="DB492" s="3"/>
      <c r="DC492" s="3"/>
      <c r="DD492" s="3"/>
    </row>
    <row r="493" spans="1:108" ht="21" customHeight="1">
      <c r="A493" s="3"/>
      <c r="B493" s="3"/>
      <c r="C493" s="3"/>
      <c r="D493" s="18"/>
      <c r="E493" s="18"/>
      <c r="F493" s="11"/>
      <c r="G493" s="11"/>
      <c r="H493" s="11"/>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c r="CP493" s="3"/>
      <c r="CQ493" s="3"/>
      <c r="CR493" s="3"/>
      <c r="CS493" s="3"/>
      <c r="CT493" s="3"/>
      <c r="CU493" s="3"/>
      <c r="CV493" s="3"/>
      <c r="CW493" s="3"/>
      <c r="CX493" s="3"/>
      <c r="CY493" s="3"/>
      <c r="CZ493" s="3"/>
      <c r="DA493" s="3"/>
      <c r="DB493" s="3"/>
      <c r="DC493" s="3"/>
      <c r="DD493" s="3"/>
    </row>
    <row r="494" spans="1:108" ht="21" customHeight="1">
      <c r="A494" s="3"/>
      <c r="B494" s="3"/>
      <c r="C494" s="3"/>
      <c r="D494" s="18"/>
      <c r="E494" s="18"/>
      <c r="F494" s="11"/>
      <c r="G494" s="11"/>
      <c r="H494" s="11"/>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c r="CP494" s="3"/>
      <c r="CQ494" s="3"/>
      <c r="CR494" s="3"/>
      <c r="CS494" s="3"/>
      <c r="CT494" s="3"/>
      <c r="CU494" s="3"/>
      <c r="CV494" s="3"/>
      <c r="CW494" s="3"/>
      <c r="CX494" s="3"/>
      <c r="CY494" s="3"/>
      <c r="CZ494" s="3"/>
      <c r="DA494" s="3"/>
      <c r="DB494" s="3"/>
      <c r="DC494" s="3"/>
      <c r="DD494" s="3"/>
    </row>
    <row r="495" spans="1:108" ht="21" customHeight="1">
      <c r="A495" s="3"/>
      <c r="B495" s="3"/>
      <c r="C495" s="3"/>
      <c r="D495" s="18"/>
      <c r="E495" s="18"/>
      <c r="F495" s="11"/>
      <c r="G495" s="11"/>
      <c r="H495" s="11"/>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c r="CP495" s="3"/>
      <c r="CQ495" s="3"/>
      <c r="CR495" s="3"/>
      <c r="CS495" s="3"/>
      <c r="CT495" s="3"/>
      <c r="CU495" s="3"/>
      <c r="CV495" s="3"/>
      <c r="CW495" s="3"/>
      <c r="CX495" s="3"/>
      <c r="CY495" s="3"/>
      <c r="CZ495" s="3"/>
      <c r="DA495" s="3"/>
      <c r="DB495" s="3"/>
      <c r="DC495" s="3"/>
      <c r="DD495" s="3"/>
    </row>
    <row r="496" spans="1:108" ht="21" customHeight="1">
      <c r="A496" s="3"/>
      <c r="B496" s="3"/>
      <c r="C496" s="3"/>
      <c r="D496" s="18"/>
      <c r="E496" s="18"/>
      <c r="F496" s="11"/>
      <c r="G496" s="11"/>
      <c r="H496" s="11"/>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c r="CP496" s="3"/>
      <c r="CQ496" s="3"/>
      <c r="CR496" s="3"/>
      <c r="CS496" s="3"/>
      <c r="CT496" s="3"/>
      <c r="CU496" s="3"/>
      <c r="CV496" s="3"/>
      <c r="CW496" s="3"/>
      <c r="CX496" s="3"/>
      <c r="CY496" s="3"/>
      <c r="CZ496" s="3"/>
      <c r="DA496" s="3"/>
      <c r="DB496" s="3"/>
      <c r="DC496" s="3"/>
      <c r="DD496" s="3"/>
    </row>
    <row r="497" spans="1:108" ht="21" customHeight="1">
      <c r="A497" s="3"/>
      <c r="B497" s="3"/>
      <c r="C497" s="3"/>
      <c r="D497" s="18"/>
      <c r="E497" s="18"/>
      <c r="F497" s="11"/>
      <c r="G497" s="11"/>
      <c r="H497" s="11"/>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c r="CP497" s="3"/>
      <c r="CQ497" s="3"/>
      <c r="CR497" s="3"/>
      <c r="CS497" s="3"/>
      <c r="CT497" s="3"/>
      <c r="CU497" s="3"/>
      <c r="CV497" s="3"/>
      <c r="CW497" s="3"/>
      <c r="CX497" s="3"/>
      <c r="CY497" s="3"/>
      <c r="CZ497" s="3"/>
      <c r="DA497" s="3"/>
      <c r="DB497" s="3"/>
      <c r="DC497" s="3"/>
      <c r="DD497" s="3"/>
    </row>
    <row r="498" spans="1:108" ht="21" customHeight="1">
      <c r="A498" s="3"/>
      <c r="B498" s="3"/>
      <c r="C498" s="3"/>
      <c r="D498" s="18"/>
      <c r="E498" s="18"/>
      <c r="F498" s="11"/>
      <c r="G498" s="11"/>
      <c r="H498" s="11"/>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c r="CP498" s="3"/>
      <c r="CQ498" s="3"/>
      <c r="CR498" s="3"/>
      <c r="CS498" s="3"/>
      <c r="CT498" s="3"/>
      <c r="CU498" s="3"/>
      <c r="CV498" s="3"/>
      <c r="CW498" s="3"/>
      <c r="CX498" s="3"/>
      <c r="CY498" s="3"/>
      <c r="CZ498" s="3"/>
      <c r="DA498" s="3"/>
      <c r="DB498" s="3"/>
      <c r="DC498" s="3"/>
      <c r="DD498" s="3"/>
    </row>
    <row r="499" spans="1:108" ht="21" customHeight="1">
      <c r="A499" s="3"/>
      <c r="B499" s="3"/>
      <c r="C499" s="3"/>
      <c r="D499" s="18"/>
      <c r="E499" s="18"/>
      <c r="F499" s="11"/>
      <c r="G499" s="11"/>
      <c r="H499" s="11"/>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3"/>
      <c r="CR499" s="3"/>
      <c r="CS499" s="3"/>
      <c r="CT499" s="3"/>
      <c r="CU499" s="3"/>
      <c r="CV499" s="3"/>
      <c r="CW499" s="3"/>
      <c r="CX499" s="3"/>
      <c r="CY499" s="3"/>
      <c r="CZ499" s="3"/>
      <c r="DA499" s="3"/>
      <c r="DB499" s="3"/>
      <c r="DC499" s="3"/>
      <c r="DD499" s="3"/>
    </row>
    <row r="500" spans="1:108" ht="21" customHeight="1">
      <c r="A500" s="3"/>
      <c r="B500" s="3"/>
      <c r="C500" s="3"/>
      <c r="D500" s="18"/>
      <c r="E500" s="18"/>
      <c r="F500" s="11"/>
      <c r="G500" s="11"/>
      <c r="H500" s="11"/>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3"/>
      <c r="CR500" s="3"/>
      <c r="CS500" s="3"/>
      <c r="CT500" s="3"/>
      <c r="CU500" s="3"/>
      <c r="CV500" s="3"/>
      <c r="CW500" s="3"/>
      <c r="CX500" s="3"/>
      <c r="CY500" s="3"/>
      <c r="CZ500" s="3"/>
      <c r="DA500" s="3"/>
      <c r="DB500" s="3"/>
      <c r="DC500" s="3"/>
      <c r="DD500" s="3"/>
    </row>
    <row r="501" spans="1:108" ht="21" customHeight="1">
      <c r="A501" s="3"/>
      <c r="B501" s="3"/>
      <c r="C501" s="3"/>
      <c r="D501" s="18"/>
      <c r="E501" s="18"/>
      <c r="F501" s="11"/>
      <c r="G501" s="11"/>
      <c r="H501" s="11"/>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3"/>
      <c r="CR501" s="3"/>
      <c r="CS501" s="3"/>
      <c r="CT501" s="3"/>
      <c r="CU501" s="3"/>
      <c r="CV501" s="3"/>
      <c r="CW501" s="3"/>
      <c r="CX501" s="3"/>
      <c r="CY501" s="3"/>
      <c r="CZ501" s="3"/>
      <c r="DA501" s="3"/>
      <c r="DB501" s="3"/>
      <c r="DC501" s="3"/>
      <c r="DD501" s="3"/>
    </row>
    <row r="502" spans="1:108" ht="21" customHeight="1">
      <c r="A502" s="3"/>
      <c r="B502" s="3"/>
      <c r="C502" s="3"/>
      <c r="D502" s="18"/>
      <c r="E502" s="18"/>
      <c r="F502" s="11"/>
      <c r="G502" s="11"/>
      <c r="H502" s="11"/>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c r="CO502" s="3"/>
      <c r="CP502" s="3"/>
      <c r="CQ502" s="3"/>
      <c r="CR502" s="3"/>
      <c r="CS502" s="3"/>
      <c r="CT502" s="3"/>
      <c r="CU502" s="3"/>
      <c r="CV502" s="3"/>
      <c r="CW502" s="3"/>
      <c r="CX502" s="3"/>
      <c r="CY502" s="3"/>
      <c r="CZ502" s="3"/>
      <c r="DA502" s="3"/>
      <c r="DB502" s="3"/>
      <c r="DC502" s="3"/>
      <c r="DD502" s="3"/>
    </row>
    <row r="503" spans="1:108" ht="21" customHeight="1">
      <c r="A503" s="3"/>
      <c r="B503" s="3"/>
      <c r="C503" s="3"/>
      <c r="D503" s="18"/>
      <c r="E503" s="18"/>
      <c r="F503" s="11"/>
      <c r="G503" s="11"/>
      <c r="H503" s="11"/>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c r="CO503" s="3"/>
      <c r="CP503" s="3"/>
      <c r="CQ503" s="3"/>
      <c r="CR503" s="3"/>
      <c r="CS503" s="3"/>
      <c r="CT503" s="3"/>
      <c r="CU503" s="3"/>
      <c r="CV503" s="3"/>
      <c r="CW503" s="3"/>
      <c r="CX503" s="3"/>
      <c r="CY503" s="3"/>
      <c r="CZ503" s="3"/>
      <c r="DA503" s="3"/>
      <c r="DB503" s="3"/>
      <c r="DC503" s="3"/>
      <c r="DD503" s="3"/>
    </row>
    <row r="504" spans="1:108" ht="21" customHeight="1">
      <c r="A504" s="3"/>
      <c r="B504" s="3"/>
      <c r="C504" s="3"/>
      <c r="D504" s="18"/>
      <c r="E504" s="18"/>
      <c r="F504" s="11"/>
      <c r="G504" s="11"/>
      <c r="H504" s="11"/>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c r="CO504" s="3"/>
      <c r="CP504" s="3"/>
      <c r="CQ504" s="3"/>
      <c r="CR504" s="3"/>
      <c r="CS504" s="3"/>
      <c r="CT504" s="3"/>
      <c r="CU504" s="3"/>
      <c r="CV504" s="3"/>
      <c r="CW504" s="3"/>
      <c r="CX504" s="3"/>
      <c r="CY504" s="3"/>
      <c r="CZ504" s="3"/>
      <c r="DA504" s="3"/>
      <c r="DB504" s="3"/>
      <c r="DC504" s="3"/>
      <c r="DD504" s="3"/>
    </row>
    <row r="505" spans="1:108" ht="21" customHeight="1">
      <c r="A505" s="3"/>
      <c r="B505" s="3"/>
      <c r="C505" s="3"/>
      <c r="D505" s="18"/>
      <c r="E505" s="18"/>
      <c r="F505" s="11"/>
      <c r="G505" s="11"/>
      <c r="H505" s="11"/>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c r="CO505" s="3"/>
      <c r="CP505" s="3"/>
      <c r="CQ505" s="3"/>
      <c r="CR505" s="3"/>
      <c r="CS505" s="3"/>
      <c r="CT505" s="3"/>
      <c r="CU505" s="3"/>
      <c r="CV505" s="3"/>
      <c r="CW505" s="3"/>
      <c r="CX505" s="3"/>
      <c r="CY505" s="3"/>
      <c r="CZ505" s="3"/>
      <c r="DA505" s="3"/>
      <c r="DB505" s="3"/>
      <c r="DC505" s="3"/>
      <c r="DD505" s="3"/>
    </row>
    <row r="506" spans="1:108" ht="21" customHeight="1">
      <c r="A506" s="3"/>
      <c r="B506" s="3"/>
      <c r="C506" s="3"/>
      <c r="D506" s="18"/>
      <c r="E506" s="18"/>
      <c r="F506" s="11"/>
      <c r="G506" s="11"/>
      <c r="H506" s="11"/>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c r="CO506" s="3"/>
      <c r="CP506" s="3"/>
      <c r="CQ506" s="3"/>
      <c r="CR506" s="3"/>
      <c r="CS506" s="3"/>
      <c r="CT506" s="3"/>
      <c r="CU506" s="3"/>
      <c r="CV506" s="3"/>
      <c r="CW506" s="3"/>
      <c r="CX506" s="3"/>
      <c r="CY506" s="3"/>
      <c r="CZ506" s="3"/>
      <c r="DA506" s="3"/>
      <c r="DB506" s="3"/>
      <c r="DC506" s="3"/>
      <c r="DD506" s="3"/>
    </row>
    <row r="507" spans="1:108" ht="21" customHeight="1">
      <c r="A507" s="3"/>
      <c r="B507" s="3"/>
      <c r="C507" s="3"/>
      <c r="D507" s="18"/>
      <c r="E507" s="18"/>
      <c r="F507" s="11"/>
      <c r="G507" s="11"/>
      <c r="H507" s="11"/>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c r="CO507" s="3"/>
      <c r="CP507" s="3"/>
      <c r="CQ507" s="3"/>
      <c r="CR507" s="3"/>
      <c r="CS507" s="3"/>
      <c r="CT507" s="3"/>
      <c r="CU507" s="3"/>
      <c r="CV507" s="3"/>
      <c r="CW507" s="3"/>
      <c r="CX507" s="3"/>
      <c r="CY507" s="3"/>
      <c r="CZ507" s="3"/>
      <c r="DA507" s="3"/>
      <c r="DB507" s="3"/>
      <c r="DC507" s="3"/>
      <c r="DD507" s="3"/>
    </row>
    <row r="508" spans="1:108" ht="21" customHeight="1">
      <c r="A508" s="3"/>
      <c r="B508" s="3"/>
      <c r="C508" s="3"/>
      <c r="D508" s="18"/>
      <c r="E508" s="18"/>
      <c r="F508" s="11"/>
      <c r="G508" s="11"/>
      <c r="H508" s="11"/>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c r="CO508" s="3"/>
      <c r="CP508" s="3"/>
      <c r="CQ508" s="3"/>
      <c r="CR508" s="3"/>
      <c r="CS508" s="3"/>
      <c r="CT508" s="3"/>
      <c r="CU508" s="3"/>
      <c r="CV508" s="3"/>
      <c r="CW508" s="3"/>
      <c r="CX508" s="3"/>
      <c r="CY508" s="3"/>
      <c r="CZ508" s="3"/>
      <c r="DA508" s="3"/>
      <c r="DB508" s="3"/>
      <c r="DC508" s="3"/>
      <c r="DD508" s="3"/>
    </row>
    <row r="509" spans="1:108" ht="21" customHeight="1">
      <c r="A509" s="3"/>
      <c r="B509" s="3"/>
      <c r="C509" s="3"/>
      <c r="D509" s="18"/>
      <c r="E509" s="18"/>
      <c r="F509" s="11"/>
      <c r="G509" s="11"/>
      <c r="H509" s="11"/>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c r="CO509" s="3"/>
      <c r="CP509" s="3"/>
      <c r="CQ509" s="3"/>
      <c r="CR509" s="3"/>
      <c r="CS509" s="3"/>
      <c r="CT509" s="3"/>
      <c r="CU509" s="3"/>
      <c r="CV509" s="3"/>
      <c r="CW509" s="3"/>
      <c r="CX509" s="3"/>
      <c r="CY509" s="3"/>
      <c r="CZ509" s="3"/>
      <c r="DA509" s="3"/>
      <c r="DB509" s="3"/>
      <c r="DC509" s="3"/>
      <c r="DD509" s="3"/>
    </row>
    <row r="510" spans="1:108" ht="21" customHeight="1">
      <c r="A510" s="3"/>
      <c r="B510" s="3"/>
      <c r="C510" s="3"/>
      <c r="D510" s="18"/>
      <c r="E510" s="18"/>
      <c r="F510" s="11"/>
      <c r="G510" s="11"/>
      <c r="H510" s="11"/>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c r="CO510" s="3"/>
      <c r="CP510" s="3"/>
      <c r="CQ510" s="3"/>
      <c r="CR510" s="3"/>
      <c r="CS510" s="3"/>
      <c r="CT510" s="3"/>
      <c r="CU510" s="3"/>
      <c r="CV510" s="3"/>
      <c r="CW510" s="3"/>
      <c r="CX510" s="3"/>
      <c r="CY510" s="3"/>
      <c r="CZ510" s="3"/>
      <c r="DA510" s="3"/>
      <c r="DB510" s="3"/>
      <c r="DC510" s="3"/>
      <c r="DD510" s="3"/>
    </row>
    <row r="511" spans="1:108" ht="21" customHeight="1">
      <c r="A511" s="3"/>
      <c r="B511" s="3"/>
      <c r="C511" s="3"/>
      <c r="D511" s="18"/>
      <c r="E511" s="18"/>
      <c r="F511" s="11"/>
      <c r="G511" s="11"/>
      <c r="H511" s="11"/>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c r="CO511" s="3"/>
      <c r="CP511" s="3"/>
      <c r="CQ511" s="3"/>
      <c r="CR511" s="3"/>
      <c r="CS511" s="3"/>
      <c r="CT511" s="3"/>
      <c r="CU511" s="3"/>
      <c r="CV511" s="3"/>
      <c r="CW511" s="3"/>
      <c r="CX511" s="3"/>
      <c r="CY511" s="3"/>
      <c r="CZ511" s="3"/>
      <c r="DA511" s="3"/>
      <c r="DB511" s="3"/>
      <c r="DC511" s="3"/>
      <c r="DD511" s="3"/>
    </row>
    <row r="512" spans="1:108" ht="21" customHeight="1">
      <c r="A512" s="3"/>
      <c r="B512" s="3"/>
      <c r="C512" s="3"/>
      <c r="D512" s="18"/>
      <c r="E512" s="18"/>
      <c r="F512" s="11"/>
      <c r="G512" s="11"/>
      <c r="H512" s="11"/>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c r="CO512" s="3"/>
      <c r="CP512" s="3"/>
      <c r="CQ512" s="3"/>
      <c r="CR512" s="3"/>
      <c r="CS512" s="3"/>
      <c r="CT512" s="3"/>
      <c r="CU512" s="3"/>
      <c r="CV512" s="3"/>
      <c r="CW512" s="3"/>
      <c r="CX512" s="3"/>
      <c r="CY512" s="3"/>
      <c r="CZ512" s="3"/>
      <c r="DA512" s="3"/>
      <c r="DB512" s="3"/>
      <c r="DC512" s="3"/>
      <c r="DD512" s="3"/>
    </row>
    <row r="513" spans="1:108" ht="21" customHeight="1">
      <c r="A513" s="3"/>
      <c r="B513" s="3"/>
      <c r="C513" s="3"/>
      <c r="D513" s="18"/>
      <c r="E513" s="18"/>
      <c r="F513" s="11"/>
      <c r="G513" s="11"/>
      <c r="H513" s="11"/>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c r="CO513" s="3"/>
      <c r="CP513" s="3"/>
      <c r="CQ513" s="3"/>
      <c r="CR513" s="3"/>
      <c r="CS513" s="3"/>
      <c r="CT513" s="3"/>
      <c r="CU513" s="3"/>
      <c r="CV513" s="3"/>
      <c r="CW513" s="3"/>
      <c r="CX513" s="3"/>
      <c r="CY513" s="3"/>
      <c r="CZ513" s="3"/>
      <c r="DA513" s="3"/>
      <c r="DB513" s="3"/>
      <c r="DC513" s="3"/>
      <c r="DD513" s="3"/>
    </row>
    <row r="514" spans="1:108" ht="21" customHeight="1">
      <c r="A514" s="3"/>
      <c r="B514" s="3"/>
      <c r="C514" s="3"/>
      <c r="D514" s="18"/>
      <c r="E514" s="18"/>
      <c r="F514" s="11"/>
      <c r="G514" s="11"/>
      <c r="H514" s="11"/>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c r="CO514" s="3"/>
      <c r="CP514" s="3"/>
      <c r="CQ514" s="3"/>
      <c r="CR514" s="3"/>
      <c r="CS514" s="3"/>
      <c r="CT514" s="3"/>
      <c r="CU514" s="3"/>
      <c r="CV514" s="3"/>
      <c r="CW514" s="3"/>
      <c r="CX514" s="3"/>
      <c r="CY514" s="3"/>
      <c r="CZ514" s="3"/>
      <c r="DA514" s="3"/>
      <c r="DB514" s="3"/>
      <c r="DC514" s="3"/>
      <c r="DD514" s="3"/>
    </row>
    <row r="515" spans="1:108" ht="21" customHeight="1">
      <c r="A515" s="3"/>
      <c r="B515" s="3"/>
      <c r="C515" s="3"/>
      <c r="D515" s="18"/>
      <c r="E515" s="18"/>
      <c r="F515" s="11"/>
      <c r="G515" s="11"/>
      <c r="H515" s="11"/>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c r="CO515" s="3"/>
      <c r="CP515" s="3"/>
      <c r="CQ515" s="3"/>
      <c r="CR515" s="3"/>
      <c r="CS515" s="3"/>
      <c r="CT515" s="3"/>
      <c r="CU515" s="3"/>
      <c r="CV515" s="3"/>
      <c r="CW515" s="3"/>
      <c r="CX515" s="3"/>
      <c r="CY515" s="3"/>
      <c r="CZ515" s="3"/>
      <c r="DA515" s="3"/>
      <c r="DB515" s="3"/>
      <c r="DC515" s="3"/>
      <c r="DD515" s="3"/>
    </row>
    <row r="516" spans="1:108" ht="21" customHeight="1">
      <c r="A516" s="3"/>
      <c r="B516" s="3"/>
      <c r="C516" s="3"/>
      <c r="D516" s="18"/>
      <c r="E516" s="18"/>
      <c r="F516" s="11"/>
      <c r="G516" s="11"/>
      <c r="H516" s="11"/>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c r="CO516" s="3"/>
      <c r="CP516" s="3"/>
      <c r="CQ516" s="3"/>
      <c r="CR516" s="3"/>
      <c r="CS516" s="3"/>
      <c r="CT516" s="3"/>
      <c r="CU516" s="3"/>
      <c r="CV516" s="3"/>
      <c r="CW516" s="3"/>
      <c r="CX516" s="3"/>
      <c r="CY516" s="3"/>
      <c r="CZ516" s="3"/>
      <c r="DA516" s="3"/>
      <c r="DB516" s="3"/>
      <c r="DC516" s="3"/>
      <c r="DD516" s="3"/>
    </row>
    <row r="517" spans="1:108" ht="21" customHeight="1">
      <c r="A517" s="3"/>
      <c r="B517" s="3"/>
      <c r="C517" s="3"/>
      <c r="D517" s="18"/>
      <c r="E517" s="18"/>
      <c r="F517" s="11"/>
      <c r="G517" s="11"/>
      <c r="H517" s="11"/>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c r="CO517" s="3"/>
      <c r="CP517" s="3"/>
      <c r="CQ517" s="3"/>
      <c r="CR517" s="3"/>
      <c r="CS517" s="3"/>
      <c r="CT517" s="3"/>
      <c r="CU517" s="3"/>
      <c r="CV517" s="3"/>
      <c r="CW517" s="3"/>
      <c r="CX517" s="3"/>
      <c r="CY517" s="3"/>
      <c r="CZ517" s="3"/>
      <c r="DA517" s="3"/>
      <c r="DB517" s="3"/>
      <c r="DC517" s="3"/>
      <c r="DD517" s="3"/>
    </row>
    <row r="518" spans="1:108" ht="21" customHeight="1">
      <c r="A518" s="3"/>
      <c r="B518" s="3"/>
      <c r="C518" s="3"/>
      <c r="D518" s="18"/>
      <c r="E518" s="18"/>
      <c r="F518" s="11"/>
      <c r="G518" s="11"/>
      <c r="H518" s="11"/>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c r="CO518" s="3"/>
      <c r="CP518" s="3"/>
      <c r="CQ518" s="3"/>
      <c r="CR518" s="3"/>
      <c r="CS518" s="3"/>
      <c r="CT518" s="3"/>
      <c r="CU518" s="3"/>
      <c r="CV518" s="3"/>
      <c r="CW518" s="3"/>
      <c r="CX518" s="3"/>
      <c r="CY518" s="3"/>
      <c r="CZ518" s="3"/>
      <c r="DA518" s="3"/>
      <c r="DB518" s="3"/>
      <c r="DC518" s="3"/>
      <c r="DD518" s="3"/>
    </row>
    <row r="519" spans="1:108" ht="21" customHeight="1">
      <c r="A519" s="3"/>
      <c r="B519" s="3"/>
      <c r="C519" s="3"/>
      <c r="D519" s="18"/>
      <c r="E519" s="18"/>
      <c r="F519" s="11"/>
      <c r="G519" s="11"/>
      <c r="H519" s="11"/>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c r="CO519" s="3"/>
      <c r="CP519" s="3"/>
      <c r="CQ519" s="3"/>
      <c r="CR519" s="3"/>
      <c r="CS519" s="3"/>
      <c r="CT519" s="3"/>
      <c r="CU519" s="3"/>
      <c r="CV519" s="3"/>
      <c r="CW519" s="3"/>
      <c r="CX519" s="3"/>
      <c r="CY519" s="3"/>
      <c r="CZ519" s="3"/>
      <c r="DA519" s="3"/>
      <c r="DB519" s="3"/>
      <c r="DC519" s="3"/>
      <c r="DD519" s="3"/>
    </row>
    <row r="520" spans="1:108" ht="21" customHeight="1">
      <c r="A520" s="3"/>
      <c r="B520" s="3"/>
      <c r="C520" s="3"/>
      <c r="D520" s="18"/>
      <c r="E520" s="18"/>
      <c r="F520" s="11"/>
      <c r="G520" s="11"/>
      <c r="H520" s="11"/>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c r="CO520" s="3"/>
      <c r="CP520" s="3"/>
      <c r="CQ520" s="3"/>
      <c r="CR520" s="3"/>
      <c r="CS520" s="3"/>
      <c r="CT520" s="3"/>
      <c r="CU520" s="3"/>
      <c r="CV520" s="3"/>
      <c r="CW520" s="3"/>
      <c r="CX520" s="3"/>
      <c r="CY520" s="3"/>
      <c r="CZ520" s="3"/>
      <c r="DA520" s="3"/>
      <c r="DB520" s="3"/>
      <c r="DC520" s="3"/>
      <c r="DD520" s="3"/>
    </row>
    <row r="521" spans="1:108" ht="21" customHeight="1">
      <c r="A521" s="3"/>
      <c r="B521" s="3"/>
      <c r="C521" s="3"/>
      <c r="D521" s="18"/>
      <c r="E521" s="18"/>
      <c r="F521" s="11"/>
      <c r="G521" s="11"/>
      <c r="H521" s="11"/>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c r="CO521" s="3"/>
      <c r="CP521" s="3"/>
      <c r="CQ521" s="3"/>
      <c r="CR521" s="3"/>
      <c r="CS521" s="3"/>
      <c r="CT521" s="3"/>
      <c r="CU521" s="3"/>
      <c r="CV521" s="3"/>
      <c r="CW521" s="3"/>
      <c r="CX521" s="3"/>
      <c r="CY521" s="3"/>
      <c r="CZ521" s="3"/>
      <c r="DA521" s="3"/>
      <c r="DB521" s="3"/>
      <c r="DC521" s="3"/>
      <c r="DD521" s="3"/>
    </row>
    <row r="522" spans="1:108" ht="21" customHeight="1">
      <c r="A522" s="3"/>
      <c r="B522" s="3"/>
      <c r="C522" s="3"/>
      <c r="D522" s="18"/>
      <c r="E522" s="18"/>
      <c r="F522" s="11"/>
      <c r="G522" s="11"/>
      <c r="H522" s="11"/>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c r="CO522" s="3"/>
      <c r="CP522" s="3"/>
      <c r="CQ522" s="3"/>
      <c r="CR522" s="3"/>
      <c r="CS522" s="3"/>
      <c r="CT522" s="3"/>
      <c r="CU522" s="3"/>
      <c r="CV522" s="3"/>
      <c r="CW522" s="3"/>
      <c r="CX522" s="3"/>
      <c r="CY522" s="3"/>
      <c r="CZ522" s="3"/>
      <c r="DA522" s="3"/>
      <c r="DB522" s="3"/>
      <c r="DC522" s="3"/>
      <c r="DD522" s="3"/>
    </row>
    <row r="523" spans="1:108" ht="21" customHeight="1">
      <c r="A523" s="3"/>
      <c r="B523" s="3"/>
      <c r="C523" s="3"/>
      <c r="D523" s="18"/>
      <c r="E523" s="18"/>
      <c r="F523" s="11"/>
      <c r="G523" s="11"/>
      <c r="H523" s="11"/>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c r="CO523" s="3"/>
      <c r="CP523" s="3"/>
      <c r="CQ523" s="3"/>
      <c r="CR523" s="3"/>
      <c r="CS523" s="3"/>
      <c r="CT523" s="3"/>
      <c r="CU523" s="3"/>
      <c r="CV523" s="3"/>
      <c r="CW523" s="3"/>
      <c r="CX523" s="3"/>
      <c r="CY523" s="3"/>
      <c r="CZ523" s="3"/>
      <c r="DA523" s="3"/>
      <c r="DB523" s="3"/>
      <c r="DC523" s="3"/>
      <c r="DD523" s="3"/>
    </row>
    <row r="524" spans="1:108" ht="21" customHeight="1">
      <c r="A524" s="3"/>
      <c r="B524" s="3"/>
      <c r="C524" s="3"/>
      <c r="D524" s="18"/>
      <c r="E524" s="18"/>
      <c r="F524" s="11"/>
      <c r="G524" s="11"/>
      <c r="H524" s="11"/>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c r="CO524" s="3"/>
      <c r="CP524" s="3"/>
      <c r="CQ524" s="3"/>
      <c r="CR524" s="3"/>
      <c r="CS524" s="3"/>
      <c r="CT524" s="3"/>
      <c r="CU524" s="3"/>
      <c r="CV524" s="3"/>
      <c r="CW524" s="3"/>
      <c r="CX524" s="3"/>
      <c r="CY524" s="3"/>
      <c r="CZ524" s="3"/>
      <c r="DA524" s="3"/>
      <c r="DB524" s="3"/>
      <c r="DC524" s="3"/>
      <c r="DD524" s="3"/>
    </row>
    <row r="525" spans="1:108" ht="21" customHeight="1">
      <c r="A525" s="3"/>
      <c r="B525" s="3"/>
      <c r="C525" s="3"/>
      <c r="D525" s="18"/>
      <c r="E525" s="18"/>
      <c r="F525" s="11"/>
      <c r="G525" s="11"/>
      <c r="H525" s="11"/>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c r="CO525" s="3"/>
      <c r="CP525" s="3"/>
      <c r="CQ525" s="3"/>
      <c r="CR525" s="3"/>
      <c r="CS525" s="3"/>
      <c r="CT525" s="3"/>
      <c r="CU525" s="3"/>
      <c r="CV525" s="3"/>
      <c r="CW525" s="3"/>
      <c r="CX525" s="3"/>
      <c r="CY525" s="3"/>
      <c r="CZ525" s="3"/>
      <c r="DA525" s="3"/>
      <c r="DB525" s="3"/>
      <c r="DC525" s="3"/>
      <c r="DD525" s="3"/>
    </row>
    <row r="526" spans="1:108" ht="21" customHeight="1">
      <c r="A526" s="3"/>
      <c r="B526" s="3"/>
      <c r="C526" s="3"/>
      <c r="D526" s="18"/>
      <c r="E526" s="18"/>
      <c r="F526" s="11"/>
      <c r="G526" s="11"/>
      <c r="H526" s="11"/>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c r="CO526" s="3"/>
      <c r="CP526" s="3"/>
      <c r="CQ526" s="3"/>
      <c r="CR526" s="3"/>
      <c r="CS526" s="3"/>
      <c r="CT526" s="3"/>
      <c r="CU526" s="3"/>
      <c r="CV526" s="3"/>
      <c r="CW526" s="3"/>
      <c r="CX526" s="3"/>
      <c r="CY526" s="3"/>
      <c r="CZ526" s="3"/>
      <c r="DA526" s="3"/>
      <c r="DB526" s="3"/>
      <c r="DC526" s="3"/>
      <c r="DD526" s="3"/>
    </row>
    <row r="527" spans="1:108" ht="21" customHeight="1">
      <c r="A527" s="3"/>
      <c r="B527" s="3"/>
      <c r="C527" s="3"/>
      <c r="D527" s="18"/>
      <c r="E527" s="18"/>
      <c r="F527" s="11"/>
      <c r="G527" s="11"/>
      <c r="H527" s="11"/>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c r="CO527" s="3"/>
      <c r="CP527" s="3"/>
      <c r="CQ527" s="3"/>
      <c r="CR527" s="3"/>
      <c r="CS527" s="3"/>
      <c r="CT527" s="3"/>
      <c r="CU527" s="3"/>
      <c r="CV527" s="3"/>
      <c r="CW527" s="3"/>
      <c r="CX527" s="3"/>
      <c r="CY527" s="3"/>
      <c r="CZ527" s="3"/>
      <c r="DA527" s="3"/>
      <c r="DB527" s="3"/>
      <c r="DC527" s="3"/>
      <c r="DD527" s="3"/>
    </row>
    <row r="528" spans="1:108" ht="21" customHeight="1">
      <c r="A528" s="3"/>
      <c r="B528" s="3"/>
      <c r="C528" s="3"/>
      <c r="D528" s="18"/>
      <c r="E528" s="18"/>
      <c r="F528" s="11"/>
      <c r="G528" s="11"/>
      <c r="H528" s="11"/>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c r="CO528" s="3"/>
      <c r="CP528" s="3"/>
      <c r="CQ528" s="3"/>
      <c r="CR528" s="3"/>
      <c r="CS528" s="3"/>
      <c r="CT528" s="3"/>
      <c r="CU528" s="3"/>
      <c r="CV528" s="3"/>
      <c r="CW528" s="3"/>
      <c r="CX528" s="3"/>
      <c r="CY528" s="3"/>
      <c r="CZ528" s="3"/>
      <c r="DA528" s="3"/>
      <c r="DB528" s="3"/>
      <c r="DC528" s="3"/>
      <c r="DD528" s="3"/>
    </row>
    <row r="529" spans="1:108" ht="21" customHeight="1">
      <c r="A529" s="3"/>
      <c r="B529" s="3"/>
      <c r="C529" s="3"/>
      <c r="D529" s="18"/>
      <c r="E529" s="18"/>
      <c r="F529" s="11"/>
      <c r="G529" s="11"/>
      <c r="H529" s="11"/>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c r="CP529" s="3"/>
      <c r="CQ529" s="3"/>
      <c r="CR529" s="3"/>
      <c r="CS529" s="3"/>
      <c r="CT529" s="3"/>
      <c r="CU529" s="3"/>
      <c r="CV529" s="3"/>
      <c r="CW529" s="3"/>
      <c r="CX529" s="3"/>
      <c r="CY529" s="3"/>
      <c r="CZ529" s="3"/>
      <c r="DA529" s="3"/>
      <c r="DB529" s="3"/>
      <c r="DC529" s="3"/>
      <c r="DD529" s="3"/>
    </row>
    <row r="530" spans="1:108" ht="21" customHeight="1">
      <c r="A530" s="3"/>
      <c r="B530" s="3"/>
      <c r="C530" s="3"/>
      <c r="D530" s="18"/>
      <c r="E530" s="18"/>
      <c r="F530" s="11"/>
      <c r="G530" s="11"/>
      <c r="H530" s="11"/>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c r="CO530" s="3"/>
      <c r="CP530" s="3"/>
      <c r="CQ530" s="3"/>
      <c r="CR530" s="3"/>
      <c r="CS530" s="3"/>
      <c r="CT530" s="3"/>
      <c r="CU530" s="3"/>
      <c r="CV530" s="3"/>
      <c r="CW530" s="3"/>
      <c r="CX530" s="3"/>
      <c r="CY530" s="3"/>
      <c r="CZ530" s="3"/>
      <c r="DA530" s="3"/>
      <c r="DB530" s="3"/>
      <c r="DC530" s="3"/>
      <c r="DD530" s="3"/>
    </row>
    <row r="531" spans="1:108" ht="21" customHeight="1">
      <c r="A531" s="3"/>
      <c r="B531" s="3"/>
      <c r="C531" s="3"/>
      <c r="D531" s="18"/>
      <c r="E531" s="18"/>
      <c r="F531" s="11"/>
      <c r="G531" s="11"/>
      <c r="H531" s="11"/>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c r="CO531" s="3"/>
      <c r="CP531" s="3"/>
      <c r="CQ531" s="3"/>
      <c r="CR531" s="3"/>
      <c r="CS531" s="3"/>
      <c r="CT531" s="3"/>
      <c r="CU531" s="3"/>
      <c r="CV531" s="3"/>
      <c r="CW531" s="3"/>
      <c r="CX531" s="3"/>
      <c r="CY531" s="3"/>
      <c r="CZ531" s="3"/>
      <c r="DA531" s="3"/>
      <c r="DB531" s="3"/>
      <c r="DC531" s="3"/>
      <c r="DD531" s="3"/>
    </row>
    <row r="532" spans="1:108" ht="21" customHeight="1">
      <c r="A532" s="3"/>
      <c r="B532" s="3"/>
      <c r="C532" s="3"/>
      <c r="D532" s="18"/>
      <c r="E532" s="18"/>
      <c r="F532" s="11"/>
      <c r="G532" s="11"/>
      <c r="H532" s="11"/>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c r="CR532" s="3"/>
      <c r="CS532" s="3"/>
      <c r="CT532" s="3"/>
      <c r="CU532" s="3"/>
      <c r="CV532" s="3"/>
      <c r="CW532" s="3"/>
      <c r="CX532" s="3"/>
      <c r="CY532" s="3"/>
      <c r="CZ532" s="3"/>
      <c r="DA532" s="3"/>
      <c r="DB532" s="3"/>
      <c r="DC532" s="3"/>
      <c r="DD532" s="3"/>
    </row>
    <row r="533" spans="1:108" ht="21" customHeight="1">
      <c r="A533" s="3"/>
      <c r="B533" s="3"/>
      <c r="C533" s="3"/>
      <c r="D533" s="18"/>
      <c r="E533" s="18"/>
      <c r="F533" s="11"/>
      <c r="G533" s="11"/>
      <c r="H533" s="11"/>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c r="CP533" s="3"/>
      <c r="CQ533" s="3"/>
      <c r="CR533" s="3"/>
      <c r="CS533" s="3"/>
      <c r="CT533" s="3"/>
      <c r="CU533" s="3"/>
      <c r="CV533" s="3"/>
      <c r="CW533" s="3"/>
      <c r="CX533" s="3"/>
      <c r="CY533" s="3"/>
      <c r="CZ533" s="3"/>
      <c r="DA533" s="3"/>
      <c r="DB533" s="3"/>
      <c r="DC533" s="3"/>
      <c r="DD533" s="3"/>
    </row>
    <row r="534" spans="1:108" ht="21" customHeight="1">
      <c r="A534" s="3"/>
      <c r="B534" s="3"/>
      <c r="C534" s="3"/>
      <c r="D534" s="18"/>
      <c r="E534" s="18"/>
      <c r="F534" s="11"/>
      <c r="G534" s="11"/>
      <c r="H534" s="11"/>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c r="CO534" s="3"/>
      <c r="CP534" s="3"/>
      <c r="CQ534" s="3"/>
      <c r="CR534" s="3"/>
      <c r="CS534" s="3"/>
      <c r="CT534" s="3"/>
      <c r="CU534" s="3"/>
      <c r="CV534" s="3"/>
      <c r="CW534" s="3"/>
      <c r="CX534" s="3"/>
      <c r="CY534" s="3"/>
      <c r="CZ534" s="3"/>
      <c r="DA534" s="3"/>
      <c r="DB534" s="3"/>
      <c r="DC534" s="3"/>
      <c r="DD534" s="3"/>
    </row>
    <row r="535" spans="1:108" ht="21" customHeight="1">
      <c r="A535" s="3"/>
      <c r="B535" s="3"/>
      <c r="C535" s="3"/>
      <c r="D535" s="18"/>
      <c r="E535" s="18"/>
      <c r="F535" s="11"/>
      <c r="G535" s="11"/>
      <c r="H535" s="11"/>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c r="CP535" s="3"/>
      <c r="CQ535" s="3"/>
      <c r="CR535" s="3"/>
      <c r="CS535" s="3"/>
      <c r="CT535" s="3"/>
      <c r="CU535" s="3"/>
      <c r="CV535" s="3"/>
      <c r="CW535" s="3"/>
      <c r="CX535" s="3"/>
      <c r="CY535" s="3"/>
      <c r="CZ535" s="3"/>
      <c r="DA535" s="3"/>
      <c r="DB535" s="3"/>
      <c r="DC535" s="3"/>
      <c r="DD535" s="3"/>
    </row>
    <row r="536" spans="1:108" ht="21" customHeight="1">
      <c r="A536" s="3"/>
      <c r="B536" s="3"/>
      <c r="C536" s="3"/>
      <c r="D536" s="18"/>
      <c r="E536" s="18"/>
      <c r="F536" s="11"/>
      <c r="G536" s="11"/>
      <c r="H536" s="11"/>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c r="CP536" s="3"/>
      <c r="CQ536" s="3"/>
      <c r="CR536" s="3"/>
      <c r="CS536" s="3"/>
      <c r="CT536" s="3"/>
      <c r="CU536" s="3"/>
      <c r="CV536" s="3"/>
      <c r="CW536" s="3"/>
      <c r="CX536" s="3"/>
      <c r="CY536" s="3"/>
      <c r="CZ536" s="3"/>
      <c r="DA536" s="3"/>
      <c r="DB536" s="3"/>
      <c r="DC536" s="3"/>
      <c r="DD536" s="3"/>
    </row>
    <row r="537" spans="1:108" ht="21" customHeight="1">
      <c r="A537" s="3"/>
      <c r="B537" s="3"/>
      <c r="C537" s="3"/>
      <c r="D537" s="18"/>
      <c r="E537" s="18"/>
      <c r="F537" s="11"/>
      <c r="G537" s="11"/>
      <c r="H537" s="11"/>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c r="CO537" s="3"/>
      <c r="CP537" s="3"/>
      <c r="CQ537" s="3"/>
      <c r="CR537" s="3"/>
      <c r="CS537" s="3"/>
      <c r="CT537" s="3"/>
      <c r="CU537" s="3"/>
      <c r="CV537" s="3"/>
      <c r="CW537" s="3"/>
      <c r="CX537" s="3"/>
      <c r="CY537" s="3"/>
      <c r="CZ537" s="3"/>
      <c r="DA537" s="3"/>
      <c r="DB537" s="3"/>
      <c r="DC537" s="3"/>
      <c r="DD537" s="3"/>
    </row>
    <row r="538" spans="1:108" ht="21" customHeight="1">
      <c r="A538" s="3"/>
      <c r="B538" s="3"/>
      <c r="C538" s="3"/>
      <c r="D538" s="18"/>
      <c r="E538" s="18"/>
      <c r="F538" s="11"/>
      <c r="G538" s="11"/>
      <c r="H538" s="11"/>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c r="CO538" s="3"/>
      <c r="CP538" s="3"/>
      <c r="CQ538" s="3"/>
      <c r="CR538" s="3"/>
      <c r="CS538" s="3"/>
      <c r="CT538" s="3"/>
      <c r="CU538" s="3"/>
      <c r="CV538" s="3"/>
      <c r="CW538" s="3"/>
      <c r="CX538" s="3"/>
      <c r="CY538" s="3"/>
      <c r="CZ538" s="3"/>
      <c r="DA538" s="3"/>
      <c r="DB538" s="3"/>
      <c r="DC538" s="3"/>
      <c r="DD538" s="3"/>
    </row>
    <row r="539" spans="1:108" ht="21" customHeight="1">
      <c r="A539" s="3"/>
      <c r="B539" s="3"/>
      <c r="C539" s="3"/>
      <c r="D539" s="18"/>
      <c r="E539" s="18"/>
      <c r="F539" s="11"/>
      <c r="G539" s="11"/>
      <c r="H539" s="11"/>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c r="CO539" s="3"/>
      <c r="CP539" s="3"/>
      <c r="CQ539" s="3"/>
      <c r="CR539" s="3"/>
      <c r="CS539" s="3"/>
      <c r="CT539" s="3"/>
      <c r="CU539" s="3"/>
      <c r="CV539" s="3"/>
      <c r="CW539" s="3"/>
      <c r="CX539" s="3"/>
      <c r="CY539" s="3"/>
      <c r="CZ539" s="3"/>
      <c r="DA539" s="3"/>
      <c r="DB539" s="3"/>
      <c r="DC539" s="3"/>
      <c r="DD539" s="3"/>
    </row>
    <row r="540" spans="1:108" ht="21" customHeight="1">
      <c r="A540" s="3"/>
      <c r="B540" s="3"/>
      <c r="C540" s="3"/>
      <c r="D540" s="18"/>
      <c r="E540" s="18"/>
      <c r="F540" s="11"/>
      <c r="G540" s="11"/>
      <c r="H540" s="11"/>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c r="CP540" s="3"/>
      <c r="CQ540" s="3"/>
      <c r="CR540" s="3"/>
      <c r="CS540" s="3"/>
      <c r="CT540" s="3"/>
      <c r="CU540" s="3"/>
      <c r="CV540" s="3"/>
      <c r="CW540" s="3"/>
      <c r="CX540" s="3"/>
      <c r="CY540" s="3"/>
      <c r="CZ540" s="3"/>
      <c r="DA540" s="3"/>
      <c r="DB540" s="3"/>
      <c r="DC540" s="3"/>
      <c r="DD540" s="3"/>
    </row>
    <row r="541" spans="1:108" ht="21" customHeight="1">
      <c r="A541" s="3"/>
      <c r="B541" s="3"/>
      <c r="C541" s="3"/>
      <c r="D541" s="18"/>
      <c r="E541" s="18"/>
      <c r="F541" s="11"/>
      <c r="G541" s="11"/>
      <c r="H541" s="11"/>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c r="CO541" s="3"/>
      <c r="CP541" s="3"/>
      <c r="CQ541" s="3"/>
      <c r="CR541" s="3"/>
      <c r="CS541" s="3"/>
      <c r="CT541" s="3"/>
      <c r="CU541" s="3"/>
      <c r="CV541" s="3"/>
      <c r="CW541" s="3"/>
      <c r="CX541" s="3"/>
      <c r="CY541" s="3"/>
      <c r="CZ541" s="3"/>
      <c r="DA541" s="3"/>
      <c r="DB541" s="3"/>
      <c r="DC541" s="3"/>
      <c r="DD541" s="3"/>
    </row>
    <row r="542" spans="1:108" ht="21" customHeight="1">
      <c r="A542" s="3"/>
      <c r="B542" s="3"/>
      <c r="C542" s="3"/>
      <c r="D542" s="18"/>
      <c r="E542" s="18"/>
      <c r="F542" s="11"/>
      <c r="G542" s="11"/>
      <c r="H542" s="11"/>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c r="CO542" s="3"/>
      <c r="CP542" s="3"/>
      <c r="CQ542" s="3"/>
      <c r="CR542" s="3"/>
      <c r="CS542" s="3"/>
      <c r="CT542" s="3"/>
      <c r="CU542" s="3"/>
      <c r="CV542" s="3"/>
      <c r="CW542" s="3"/>
      <c r="CX542" s="3"/>
      <c r="CY542" s="3"/>
      <c r="CZ542" s="3"/>
      <c r="DA542" s="3"/>
      <c r="DB542" s="3"/>
      <c r="DC542" s="3"/>
      <c r="DD542" s="3"/>
    </row>
    <row r="543" spans="1:108" ht="21" customHeight="1">
      <c r="A543" s="3"/>
      <c r="B543" s="3"/>
      <c r="C543" s="3"/>
      <c r="D543" s="18"/>
      <c r="E543" s="18"/>
      <c r="F543" s="11"/>
      <c r="G543" s="11"/>
      <c r="H543" s="11"/>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c r="CP543" s="3"/>
      <c r="CQ543" s="3"/>
      <c r="CR543" s="3"/>
      <c r="CS543" s="3"/>
      <c r="CT543" s="3"/>
      <c r="CU543" s="3"/>
      <c r="CV543" s="3"/>
      <c r="CW543" s="3"/>
      <c r="CX543" s="3"/>
      <c r="CY543" s="3"/>
      <c r="CZ543" s="3"/>
      <c r="DA543" s="3"/>
      <c r="DB543" s="3"/>
      <c r="DC543" s="3"/>
      <c r="DD543" s="3"/>
    </row>
    <row r="544" spans="1:108" ht="21" customHeight="1">
      <c r="A544" s="3"/>
      <c r="B544" s="3"/>
      <c r="C544" s="3"/>
      <c r="D544" s="18"/>
      <c r="E544" s="18"/>
      <c r="F544" s="11"/>
      <c r="G544" s="11"/>
      <c r="H544" s="11"/>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c r="CO544" s="3"/>
      <c r="CP544" s="3"/>
      <c r="CQ544" s="3"/>
      <c r="CR544" s="3"/>
      <c r="CS544" s="3"/>
      <c r="CT544" s="3"/>
      <c r="CU544" s="3"/>
      <c r="CV544" s="3"/>
      <c r="CW544" s="3"/>
      <c r="CX544" s="3"/>
      <c r="CY544" s="3"/>
      <c r="CZ544" s="3"/>
      <c r="DA544" s="3"/>
      <c r="DB544" s="3"/>
      <c r="DC544" s="3"/>
      <c r="DD544" s="3"/>
    </row>
    <row r="545" spans="1:108" ht="21" customHeight="1">
      <c r="A545" s="3"/>
      <c r="B545" s="3"/>
      <c r="C545" s="3"/>
      <c r="D545" s="18"/>
      <c r="E545" s="18"/>
      <c r="F545" s="11"/>
      <c r="G545" s="11"/>
      <c r="H545" s="11"/>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c r="CP545" s="3"/>
      <c r="CQ545" s="3"/>
      <c r="CR545" s="3"/>
      <c r="CS545" s="3"/>
      <c r="CT545" s="3"/>
      <c r="CU545" s="3"/>
      <c r="CV545" s="3"/>
      <c r="CW545" s="3"/>
      <c r="CX545" s="3"/>
      <c r="CY545" s="3"/>
      <c r="CZ545" s="3"/>
      <c r="DA545" s="3"/>
      <c r="DB545" s="3"/>
      <c r="DC545" s="3"/>
      <c r="DD545" s="3"/>
    </row>
    <row r="546" spans="1:108" ht="21" customHeight="1">
      <c r="A546" s="3"/>
      <c r="B546" s="3"/>
      <c r="C546" s="3"/>
      <c r="D546" s="18"/>
      <c r="E546" s="18"/>
      <c r="F546" s="11"/>
      <c r="G546" s="11"/>
      <c r="H546" s="11"/>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c r="CO546" s="3"/>
      <c r="CP546" s="3"/>
      <c r="CQ546" s="3"/>
      <c r="CR546" s="3"/>
      <c r="CS546" s="3"/>
      <c r="CT546" s="3"/>
      <c r="CU546" s="3"/>
      <c r="CV546" s="3"/>
      <c r="CW546" s="3"/>
      <c r="CX546" s="3"/>
      <c r="CY546" s="3"/>
      <c r="CZ546" s="3"/>
      <c r="DA546" s="3"/>
      <c r="DB546" s="3"/>
      <c r="DC546" s="3"/>
      <c r="DD546" s="3"/>
    </row>
    <row r="547" spans="1:108" ht="21" customHeight="1">
      <c r="A547" s="3"/>
      <c r="B547" s="3"/>
      <c r="C547" s="3"/>
      <c r="D547" s="18"/>
      <c r="E547" s="18"/>
      <c r="F547" s="11"/>
      <c r="G547" s="11"/>
      <c r="H547" s="11"/>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c r="CO547" s="3"/>
      <c r="CP547" s="3"/>
      <c r="CQ547" s="3"/>
      <c r="CR547" s="3"/>
      <c r="CS547" s="3"/>
      <c r="CT547" s="3"/>
      <c r="CU547" s="3"/>
      <c r="CV547" s="3"/>
      <c r="CW547" s="3"/>
      <c r="CX547" s="3"/>
      <c r="CY547" s="3"/>
      <c r="CZ547" s="3"/>
      <c r="DA547" s="3"/>
      <c r="DB547" s="3"/>
      <c r="DC547" s="3"/>
      <c r="DD547" s="3"/>
    </row>
    <row r="548" spans="1:108" ht="21" customHeight="1">
      <c r="A548" s="3"/>
      <c r="B548" s="3"/>
      <c r="C548" s="3"/>
      <c r="D548" s="18"/>
      <c r="E548" s="18"/>
      <c r="F548" s="11"/>
      <c r="G548" s="11"/>
      <c r="H548" s="11"/>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c r="CO548" s="3"/>
      <c r="CP548" s="3"/>
      <c r="CQ548" s="3"/>
      <c r="CR548" s="3"/>
      <c r="CS548" s="3"/>
      <c r="CT548" s="3"/>
      <c r="CU548" s="3"/>
      <c r="CV548" s="3"/>
      <c r="CW548" s="3"/>
      <c r="CX548" s="3"/>
      <c r="CY548" s="3"/>
      <c r="CZ548" s="3"/>
      <c r="DA548" s="3"/>
      <c r="DB548" s="3"/>
      <c r="DC548" s="3"/>
      <c r="DD548" s="3"/>
    </row>
    <row r="549" spans="1:108" ht="21" customHeight="1">
      <c r="A549" s="3"/>
      <c r="B549" s="3"/>
      <c r="C549" s="3"/>
      <c r="D549" s="18"/>
      <c r="E549" s="18"/>
      <c r="F549" s="11"/>
      <c r="G549" s="11"/>
      <c r="H549" s="11"/>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c r="CP549" s="3"/>
      <c r="CQ549" s="3"/>
      <c r="CR549" s="3"/>
      <c r="CS549" s="3"/>
      <c r="CT549" s="3"/>
      <c r="CU549" s="3"/>
      <c r="CV549" s="3"/>
      <c r="CW549" s="3"/>
      <c r="CX549" s="3"/>
      <c r="CY549" s="3"/>
      <c r="CZ549" s="3"/>
      <c r="DA549" s="3"/>
      <c r="DB549" s="3"/>
      <c r="DC549" s="3"/>
      <c r="DD549" s="3"/>
    </row>
    <row r="550" spans="1:108" ht="21" customHeight="1">
      <c r="A550" s="3"/>
      <c r="B550" s="3"/>
      <c r="C550" s="3"/>
      <c r="D550" s="18"/>
      <c r="E550" s="18"/>
      <c r="F550" s="11"/>
      <c r="G550" s="11"/>
      <c r="H550" s="11"/>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c r="CP550" s="3"/>
      <c r="CQ550" s="3"/>
      <c r="CR550" s="3"/>
      <c r="CS550" s="3"/>
      <c r="CT550" s="3"/>
      <c r="CU550" s="3"/>
      <c r="CV550" s="3"/>
      <c r="CW550" s="3"/>
      <c r="CX550" s="3"/>
      <c r="CY550" s="3"/>
      <c r="CZ550" s="3"/>
      <c r="DA550" s="3"/>
      <c r="DB550" s="3"/>
      <c r="DC550" s="3"/>
      <c r="DD550" s="3"/>
    </row>
    <row r="551" spans="1:108" ht="21" customHeight="1">
      <c r="A551" s="3"/>
      <c r="B551" s="3"/>
      <c r="C551" s="3"/>
      <c r="D551" s="18"/>
      <c r="E551" s="18"/>
      <c r="F551" s="11"/>
      <c r="G551" s="11"/>
      <c r="H551" s="11"/>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c r="CP551" s="3"/>
      <c r="CQ551" s="3"/>
      <c r="CR551" s="3"/>
      <c r="CS551" s="3"/>
      <c r="CT551" s="3"/>
      <c r="CU551" s="3"/>
      <c r="CV551" s="3"/>
      <c r="CW551" s="3"/>
      <c r="CX551" s="3"/>
      <c r="CY551" s="3"/>
      <c r="CZ551" s="3"/>
      <c r="DA551" s="3"/>
      <c r="DB551" s="3"/>
      <c r="DC551" s="3"/>
      <c r="DD551" s="3"/>
    </row>
    <row r="552" spans="1:108" ht="21" customHeight="1">
      <c r="A552" s="3"/>
      <c r="B552" s="3"/>
      <c r="C552" s="3"/>
      <c r="D552" s="18"/>
      <c r="E552" s="18"/>
      <c r="F552" s="11"/>
      <c r="G552" s="11"/>
      <c r="H552" s="11"/>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c r="CP552" s="3"/>
      <c r="CQ552" s="3"/>
      <c r="CR552" s="3"/>
      <c r="CS552" s="3"/>
      <c r="CT552" s="3"/>
      <c r="CU552" s="3"/>
      <c r="CV552" s="3"/>
      <c r="CW552" s="3"/>
      <c r="CX552" s="3"/>
      <c r="CY552" s="3"/>
      <c r="CZ552" s="3"/>
      <c r="DA552" s="3"/>
      <c r="DB552" s="3"/>
      <c r="DC552" s="3"/>
      <c r="DD552" s="3"/>
    </row>
    <row r="553" spans="1:108" ht="21" customHeight="1">
      <c r="A553" s="3"/>
      <c r="B553" s="3"/>
      <c r="C553" s="3"/>
      <c r="D553" s="18"/>
      <c r="E553" s="18"/>
      <c r="F553" s="11"/>
      <c r="G553" s="11"/>
      <c r="H553" s="11"/>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c r="CO553" s="3"/>
      <c r="CP553" s="3"/>
      <c r="CQ553" s="3"/>
      <c r="CR553" s="3"/>
      <c r="CS553" s="3"/>
      <c r="CT553" s="3"/>
      <c r="CU553" s="3"/>
      <c r="CV553" s="3"/>
      <c r="CW553" s="3"/>
      <c r="CX553" s="3"/>
      <c r="CY553" s="3"/>
      <c r="CZ553" s="3"/>
      <c r="DA553" s="3"/>
      <c r="DB553" s="3"/>
      <c r="DC553" s="3"/>
      <c r="DD553" s="3"/>
    </row>
    <row r="554" spans="1:108" ht="21" customHeight="1">
      <c r="A554" s="3"/>
      <c r="B554" s="3"/>
      <c r="C554" s="3"/>
      <c r="D554" s="18"/>
      <c r="E554" s="18"/>
      <c r="F554" s="11"/>
      <c r="G554" s="11"/>
      <c r="H554" s="11"/>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c r="CO554" s="3"/>
      <c r="CP554" s="3"/>
      <c r="CQ554" s="3"/>
      <c r="CR554" s="3"/>
      <c r="CS554" s="3"/>
      <c r="CT554" s="3"/>
      <c r="CU554" s="3"/>
      <c r="CV554" s="3"/>
      <c r="CW554" s="3"/>
      <c r="CX554" s="3"/>
      <c r="CY554" s="3"/>
      <c r="CZ554" s="3"/>
      <c r="DA554" s="3"/>
      <c r="DB554" s="3"/>
      <c r="DC554" s="3"/>
      <c r="DD554" s="3"/>
    </row>
    <row r="555" spans="1:108" ht="21" customHeight="1">
      <c r="A555" s="3"/>
      <c r="B555" s="3"/>
      <c r="C555" s="3"/>
      <c r="D555" s="18"/>
      <c r="E555" s="18"/>
      <c r="F555" s="11"/>
      <c r="G555" s="11"/>
      <c r="H555" s="11"/>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c r="CP555" s="3"/>
      <c r="CQ555" s="3"/>
      <c r="CR555" s="3"/>
      <c r="CS555" s="3"/>
      <c r="CT555" s="3"/>
      <c r="CU555" s="3"/>
      <c r="CV555" s="3"/>
      <c r="CW555" s="3"/>
      <c r="CX555" s="3"/>
      <c r="CY555" s="3"/>
      <c r="CZ555" s="3"/>
      <c r="DA555" s="3"/>
      <c r="DB555" s="3"/>
      <c r="DC555" s="3"/>
      <c r="DD555" s="3"/>
    </row>
    <row r="556" spans="1:108" ht="21" customHeight="1">
      <c r="A556" s="3"/>
      <c r="B556" s="3"/>
      <c r="C556" s="3"/>
      <c r="D556" s="18"/>
      <c r="E556" s="18"/>
      <c r="F556" s="11"/>
      <c r="G556" s="11"/>
      <c r="H556" s="11"/>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c r="CP556" s="3"/>
      <c r="CQ556" s="3"/>
      <c r="CR556" s="3"/>
      <c r="CS556" s="3"/>
      <c r="CT556" s="3"/>
      <c r="CU556" s="3"/>
      <c r="CV556" s="3"/>
      <c r="CW556" s="3"/>
      <c r="CX556" s="3"/>
      <c r="CY556" s="3"/>
      <c r="CZ556" s="3"/>
      <c r="DA556" s="3"/>
      <c r="DB556" s="3"/>
      <c r="DC556" s="3"/>
      <c r="DD556" s="3"/>
    </row>
    <row r="557" spans="1:108" ht="21" customHeight="1">
      <c r="A557" s="3"/>
      <c r="B557" s="3"/>
      <c r="C557" s="3"/>
      <c r="D557" s="18"/>
      <c r="E557" s="18"/>
      <c r="F557" s="11"/>
      <c r="G557" s="11"/>
      <c r="H557" s="11"/>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c r="CP557" s="3"/>
      <c r="CQ557" s="3"/>
      <c r="CR557" s="3"/>
      <c r="CS557" s="3"/>
      <c r="CT557" s="3"/>
      <c r="CU557" s="3"/>
      <c r="CV557" s="3"/>
      <c r="CW557" s="3"/>
      <c r="CX557" s="3"/>
      <c r="CY557" s="3"/>
      <c r="CZ557" s="3"/>
      <c r="DA557" s="3"/>
      <c r="DB557" s="3"/>
      <c r="DC557" s="3"/>
      <c r="DD557" s="3"/>
    </row>
    <row r="558" spans="1:108" ht="21" customHeight="1">
      <c r="A558" s="3"/>
      <c r="B558" s="3"/>
      <c r="C558" s="3"/>
      <c r="D558" s="18"/>
      <c r="E558" s="18"/>
      <c r="F558" s="11"/>
      <c r="G558" s="11"/>
      <c r="H558" s="11"/>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c r="CP558" s="3"/>
      <c r="CQ558" s="3"/>
      <c r="CR558" s="3"/>
      <c r="CS558" s="3"/>
      <c r="CT558" s="3"/>
      <c r="CU558" s="3"/>
      <c r="CV558" s="3"/>
      <c r="CW558" s="3"/>
      <c r="CX558" s="3"/>
      <c r="CY558" s="3"/>
      <c r="CZ558" s="3"/>
      <c r="DA558" s="3"/>
      <c r="DB558" s="3"/>
      <c r="DC558" s="3"/>
      <c r="DD558" s="3"/>
    </row>
    <row r="559" spans="1:108" ht="21" customHeight="1">
      <c r="A559" s="3"/>
      <c r="B559" s="3"/>
      <c r="C559" s="3"/>
      <c r="D559" s="18"/>
      <c r="E559" s="18"/>
      <c r="F559" s="11"/>
      <c r="G559" s="11"/>
      <c r="H559" s="11"/>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c r="CO559" s="3"/>
      <c r="CP559" s="3"/>
      <c r="CQ559" s="3"/>
      <c r="CR559" s="3"/>
      <c r="CS559" s="3"/>
      <c r="CT559" s="3"/>
      <c r="CU559" s="3"/>
      <c r="CV559" s="3"/>
      <c r="CW559" s="3"/>
      <c r="CX559" s="3"/>
      <c r="CY559" s="3"/>
      <c r="CZ559" s="3"/>
      <c r="DA559" s="3"/>
      <c r="DB559" s="3"/>
      <c r="DC559" s="3"/>
      <c r="DD559" s="3"/>
    </row>
    <row r="560" spans="1:108" ht="21" customHeight="1">
      <c r="A560" s="3"/>
      <c r="B560" s="3"/>
      <c r="C560" s="3"/>
      <c r="D560" s="18"/>
      <c r="E560" s="18"/>
      <c r="F560" s="11"/>
      <c r="G560" s="11"/>
      <c r="H560" s="11"/>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c r="CO560" s="3"/>
      <c r="CP560" s="3"/>
      <c r="CQ560" s="3"/>
      <c r="CR560" s="3"/>
      <c r="CS560" s="3"/>
      <c r="CT560" s="3"/>
      <c r="CU560" s="3"/>
      <c r="CV560" s="3"/>
      <c r="CW560" s="3"/>
      <c r="CX560" s="3"/>
      <c r="CY560" s="3"/>
      <c r="CZ560" s="3"/>
      <c r="DA560" s="3"/>
      <c r="DB560" s="3"/>
      <c r="DC560" s="3"/>
      <c r="DD560" s="3"/>
    </row>
    <row r="561" spans="1:108" ht="21" customHeight="1">
      <c r="A561" s="3"/>
      <c r="B561" s="3"/>
      <c r="C561" s="3"/>
      <c r="D561" s="18"/>
      <c r="E561" s="18"/>
      <c r="F561" s="11"/>
      <c r="G561" s="11"/>
      <c r="H561" s="11"/>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c r="CP561" s="3"/>
      <c r="CQ561" s="3"/>
      <c r="CR561" s="3"/>
      <c r="CS561" s="3"/>
      <c r="CT561" s="3"/>
      <c r="CU561" s="3"/>
      <c r="CV561" s="3"/>
      <c r="CW561" s="3"/>
      <c r="CX561" s="3"/>
      <c r="CY561" s="3"/>
      <c r="CZ561" s="3"/>
      <c r="DA561" s="3"/>
      <c r="DB561" s="3"/>
      <c r="DC561" s="3"/>
      <c r="DD561" s="3"/>
    </row>
    <row r="562" spans="1:108" ht="21" customHeight="1">
      <c r="A562" s="3"/>
      <c r="B562" s="3"/>
      <c r="C562" s="3"/>
      <c r="D562" s="18"/>
      <c r="E562" s="18"/>
      <c r="F562" s="11"/>
      <c r="G562" s="11"/>
      <c r="H562" s="11"/>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c r="CP562" s="3"/>
      <c r="CQ562" s="3"/>
      <c r="CR562" s="3"/>
      <c r="CS562" s="3"/>
      <c r="CT562" s="3"/>
      <c r="CU562" s="3"/>
      <c r="CV562" s="3"/>
      <c r="CW562" s="3"/>
      <c r="CX562" s="3"/>
      <c r="CY562" s="3"/>
      <c r="CZ562" s="3"/>
      <c r="DA562" s="3"/>
      <c r="DB562" s="3"/>
      <c r="DC562" s="3"/>
      <c r="DD562" s="3"/>
    </row>
    <row r="563" spans="1:108" ht="21" customHeight="1">
      <c r="A563" s="3"/>
      <c r="B563" s="3"/>
      <c r="C563" s="3"/>
      <c r="D563" s="18"/>
      <c r="E563" s="18"/>
      <c r="F563" s="11"/>
      <c r="G563" s="11"/>
      <c r="H563" s="11"/>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c r="CR563" s="3"/>
      <c r="CS563" s="3"/>
      <c r="CT563" s="3"/>
      <c r="CU563" s="3"/>
      <c r="CV563" s="3"/>
      <c r="CW563" s="3"/>
      <c r="CX563" s="3"/>
      <c r="CY563" s="3"/>
      <c r="CZ563" s="3"/>
      <c r="DA563" s="3"/>
      <c r="DB563" s="3"/>
      <c r="DC563" s="3"/>
      <c r="DD563" s="3"/>
    </row>
    <row r="564" spans="1:108" ht="21" customHeight="1">
      <c r="A564" s="3"/>
      <c r="B564" s="3"/>
      <c r="C564" s="3"/>
      <c r="D564" s="18"/>
      <c r="E564" s="18"/>
      <c r="F564" s="11"/>
      <c r="G564" s="11"/>
      <c r="H564" s="11"/>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c r="CP564" s="3"/>
      <c r="CQ564" s="3"/>
      <c r="CR564" s="3"/>
      <c r="CS564" s="3"/>
      <c r="CT564" s="3"/>
      <c r="CU564" s="3"/>
      <c r="CV564" s="3"/>
      <c r="CW564" s="3"/>
      <c r="CX564" s="3"/>
      <c r="CY564" s="3"/>
      <c r="CZ564" s="3"/>
      <c r="DA564" s="3"/>
      <c r="DB564" s="3"/>
      <c r="DC564" s="3"/>
      <c r="DD564" s="3"/>
    </row>
    <row r="565" spans="1:108" ht="21" customHeight="1">
      <c r="A565" s="3"/>
      <c r="B565" s="3"/>
      <c r="C565" s="3"/>
      <c r="D565" s="18"/>
      <c r="E565" s="18"/>
      <c r="F565" s="11"/>
      <c r="G565" s="11"/>
      <c r="H565" s="11"/>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c r="CO565" s="3"/>
      <c r="CP565" s="3"/>
      <c r="CQ565" s="3"/>
      <c r="CR565" s="3"/>
      <c r="CS565" s="3"/>
      <c r="CT565" s="3"/>
      <c r="CU565" s="3"/>
      <c r="CV565" s="3"/>
      <c r="CW565" s="3"/>
      <c r="CX565" s="3"/>
      <c r="CY565" s="3"/>
      <c r="CZ565" s="3"/>
      <c r="DA565" s="3"/>
      <c r="DB565" s="3"/>
      <c r="DC565" s="3"/>
      <c r="DD565" s="3"/>
    </row>
    <row r="566" spans="1:108" ht="21" customHeight="1">
      <c r="A566" s="3"/>
      <c r="B566" s="3"/>
      <c r="C566" s="3"/>
      <c r="D566" s="18"/>
      <c r="E566" s="18"/>
      <c r="F566" s="11"/>
      <c r="G566" s="11"/>
      <c r="H566" s="11"/>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c r="CP566" s="3"/>
      <c r="CQ566" s="3"/>
      <c r="CR566" s="3"/>
      <c r="CS566" s="3"/>
      <c r="CT566" s="3"/>
      <c r="CU566" s="3"/>
      <c r="CV566" s="3"/>
      <c r="CW566" s="3"/>
      <c r="CX566" s="3"/>
      <c r="CY566" s="3"/>
      <c r="CZ566" s="3"/>
      <c r="DA566" s="3"/>
      <c r="DB566" s="3"/>
      <c r="DC566" s="3"/>
      <c r="DD566" s="3"/>
    </row>
    <row r="567" spans="1:108" ht="21" customHeight="1">
      <c r="A567" s="3"/>
      <c r="B567" s="3"/>
      <c r="C567" s="3"/>
      <c r="D567" s="18"/>
      <c r="E567" s="18"/>
      <c r="F567" s="11"/>
      <c r="G567" s="11"/>
      <c r="H567" s="11"/>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c r="CO567" s="3"/>
      <c r="CP567" s="3"/>
      <c r="CQ567" s="3"/>
      <c r="CR567" s="3"/>
      <c r="CS567" s="3"/>
      <c r="CT567" s="3"/>
      <c r="CU567" s="3"/>
      <c r="CV567" s="3"/>
      <c r="CW567" s="3"/>
      <c r="CX567" s="3"/>
      <c r="CY567" s="3"/>
      <c r="CZ567" s="3"/>
      <c r="DA567" s="3"/>
      <c r="DB567" s="3"/>
      <c r="DC567" s="3"/>
      <c r="DD567" s="3"/>
    </row>
    <row r="568" spans="1:108" ht="21" customHeight="1">
      <c r="A568" s="3"/>
      <c r="B568" s="3"/>
      <c r="C568" s="3"/>
      <c r="D568" s="18"/>
      <c r="E568" s="18"/>
      <c r="F568" s="11"/>
      <c r="G568" s="11"/>
      <c r="H568" s="11"/>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c r="CO568" s="3"/>
      <c r="CP568" s="3"/>
      <c r="CQ568" s="3"/>
      <c r="CR568" s="3"/>
      <c r="CS568" s="3"/>
      <c r="CT568" s="3"/>
      <c r="CU568" s="3"/>
      <c r="CV568" s="3"/>
      <c r="CW568" s="3"/>
      <c r="CX568" s="3"/>
      <c r="CY568" s="3"/>
      <c r="CZ568" s="3"/>
      <c r="DA568" s="3"/>
      <c r="DB568" s="3"/>
      <c r="DC568" s="3"/>
      <c r="DD568" s="3"/>
    </row>
    <row r="569" spans="1:108" ht="21" customHeight="1">
      <c r="A569" s="3"/>
      <c r="B569" s="3"/>
      <c r="C569" s="3"/>
      <c r="D569" s="18"/>
      <c r="E569" s="18"/>
      <c r="F569" s="11"/>
      <c r="G569" s="11"/>
      <c r="H569" s="11"/>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c r="CP569" s="3"/>
      <c r="CQ569" s="3"/>
      <c r="CR569" s="3"/>
      <c r="CS569" s="3"/>
      <c r="CT569" s="3"/>
      <c r="CU569" s="3"/>
      <c r="CV569" s="3"/>
      <c r="CW569" s="3"/>
      <c r="CX569" s="3"/>
      <c r="CY569" s="3"/>
      <c r="CZ569" s="3"/>
      <c r="DA569" s="3"/>
      <c r="DB569" s="3"/>
      <c r="DC569" s="3"/>
      <c r="DD569" s="3"/>
    </row>
    <row r="570" spans="1:108" ht="21" customHeight="1">
      <c r="A570" s="3"/>
      <c r="B570" s="3"/>
      <c r="C570" s="3"/>
      <c r="D570" s="18"/>
      <c r="E570" s="18"/>
      <c r="F570" s="11"/>
      <c r="G570" s="11"/>
      <c r="H570" s="11"/>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c r="CO570" s="3"/>
      <c r="CP570" s="3"/>
      <c r="CQ570" s="3"/>
      <c r="CR570" s="3"/>
      <c r="CS570" s="3"/>
      <c r="CT570" s="3"/>
      <c r="CU570" s="3"/>
      <c r="CV570" s="3"/>
      <c r="CW570" s="3"/>
      <c r="CX570" s="3"/>
      <c r="CY570" s="3"/>
      <c r="CZ570" s="3"/>
      <c r="DA570" s="3"/>
      <c r="DB570" s="3"/>
      <c r="DC570" s="3"/>
      <c r="DD570" s="3"/>
    </row>
    <row r="571" spans="1:108" ht="21" customHeight="1">
      <c r="A571" s="3"/>
      <c r="B571" s="3"/>
      <c r="C571" s="3"/>
      <c r="D571" s="18"/>
      <c r="E571" s="18"/>
      <c r="F571" s="11"/>
      <c r="G571" s="11"/>
      <c r="H571" s="11"/>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c r="CO571" s="3"/>
      <c r="CP571" s="3"/>
      <c r="CQ571" s="3"/>
      <c r="CR571" s="3"/>
      <c r="CS571" s="3"/>
      <c r="CT571" s="3"/>
      <c r="CU571" s="3"/>
      <c r="CV571" s="3"/>
      <c r="CW571" s="3"/>
      <c r="CX571" s="3"/>
      <c r="CY571" s="3"/>
      <c r="CZ571" s="3"/>
      <c r="DA571" s="3"/>
      <c r="DB571" s="3"/>
      <c r="DC571" s="3"/>
      <c r="DD571" s="3"/>
    </row>
    <row r="572" spans="1:108" ht="21" customHeight="1">
      <c r="A572" s="3"/>
      <c r="B572" s="3"/>
      <c r="C572" s="3"/>
      <c r="D572" s="18"/>
      <c r="E572" s="18"/>
      <c r="F572" s="11"/>
      <c r="G572" s="11"/>
      <c r="H572" s="11"/>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c r="CO572" s="3"/>
      <c r="CP572" s="3"/>
      <c r="CQ572" s="3"/>
      <c r="CR572" s="3"/>
      <c r="CS572" s="3"/>
      <c r="CT572" s="3"/>
      <c r="CU572" s="3"/>
      <c r="CV572" s="3"/>
      <c r="CW572" s="3"/>
      <c r="CX572" s="3"/>
      <c r="CY572" s="3"/>
      <c r="CZ572" s="3"/>
      <c r="DA572" s="3"/>
      <c r="DB572" s="3"/>
      <c r="DC572" s="3"/>
      <c r="DD572" s="3"/>
    </row>
    <row r="573" spans="1:108" ht="21" customHeight="1">
      <c r="A573" s="3"/>
      <c r="B573" s="3"/>
      <c r="C573" s="3"/>
      <c r="D573" s="18"/>
      <c r="E573" s="18"/>
      <c r="F573" s="11"/>
      <c r="G573" s="11"/>
      <c r="H573" s="11"/>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c r="CO573" s="3"/>
      <c r="CP573" s="3"/>
      <c r="CQ573" s="3"/>
      <c r="CR573" s="3"/>
      <c r="CS573" s="3"/>
      <c r="CT573" s="3"/>
      <c r="CU573" s="3"/>
      <c r="CV573" s="3"/>
      <c r="CW573" s="3"/>
      <c r="CX573" s="3"/>
      <c r="CY573" s="3"/>
      <c r="CZ573" s="3"/>
      <c r="DA573" s="3"/>
      <c r="DB573" s="3"/>
      <c r="DC573" s="3"/>
      <c r="DD573" s="3"/>
    </row>
    <row r="574" spans="1:108" ht="21" customHeight="1">
      <c r="A574" s="3"/>
      <c r="B574" s="3"/>
      <c r="C574" s="3"/>
      <c r="D574" s="18"/>
      <c r="E574" s="18"/>
      <c r="F574" s="11"/>
      <c r="G574" s="11"/>
      <c r="H574" s="11"/>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c r="CO574" s="3"/>
      <c r="CP574" s="3"/>
      <c r="CQ574" s="3"/>
      <c r="CR574" s="3"/>
      <c r="CS574" s="3"/>
      <c r="CT574" s="3"/>
      <c r="CU574" s="3"/>
      <c r="CV574" s="3"/>
      <c r="CW574" s="3"/>
      <c r="CX574" s="3"/>
      <c r="CY574" s="3"/>
      <c r="CZ574" s="3"/>
      <c r="DA574" s="3"/>
      <c r="DB574" s="3"/>
      <c r="DC574" s="3"/>
      <c r="DD574" s="3"/>
    </row>
    <row r="575" spans="1:108" ht="21" customHeight="1">
      <c r="A575" s="3"/>
      <c r="B575" s="3"/>
      <c r="C575" s="3"/>
      <c r="D575" s="18"/>
      <c r="E575" s="18"/>
      <c r="F575" s="11"/>
      <c r="G575" s="11"/>
      <c r="H575" s="11"/>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c r="CO575" s="3"/>
      <c r="CP575" s="3"/>
      <c r="CQ575" s="3"/>
      <c r="CR575" s="3"/>
      <c r="CS575" s="3"/>
      <c r="CT575" s="3"/>
      <c r="CU575" s="3"/>
      <c r="CV575" s="3"/>
      <c r="CW575" s="3"/>
      <c r="CX575" s="3"/>
      <c r="CY575" s="3"/>
      <c r="CZ575" s="3"/>
      <c r="DA575" s="3"/>
      <c r="DB575" s="3"/>
      <c r="DC575" s="3"/>
      <c r="DD575" s="3"/>
    </row>
    <row r="576" spans="1:108" ht="21" customHeight="1">
      <c r="A576" s="3"/>
      <c r="B576" s="3"/>
      <c r="C576" s="3"/>
      <c r="D576" s="18"/>
      <c r="E576" s="18"/>
      <c r="F576" s="11"/>
      <c r="G576" s="11"/>
      <c r="H576" s="11"/>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c r="CP576" s="3"/>
      <c r="CQ576" s="3"/>
      <c r="CR576" s="3"/>
      <c r="CS576" s="3"/>
      <c r="CT576" s="3"/>
      <c r="CU576" s="3"/>
      <c r="CV576" s="3"/>
      <c r="CW576" s="3"/>
      <c r="CX576" s="3"/>
      <c r="CY576" s="3"/>
      <c r="CZ576" s="3"/>
      <c r="DA576" s="3"/>
      <c r="DB576" s="3"/>
      <c r="DC576" s="3"/>
      <c r="DD576" s="3"/>
    </row>
    <row r="577" spans="1:108" ht="21" customHeight="1">
      <c r="A577" s="3"/>
      <c r="B577" s="3"/>
      <c r="C577" s="3"/>
      <c r="D577" s="18"/>
      <c r="E577" s="18"/>
      <c r="F577" s="11"/>
      <c r="G577" s="11"/>
      <c r="H577" s="11"/>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c r="CO577" s="3"/>
      <c r="CP577" s="3"/>
      <c r="CQ577" s="3"/>
      <c r="CR577" s="3"/>
      <c r="CS577" s="3"/>
      <c r="CT577" s="3"/>
      <c r="CU577" s="3"/>
      <c r="CV577" s="3"/>
      <c r="CW577" s="3"/>
      <c r="CX577" s="3"/>
      <c r="CY577" s="3"/>
      <c r="CZ577" s="3"/>
      <c r="DA577" s="3"/>
      <c r="DB577" s="3"/>
      <c r="DC577" s="3"/>
      <c r="DD577" s="3"/>
    </row>
    <row r="578" spans="1:108" ht="21" customHeight="1">
      <c r="A578" s="3"/>
      <c r="B578" s="3"/>
      <c r="C578" s="3"/>
      <c r="D578" s="18"/>
      <c r="E578" s="18"/>
      <c r="F578" s="11"/>
      <c r="G578" s="11"/>
      <c r="H578" s="11"/>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c r="CO578" s="3"/>
      <c r="CP578" s="3"/>
      <c r="CQ578" s="3"/>
      <c r="CR578" s="3"/>
      <c r="CS578" s="3"/>
      <c r="CT578" s="3"/>
      <c r="CU578" s="3"/>
      <c r="CV578" s="3"/>
      <c r="CW578" s="3"/>
      <c r="CX578" s="3"/>
      <c r="CY578" s="3"/>
      <c r="CZ578" s="3"/>
      <c r="DA578" s="3"/>
      <c r="DB578" s="3"/>
      <c r="DC578" s="3"/>
      <c r="DD578" s="3"/>
    </row>
    <row r="579" spans="1:108" ht="21" customHeight="1">
      <c r="A579" s="3"/>
      <c r="B579" s="3"/>
      <c r="C579" s="3"/>
      <c r="D579" s="18"/>
      <c r="E579" s="18"/>
      <c r="F579" s="11"/>
      <c r="G579" s="11"/>
      <c r="H579" s="11"/>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c r="CO579" s="3"/>
      <c r="CP579" s="3"/>
      <c r="CQ579" s="3"/>
      <c r="CR579" s="3"/>
      <c r="CS579" s="3"/>
      <c r="CT579" s="3"/>
      <c r="CU579" s="3"/>
      <c r="CV579" s="3"/>
      <c r="CW579" s="3"/>
      <c r="CX579" s="3"/>
      <c r="CY579" s="3"/>
      <c r="CZ579" s="3"/>
      <c r="DA579" s="3"/>
      <c r="DB579" s="3"/>
      <c r="DC579" s="3"/>
      <c r="DD579" s="3"/>
    </row>
    <row r="580" spans="1:108" ht="21" customHeight="1">
      <c r="A580" s="3"/>
      <c r="B580" s="3"/>
      <c r="C580" s="3"/>
      <c r="D580" s="18"/>
      <c r="E580" s="18"/>
      <c r="F580" s="11"/>
      <c r="G580" s="11"/>
      <c r="H580" s="11"/>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c r="CO580" s="3"/>
      <c r="CP580" s="3"/>
      <c r="CQ580" s="3"/>
      <c r="CR580" s="3"/>
      <c r="CS580" s="3"/>
      <c r="CT580" s="3"/>
      <c r="CU580" s="3"/>
      <c r="CV580" s="3"/>
      <c r="CW580" s="3"/>
      <c r="CX580" s="3"/>
      <c r="CY580" s="3"/>
      <c r="CZ580" s="3"/>
      <c r="DA580" s="3"/>
      <c r="DB580" s="3"/>
      <c r="DC580" s="3"/>
      <c r="DD580" s="3"/>
    </row>
    <row r="581" spans="1:108" ht="21" customHeight="1">
      <c r="A581" s="3"/>
      <c r="B581" s="3"/>
      <c r="C581" s="3"/>
      <c r="D581" s="18"/>
      <c r="E581" s="18"/>
      <c r="F581" s="11"/>
      <c r="G581" s="11"/>
      <c r="H581" s="11"/>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c r="CP581" s="3"/>
      <c r="CQ581" s="3"/>
      <c r="CR581" s="3"/>
      <c r="CS581" s="3"/>
      <c r="CT581" s="3"/>
      <c r="CU581" s="3"/>
      <c r="CV581" s="3"/>
      <c r="CW581" s="3"/>
      <c r="CX581" s="3"/>
      <c r="CY581" s="3"/>
      <c r="CZ581" s="3"/>
      <c r="DA581" s="3"/>
      <c r="DB581" s="3"/>
      <c r="DC581" s="3"/>
      <c r="DD581" s="3"/>
    </row>
    <row r="582" spans="1:108" ht="21" customHeight="1">
      <c r="A582" s="3"/>
      <c r="B582" s="3"/>
      <c r="C582" s="3"/>
      <c r="D582" s="18"/>
      <c r="E582" s="18"/>
      <c r="F582" s="11"/>
      <c r="G582" s="11"/>
      <c r="H582" s="11"/>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c r="CO582" s="3"/>
      <c r="CP582" s="3"/>
      <c r="CQ582" s="3"/>
      <c r="CR582" s="3"/>
      <c r="CS582" s="3"/>
      <c r="CT582" s="3"/>
      <c r="CU582" s="3"/>
      <c r="CV582" s="3"/>
      <c r="CW582" s="3"/>
      <c r="CX582" s="3"/>
      <c r="CY582" s="3"/>
      <c r="CZ582" s="3"/>
      <c r="DA582" s="3"/>
      <c r="DB582" s="3"/>
      <c r="DC582" s="3"/>
      <c r="DD582" s="3"/>
    </row>
    <row r="583" spans="1:108" ht="21" customHeight="1">
      <c r="A583" s="3"/>
      <c r="B583" s="3"/>
      <c r="C583" s="3"/>
      <c r="D583" s="18"/>
      <c r="E583" s="18"/>
      <c r="F583" s="11"/>
      <c r="G583" s="11"/>
      <c r="H583" s="11"/>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c r="CO583" s="3"/>
      <c r="CP583" s="3"/>
      <c r="CQ583" s="3"/>
      <c r="CR583" s="3"/>
      <c r="CS583" s="3"/>
      <c r="CT583" s="3"/>
      <c r="CU583" s="3"/>
      <c r="CV583" s="3"/>
      <c r="CW583" s="3"/>
      <c r="CX583" s="3"/>
      <c r="CY583" s="3"/>
      <c r="CZ583" s="3"/>
      <c r="DA583" s="3"/>
      <c r="DB583" s="3"/>
      <c r="DC583" s="3"/>
      <c r="DD583" s="3"/>
    </row>
    <row r="584" spans="1:108" ht="21" customHeight="1">
      <c r="A584" s="3"/>
      <c r="B584" s="3"/>
      <c r="C584" s="3"/>
      <c r="D584" s="18"/>
      <c r="E584" s="18"/>
      <c r="F584" s="11"/>
      <c r="G584" s="11"/>
      <c r="H584" s="11"/>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c r="CO584" s="3"/>
      <c r="CP584" s="3"/>
      <c r="CQ584" s="3"/>
      <c r="CR584" s="3"/>
      <c r="CS584" s="3"/>
      <c r="CT584" s="3"/>
      <c r="CU584" s="3"/>
      <c r="CV584" s="3"/>
      <c r="CW584" s="3"/>
      <c r="CX584" s="3"/>
      <c r="CY584" s="3"/>
      <c r="CZ584" s="3"/>
      <c r="DA584" s="3"/>
      <c r="DB584" s="3"/>
      <c r="DC584" s="3"/>
      <c r="DD584" s="3"/>
    </row>
    <row r="585" spans="1:108" ht="21" customHeight="1">
      <c r="A585" s="3"/>
      <c r="B585" s="3"/>
      <c r="C585" s="3"/>
      <c r="D585" s="18"/>
      <c r="E585" s="18"/>
      <c r="F585" s="11"/>
      <c r="G585" s="11"/>
      <c r="H585" s="11"/>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c r="CO585" s="3"/>
      <c r="CP585" s="3"/>
      <c r="CQ585" s="3"/>
      <c r="CR585" s="3"/>
      <c r="CS585" s="3"/>
      <c r="CT585" s="3"/>
      <c r="CU585" s="3"/>
      <c r="CV585" s="3"/>
      <c r="CW585" s="3"/>
      <c r="CX585" s="3"/>
      <c r="CY585" s="3"/>
      <c r="CZ585" s="3"/>
      <c r="DA585" s="3"/>
      <c r="DB585" s="3"/>
      <c r="DC585" s="3"/>
      <c r="DD585" s="3"/>
    </row>
    <row r="586" spans="1:108" ht="21" customHeight="1">
      <c r="A586" s="3"/>
      <c r="B586" s="3"/>
      <c r="C586" s="3"/>
      <c r="D586" s="18"/>
      <c r="E586" s="18"/>
      <c r="F586" s="11"/>
      <c r="G586" s="11"/>
      <c r="H586" s="11"/>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c r="CO586" s="3"/>
      <c r="CP586" s="3"/>
      <c r="CQ586" s="3"/>
      <c r="CR586" s="3"/>
      <c r="CS586" s="3"/>
      <c r="CT586" s="3"/>
      <c r="CU586" s="3"/>
      <c r="CV586" s="3"/>
      <c r="CW586" s="3"/>
      <c r="CX586" s="3"/>
      <c r="CY586" s="3"/>
      <c r="CZ586" s="3"/>
      <c r="DA586" s="3"/>
      <c r="DB586" s="3"/>
      <c r="DC586" s="3"/>
      <c r="DD586" s="3"/>
    </row>
    <row r="587" spans="1:108" ht="21" customHeight="1">
      <c r="A587" s="3"/>
      <c r="B587" s="3"/>
      <c r="C587" s="3"/>
      <c r="D587" s="18"/>
      <c r="E587" s="18"/>
      <c r="F587" s="11"/>
      <c r="G587" s="11"/>
      <c r="H587" s="11"/>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c r="CO587" s="3"/>
      <c r="CP587" s="3"/>
      <c r="CQ587" s="3"/>
      <c r="CR587" s="3"/>
      <c r="CS587" s="3"/>
      <c r="CT587" s="3"/>
      <c r="CU587" s="3"/>
      <c r="CV587" s="3"/>
      <c r="CW587" s="3"/>
      <c r="CX587" s="3"/>
      <c r="CY587" s="3"/>
      <c r="CZ587" s="3"/>
      <c r="DA587" s="3"/>
      <c r="DB587" s="3"/>
      <c r="DC587" s="3"/>
      <c r="DD587" s="3"/>
    </row>
    <row r="588" spans="1:108" ht="21" customHeight="1">
      <c r="A588" s="3"/>
      <c r="B588" s="3"/>
      <c r="C588" s="3"/>
      <c r="D588" s="18"/>
      <c r="E588" s="18"/>
      <c r="F588" s="11"/>
      <c r="G588" s="11"/>
      <c r="H588" s="11"/>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c r="CO588" s="3"/>
      <c r="CP588" s="3"/>
      <c r="CQ588" s="3"/>
      <c r="CR588" s="3"/>
      <c r="CS588" s="3"/>
      <c r="CT588" s="3"/>
      <c r="CU588" s="3"/>
      <c r="CV588" s="3"/>
      <c r="CW588" s="3"/>
      <c r="CX588" s="3"/>
      <c r="CY588" s="3"/>
      <c r="CZ588" s="3"/>
      <c r="DA588" s="3"/>
      <c r="DB588" s="3"/>
      <c r="DC588" s="3"/>
      <c r="DD588" s="3"/>
    </row>
    <row r="589" spans="1:108" ht="21" customHeight="1">
      <c r="A589" s="3"/>
      <c r="B589" s="3"/>
      <c r="C589" s="3"/>
      <c r="D589" s="18"/>
      <c r="E589" s="18"/>
      <c r="F589" s="11"/>
      <c r="G589" s="11"/>
      <c r="H589" s="11"/>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c r="CO589" s="3"/>
      <c r="CP589" s="3"/>
      <c r="CQ589" s="3"/>
      <c r="CR589" s="3"/>
      <c r="CS589" s="3"/>
      <c r="CT589" s="3"/>
      <c r="CU589" s="3"/>
      <c r="CV589" s="3"/>
      <c r="CW589" s="3"/>
      <c r="CX589" s="3"/>
      <c r="CY589" s="3"/>
      <c r="CZ589" s="3"/>
      <c r="DA589" s="3"/>
      <c r="DB589" s="3"/>
      <c r="DC589" s="3"/>
      <c r="DD589" s="3"/>
    </row>
    <row r="590" spans="1:108" ht="21" customHeight="1">
      <c r="A590" s="3"/>
      <c r="B590" s="3"/>
      <c r="C590" s="3"/>
      <c r="D590" s="18"/>
      <c r="E590" s="18"/>
      <c r="F590" s="11"/>
      <c r="G590" s="11"/>
      <c r="H590" s="11"/>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c r="CO590" s="3"/>
      <c r="CP590" s="3"/>
      <c r="CQ590" s="3"/>
      <c r="CR590" s="3"/>
      <c r="CS590" s="3"/>
      <c r="CT590" s="3"/>
      <c r="CU590" s="3"/>
      <c r="CV590" s="3"/>
      <c r="CW590" s="3"/>
      <c r="CX590" s="3"/>
      <c r="CY590" s="3"/>
      <c r="CZ590" s="3"/>
      <c r="DA590" s="3"/>
      <c r="DB590" s="3"/>
      <c r="DC590" s="3"/>
      <c r="DD590" s="3"/>
    </row>
    <row r="591" spans="1:108" ht="21" customHeight="1">
      <c r="A591" s="3"/>
      <c r="B591" s="3"/>
      <c r="C591" s="3"/>
      <c r="D591" s="18"/>
      <c r="E591" s="18"/>
      <c r="F591" s="11"/>
      <c r="G591" s="11"/>
      <c r="H591" s="11"/>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c r="CO591" s="3"/>
      <c r="CP591" s="3"/>
      <c r="CQ591" s="3"/>
      <c r="CR591" s="3"/>
      <c r="CS591" s="3"/>
      <c r="CT591" s="3"/>
      <c r="CU591" s="3"/>
      <c r="CV591" s="3"/>
      <c r="CW591" s="3"/>
      <c r="CX591" s="3"/>
      <c r="CY591" s="3"/>
      <c r="CZ591" s="3"/>
      <c r="DA591" s="3"/>
      <c r="DB591" s="3"/>
      <c r="DC591" s="3"/>
      <c r="DD591" s="3"/>
    </row>
    <row r="592" spans="1:108" ht="21" customHeight="1">
      <c r="A592" s="3"/>
      <c r="B592" s="3"/>
      <c r="C592" s="3"/>
      <c r="D592" s="18"/>
      <c r="E592" s="18"/>
      <c r="F592" s="11"/>
      <c r="G592" s="11"/>
      <c r="H592" s="11"/>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c r="CO592" s="3"/>
      <c r="CP592" s="3"/>
      <c r="CQ592" s="3"/>
      <c r="CR592" s="3"/>
      <c r="CS592" s="3"/>
      <c r="CT592" s="3"/>
      <c r="CU592" s="3"/>
      <c r="CV592" s="3"/>
      <c r="CW592" s="3"/>
      <c r="CX592" s="3"/>
      <c r="CY592" s="3"/>
      <c r="CZ592" s="3"/>
      <c r="DA592" s="3"/>
      <c r="DB592" s="3"/>
      <c r="DC592" s="3"/>
      <c r="DD592" s="3"/>
    </row>
    <row r="593" spans="1:108" ht="21" customHeight="1">
      <c r="A593" s="3"/>
      <c r="B593" s="3"/>
      <c r="C593" s="3"/>
      <c r="D593" s="18"/>
      <c r="E593" s="18"/>
      <c r="F593" s="11"/>
      <c r="G593" s="11"/>
      <c r="H593" s="11"/>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c r="CO593" s="3"/>
      <c r="CP593" s="3"/>
      <c r="CQ593" s="3"/>
      <c r="CR593" s="3"/>
      <c r="CS593" s="3"/>
      <c r="CT593" s="3"/>
      <c r="CU593" s="3"/>
      <c r="CV593" s="3"/>
      <c r="CW593" s="3"/>
      <c r="CX593" s="3"/>
      <c r="CY593" s="3"/>
      <c r="CZ593" s="3"/>
      <c r="DA593" s="3"/>
      <c r="DB593" s="3"/>
      <c r="DC593" s="3"/>
      <c r="DD593" s="3"/>
    </row>
    <row r="594" spans="1:108" ht="21" customHeight="1">
      <c r="A594" s="3"/>
      <c r="B594" s="3"/>
      <c r="C594" s="3"/>
      <c r="D594" s="18"/>
      <c r="E594" s="18"/>
      <c r="F594" s="11"/>
      <c r="G594" s="11"/>
      <c r="H594" s="11"/>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c r="CO594" s="3"/>
      <c r="CP594" s="3"/>
      <c r="CQ594" s="3"/>
      <c r="CR594" s="3"/>
      <c r="CS594" s="3"/>
      <c r="CT594" s="3"/>
      <c r="CU594" s="3"/>
      <c r="CV594" s="3"/>
      <c r="CW594" s="3"/>
      <c r="CX594" s="3"/>
      <c r="CY594" s="3"/>
      <c r="CZ594" s="3"/>
      <c r="DA594" s="3"/>
      <c r="DB594" s="3"/>
      <c r="DC594" s="3"/>
      <c r="DD594" s="3"/>
    </row>
    <row r="595" spans="1:108" ht="21" customHeight="1">
      <c r="A595" s="3"/>
      <c r="B595" s="3"/>
      <c r="C595" s="3"/>
      <c r="D595" s="18"/>
      <c r="E595" s="18"/>
      <c r="F595" s="11"/>
      <c r="G595" s="11"/>
      <c r="H595" s="11"/>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c r="CO595" s="3"/>
      <c r="CP595" s="3"/>
      <c r="CQ595" s="3"/>
      <c r="CR595" s="3"/>
      <c r="CS595" s="3"/>
      <c r="CT595" s="3"/>
      <c r="CU595" s="3"/>
      <c r="CV595" s="3"/>
      <c r="CW595" s="3"/>
      <c r="CX595" s="3"/>
      <c r="CY595" s="3"/>
      <c r="CZ595" s="3"/>
      <c r="DA595" s="3"/>
      <c r="DB595" s="3"/>
      <c r="DC595" s="3"/>
      <c r="DD595" s="3"/>
    </row>
    <row r="596" spans="1:108" ht="21" customHeight="1">
      <c r="A596" s="3"/>
      <c r="B596" s="3"/>
      <c r="C596" s="3"/>
      <c r="D596" s="18"/>
      <c r="E596" s="18"/>
      <c r="F596" s="11"/>
      <c r="G596" s="11"/>
      <c r="H596" s="11"/>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c r="CO596" s="3"/>
      <c r="CP596" s="3"/>
      <c r="CQ596" s="3"/>
      <c r="CR596" s="3"/>
      <c r="CS596" s="3"/>
      <c r="CT596" s="3"/>
      <c r="CU596" s="3"/>
      <c r="CV596" s="3"/>
      <c r="CW596" s="3"/>
      <c r="CX596" s="3"/>
      <c r="CY596" s="3"/>
      <c r="CZ596" s="3"/>
      <c r="DA596" s="3"/>
      <c r="DB596" s="3"/>
      <c r="DC596" s="3"/>
      <c r="DD596" s="3"/>
    </row>
    <row r="597" spans="1:108" ht="21" customHeight="1">
      <c r="A597" s="3"/>
      <c r="B597" s="3"/>
      <c r="C597" s="3"/>
      <c r="D597" s="18"/>
      <c r="E597" s="18"/>
      <c r="F597" s="11"/>
      <c r="G597" s="11"/>
      <c r="H597" s="11"/>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c r="CO597" s="3"/>
      <c r="CP597" s="3"/>
      <c r="CQ597" s="3"/>
      <c r="CR597" s="3"/>
      <c r="CS597" s="3"/>
      <c r="CT597" s="3"/>
      <c r="CU597" s="3"/>
      <c r="CV597" s="3"/>
      <c r="CW597" s="3"/>
      <c r="CX597" s="3"/>
      <c r="CY597" s="3"/>
      <c r="CZ597" s="3"/>
      <c r="DA597" s="3"/>
      <c r="DB597" s="3"/>
      <c r="DC597" s="3"/>
      <c r="DD597" s="3"/>
    </row>
    <row r="598" spans="1:108" ht="21" customHeight="1">
      <c r="A598" s="3"/>
      <c r="B598" s="3"/>
      <c r="C598" s="3"/>
      <c r="D598" s="18"/>
      <c r="E598" s="18"/>
      <c r="F598" s="11"/>
      <c r="G598" s="11"/>
      <c r="H598" s="11"/>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c r="CO598" s="3"/>
      <c r="CP598" s="3"/>
      <c r="CQ598" s="3"/>
      <c r="CR598" s="3"/>
      <c r="CS598" s="3"/>
      <c r="CT598" s="3"/>
      <c r="CU598" s="3"/>
      <c r="CV598" s="3"/>
      <c r="CW598" s="3"/>
      <c r="CX598" s="3"/>
      <c r="CY598" s="3"/>
      <c r="CZ598" s="3"/>
      <c r="DA598" s="3"/>
      <c r="DB598" s="3"/>
      <c r="DC598" s="3"/>
      <c r="DD598" s="3"/>
    </row>
    <row r="599" spans="1:108" ht="21" customHeight="1">
      <c r="A599" s="3"/>
      <c r="B599" s="3"/>
      <c r="C599" s="3"/>
      <c r="D599" s="18"/>
      <c r="E599" s="18"/>
      <c r="F599" s="11"/>
      <c r="G599" s="11"/>
      <c r="H599" s="11"/>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c r="CO599" s="3"/>
      <c r="CP599" s="3"/>
      <c r="CQ599" s="3"/>
      <c r="CR599" s="3"/>
      <c r="CS599" s="3"/>
      <c r="CT599" s="3"/>
      <c r="CU599" s="3"/>
      <c r="CV599" s="3"/>
      <c r="CW599" s="3"/>
      <c r="CX599" s="3"/>
      <c r="CY599" s="3"/>
      <c r="CZ599" s="3"/>
      <c r="DA599" s="3"/>
      <c r="DB599" s="3"/>
      <c r="DC599" s="3"/>
      <c r="DD599" s="3"/>
    </row>
    <row r="600" spans="1:108" ht="21" customHeight="1">
      <c r="A600" s="3"/>
      <c r="B600" s="3"/>
      <c r="C600" s="3"/>
      <c r="D600" s="18"/>
      <c r="E600" s="18"/>
      <c r="F600" s="11"/>
      <c r="G600" s="11"/>
      <c r="H600" s="11"/>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c r="CO600" s="3"/>
      <c r="CP600" s="3"/>
      <c r="CQ600" s="3"/>
      <c r="CR600" s="3"/>
      <c r="CS600" s="3"/>
      <c r="CT600" s="3"/>
      <c r="CU600" s="3"/>
      <c r="CV600" s="3"/>
      <c r="CW600" s="3"/>
      <c r="CX600" s="3"/>
      <c r="CY600" s="3"/>
      <c r="CZ600" s="3"/>
      <c r="DA600" s="3"/>
      <c r="DB600" s="3"/>
      <c r="DC600" s="3"/>
      <c r="DD600" s="3"/>
    </row>
    <row r="601" spans="1:108" ht="21" customHeight="1">
      <c r="A601" s="3"/>
      <c r="B601" s="3"/>
      <c r="C601" s="3"/>
      <c r="D601" s="18"/>
      <c r="E601" s="18"/>
      <c r="F601" s="11"/>
      <c r="G601" s="11"/>
      <c r="H601" s="11"/>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c r="CP601" s="3"/>
      <c r="CQ601" s="3"/>
      <c r="CR601" s="3"/>
      <c r="CS601" s="3"/>
      <c r="CT601" s="3"/>
      <c r="CU601" s="3"/>
      <c r="CV601" s="3"/>
      <c r="CW601" s="3"/>
      <c r="CX601" s="3"/>
      <c r="CY601" s="3"/>
      <c r="CZ601" s="3"/>
      <c r="DA601" s="3"/>
      <c r="DB601" s="3"/>
      <c r="DC601" s="3"/>
      <c r="DD601" s="3"/>
    </row>
    <row r="602" spans="1:108" ht="21" customHeight="1">
      <c r="A602" s="3"/>
      <c r="B602" s="3"/>
      <c r="C602" s="3"/>
      <c r="D602" s="18"/>
      <c r="E602" s="18"/>
      <c r="F602" s="11"/>
      <c r="G602" s="11"/>
      <c r="H602" s="11"/>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c r="CP602" s="3"/>
      <c r="CQ602" s="3"/>
      <c r="CR602" s="3"/>
      <c r="CS602" s="3"/>
      <c r="CT602" s="3"/>
      <c r="CU602" s="3"/>
      <c r="CV602" s="3"/>
      <c r="CW602" s="3"/>
      <c r="CX602" s="3"/>
      <c r="CY602" s="3"/>
      <c r="CZ602" s="3"/>
      <c r="DA602" s="3"/>
      <c r="DB602" s="3"/>
      <c r="DC602" s="3"/>
      <c r="DD602" s="3"/>
    </row>
    <row r="603" spans="1:108" ht="21" customHeight="1">
      <c r="A603" s="3"/>
      <c r="B603" s="3"/>
      <c r="C603" s="3"/>
      <c r="D603" s="18"/>
      <c r="E603" s="18"/>
      <c r="F603" s="11"/>
      <c r="G603" s="11"/>
      <c r="H603" s="11"/>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c r="CO603" s="3"/>
      <c r="CP603" s="3"/>
      <c r="CQ603" s="3"/>
      <c r="CR603" s="3"/>
      <c r="CS603" s="3"/>
      <c r="CT603" s="3"/>
      <c r="CU603" s="3"/>
      <c r="CV603" s="3"/>
      <c r="CW603" s="3"/>
      <c r="CX603" s="3"/>
      <c r="CY603" s="3"/>
      <c r="CZ603" s="3"/>
      <c r="DA603" s="3"/>
      <c r="DB603" s="3"/>
      <c r="DC603" s="3"/>
      <c r="DD603" s="3"/>
    </row>
    <row r="604" spans="1:108" ht="21" customHeight="1">
      <c r="A604" s="3"/>
      <c r="B604" s="3"/>
      <c r="C604" s="3"/>
      <c r="D604" s="18"/>
      <c r="E604" s="18"/>
      <c r="F604" s="11"/>
      <c r="G604" s="11"/>
      <c r="H604" s="11"/>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c r="CO604" s="3"/>
      <c r="CP604" s="3"/>
      <c r="CQ604" s="3"/>
      <c r="CR604" s="3"/>
      <c r="CS604" s="3"/>
      <c r="CT604" s="3"/>
      <c r="CU604" s="3"/>
      <c r="CV604" s="3"/>
      <c r="CW604" s="3"/>
      <c r="CX604" s="3"/>
      <c r="CY604" s="3"/>
      <c r="CZ604" s="3"/>
      <c r="DA604" s="3"/>
      <c r="DB604" s="3"/>
      <c r="DC604" s="3"/>
      <c r="DD604" s="3"/>
    </row>
    <row r="605" spans="1:108" ht="21" customHeight="1">
      <c r="A605" s="3"/>
      <c r="B605" s="3"/>
      <c r="C605" s="3"/>
      <c r="D605" s="18"/>
      <c r="E605" s="18"/>
      <c r="F605" s="11"/>
      <c r="G605" s="11"/>
      <c r="H605" s="11"/>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c r="CP605" s="3"/>
      <c r="CQ605" s="3"/>
      <c r="CR605" s="3"/>
      <c r="CS605" s="3"/>
      <c r="CT605" s="3"/>
      <c r="CU605" s="3"/>
      <c r="CV605" s="3"/>
      <c r="CW605" s="3"/>
      <c r="CX605" s="3"/>
      <c r="CY605" s="3"/>
      <c r="CZ605" s="3"/>
      <c r="DA605" s="3"/>
      <c r="DB605" s="3"/>
      <c r="DC605" s="3"/>
      <c r="DD605" s="3"/>
    </row>
    <row r="606" spans="1:108" ht="21" customHeight="1">
      <c r="A606" s="3"/>
      <c r="B606" s="3"/>
      <c r="C606" s="3"/>
      <c r="D606" s="18"/>
      <c r="E606" s="18"/>
      <c r="F606" s="11"/>
      <c r="G606" s="11"/>
      <c r="H606" s="11"/>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c r="CO606" s="3"/>
      <c r="CP606" s="3"/>
      <c r="CQ606" s="3"/>
      <c r="CR606" s="3"/>
      <c r="CS606" s="3"/>
      <c r="CT606" s="3"/>
      <c r="CU606" s="3"/>
      <c r="CV606" s="3"/>
      <c r="CW606" s="3"/>
      <c r="CX606" s="3"/>
      <c r="CY606" s="3"/>
      <c r="CZ606" s="3"/>
      <c r="DA606" s="3"/>
      <c r="DB606" s="3"/>
      <c r="DC606" s="3"/>
      <c r="DD606" s="3"/>
    </row>
    <row r="607" spans="1:108" ht="21" customHeight="1">
      <c r="A607" s="3"/>
      <c r="B607" s="3"/>
      <c r="C607" s="3"/>
      <c r="D607" s="18"/>
      <c r="E607" s="18"/>
      <c r="F607" s="11"/>
      <c r="G607" s="11"/>
      <c r="H607" s="11"/>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c r="CO607" s="3"/>
      <c r="CP607" s="3"/>
      <c r="CQ607" s="3"/>
      <c r="CR607" s="3"/>
      <c r="CS607" s="3"/>
      <c r="CT607" s="3"/>
      <c r="CU607" s="3"/>
      <c r="CV607" s="3"/>
      <c r="CW607" s="3"/>
      <c r="CX607" s="3"/>
      <c r="CY607" s="3"/>
      <c r="CZ607" s="3"/>
      <c r="DA607" s="3"/>
      <c r="DB607" s="3"/>
      <c r="DC607" s="3"/>
      <c r="DD607" s="3"/>
    </row>
    <row r="608" spans="1:108" ht="21" customHeight="1">
      <c r="A608" s="3"/>
      <c r="B608" s="3"/>
      <c r="C608" s="3"/>
      <c r="D608" s="18"/>
      <c r="E608" s="18"/>
      <c r="F608" s="11"/>
      <c r="G608" s="11"/>
      <c r="H608" s="11"/>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c r="CO608" s="3"/>
      <c r="CP608" s="3"/>
      <c r="CQ608" s="3"/>
      <c r="CR608" s="3"/>
      <c r="CS608" s="3"/>
      <c r="CT608" s="3"/>
      <c r="CU608" s="3"/>
      <c r="CV608" s="3"/>
      <c r="CW608" s="3"/>
      <c r="CX608" s="3"/>
      <c r="CY608" s="3"/>
      <c r="CZ608" s="3"/>
      <c r="DA608" s="3"/>
      <c r="DB608" s="3"/>
      <c r="DC608" s="3"/>
      <c r="DD608" s="3"/>
    </row>
    <row r="609" spans="1:108" ht="21" customHeight="1">
      <c r="A609" s="3"/>
      <c r="B609" s="3"/>
      <c r="C609" s="3"/>
      <c r="D609" s="18"/>
      <c r="E609" s="18"/>
      <c r="F609" s="11"/>
      <c r="G609" s="11"/>
      <c r="H609" s="11"/>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c r="CO609" s="3"/>
      <c r="CP609" s="3"/>
      <c r="CQ609" s="3"/>
      <c r="CR609" s="3"/>
      <c r="CS609" s="3"/>
      <c r="CT609" s="3"/>
      <c r="CU609" s="3"/>
      <c r="CV609" s="3"/>
      <c r="CW609" s="3"/>
      <c r="CX609" s="3"/>
      <c r="CY609" s="3"/>
      <c r="CZ609" s="3"/>
      <c r="DA609" s="3"/>
      <c r="DB609" s="3"/>
      <c r="DC609" s="3"/>
      <c r="DD609" s="3"/>
    </row>
    <row r="610" spans="1:108" ht="21" customHeight="1">
      <c r="A610" s="3"/>
      <c r="B610" s="3"/>
      <c r="C610" s="3"/>
      <c r="D610" s="18"/>
      <c r="E610" s="18"/>
      <c r="F610" s="11"/>
      <c r="G610" s="11"/>
      <c r="H610" s="11"/>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c r="CO610" s="3"/>
      <c r="CP610" s="3"/>
      <c r="CQ610" s="3"/>
      <c r="CR610" s="3"/>
      <c r="CS610" s="3"/>
      <c r="CT610" s="3"/>
      <c r="CU610" s="3"/>
      <c r="CV610" s="3"/>
      <c r="CW610" s="3"/>
      <c r="CX610" s="3"/>
      <c r="CY610" s="3"/>
      <c r="CZ610" s="3"/>
      <c r="DA610" s="3"/>
      <c r="DB610" s="3"/>
      <c r="DC610" s="3"/>
      <c r="DD610" s="3"/>
    </row>
    <row r="611" spans="1:108" ht="21" customHeight="1">
      <c r="A611" s="3"/>
      <c r="B611" s="3"/>
      <c r="C611" s="3"/>
      <c r="D611" s="18"/>
      <c r="E611" s="18"/>
      <c r="F611" s="11"/>
      <c r="G611" s="11"/>
      <c r="H611" s="11"/>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c r="CO611" s="3"/>
      <c r="CP611" s="3"/>
      <c r="CQ611" s="3"/>
      <c r="CR611" s="3"/>
      <c r="CS611" s="3"/>
      <c r="CT611" s="3"/>
      <c r="CU611" s="3"/>
      <c r="CV611" s="3"/>
      <c r="CW611" s="3"/>
      <c r="CX611" s="3"/>
      <c r="CY611" s="3"/>
      <c r="CZ611" s="3"/>
      <c r="DA611" s="3"/>
      <c r="DB611" s="3"/>
      <c r="DC611" s="3"/>
      <c r="DD611" s="3"/>
    </row>
    <row r="612" spans="1:108" ht="21" customHeight="1">
      <c r="A612" s="3"/>
      <c r="B612" s="3"/>
      <c r="C612" s="3"/>
      <c r="D612" s="18"/>
      <c r="E612" s="18"/>
      <c r="F612" s="11"/>
      <c r="G612" s="11"/>
      <c r="H612" s="11"/>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c r="CP612" s="3"/>
      <c r="CQ612" s="3"/>
      <c r="CR612" s="3"/>
      <c r="CS612" s="3"/>
      <c r="CT612" s="3"/>
      <c r="CU612" s="3"/>
      <c r="CV612" s="3"/>
      <c r="CW612" s="3"/>
      <c r="CX612" s="3"/>
      <c r="CY612" s="3"/>
      <c r="CZ612" s="3"/>
      <c r="DA612" s="3"/>
      <c r="DB612" s="3"/>
      <c r="DC612" s="3"/>
      <c r="DD612" s="3"/>
    </row>
    <row r="613" spans="1:108" ht="21" customHeight="1">
      <c r="A613" s="3"/>
      <c r="B613" s="3"/>
      <c r="C613" s="3"/>
      <c r="D613" s="18"/>
      <c r="E613" s="18"/>
      <c r="F613" s="11"/>
      <c r="G613" s="11"/>
      <c r="H613" s="11"/>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c r="CO613" s="3"/>
      <c r="CP613" s="3"/>
      <c r="CQ613" s="3"/>
      <c r="CR613" s="3"/>
      <c r="CS613" s="3"/>
      <c r="CT613" s="3"/>
      <c r="CU613" s="3"/>
      <c r="CV613" s="3"/>
      <c r="CW613" s="3"/>
      <c r="CX613" s="3"/>
      <c r="CY613" s="3"/>
      <c r="CZ613" s="3"/>
      <c r="DA613" s="3"/>
      <c r="DB613" s="3"/>
      <c r="DC613" s="3"/>
      <c r="DD613" s="3"/>
    </row>
    <row r="614" spans="1:108" ht="21" customHeight="1">
      <c r="A614" s="3"/>
      <c r="B614" s="3"/>
      <c r="C614" s="3"/>
      <c r="D614" s="18"/>
      <c r="E614" s="18"/>
      <c r="F614" s="11"/>
      <c r="G614" s="11"/>
      <c r="H614" s="11"/>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c r="CO614" s="3"/>
      <c r="CP614" s="3"/>
      <c r="CQ614" s="3"/>
      <c r="CR614" s="3"/>
      <c r="CS614" s="3"/>
      <c r="CT614" s="3"/>
      <c r="CU614" s="3"/>
      <c r="CV614" s="3"/>
      <c r="CW614" s="3"/>
      <c r="CX614" s="3"/>
      <c r="CY614" s="3"/>
      <c r="CZ614" s="3"/>
      <c r="DA614" s="3"/>
      <c r="DB614" s="3"/>
      <c r="DC614" s="3"/>
      <c r="DD614" s="3"/>
    </row>
    <row r="615" spans="1:108" ht="21" customHeight="1">
      <c r="A615" s="3"/>
      <c r="B615" s="3"/>
      <c r="C615" s="3"/>
      <c r="D615" s="18"/>
      <c r="E615" s="18"/>
      <c r="F615" s="11"/>
      <c r="G615" s="11"/>
      <c r="H615" s="11"/>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c r="CO615" s="3"/>
      <c r="CP615" s="3"/>
      <c r="CQ615" s="3"/>
      <c r="CR615" s="3"/>
      <c r="CS615" s="3"/>
      <c r="CT615" s="3"/>
      <c r="CU615" s="3"/>
      <c r="CV615" s="3"/>
      <c r="CW615" s="3"/>
      <c r="CX615" s="3"/>
      <c r="CY615" s="3"/>
      <c r="CZ615" s="3"/>
      <c r="DA615" s="3"/>
      <c r="DB615" s="3"/>
      <c r="DC615" s="3"/>
      <c r="DD615" s="3"/>
    </row>
    <row r="616" spans="1:108" ht="21" customHeight="1">
      <c r="A616" s="3"/>
      <c r="B616" s="3"/>
      <c r="C616" s="3"/>
      <c r="D616" s="18"/>
      <c r="E616" s="18"/>
      <c r="F616" s="11"/>
      <c r="G616" s="11"/>
      <c r="H616" s="11"/>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c r="CO616" s="3"/>
      <c r="CP616" s="3"/>
      <c r="CQ616" s="3"/>
      <c r="CR616" s="3"/>
      <c r="CS616" s="3"/>
      <c r="CT616" s="3"/>
      <c r="CU616" s="3"/>
      <c r="CV616" s="3"/>
      <c r="CW616" s="3"/>
      <c r="CX616" s="3"/>
      <c r="CY616" s="3"/>
      <c r="CZ616" s="3"/>
      <c r="DA616" s="3"/>
      <c r="DB616" s="3"/>
      <c r="DC616" s="3"/>
      <c r="DD616" s="3"/>
    </row>
    <row r="617" spans="1:108" ht="21" customHeight="1">
      <c r="A617" s="3"/>
      <c r="B617" s="3"/>
      <c r="C617" s="3"/>
      <c r="D617" s="18"/>
      <c r="E617" s="18"/>
      <c r="F617" s="11"/>
      <c r="G617" s="11"/>
      <c r="H617" s="11"/>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c r="CO617" s="3"/>
      <c r="CP617" s="3"/>
      <c r="CQ617" s="3"/>
      <c r="CR617" s="3"/>
      <c r="CS617" s="3"/>
      <c r="CT617" s="3"/>
      <c r="CU617" s="3"/>
      <c r="CV617" s="3"/>
      <c r="CW617" s="3"/>
      <c r="CX617" s="3"/>
      <c r="CY617" s="3"/>
      <c r="CZ617" s="3"/>
      <c r="DA617" s="3"/>
      <c r="DB617" s="3"/>
      <c r="DC617" s="3"/>
      <c r="DD617" s="3"/>
    </row>
    <row r="618" spans="1:108" ht="21" customHeight="1">
      <c r="A618" s="3"/>
      <c r="B618" s="3"/>
      <c r="C618" s="3"/>
      <c r="D618" s="18"/>
      <c r="E618" s="18"/>
      <c r="F618" s="11"/>
      <c r="G618" s="11"/>
      <c r="H618" s="11"/>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c r="CP618" s="3"/>
      <c r="CQ618" s="3"/>
      <c r="CR618" s="3"/>
      <c r="CS618" s="3"/>
      <c r="CT618" s="3"/>
      <c r="CU618" s="3"/>
      <c r="CV618" s="3"/>
      <c r="CW618" s="3"/>
      <c r="CX618" s="3"/>
      <c r="CY618" s="3"/>
      <c r="CZ618" s="3"/>
      <c r="DA618" s="3"/>
      <c r="DB618" s="3"/>
      <c r="DC618" s="3"/>
      <c r="DD618" s="3"/>
    </row>
    <row r="619" spans="1:108" ht="21" customHeight="1">
      <c r="A619" s="3"/>
      <c r="B619" s="3"/>
      <c r="C619" s="3"/>
      <c r="D619" s="18"/>
      <c r="E619" s="18"/>
      <c r="F619" s="11"/>
      <c r="G619" s="11"/>
      <c r="H619" s="11"/>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c r="CO619" s="3"/>
      <c r="CP619" s="3"/>
      <c r="CQ619" s="3"/>
      <c r="CR619" s="3"/>
      <c r="CS619" s="3"/>
      <c r="CT619" s="3"/>
      <c r="CU619" s="3"/>
      <c r="CV619" s="3"/>
      <c r="CW619" s="3"/>
      <c r="CX619" s="3"/>
      <c r="CY619" s="3"/>
      <c r="CZ619" s="3"/>
      <c r="DA619" s="3"/>
      <c r="DB619" s="3"/>
      <c r="DC619" s="3"/>
      <c r="DD619" s="3"/>
    </row>
    <row r="620" spans="1:108" ht="21" customHeight="1">
      <c r="A620" s="3"/>
      <c r="B620" s="3"/>
      <c r="C620" s="3"/>
      <c r="D620" s="18"/>
      <c r="E620" s="18"/>
      <c r="F620" s="11"/>
      <c r="G620" s="11"/>
      <c r="H620" s="11"/>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c r="CO620" s="3"/>
      <c r="CP620" s="3"/>
      <c r="CQ620" s="3"/>
      <c r="CR620" s="3"/>
      <c r="CS620" s="3"/>
      <c r="CT620" s="3"/>
      <c r="CU620" s="3"/>
      <c r="CV620" s="3"/>
      <c r="CW620" s="3"/>
      <c r="CX620" s="3"/>
      <c r="CY620" s="3"/>
      <c r="CZ620" s="3"/>
      <c r="DA620" s="3"/>
      <c r="DB620" s="3"/>
      <c r="DC620" s="3"/>
      <c r="DD620" s="3"/>
    </row>
    <row r="621" spans="1:108" ht="21" customHeight="1">
      <c r="A621" s="3"/>
      <c r="B621" s="3"/>
      <c r="C621" s="3"/>
      <c r="D621" s="18"/>
      <c r="E621" s="18"/>
      <c r="F621" s="11"/>
      <c r="G621" s="11"/>
      <c r="H621" s="11"/>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c r="CO621" s="3"/>
      <c r="CP621" s="3"/>
      <c r="CQ621" s="3"/>
      <c r="CR621" s="3"/>
      <c r="CS621" s="3"/>
      <c r="CT621" s="3"/>
      <c r="CU621" s="3"/>
      <c r="CV621" s="3"/>
      <c r="CW621" s="3"/>
      <c r="CX621" s="3"/>
      <c r="CY621" s="3"/>
      <c r="CZ621" s="3"/>
      <c r="DA621" s="3"/>
      <c r="DB621" s="3"/>
      <c r="DC621" s="3"/>
      <c r="DD621" s="3"/>
    </row>
    <row r="622" spans="1:108" ht="21" customHeight="1">
      <c r="A622" s="3"/>
      <c r="B622" s="3"/>
      <c r="C622" s="3"/>
      <c r="D622" s="18"/>
      <c r="E622" s="18"/>
      <c r="F622" s="11"/>
      <c r="G622" s="11"/>
      <c r="H622" s="11"/>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c r="CO622" s="3"/>
      <c r="CP622" s="3"/>
      <c r="CQ622" s="3"/>
      <c r="CR622" s="3"/>
      <c r="CS622" s="3"/>
      <c r="CT622" s="3"/>
      <c r="CU622" s="3"/>
      <c r="CV622" s="3"/>
      <c r="CW622" s="3"/>
      <c r="CX622" s="3"/>
      <c r="CY622" s="3"/>
      <c r="CZ622" s="3"/>
      <c r="DA622" s="3"/>
      <c r="DB622" s="3"/>
      <c r="DC622" s="3"/>
      <c r="DD622" s="3"/>
    </row>
    <row r="623" spans="1:108" ht="21" customHeight="1">
      <c r="A623" s="3"/>
      <c r="B623" s="3"/>
      <c r="C623" s="3"/>
      <c r="D623" s="18"/>
      <c r="E623" s="18"/>
      <c r="F623" s="11"/>
      <c r="G623" s="11"/>
      <c r="H623" s="11"/>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c r="CO623" s="3"/>
      <c r="CP623" s="3"/>
      <c r="CQ623" s="3"/>
      <c r="CR623" s="3"/>
      <c r="CS623" s="3"/>
      <c r="CT623" s="3"/>
      <c r="CU623" s="3"/>
      <c r="CV623" s="3"/>
      <c r="CW623" s="3"/>
      <c r="CX623" s="3"/>
      <c r="CY623" s="3"/>
      <c r="CZ623" s="3"/>
      <c r="DA623" s="3"/>
      <c r="DB623" s="3"/>
      <c r="DC623" s="3"/>
      <c r="DD623" s="3"/>
    </row>
    <row r="624" spans="1:108" ht="21" customHeight="1">
      <c r="A624" s="3"/>
      <c r="B624" s="3"/>
      <c r="C624" s="3"/>
      <c r="D624" s="18"/>
      <c r="E624" s="18"/>
      <c r="F624" s="11"/>
      <c r="G624" s="11"/>
      <c r="H624" s="11"/>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c r="CO624" s="3"/>
      <c r="CP624" s="3"/>
      <c r="CQ624" s="3"/>
      <c r="CR624" s="3"/>
      <c r="CS624" s="3"/>
      <c r="CT624" s="3"/>
      <c r="CU624" s="3"/>
      <c r="CV624" s="3"/>
      <c r="CW624" s="3"/>
      <c r="CX624" s="3"/>
      <c r="CY624" s="3"/>
      <c r="CZ624" s="3"/>
      <c r="DA624" s="3"/>
      <c r="DB624" s="3"/>
      <c r="DC624" s="3"/>
      <c r="DD624" s="3"/>
    </row>
    <row r="625" spans="1:108" ht="21" customHeight="1">
      <c r="A625" s="3"/>
      <c r="B625" s="3"/>
      <c r="C625" s="3"/>
      <c r="D625" s="18"/>
      <c r="E625" s="18"/>
      <c r="F625" s="11"/>
      <c r="G625" s="11"/>
      <c r="H625" s="11"/>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c r="CO625" s="3"/>
      <c r="CP625" s="3"/>
      <c r="CQ625" s="3"/>
      <c r="CR625" s="3"/>
      <c r="CS625" s="3"/>
      <c r="CT625" s="3"/>
      <c r="CU625" s="3"/>
      <c r="CV625" s="3"/>
      <c r="CW625" s="3"/>
      <c r="CX625" s="3"/>
      <c r="CY625" s="3"/>
      <c r="CZ625" s="3"/>
      <c r="DA625" s="3"/>
      <c r="DB625" s="3"/>
      <c r="DC625" s="3"/>
      <c r="DD625" s="3"/>
    </row>
    <row r="626" spans="1:108" ht="21" customHeight="1">
      <c r="A626" s="3"/>
      <c r="B626" s="3"/>
      <c r="C626" s="3"/>
      <c r="D626" s="18"/>
      <c r="E626" s="18"/>
      <c r="F626" s="11"/>
      <c r="G626" s="11"/>
      <c r="H626" s="11"/>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c r="CO626" s="3"/>
      <c r="CP626" s="3"/>
      <c r="CQ626" s="3"/>
      <c r="CR626" s="3"/>
      <c r="CS626" s="3"/>
      <c r="CT626" s="3"/>
      <c r="CU626" s="3"/>
      <c r="CV626" s="3"/>
      <c r="CW626" s="3"/>
      <c r="CX626" s="3"/>
      <c r="CY626" s="3"/>
      <c r="CZ626" s="3"/>
      <c r="DA626" s="3"/>
      <c r="DB626" s="3"/>
      <c r="DC626" s="3"/>
      <c r="DD626" s="3"/>
    </row>
    <row r="627" spans="1:108" ht="21" customHeight="1">
      <c r="A627" s="3"/>
      <c r="B627" s="3"/>
      <c r="C627" s="3"/>
      <c r="D627" s="18"/>
      <c r="E627" s="18"/>
      <c r="F627" s="11"/>
      <c r="G627" s="11"/>
      <c r="H627" s="11"/>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c r="CP627" s="3"/>
      <c r="CQ627" s="3"/>
      <c r="CR627" s="3"/>
      <c r="CS627" s="3"/>
      <c r="CT627" s="3"/>
      <c r="CU627" s="3"/>
      <c r="CV627" s="3"/>
      <c r="CW627" s="3"/>
      <c r="CX627" s="3"/>
      <c r="CY627" s="3"/>
      <c r="CZ627" s="3"/>
      <c r="DA627" s="3"/>
      <c r="DB627" s="3"/>
      <c r="DC627" s="3"/>
      <c r="DD627" s="3"/>
    </row>
    <row r="628" spans="1:108" ht="21" customHeight="1">
      <c r="A628" s="3"/>
      <c r="B628" s="3"/>
      <c r="C628" s="3"/>
      <c r="D628" s="18"/>
      <c r="E628" s="18"/>
      <c r="F628" s="11"/>
      <c r="G628" s="11"/>
      <c r="H628" s="11"/>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c r="CP628" s="3"/>
      <c r="CQ628" s="3"/>
      <c r="CR628" s="3"/>
      <c r="CS628" s="3"/>
      <c r="CT628" s="3"/>
      <c r="CU628" s="3"/>
      <c r="CV628" s="3"/>
      <c r="CW628" s="3"/>
      <c r="CX628" s="3"/>
      <c r="CY628" s="3"/>
      <c r="CZ628" s="3"/>
      <c r="DA628" s="3"/>
      <c r="DB628" s="3"/>
      <c r="DC628" s="3"/>
      <c r="DD628" s="3"/>
    </row>
    <row r="629" spans="1:108" ht="21" customHeight="1">
      <c r="A629" s="3"/>
      <c r="B629" s="3"/>
      <c r="C629" s="3"/>
      <c r="D629" s="18"/>
      <c r="E629" s="18"/>
      <c r="F629" s="11"/>
      <c r="G629" s="11"/>
      <c r="H629" s="11"/>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c r="CO629" s="3"/>
      <c r="CP629" s="3"/>
      <c r="CQ629" s="3"/>
      <c r="CR629" s="3"/>
      <c r="CS629" s="3"/>
      <c r="CT629" s="3"/>
      <c r="CU629" s="3"/>
      <c r="CV629" s="3"/>
      <c r="CW629" s="3"/>
      <c r="CX629" s="3"/>
      <c r="CY629" s="3"/>
      <c r="CZ629" s="3"/>
      <c r="DA629" s="3"/>
      <c r="DB629" s="3"/>
      <c r="DC629" s="3"/>
      <c r="DD629" s="3"/>
    </row>
    <row r="630" spans="1:108" ht="21" customHeight="1">
      <c r="A630" s="3"/>
      <c r="B630" s="3"/>
      <c r="C630" s="3"/>
      <c r="D630" s="18"/>
      <c r="E630" s="18"/>
      <c r="F630" s="11"/>
      <c r="G630" s="11"/>
      <c r="H630" s="11"/>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c r="CO630" s="3"/>
      <c r="CP630" s="3"/>
      <c r="CQ630" s="3"/>
      <c r="CR630" s="3"/>
      <c r="CS630" s="3"/>
      <c r="CT630" s="3"/>
      <c r="CU630" s="3"/>
      <c r="CV630" s="3"/>
      <c r="CW630" s="3"/>
      <c r="CX630" s="3"/>
      <c r="CY630" s="3"/>
      <c r="CZ630" s="3"/>
      <c r="DA630" s="3"/>
      <c r="DB630" s="3"/>
      <c r="DC630" s="3"/>
      <c r="DD630" s="3"/>
    </row>
    <row r="631" spans="1:108" ht="21" customHeight="1">
      <c r="A631" s="3"/>
      <c r="B631" s="3"/>
      <c r="C631" s="3"/>
      <c r="D631" s="18"/>
      <c r="E631" s="18"/>
      <c r="F631" s="11"/>
      <c r="G631" s="11"/>
      <c r="H631" s="11"/>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c r="CO631" s="3"/>
      <c r="CP631" s="3"/>
      <c r="CQ631" s="3"/>
      <c r="CR631" s="3"/>
      <c r="CS631" s="3"/>
      <c r="CT631" s="3"/>
      <c r="CU631" s="3"/>
      <c r="CV631" s="3"/>
      <c r="CW631" s="3"/>
      <c r="CX631" s="3"/>
      <c r="CY631" s="3"/>
      <c r="CZ631" s="3"/>
      <c r="DA631" s="3"/>
      <c r="DB631" s="3"/>
      <c r="DC631" s="3"/>
      <c r="DD631" s="3"/>
    </row>
    <row r="632" spans="1:108" ht="21" customHeight="1">
      <c r="A632" s="3"/>
      <c r="B632" s="3"/>
      <c r="C632" s="3"/>
      <c r="D632" s="18"/>
      <c r="E632" s="18"/>
      <c r="F632" s="11"/>
      <c r="G632" s="11"/>
      <c r="H632" s="11"/>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c r="CO632" s="3"/>
      <c r="CP632" s="3"/>
      <c r="CQ632" s="3"/>
      <c r="CR632" s="3"/>
      <c r="CS632" s="3"/>
      <c r="CT632" s="3"/>
      <c r="CU632" s="3"/>
      <c r="CV632" s="3"/>
      <c r="CW632" s="3"/>
      <c r="CX632" s="3"/>
      <c r="CY632" s="3"/>
      <c r="CZ632" s="3"/>
      <c r="DA632" s="3"/>
      <c r="DB632" s="3"/>
      <c r="DC632" s="3"/>
      <c r="DD632" s="3"/>
    </row>
    <row r="633" spans="1:108" ht="21" customHeight="1">
      <c r="A633" s="3"/>
      <c r="B633" s="3"/>
      <c r="C633" s="3"/>
      <c r="D633" s="18"/>
      <c r="E633" s="18"/>
      <c r="F633" s="11"/>
      <c r="G633" s="11"/>
      <c r="H633" s="11"/>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c r="CO633" s="3"/>
      <c r="CP633" s="3"/>
      <c r="CQ633" s="3"/>
      <c r="CR633" s="3"/>
      <c r="CS633" s="3"/>
      <c r="CT633" s="3"/>
      <c r="CU633" s="3"/>
      <c r="CV633" s="3"/>
      <c r="CW633" s="3"/>
      <c r="CX633" s="3"/>
      <c r="CY633" s="3"/>
      <c r="CZ633" s="3"/>
      <c r="DA633" s="3"/>
      <c r="DB633" s="3"/>
      <c r="DC633" s="3"/>
      <c r="DD633" s="3"/>
    </row>
    <row r="634" spans="1:108" ht="21" customHeight="1">
      <c r="A634" s="3"/>
      <c r="B634" s="3"/>
      <c r="C634" s="3"/>
      <c r="D634" s="18"/>
      <c r="E634" s="18"/>
      <c r="F634" s="11"/>
      <c r="G634" s="11"/>
      <c r="H634" s="11"/>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c r="CO634" s="3"/>
      <c r="CP634" s="3"/>
      <c r="CQ634" s="3"/>
      <c r="CR634" s="3"/>
      <c r="CS634" s="3"/>
      <c r="CT634" s="3"/>
      <c r="CU634" s="3"/>
      <c r="CV634" s="3"/>
      <c r="CW634" s="3"/>
      <c r="CX634" s="3"/>
      <c r="CY634" s="3"/>
      <c r="CZ634" s="3"/>
      <c r="DA634" s="3"/>
      <c r="DB634" s="3"/>
      <c r="DC634" s="3"/>
      <c r="DD634" s="3"/>
    </row>
    <row r="635" spans="1:108" ht="21" customHeight="1">
      <c r="A635" s="3"/>
      <c r="B635" s="3"/>
      <c r="C635" s="3"/>
      <c r="D635" s="18"/>
      <c r="E635" s="18"/>
      <c r="F635" s="11"/>
      <c r="G635" s="11"/>
      <c r="H635" s="11"/>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c r="CO635" s="3"/>
      <c r="CP635" s="3"/>
      <c r="CQ635" s="3"/>
      <c r="CR635" s="3"/>
      <c r="CS635" s="3"/>
      <c r="CT635" s="3"/>
      <c r="CU635" s="3"/>
      <c r="CV635" s="3"/>
      <c r="CW635" s="3"/>
      <c r="CX635" s="3"/>
      <c r="CY635" s="3"/>
      <c r="CZ635" s="3"/>
      <c r="DA635" s="3"/>
      <c r="DB635" s="3"/>
      <c r="DC635" s="3"/>
      <c r="DD635" s="3"/>
    </row>
    <row r="636" spans="1:108" ht="21" customHeight="1">
      <c r="A636" s="3"/>
      <c r="B636" s="3"/>
      <c r="C636" s="3"/>
      <c r="D636" s="18"/>
      <c r="E636" s="18"/>
      <c r="F636" s="11"/>
      <c r="G636" s="11"/>
      <c r="H636" s="11"/>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c r="CO636" s="3"/>
      <c r="CP636" s="3"/>
      <c r="CQ636" s="3"/>
      <c r="CR636" s="3"/>
      <c r="CS636" s="3"/>
      <c r="CT636" s="3"/>
      <c r="CU636" s="3"/>
      <c r="CV636" s="3"/>
      <c r="CW636" s="3"/>
      <c r="CX636" s="3"/>
      <c r="CY636" s="3"/>
      <c r="CZ636" s="3"/>
      <c r="DA636" s="3"/>
      <c r="DB636" s="3"/>
      <c r="DC636" s="3"/>
      <c r="DD636" s="3"/>
    </row>
    <row r="637" spans="1:108" ht="21" customHeight="1">
      <c r="A637" s="3"/>
      <c r="B637" s="3"/>
      <c r="C637" s="3"/>
      <c r="D637" s="18"/>
      <c r="E637" s="18"/>
      <c r="F637" s="11"/>
      <c r="G637" s="11"/>
      <c r="H637" s="11"/>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c r="CO637" s="3"/>
      <c r="CP637" s="3"/>
      <c r="CQ637" s="3"/>
      <c r="CR637" s="3"/>
      <c r="CS637" s="3"/>
      <c r="CT637" s="3"/>
      <c r="CU637" s="3"/>
      <c r="CV637" s="3"/>
      <c r="CW637" s="3"/>
      <c r="CX637" s="3"/>
      <c r="CY637" s="3"/>
      <c r="CZ637" s="3"/>
      <c r="DA637" s="3"/>
      <c r="DB637" s="3"/>
      <c r="DC637" s="3"/>
      <c r="DD637" s="3"/>
    </row>
    <row r="638" spans="1:108" ht="21" customHeight="1">
      <c r="A638" s="3"/>
      <c r="B638" s="3"/>
      <c r="C638" s="3"/>
      <c r="D638" s="18"/>
      <c r="E638" s="18"/>
      <c r="F638" s="11"/>
      <c r="G638" s="11"/>
      <c r="H638" s="11"/>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c r="CP638" s="3"/>
      <c r="CQ638" s="3"/>
      <c r="CR638" s="3"/>
      <c r="CS638" s="3"/>
      <c r="CT638" s="3"/>
      <c r="CU638" s="3"/>
      <c r="CV638" s="3"/>
      <c r="CW638" s="3"/>
      <c r="CX638" s="3"/>
      <c r="CY638" s="3"/>
      <c r="CZ638" s="3"/>
      <c r="DA638" s="3"/>
      <c r="DB638" s="3"/>
      <c r="DC638" s="3"/>
      <c r="DD638" s="3"/>
    </row>
    <row r="639" spans="1:108" ht="21" customHeight="1">
      <c r="A639" s="3"/>
      <c r="B639" s="3"/>
      <c r="C639" s="3"/>
      <c r="D639" s="18"/>
      <c r="E639" s="18"/>
      <c r="F639" s="11"/>
      <c r="G639" s="11"/>
      <c r="H639" s="11"/>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c r="CO639" s="3"/>
      <c r="CP639" s="3"/>
      <c r="CQ639" s="3"/>
      <c r="CR639" s="3"/>
      <c r="CS639" s="3"/>
      <c r="CT639" s="3"/>
      <c r="CU639" s="3"/>
      <c r="CV639" s="3"/>
      <c r="CW639" s="3"/>
      <c r="CX639" s="3"/>
      <c r="CY639" s="3"/>
      <c r="CZ639" s="3"/>
      <c r="DA639" s="3"/>
      <c r="DB639" s="3"/>
      <c r="DC639" s="3"/>
      <c r="DD639" s="3"/>
    </row>
    <row r="640" spans="1:108" ht="21" customHeight="1">
      <c r="A640" s="3"/>
      <c r="B640" s="3"/>
      <c r="C640" s="3"/>
      <c r="D640" s="18"/>
      <c r="E640" s="18"/>
      <c r="F640" s="11"/>
      <c r="G640" s="11"/>
      <c r="H640" s="11"/>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c r="CO640" s="3"/>
      <c r="CP640" s="3"/>
      <c r="CQ640" s="3"/>
      <c r="CR640" s="3"/>
      <c r="CS640" s="3"/>
      <c r="CT640" s="3"/>
      <c r="CU640" s="3"/>
      <c r="CV640" s="3"/>
      <c r="CW640" s="3"/>
      <c r="CX640" s="3"/>
      <c r="CY640" s="3"/>
      <c r="CZ640" s="3"/>
      <c r="DA640" s="3"/>
      <c r="DB640" s="3"/>
      <c r="DC640" s="3"/>
      <c r="DD640" s="3"/>
    </row>
    <row r="641" spans="1:108" ht="21" customHeight="1">
      <c r="A641" s="3"/>
      <c r="B641" s="3"/>
      <c r="C641" s="3"/>
      <c r="D641" s="18"/>
      <c r="E641" s="18"/>
      <c r="F641" s="11"/>
      <c r="G641" s="11"/>
      <c r="H641" s="11"/>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c r="CO641" s="3"/>
      <c r="CP641" s="3"/>
      <c r="CQ641" s="3"/>
      <c r="CR641" s="3"/>
      <c r="CS641" s="3"/>
      <c r="CT641" s="3"/>
      <c r="CU641" s="3"/>
      <c r="CV641" s="3"/>
      <c r="CW641" s="3"/>
      <c r="CX641" s="3"/>
      <c r="CY641" s="3"/>
      <c r="CZ641" s="3"/>
      <c r="DA641" s="3"/>
      <c r="DB641" s="3"/>
      <c r="DC641" s="3"/>
      <c r="DD641" s="3"/>
    </row>
    <row r="642" spans="1:108" ht="21" customHeight="1">
      <c r="A642" s="3"/>
      <c r="B642" s="3"/>
      <c r="C642" s="3"/>
      <c r="D642" s="18"/>
      <c r="E642" s="18"/>
      <c r="F642" s="11"/>
      <c r="G642" s="11"/>
      <c r="H642" s="11"/>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c r="CO642" s="3"/>
      <c r="CP642" s="3"/>
      <c r="CQ642" s="3"/>
      <c r="CR642" s="3"/>
      <c r="CS642" s="3"/>
      <c r="CT642" s="3"/>
      <c r="CU642" s="3"/>
      <c r="CV642" s="3"/>
      <c r="CW642" s="3"/>
      <c r="CX642" s="3"/>
      <c r="CY642" s="3"/>
      <c r="CZ642" s="3"/>
      <c r="DA642" s="3"/>
      <c r="DB642" s="3"/>
      <c r="DC642" s="3"/>
      <c r="DD642" s="3"/>
    </row>
    <row r="643" spans="1:108" ht="21" customHeight="1">
      <c r="A643" s="3"/>
      <c r="B643" s="3"/>
      <c r="C643" s="3"/>
      <c r="D643" s="18"/>
      <c r="E643" s="18"/>
      <c r="F643" s="11"/>
      <c r="G643" s="11"/>
      <c r="H643" s="11"/>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c r="CO643" s="3"/>
      <c r="CP643" s="3"/>
      <c r="CQ643" s="3"/>
      <c r="CR643" s="3"/>
      <c r="CS643" s="3"/>
      <c r="CT643" s="3"/>
      <c r="CU643" s="3"/>
      <c r="CV643" s="3"/>
      <c r="CW643" s="3"/>
      <c r="CX643" s="3"/>
      <c r="CY643" s="3"/>
      <c r="CZ643" s="3"/>
      <c r="DA643" s="3"/>
      <c r="DB643" s="3"/>
      <c r="DC643" s="3"/>
      <c r="DD643" s="3"/>
    </row>
    <row r="644" spans="1:108" ht="21" customHeight="1">
      <c r="A644" s="3"/>
      <c r="B644" s="3"/>
      <c r="C644" s="3"/>
      <c r="D644" s="18"/>
      <c r="E644" s="18"/>
      <c r="F644" s="11"/>
      <c r="G644" s="11"/>
      <c r="H644" s="11"/>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c r="CP644" s="3"/>
      <c r="CQ644" s="3"/>
      <c r="CR644" s="3"/>
      <c r="CS644" s="3"/>
      <c r="CT644" s="3"/>
      <c r="CU644" s="3"/>
      <c r="CV644" s="3"/>
      <c r="CW644" s="3"/>
      <c r="CX644" s="3"/>
      <c r="CY644" s="3"/>
      <c r="CZ644" s="3"/>
      <c r="DA644" s="3"/>
      <c r="DB644" s="3"/>
      <c r="DC644" s="3"/>
      <c r="DD644" s="3"/>
    </row>
    <row r="645" spans="1:108" ht="21" customHeight="1">
      <c r="A645" s="3"/>
      <c r="B645" s="3"/>
      <c r="C645" s="3"/>
      <c r="D645" s="18"/>
      <c r="E645" s="18"/>
      <c r="F645" s="11"/>
      <c r="G645" s="11"/>
      <c r="H645" s="11"/>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c r="CP645" s="3"/>
      <c r="CQ645" s="3"/>
      <c r="CR645" s="3"/>
      <c r="CS645" s="3"/>
      <c r="CT645" s="3"/>
      <c r="CU645" s="3"/>
      <c r="CV645" s="3"/>
      <c r="CW645" s="3"/>
      <c r="CX645" s="3"/>
      <c r="CY645" s="3"/>
      <c r="CZ645" s="3"/>
      <c r="DA645" s="3"/>
      <c r="DB645" s="3"/>
      <c r="DC645" s="3"/>
      <c r="DD645" s="3"/>
    </row>
    <row r="646" spans="1:108" ht="21" customHeight="1">
      <c r="A646" s="3"/>
      <c r="B646" s="3"/>
      <c r="C646" s="3"/>
      <c r="D646" s="18"/>
      <c r="E646" s="18"/>
      <c r="F646" s="11"/>
      <c r="G646" s="11"/>
      <c r="H646" s="11"/>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c r="CP646" s="3"/>
      <c r="CQ646" s="3"/>
      <c r="CR646" s="3"/>
      <c r="CS646" s="3"/>
      <c r="CT646" s="3"/>
      <c r="CU646" s="3"/>
      <c r="CV646" s="3"/>
      <c r="CW646" s="3"/>
      <c r="CX646" s="3"/>
      <c r="CY646" s="3"/>
      <c r="CZ646" s="3"/>
      <c r="DA646" s="3"/>
      <c r="DB646" s="3"/>
      <c r="DC646" s="3"/>
      <c r="DD646" s="3"/>
    </row>
    <row r="647" spans="1:108" ht="21" customHeight="1">
      <c r="A647" s="3"/>
      <c r="B647" s="3"/>
      <c r="C647" s="3"/>
      <c r="D647" s="18"/>
      <c r="E647" s="18"/>
      <c r="F647" s="11"/>
      <c r="G647" s="11"/>
      <c r="H647" s="11"/>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c r="CP647" s="3"/>
      <c r="CQ647" s="3"/>
      <c r="CR647" s="3"/>
      <c r="CS647" s="3"/>
      <c r="CT647" s="3"/>
      <c r="CU647" s="3"/>
      <c r="CV647" s="3"/>
      <c r="CW647" s="3"/>
      <c r="CX647" s="3"/>
      <c r="CY647" s="3"/>
      <c r="CZ647" s="3"/>
      <c r="DA647" s="3"/>
      <c r="DB647" s="3"/>
      <c r="DC647" s="3"/>
      <c r="DD647" s="3"/>
    </row>
    <row r="648" spans="1:108" ht="21" customHeight="1">
      <c r="A648" s="3"/>
      <c r="B648" s="3"/>
      <c r="C648" s="3"/>
      <c r="D648" s="18"/>
      <c r="E648" s="18"/>
      <c r="F648" s="11"/>
      <c r="G648" s="11"/>
      <c r="H648" s="11"/>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c r="CP648" s="3"/>
      <c r="CQ648" s="3"/>
      <c r="CR648" s="3"/>
      <c r="CS648" s="3"/>
      <c r="CT648" s="3"/>
      <c r="CU648" s="3"/>
      <c r="CV648" s="3"/>
      <c r="CW648" s="3"/>
      <c r="CX648" s="3"/>
      <c r="CY648" s="3"/>
      <c r="CZ648" s="3"/>
      <c r="DA648" s="3"/>
      <c r="DB648" s="3"/>
      <c r="DC648" s="3"/>
      <c r="DD648" s="3"/>
    </row>
    <row r="649" spans="1:108" ht="21" customHeight="1">
      <c r="A649" s="3"/>
      <c r="B649" s="3"/>
      <c r="C649" s="3"/>
      <c r="D649" s="18"/>
      <c r="E649" s="18"/>
      <c r="F649" s="11"/>
      <c r="G649" s="11"/>
      <c r="H649" s="11"/>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c r="CP649" s="3"/>
      <c r="CQ649" s="3"/>
      <c r="CR649" s="3"/>
      <c r="CS649" s="3"/>
      <c r="CT649" s="3"/>
      <c r="CU649" s="3"/>
      <c r="CV649" s="3"/>
      <c r="CW649" s="3"/>
      <c r="CX649" s="3"/>
      <c r="CY649" s="3"/>
      <c r="CZ649" s="3"/>
      <c r="DA649" s="3"/>
      <c r="DB649" s="3"/>
      <c r="DC649" s="3"/>
      <c r="DD649" s="3"/>
    </row>
    <row r="650" spans="1:108" ht="21" customHeight="1">
      <c r="A650" s="3"/>
      <c r="B650" s="3"/>
      <c r="C650" s="3"/>
      <c r="D650" s="18"/>
      <c r="E650" s="18"/>
      <c r="F650" s="11"/>
      <c r="G650" s="11"/>
      <c r="H650" s="11"/>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c r="CP650" s="3"/>
      <c r="CQ650" s="3"/>
      <c r="CR650" s="3"/>
      <c r="CS650" s="3"/>
      <c r="CT650" s="3"/>
      <c r="CU650" s="3"/>
      <c r="CV650" s="3"/>
      <c r="CW650" s="3"/>
      <c r="CX650" s="3"/>
      <c r="CY650" s="3"/>
      <c r="CZ650" s="3"/>
      <c r="DA650" s="3"/>
      <c r="DB650" s="3"/>
      <c r="DC650" s="3"/>
      <c r="DD650" s="3"/>
    </row>
    <row r="651" spans="1:108" ht="21" customHeight="1">
      <c r="A651" s="3"/>
      <c r="B651" s="3"/>
      <c r="C651" s="3"/>
      <c r="D651" s="18"/>
      <c r="E651" s="18"/>
      <c r="F651" s="11"/>
      <c r="G651" s="11"/>
      <c r="H651" s="11"/>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c r="CP651" s="3"/>
      <c r="CQ651" s="3"/>
      <c r="CR651" s="3"/>
      <c r="CS651" s="3"/>
      <c r="CT651" s="3"/>
      <c r="CU651" s="3"/>
      <c r="CV651" s="3"/>
      <c r="CW651" s="3"/>
      <c r="CX651" s="3"/>
      <c r="CY651" s="3"/>
      <c r="CZ651" s="3"/>
      <c r="DA651" s="3"/>
      <c r="DB651" s="3"/>
      <c r="DC651" s="3"/>
      <c r="DD651" s="3"/>
    </row>
    <row r="652" spans="1:108" ht="21" customHeight="1">
      <c r="A652" s="3"/>
      <c r="B652" s="3"/>
      <c r="C652" s="3"/>
      <c r="D652" s="18"/>
      <c r="E652" s="18"/>
      <c r="F652" s="11"/>
      <c r="G652" s="11"/>
      <c r="H652" s="11"/>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c r="CP652" s="3"/>
      <c r="CQ652" s="3"/>
      <c r="CR652" s="3"/>
      <c r="CS652" s="3"/>
      <c r="CT652" s="3"/>
      <c r="CU652" s="3"/>
      <c r="CV652" s="3"/>
      <c r="CW652" s="3"/>
      <c r="CX652" s="3"/>
      <c r="CY652" s="3"/>
      <c r="CZ652" s="3"/>
      <c r="DA652" s="3"/>
      <c r="DB652" s="3"/>
      <c r="DC652" s="3"/>
      <c r="DD652" s="3"/>
    </row>
    <row r="653" spans="1:108" ht="21" customHeight="1">
      <c r="A653" s="3"/>
      <c r="B653" s="3"/>
      <c r="C653" s="3"/>
      <c r="D653" s="18"/>
      <c r="E653" s="18"/>
      <c r="F653" s="11"/>
      <c r="G653" s="11"/>
      <c r="H653" s="11"/>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c r="CP653" s="3"/>
      <c r="CQ653" s="3"/>
      <c r="CR653" s="3"/>
      <c r="CS653" s="3"/>
      <c r="CT653" s="3"/>
      <c r="CU653" s="3"/>
      <c r="CV653" s="3"/>
      <c r="CW653" s="3"/>
      <c r="CX653" s="3"/>
      <c r="CY653" s="3"/>
      <c r="CZ653" s="3"/>
      <c r="DA653" s="3"/>
      <c r="DB653" s="3"/>
      <c r="DC653" s="3"/>
      <c r="DD653" s="3"/>
    </row>
    <row r="654" spans="1:108" ht="21" customHeight="1">
      <c r="A654" s="3"/>
      <c r="B654" s="3"/>
      <c r="C654" s="3"/>
      <c r="D654" s="18"/>
      <c r="E654" s="18"/>
      <c r="F654" s="11"/>
      <c r="G654" s="11"/>
      <c r="H654" s="11"/>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c r="CP654" s="3"/>
      <c r="CQ654" s="3"/>
      <c r="CR654" s="3"/>
      <c r="CS654" s="3"/>
      <c r="CT654" s="3"/>
      <c r="CU654" s="3"/>
      <c r="CV654" s="3"/>
      <c r="CW654" s="3"/>
      <c r="CX654" s="3"/>
      <c r="CY654" s="3"/>
      <c r="CZ654" s="3"/>
      <c r="DA654" s="3"/>
      <c r="DB654" s="3"/>
      <c r="DC654" s="3"/>
      <c r="DD654" s="3"/>
    </row>
    <row r="655" spans="1:108" ht="21" customHeight="1">
      <c r="A655" s="3"/>
      <c r="B655" s="3"/>
      <c r="C655" s="3"/>
      <c r="D655" s="18"/>
      <c r="E655" s="18"/>
      <c r="F655" s="11"/>
      <c r="G655" s="11"/>
      <c r="H655" s="11"/>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c r="CP655" s="3"/>
      <c r="CQ655" s="3"/>
      <c r="CR655" s="3"/>
      <c r="CS655" s="3"/>
      <c r="CT655" s="3"/>
      <c r="CU655" s="3"/>
      <c r="CV655" s="3"/>
      <c r="CW655" s="3"/>
      <c r="CX655" s="3"/>
      <c r="CY655" s="3"/>
      <c r="CZ655" s="3"/>
      <c r="DA655" s="3"/>
      <c r="DB655" s="3"/>
      <c r="DC655" s="3"/>
      <c r="DD655" s="3"/>
    </row>
    <row r="656" spans="1:108" ht="21" customHeight="1">
      <c r="A656" s="3"/>
      <c r="B656" s="3"/>
      <c r="C656" s="3"/>
      <c r="D656" s="18"/>
      <c r="E656" s="18"/>
      <c r="F656" s="11"/>
      <c r="G656" s="11"/>
      <c r="H656" s="11"/>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c r="CR656" s="3"/>
      <c r="CS656" s="3"/>
      <c r="CT656" s="3"/>
      <c r="CU656" s="3"/>
      <c r="CV656" s="3"/>
      <c r="CW656" s="3"/>
      <c r="CX656" s="3"/>
      <c r="CY656" s="3"/>
      <c r="CZ656" s="3"/>
      <c r="DA656" s="3"/>
      <c r="DB656" s="3"/>
      <c r="DC656" s="3"/>
      <c r="DD656" s="3"/>
    </row>
    <row r="657" spans="1:108" ht="21" customHeight="1">
      <c r="A657" s="3"/>
      <c r="B657" s="3"/>
      <c r="C657" s="3"/>
      <c r="D657" s="18"/>
      <c r="E657" s="18"/>
      <c r="F657" s="11"/>
      <c r="G657" s="11"/>
      <c r="H657" s="11"/>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c r="CP657" s="3"/>
      <c r="CQ657" s="3"/>
      <c r="CR657" s="3"/>
      <c r="CS657" s="3"/>
      <c r="CT657" s="3"/>
      <c r="CU657" s="3"/>
      <c r="CV657" s="3"/>
      <c r="CW657" s="3"/>
      <c r="CX657" s="3"/>
      <c r="CY657" s="3"/>
      <c r="CZ657" s="3"/>
      <c r="DA657" s="3"/>
      <c r="DB657" s="3"/>
      <c r="DC657" s="3"/>
      <c r="DD657" s="3"/>
    </row>
    <row r="658" spans="1:108" ht="21" customHeight="1">
      <c r="A658" s="3"/>
      <c r="B658" s="3"/>
      <c r="C658" s="3"/>
      <c r="D658" s="18"/>
      <c r="E658" s="18"/>
      <c r="F658" s="11"/>
      <c r="G658" s="11"/>
      <c r="H658" s="11"/>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c r="CP658" s="3"/>
      <c r="CQ658" s="3"/>
      <c r="CR658" s="3"/>
      <c r="CS658" s="3"/>
      <c r="CT658" s="3"/>
      <c r="CU658" s="3"/>
      <c r="CV658" s="3"/>
      <c r="CW658" s="3"/>
      <c r="CX658" s="3"/>
      <c r="CY658" s="3"/>
      <c r="CZ658" s="3"/>
      <c r="DA658" s="3"/>
      <c r="DB658" s="3"/>
      <c r="DC658" s="3"/>
      <c r="DD658" s="3"/>
    </row>
    <row r="659" spans="1:108" ht="21" customHeight="1">
      <c r="A659" s="3"/>
      <c r="B659" s="3"/>
      <c r="C659" s="3"/>
      <c r="D659" s="18"/>
      <c r="E659" s="18"/>
      <c r="F659" s="11"/>
      <c r="G659" s="11"/>
      <c r="H659" s="11"/>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c r="CP659" s="3"/>
      <c r="CQ659" s="3"/>
      <c r="CR659" s="3"/>
      <c r="CS659" s="3"/>
      <c r="CT659" s="3"/>
      <c r="CU659" s="3"/>
      <c r="CV659" s="3"/>
      <c r="CW659" s="3"/>
      <c r="CX659" s="3"/>
      <c r="CY659" s="3"/>
      <c r="CZ659" s="3"/>
      <c r="DA659" s="3"/>
      <c r="DB659" s="3"/>
      <c r="DC659" s="3"/>
      <c r="DD659" s="3"/>
    </row>
    <row r="660" spans="1:108" ht="21" customHeight="1">
      <c r="A660" s="3"/>
      <c r="B660" s="3"/>
      <c r="C660" s="3"/>
      <c r="D660" s="18"/>
      <c r="E660" s="18"/>
      <c r="F660" s="11"/>
      <c r="G660" s="11"/>
      <c r="H660" s="11"/>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c r="CP660" s="3"/>
      <c r="CQ660" s="3"/>
      <c r="CR660" s="3"/>
      <c r="CS660" s="3"/>
      <c r="CT660" s="3"/>
      <c r="CU660" s="3"/>
      <c r="CV660" s="3"/>
      <c r="CW660" s="3"/>
      <c r="CX660" s="3"/>
      <c r="CY660" s="3"/>
      <c r="CZ660" s="3"/>
      <c r="DA660" s="3"/>
      <c r="DB660" s="3"/>
      <c r="DC660" s="3"/>
      <c r="DD660" s="3"/>
    </row>
    <row r="661" spans="1:108" ht="21" customHeight="1">
      <c r="A661" s="3"/>
      <c r="B661" s="3"/>
      <c r="C661" s="3"/>
      <c r="D661" s="18"/>
      <c r="E661" s="18"/>
      <c r="F661" s="11"/>
      <c r="G661" s="11"/>
      <c r="H661" s="11"/>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c r="CP661" s="3"/>
      <c r="CQ661" s="3"/>
      <c r="CR661" s="3"/>
      <c r="CS661" s="3"/>
      <c r="CT661" s="3"/>
      <c r="CU661" s="3"/>
      <c r="CV661" s="3"/>
      <c r="CW661" s="3"/>
      <c r="CX661" s="3"/>
      <c r="CY661" s="3"/>
      <c r="CZ661" s="3"/>
      <c r="DA661" s="3"/>
      <c r="DB661" s="3"/>
      <c r="DC661" s="3"/>
      <c r="DD661" s="3"/>
    </row>
    <row r="662" spans="1:108" ht="21" customHeight="1">
      <c r="A662" s="3"/>
      <c r="B662" s="3"/>
      <c r="C662" s="3"/>
      <c r="D662" s="18"/>
      <c r="E662" s="18"/>
      <c r="F662" s="11"/>
      <c r="G662" s="11"/>
      <c r="H662" s="11"/>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c r="CP662" s="3"/>
      <c r="CQ662" s="3"/>
      <c r="CR662" s="3"/>
      <c r="CS662" s="3"/>
      <c r="CT662" s="3"/>
      <c r="CU662" s="3"/>
      <c r="CV662" s="3"/>
      <c r="CW662" s="3"/>
      <c r="CX662" s="3"/>
      <c r="CY662" s="3"/>
      <c r="CZ662" s="3"/>
      <c r="DA662" s="3"/>
      <c r="DB662" s="3"/>
      <c r="DC662" s="3"/>
      <c r="DD662" s="3"/>
    </row>
    <row r="663" spans="1:108" ht="21" customHeight="1">
      <c r="A663" s="3"/>
      <c r="B663" s="3"/>
      <c r="C663" s="3"/>
      <c r="D663" s="18"/>
      <c r="E663" s="18"/>
      <c r="F663" s="11"/>
      <c r="G663" s="11"/>
      <c r="H663" s="11"/>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c r="CP663" s="3"/>
      <c r="CQ663" s="3"/>
      <c r="CR663" s="3"/>
      <c r="CS663" s="3"/>
      <c r="CT663" s="3"/>
      <c r="CU663" s="3"/>
      <c r="CV663" s="3"/>
      <c r="CW663" s="3"/>
      <c r="CX663" s="3"/>
      <c r="CY663" s="3"/>
      <c r="CZ663" s="3"/>
      <c r="DA663" s="3"/>
      <c r="DB663" s="3"/>
      <c r="DC663" s="3"/>
      <c r="DD663" s="3"/>
    </row>
    <row r="664" spans="1:108" ht="21" customHeight="1">
      <c r="A664" s="3"/>
      <c r="B664" s="3"/>
      <c r="C664" s="3"/>
      <c r="D664" s="18"/>
      <c r="E664" s="18"/>
      <c r="F664" s="11"/>
      <c r="G664" s="11"/>
      <c r="H664" s="11"/>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c r="CP664" s="3"/>
      <c r="CQ664" s="3"/>
      <c r="CR664" s="3"/>
      <c r="CS664" s="3"/>
      <c r="CT664" s="3"/>
      <c r="CU664" s="3"/>
      <c r="CV664" s="3"/>
      <c r="CW664" s="3"/>
      <c r="CX664" s="3"/>
      <c r="CY664" s="3"/>
      <c r="CZ664" s="3"/>
      <c r="DA664" s="3"/>
      <c r="DB664" s="3"/>
      <c r="DC664" s="3"/>
      <c r="DD664" s="3"/>
    </row>
    <row r="665" spans="1:108" ht="21" customHeight="1">
      <c r="A665" s="3"/>
      <c r="B665" s="3"/>
      <c r="C665" s="3"/>
      <c r="D665" s="18"/>
      <c r="E665" s="18"/>
      <c r="F665" s="11"/>
      <c r="G665" s="11"/>
      <c r="H665" s="11"/>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c r="CP665" s="3"/>
      <c r="CQ665" s="3"/>
      <c r="CR665" s="3"/>
      <c r="CS665" s="3"/>
      <c r="CT665" s="3"/>
      <c r="CU665" s="3"/>
      <c r="CV665" s="3"/>
      <c r="CW665" s="3"/>
      <c r="CX665" s="3"/>
      <c r="CY665" s="3"/>
      <c r="CZ665" s="3"/>
      <c r="DA665" s="3"/>
      <c r="DB665" s="3"/>
      <c r="DC665" s="3"/>
      <c r="DD665" s="3"/>
    </row>
    <row r="666" spans="1:108" ht="21" customHeight="1">
      <c r="A666" s="3"/>
      <c r="B666" s="3"/>
      <c r="C666" s="3"/>
      <c r="D666" s="18"/>
      <c r="E666" s="18"/>
      <c r="F666" s="11"/>
      <c r="G666" s="11"/>
      <c r="H666" s="11"/>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c r="CP666" s="3"/>
      <c r="CQ666" s="3"/>
      <c r="CR666" s="3"/>
      <c r="CS666" s="3"/>
      <c r="CT666" s="3"/>
      <c r="CU666" s="3"/>
      <c r="CV666" s="3"/>
      <c r="CW666" s="3"/>
      <c r="CX666" s="3"/>
      <c r="CY666" s="3"/>
      <c r="CZ666" s="3"/>
      <c r="DA666" s="3"/>
      <c r="DB666" s="3"/>
      <c r="DC666" s="3"/>
      <c r="DD666" s="3"/>
    </row>
    <row r="667" spans="1:108" ht="21" customHeight="1">
      <c r="A667" s="3"/>
      <c r="B667" s="3"/>
      <c r="C667" s="3"/>
      <c r="D667" s="18"/>
      <c r="E667" s="18"/>
      <c r="F667" s="11"/>
      <c r="G667" s="11"/>
      <c r="H667" s="11"/>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c r="CP667" s="3"/>
      <c r="CQ667" s="3"/>
      <c r="CR667" s="3"/>
      <c r="CS667" s="3"/>
      <c r="CT667" s="3"/>
      <c r="CU667" s="3"/>
      <c r="CV667" s="3"/>
      <c r="CW667" s="3"/>
      <c r="CX667" s="3"/>
      <c r="CY667" s="3"/>
      <c r="CZ667" s="3"/>
      <c r="DA667" s="3"/>
      <c r="DB667" s="3"/>
      <c r="DC667" s="3"/>
      <c r="DD667" s="3"/>
    </row>
    <row r="668" spans="1:108" ht="21" customHeight="1">
      <c r="A668" s="3"/>
      <c r="B668" s="3"/>
      <c r="C668" s="3"/>
      <c r="D668" s="18"/>
      <c r="E668" s="18"/>
      <c r="F668" s="11"/>
      <c r="G668" s="11"/>
      <c r="H668" s="11"/>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c r="CP668" s="3"/>
      <c r="CQ668" s="3"/>
      <c r="CR668" s="3"/>
      <c r="CS668" s="3"/>
      <c r="CT668" s="3"/>
      <c r="CU668" s="3"/>
      <c r="CV668" s="3"/>
      <c r="CW668" s="3"/>
      <c r="CX668" s="3"/>
      <c r="CY668" s="3"/>
      <c r="CZ668" s="3"/>
      <c r="DA668" s="3"/>
      <c r="DB668" s="3"/>
      <c r="DC668" s="3"/>
      <c r="DD668" s="3"/>
    </row>
    <row r="669" spans="1:108" ht="21" customHeight="1">
      <c r="A669" s="3"/>
      <c r="B669" s="3"/>
      <c r="C669" s="3"/>
      <c r="D669" s="18"/>
      <c r="E669" s="18"/>
      <c r="F669" s="11"/>
      <c r="G669" s="11"/>
      <c r="H669" s="11"/>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c r="CP669" s="3"/>
      <c r="CQ669" s="3"/>
      <c r="CR669" s="3"/>
      <c r="CS669" s="3"/>
      <c r="CT669" s="3"/>
      <c r="CU669" s="3"/>
      <c r="CV669" s="3"/>
      <c r="CW669" s="3"/>
      <c r="CX669" s="3"/>
      <c r="CY669" s="3"/>
      <c r="CZ669" s="3"/>
      <c r="DA669" s="3"/>
      <c r="DB669" s="3"/>
      <c r="DC669" s="3"/>
      <c r="DD669" s="3"/>
    </row>
    <row r="670" spans="1:108" ht="21" customHeight="1">
      <c r="A670" s="3"/>
      <c r="B670" s="3"/>
      <c r="C670" s="3"/>
      <c r="D670" s="18"/>
      <c r="E670" s="18"/>
      <c r="F670" s="11"/>
      <c r="G670" s="11"/>
      <c r="H670" s="11"/>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c r="CO670" s="3"/>
      <c r="CP670" s="3"/>
      <c r="CQ670" s="3"/>
      <c r="CR670" s="3"/>
      <c r="CS670" s="3"/>
      <c r="CT670" s="3"/>
      <c r="CU670" s="3"/>
      <c r="CV670" s="3"/>
      <c r="CW670" s="3"/>
      <c r="CX670" s="3"/>
      <c r="CY670" s="3"/>
      <c r="CZ670" s="3"/>
      <c r="DA670" s="3"/>
      <c r="DB670" s="3"/>
      <c r="DC670" s="3"/>
      <c r="DD670" s="3"/>
    </row>
    <row r="671" spans="1:108" ht="21" customHeight="1">
      <c r="A671" s="3"/>
      <c r="B671" s="3"/>
      <c r="C671" s="3"/>
      <c r="D671" s="18"/>
      <c r="E671" s="18"/>
      <c r="F671" s="11"/>
      <c r="G671" s="11"/>
      <c r="H671" s="11"/>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c r="CO671" s="3"/>
      <c r="CP671" s="3"/>
      <c r="CQ671" s="3"/>
      <c r="CR671" s="3"/>
      <c r="CS671" s="3"/>
      <c r="CT671" s="3"/>
      <c r="CU671" s="3"/>
      <c r="CV671" s="3"/>
      <c r="CW671" s="3"/>
      <c r="CX671" s="3"/>
      <c r="CY671" s="3"/>
      <c r="CZ671" s="3"/>
      <c r="DA671" s="3"/>
      <c r="DB671" s="3"/>
      <c r="DC671" s="3"/>
      <c r="DD671" s="3"/>
    </row>
    <row r="672" spans="1:108" ht="21" customHeight="1">
      <c r="A672" s="3"/>
      <c r="B672" s="3"/>
      <c r="C672" s="3"/>
      <c r="D672" s="18"/>
      <c r="E672" s="18"/>
      <c r="F672" s="11"/>
      <c r="G672" s="11"/>
      <c r="H672" s="11"/>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c r="CP672" s="3"/>
      <c r="CQ672" s="3"/>
      <c r="CR672" s="3"/>
      <c r="CS672" s="3"/>
      <c r="CT672" s="3"/>
      <c r="CU672" s="3"/>
      <c r="CV672" s="3"/>
      <c r="CW672" s="3"/>
      <c r="CX672" s="3"/>
      <c r="CY672" s="3"/>
      <c r="CZ672" s="3"/>
      <c r="DA672" s="3"/>
      <c r="DB672" s="3"/>
      <c r="DC672" s="3"/>
      <c r="DD672" s="3"/>
    </row>
    <row r="673" spans="1:108" ht="21" customHeight="1">
      <c r="A673" s="3"/>
      <c r="B673" s="3"/>
      <c r="C673" s="3"/>
      <c r="D673" s="18"/>
      <c r="E673" s="18"/>
      <c r="F673" s="11"/>
      <c r="G673" s="11"/>
      <c r="H673" s="11"/>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c r="CO673" s="3"/>
      <c r="CP673" s="3"/>
      <c r="CQ673" s="3"/>
      <c r="CR673" s="3"/>
      <c r="CS673" s="3"/>
      <c r="CT673" s="3"/>
      <c r="CU673" s="3"/>
      <c r="CV673" s="3"/>
      <c r="CW673" s="3"/>
      <c r="CX673" s="3"/>
      <c r="CY673" s="3"/>
      <c r="CZ673" s="3"/>
      <c r="DA673" s="3"/>
      <c r="DB673" s="3"/>
      <c r="DC673" s="3"/>
      <c r="DD673" s="3"/>
    </row>
    <row r="674" spans="1:108" ht="21" customHeight="1">
      <c r="A674" s="3"/>
      <c r="B674" s="3"/>
      <c r="C674" s="3"/>
      <c r="D674" s="18"/>
      <c r="E674" s="18"/>
      <c r="F674" s="11"/>
      <c r="G674" s="11"/>
      <c r="H674" s="11"/>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c r="CO674" s="3"/>
      <c r="CP674" s="3"/>
      <c r="CQ674" s="3"/>
      <c r="CR674" s="3"/>
      <c r="CS674" s="3"/>
      <c r="CT674" s="3"/>
      <c r="CU674" s="3"/>
      <c r="CV674" s="3"/>
      <c r="CW674" s="3"/>
      <c r="CX674" s="3"/>
      <c r="CY674" s="3"/>
      <c r="CZ674" s="3"/>
      <c r="DA674" s="3"/>
      <c r="DB674" s="3"/>
      <c r="DC674" s="3"/>
      <c r="DD674" s="3"/>
    </row>
    <row r="675" spans="1:108" ht="21" customHeight="1">
      <c r="A675" s="3"/>
      <c r="B675" s="3"/>
      <c r="C675" s="3"/>
      <c r="D675" s="18"/>
      <c r="E675" s="18"/>
      <c r="F675" s="11"/>
      <c r="G675" s="11"/>
      <c r="H675" s="11"/>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c r="CO675" s="3"/>
      <c r="CP675" s="3"/>
      <c r="CQ675" s="3"/>
      <c r="CR675" s="3"/>
      <c r="CS675" s="3"/>
      <c r="CT675" s="3"/>
      <c r="CU675" s="3"/>
      <c r="CV675" s="3"/>
      <c r="CW675" s="3"/>
      <c r="CX675" s="3"/>
      <c r="CY675" s="3"/>
      <c r="CZ675" s="3"/>
      <c r="DA675" s="3"/>
      <c r="DB675" s="3"/>
      <c r="DC675" s="3"/>
      <c r="DD675" s="3"/>
    </row>
    <row r="676" spans="1:108" ht="21" customHeight="1">
      <c r="A676" s="3"/>
      <c r="B676" s="3"/>
      <c r="C676" s="3"/>
      <c r="D676" s="18"/>
      <c r="E676" s="18"/>
      <c r="F676" s="11"/>
      <c r="G676" s="11"/>
      <c r="H676" s="11"/>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c r="CO676" s="3"/>
      <c r="CP676" s="3"/>
      <c r="CQ676" s="3"/>
      <c r="CR676" s="3"/>
      <c r="CS676" s="3"/>
      <c r="CT676" s="3"/>
      <c r="CU676" s="3"/>
      <c r="CV676" s="3"/>
      <c r="CW676" s="3"/>
      <c r="CX676" s="3"/>
      <c r="CY676" s="3"/>
      <c r="CZ676" s="3"/>
      <c r="DA676" s="3"/>
      <c r="DB676" s="3"/>
      <c r="DC676" s="3"/>
      <c r="DD676" s="3"/>
    </row>
    <row r="677" spans="1:108" ht="21" customHeight="1">
      <c r="A677" s="3"/>
      <c r="B677" s="3"/>
      <c r="C677" s="3"/>
      <c r="D677" s="18"/>
      <c r="E677" s="18"/>
      <c r="F677" s="11"/>
      <c r="G677" s="11"/>
      <c r="H677" s="11"/>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c r="CO677" s="3"/>
      <c r="CP677" s="3"/>
      <c r="CQ677" s="3"/>
      <c r="CR677" s="3"/>
      <c r="CS677" s="3"/>
      <c r="CT677" s="3"/>
      <c r="CU677" s="3"/>
      <c r="CV677" s="3"/>
      <c r="CW677" s="3"/>
      <c r="CX677" s="3"/>
      <c r="CY677" s="3"/>
      <c r="CZ677" s="3"/>
      <c r="DA677" s="3"/>
      <c r="DB677" s="3"/>
      <c r="DC677" s="3"/>
      <c r="DD677" s="3"/>
    </row>
    <row r="678" spans="1:108" ht="21" customHeight="1">
      <c r="A678" s="3"/>
      <c r="B678" s="3"/>
      <c r="C678" s="3"/>
      <c r="D678" s="18"/>
      <c r="E678" s="18"/>
      <c r="F678" s="11"/>
      <c r="G678" s="11"/>
      <c r="H678" s="11"/>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c r="CO678" s="3"/>
      <c r="CP678" s="3"/>
      <c r="CQ678" s="3"/>
      <c r="CR678" s="3"/>
      <c r="CS678" s="3"/>
      <c r="CT678" s="3"/>
      <c r="CU678" s="3"/>
      <c r="CV678" s="3"/>
      <c r="CW678" s="3"/>
      <c r="CX678" s="3"/>
      <c r="CY678" s="3"/>
      <c r="CZ678" s="3"/>
      <c r="DA678" s="3"/>
      <c r="DB678" s="3"/>
      <c r="DC678" s="3"/>
      <c r="DD678" s="3"/>
    </row>
    <row r="679" spans="1:108" ht="21" customHeight="1">
      <c r="A679" s="3"/>
      <c r="B679" s="3"/>
      <c r="C679" s="3"/>
      <c r="D679" s="18"/>
      <c r="E679" s="18"/>
      <c r="F679" s="11"/>
      <c r="G679" s="11"/>
      <c r="H679" s="11"/>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c r="CO679" s="3"/>
      <c r="CP679" s="3"/>
      <c r="CQ679" s="3"/>
      <c r="CR679" s="3"/>
      <c r="CS679" s="3"/>
      <c r="CT679" s="3"/>
      <c r="CU679" s="3"/>
      <c r="CV679" s="3"/>
      <c r="CW679" s="3"/>
      <c r="CX679" s="3"/>
      <c r="CY679" s="3"/>
      <c r="CZ679" s="3"/>
      <c r="DA679" s="3"/>
      <c r="DB679" s="3"/>
      <c r="DC679" s="3"/>
      <c r="DD679" s="3"/>
    </row>
    <row r="680" spans="1:108" ht="21" customHeight="1">
      <c r="A680" s="3"/>
      <c r="B680" s="3"/>
      <c r="C680" s="3"/>
      <c r="D680" s="18"/>
      <c r="E680" s="18"/>
      <c r="F680" s="11"/>
      <c r="G680" s="11"/>
      <c r="H680" s="11"/>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c r="CO680" s="3"/>
      <c r="CP680" s="3"/>
      <c r="CQ680" s="3"/>
      <c r="CR680" s="3"/>
      <c r="CS680" s="3"/>
      <c r="CT680" s="3"/>
      <c r="CU680" s="3"/>
      <c r="CV680" s="3"/>
      <c r="CW680" s="3"/>
      <c r="CX680" s="3"/>
      <c r="CY680" s="3"/>
      <c r="CZ680" s="3"/>
      <c r="DA680" s="3"/>
      <c r="DB680" s="3"/>
      <c r="DC680" s="3"/>
      <c r="DD680" s="3"/>
    </row>
    <row r="681" spans="1:108" ht="21" customHeight="1">
      <c r="A681" s="3"/>
      <c r="B681" s="3"/>
      <c r="C681" s="3"/>
      <c r="D681" s="18"/>
      <c r="E681" s="18"/>
      <c r="F681" s="11"/>
      <c r="G681" s="11"/>
      <c r="H681" s="11"/>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c r="CO681" s="3"/>
      <c r="CP681" s="3"/>
      <c r="CQ681" s="3"/>
      <c r="CR681" s="3"/>
      <c r="CS681" s="3"/>
      <c r="CT681" s="3"/>
      <c r="CU681" s="3"/>
      <c r="CV681" s="3"/>
      <c r="CW681" s="3"/>
      <c r="CX681" s="3"/>
      <c r="CY681" s="3"/>
      <c r="CZ681" s="3"/>
      <c r="DA681" s="3"/>
      <c r="DB681" s="3"/>
      <c r="DC681" s="3"/>
      <c r="DD681" s="3"/>
    </row>
    <row r="682" spans="1:108" ht="21" customHeight="1">
      <c r="A682" s="3"/>
      <c r="B682" s="3"/>
      <c r="C682" s="3"/>
      <c r="D682" s="18"/>
      <c r="E682" s="18"/>
      <c r="F682" s="11"/>
      <c r="G682" s="11"/>
      <c r="H682" s="11"/>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c r="CO682" s="3"/>
      <c r="CP682" s="3"/>
      <c r="CQ682" s="3"/>
      <c r="CR682" s="3"/>
      <c r="CS682" s="3"/>
      <c r="CT682" s="3"/>
      <c r="CU682" s="3"/>
      <c r="CV682" s="3"/>
      <c r="CW682" s="3"/>
      <c r="CX682" s="3"/>
      <c r="CY682" s="3"/>
      <c r="CZ682" s="3"/>
      <c r="DA682" s="3"/>
      <c r="DB682" s="3"/>
      <c r="DC682" s="3"/>
      <c r="DD682" s="3"/>
    </row>
    <row r="683" spans="1:108" ht="21" customHeight="1">
      <c r="A683" s="3"/>
      <c r="B683" s="3"/>
      <c r="C683" s="3"/>
      <c r="D683" s="18"/>
      <c r="E683" s="18"/>
      <c r="F683" s="11"/>
      <c r="G683" s="11"/>
      <c r="H683" s="11"/>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c r="CO683" s="3"/>
      <c r="CP683" s="3"/>
      <c r="CQ683" s="3"/>
      <c r="CR683" s="3"/>
      <c r="CS683" s="3"/>
      <c r="CT683" s="3"/>
      <c r="CU683" s="3"/>
      <c r="CV683" s="3"/>
      <c r="CW683" s="3"/>
      <c r="CX683" s="3"/>
      <c r="CY683" s="3"/>
      <c r="CZ683" s="3"/>
      <c r="DA683" s="3"/>
      <c r="DB683" s="3"/>
      <c r="DC683" s="3"/>
      <c r="DD683" s="3"/>
    </row>
    <row r="684" spans="1:108" ht="21" customHeight="1">
      <c r="A684" s="3"/>
      <c r="B684" s="3"/>
      <c r="C684" s="3"/>
      <c r="D684" s="18"/>
      <c r="E684" s="18"/>
      <c r="F684" s="11"/>
      <c r="G684" s="11"/>
      <c r="H684" s="11"/>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c r="CO684" s="3"/>
      <c r="CP684" s="3"/>
      <c r="CQ684" s="3"/>
      <c r="CR684" s="3"/>
      <c r="CS684" s="3"/>
      <c r="CT684" s="3"/>
      <c r="CU684" s="3"/>
      <c r="CV684" s="3"/>
      <c r="CW684" s="3"/>
      <c r="CX684" s="3"/>
      <c r="CY684" s="3"/>
      <c r="CZ684" s="3"/>
      <c r="DA684" s="3"/>
      <c r="DB684" s="3"/>
      <c r="DC684" s="3"/>
      <c r="DD684" s="3"/>
    </row>
    <row r="685" spans="1:108" ht="21" customHeight="1">
      <c r="A685" s="3"/>
      <c r="B685" s="3"/>
      <c r="C685" s="3"/>
      <c r="D685" s="18"/>
      <c r="E685" s="18"/>
      <c r="F685" s="11"/>
      <c r="G685" s="11"/>
      <c r="H685" s="11"/>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c r="CO685" s="3"/>
      <c r="CP685" s="3"/>
      <c r="CQ685" s="3"/>
      <c r="CR685" s="3"/>
      <c r="CS685" s="3"/>
      <c r="CT685" s="3"/>
      <c r="CU685" s="3"/>
      <c r="CV685" s="3"/>
      <c r="CW685" s="3"/>
      <c r="CX685" s="3"/>
      <c r="CY685" s="3"/>
      <c r="CZ685" s="3"/>
      <c r="DA685" s="3"/>
      <c r="DB685" s="3"/>
      <c r="DC685" s="3"/>
      <c r="DD685" s="3"/>
    </row>
    <row r="686" spans="1:108" ht="21" customHeight="1">
      <c r="A686" s="3"/>
      <c r="B686" s="3"/>
      <c r="C686" s="3"/>
      <c r="D686" s="18"/>
      <c r="E686" s="18"/>
      <c r="F686" s="11"/>
      <c r="G686" s="11"/>
      <c r="H686" s="11"/>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c r="CO686" s="3"/>
      <c r="CP686" s="3"/>
      <c r="CQ686" s="3"/>
      <c r="CR686" s="3"/>
      <c r="CS686" s="3"/>
      <c r="CT686" s="3"/>
      <c r="CU686" s="3"/>
      <c r="CV686" s="3"/>
      <c r="CW686" s="3"/>
      <c r="CX686" s="3"/>
      <c r="CY686" s="3"/>
      <c r="CZ686" s="3"/>
      <c r="DA686" s="3"/>
      <c r="DB686" s="3"/>
      <c r="DC686" s="3"/>
      <c r="DD686" s="3"/>
    </row>
    <row r="687" spans="1:108" ht="21" customHeight="1">
      <c r="A687" s="3"/>
      <c r="B687" s="3"/>
      <c r="C687" s="3"/>
      <c r="D687" s="18"/>
      <c r="E687" s="18"/>
      <c r="F687" s="11"/>
      <c r="G687" s="11"/>
      <c r="H687" s="11"/>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c r="CO687" s="3"/>
      <c r="CP687" s="3"/>
      <c r="CQ687" s="3"/>
      <c r="CR687" s="3"/>
      <c r="CS687" s="3"/>
      <c r="CT687" s="3"/>
      <c r="CU687" s="3"/>
      <c r="CV687" s="3"/>
      <c r="CW687" s="3"/>
      <c r="CX687" s="3"/>
      <c r="CY687" s="3"/>
      <c r="CZ687" s="3"/>
      <c r="DA687" s="3"/>
      <c r="DB687" s="3"/>
      <c r="DC687" s="3"/>
      <c r="DD687" s="3"/>
    </row>
    <row r="688" spans="1:108" ht="21" customHeight="1">
      <c r="A688" s="3"/>
      <c r="B688" s="3"/>
      <c r="C688" s="3"/>
      <c r="D688" s="18"/>
      <c r="E688" s="18"/>
      <c r="F688" s="11"/>
      <c r="G688" s="11"/>
      <c r="H688" s="11"/>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c r="CO688" s="3"/>
      <c r="CP688" s="3"/>
      <c r="CQ688" s="3"/>
      <c r="CR688" s="3"/>
      <c r="CS688" s="3"/>
      <c r="CT688" s="3"/>
      <c r="CU688" s="3"/>
      <c r="CV688" s="3"/>
      <c r="CW688" s="3"/>
      <c r="CX688" s="3"/>
      <c r="CY688" s="3"/>
      <c r="CZ688" s="3"/>
      <c r="DA688" s="3"/>
      <c r="DB688" s="3"/>
      <c r="DC688" s="3"/>
      <c r="DD688" s="3"/>
    </row>
    <row r="689" spans="1:108" ht="21" customHeight="1">
      <c r="A689" s="3"/>
      <c r="B689" s="3"/>
      <c r="C689" s="3"/>
      <c r="D689" s="18"/>
      <c r="E689" s="18"/>
      <c r="F689" s="11"/>
      <c r="G689" s="11"/>
      <c r="H689" s="11"/>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c r="CO689" s="3"/>
      <c r="CP689" s="3"/>
      <c r="CQ689" s="3"/>
      <c r="CR689" s="3"/>
      <c r="CS689" s="3"/>
      <c r="CT689" s="3"/>
      <c r="CU689" s="3"/>
      <c r="CV689" s="3"/>
      <c r="CW689" s="3"/>
      <c r="CX689" s="3"/>
      <c r="CY689" s="3"/>
      <c r="CZ689" s="3"/>
      <c r="DA689" s="3"/>
      <c r="DB689" s="3"/>
      <c r="DC689" s="3"/>
      <c r="DD689" s="3"/>
    </row>
    <row r="690" spans="1:108" ht="21" customHeight="1">
      <c r="A690" s="3"/>
      <c r="B690" s="3"/>
      <c r="C690" s="3"/>
      <c r="D690" s="18"/>
      <c r="E690" s="18"/>
      <c r="F690" s="11"/>
      <c r="G690" s="11"/>
      <c r="H690" s="11"/>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c r="CO690" s="3"/>
      <c r="CP690" s="3"/>
      <c r="CQ690" s="3"/>
      <c r="CR690" s="3"/>
      <c r="CS690" s="3"/>
      <c r="CT690" s="3"/>
      <c r="CU690" s="3"/>
      <c r="CV690" s="3"/>
      <c r="CW690" s="3"/>
      <c r="CX690" s="3"/>
      <c r="CY690" s="3"/>
      <c r="CZ690" s="3"/>
      <c r="DA690" s="3"/>
      <c r="DB690" s="3"/>
      <c r="DC690" s="3"/>
      <c r="DD690" s="3"/>
    </row>
    <row r="691" spans="1:108" ht="21" customHeight="1">
      <c r="A691" s="3"/>
      <c r="B691" s="3"/>
      <c r="C691" s="3"/>
      <c r="D691" s="18"/>
      <c r="E691" s="18"/>
      <c r="F691" s="11"/>
      <c r="G691" s="11"/>
      <c r="H691" s="11"/>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c r="CO691" s="3"/>
      <c r="CP691" s="3"/>
      <c r="CQ691" s="3"/>
      <c r="CR691" s="3"/>
      <c r="CS691" s="3"/>
      <c r="CT691" s="3"/>
      <c r="CU691" s="3"/>
      <c r="CV691" s="3"/>
      <c r="CW691" s="3"/>
      <c r="CX691" s="3"/>
      <c r="CY691" s="3"/>
      <c r="CZ691" s="3"/>
      <c r="DA691" s="3"/>
      <c r="DB691" s="3"/>
      <c r="DC691" s="3"/>
      <c r="DD691" s="3"/>
    </row>
    <row r="692" spans="1:108" ht="21" customHeight="1">
      <c r="A692" s="3"/>
      <c r="B692" s="3"/>
      <c r="C692" s="3"/>
      <c r="D692" s="18"/>
      <c r="E692" s="18"/>
      <c r="F692" s="11"/>
      <c r="G692" s="11"/>
      <c r="H692" s="11"/>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c r="CO692" s="3"/>
      <c r="CP692" s="3"/>
      <c r="CQ692" s="3"/>
      <c r="CR692" s="3"/>
      <c r="CS692" s="3"/>
      <c r="CT692" s="3"/>
      <c r="CU692" s="3"/>
      <c r="CV692" s="3"/>
      <c r="CW692" s="3"/>
      <c r="CX692" s="3"/>
      <c r="CY692" s="3"/>
      <c r="CZ692" s="3"/>
      <c r="DA692" s="3"/>
      <c r="DB692" s="3"/>
      <c r="DC692" s="3"/>
      <c r="DD692" s="3"/>
    </row>
    <row r="693" spans="1:108" ht="21" customHeight="1">
      <c r="A693" s="3"/>
      <c r="B693" s="3"/>
      <c r="C693" s="3"/>
      <c r="D693" s="18"/>
      <c r="E693" s="18"/>
      <c r="F693" s="11"/>
      <c r="G693" s="11"/>
      <c r="H693" s="11"/>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c r="CO693" s="3"/>
      <c r="CP693" s="3"/>
      <c r="CQ693" s="3"/>
      <c r="CR693" s="3"/>
      <c r="CS693" s="3"/>
      <c r="CT693" s="3"/>
      <c r="CU693" s="3"/>
      <c r="CV693" s="3"/>
      <c r="CW693" s="3"/>
      <c r="CX693" s="3"/>
      <c r="CY693" s="3"/>
      <c r="CZ693" s="3"/>
      <c r="DA693" s="3"/>
      <c r="DB693" s="3"/>
      <c r="DC693" s="3"/>
      <c r="DD693" s="3"/>
    </row>
    <row r="694" spans="1:108" ht="21" customHeight="1">
      <c r="A694" s="3"/>
      <c r="B694" s="3"/>
      <c r="C694" s="3"/>
      <c r="D694" s="18"/>
      <c r="E694" s="18"/>
      <c r="F694" s="11"/>
      <c r="G694" s="11"/>
      <c r="H694" s="11"/>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c r="CO694" s="3"/>
      <c r="CP694" s="3"/>
      <c r="CQ694" s="3"/>
      <c r="CR694" s="3"/>
      <c r="CS694" s="3"/>
      <c r="CT694" s="3"/>
      <c r="CU694" s="3"/>
      <c r="CV694" s="3"/>
      <c r="CW694" s="3"/>
      <c r="CX694" s="3"/>
      <c r="CY694" s="3"/>
      <c r="CZ694" s="3"/>
      <c r="DA694" s="3"/>
      <c r="DB694" s="3"/>
      <c r="DC694" s="3"/>
      <c r="DD694" s="3"/>
    </row>
    <row r="695" spans="1:108" ht="21" customHeight="1">
      <c r="A695" s="3"/>
      <c r="B695" s="3"/>
      <c r="C695" s="3"/>
      <c r="D695" s="18"/>
      <c r="E695" s="18"/>
      <c r="F695" s="11"/>
      <c r="G695" s="11"/>
      <c r="H695" s="11"/>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c r="CO695" s="3"/>
      <c r="CP695" s="3"/>
      <c r="CQ695" s="3"/>
      <c r="CR695" s="3"/>
      <c r="CS695" s="3"/>
      <c r="CT695" s="3"/>
      <c r="CU695" s="3"/>
      <c r="CV695" s="3"/>
      <c r="CW695" s="3"/>
      <c r="CX695" s="3"/>
      <c r="CY695" s="3"/>
      <c r="CZ695" s="3"/>
      <c r="DA695" s="3"/>
      <c r="DB695" s="3"/>
      <c r="DC695" s="3"/>
      <c r="DD695" s="3"/>
    </row>
    <row r="696" spans="1:108" ht="21" customHeight="1">
      <c r="A696" s="3"/>
      <c r="B696" s="3"/>
      <c r="C696" s="3"/>
      <c r="D696" s="18"/>
      <c r="E696" s="18"/>
      <c r="F696" s="11"/>
      <c r="G696" s="11"/>
      <c r="H696" s="11"/>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c r="CO696" s="3"/>
      <c r="CP696" s="3"/>
      <c r="CQ696" s="3"/>
      <c r="CR696" s="3"/>
      <c r="CS696" s="3"/>
      <c r="CT696" s="3"/>
      <c r="CU696" s="3"/>
      <c r="CV696" s="3"/>
      <c r="CW696" s="3"/>
      <c r="CX696" s="3"/>
      <c r="CY696" s="3"/>
      <c r="CZ696" s="3"/>
      <c r="DA696" s="3"/>
      <c r="DB696" s="3"/>
      <c r="DC696" s="3"/>
      <c r="DD696" s="3"/>
    </row>
    <row r="697" spans="1:108" ht="21" customHeight="1">
      <c r="A697" s="3"/>
      <c r="B697" s="3"/>
      <c r="C697" s="3"/>
      <c r="D697" s="18"/>
      <c r="E697" s="18"/>
      <c r="F697" s="11"/>
      <c r="G697" s="11"/>
      <c r="H697" s="11"/>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c r="CO697" s="3"/>
      <c r="CP697" s="3"/>
      <c r="CQ697" s="3"/>
      <c r="CR697" s="3"/>
      <c r="CS697" s="3"/>
      <c r="CT697" s="3"/>
      <c r="CU697" s="3"/>
      <c r="CV697" s="3"/>
      <c r="CW697" s="3"/>
      <c r="CX697" s="3"/>
      <c r="CY697" s="3"/>
      <c r="CZ697" s="3"/>
      <c r="DA697" s="3"/>
      <c r="DB697" s="3"/>
      <c r="DC697" s="3"/>
      <c r="DD697" s="3"/>
    </row>
    <row r="698" spans="1:108" ht="21" customHeight="1">
      <c r="A698" s="3"/>
      <c r="B698" s="3"/>
      <c r="C698" s="3"/>
      <c r="D698" s="18"/>
      <c r="E698" s="18"/>
      <c r="F698" s="11"/>
      <c r="G698" s="11"/>
      <c r="H698" s="11"/>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c r="CO698" s="3"/>
      <c r="CP698" s="3"/>
      <c r="CQ698" s="3"/>
      <c r="CR698" s="3"/>
      <c r="CS698" s="3"/>
      <c r="CT698" s="3"/>
      <c r="CU698" s="3"/>
      <c r="CV698" s="3"/>
      <c r="CW698" s="3"/>
      <c r="CX698" s="3"/>
      <c r="CY698" s="3"/>
      <c r="CZ698" s="3"/>
      <c r="DA698" s="3"/>
      <c r="DB698" s="3"/>
      <c r="DC698" s="3"/>
      <c r="DD698" s="3"/>
    </row>
    <row r="699" spans="1:108" ht="21" customHeight="1">
      <c r="A699" s="3"/>
      <c r="B699" s="3"/>
      <c r="C699" s="3"/>
      <c r="D699" s="18"/>
      <c r="E699" s="18"/>
      <c r="F699" s="11"/>
      <c r="G699" s="11"/>
      <c r="H699" s="11"/>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c r="CO699" s="3"/>
      <c r="CP699" s="3"/>
      <c r="CQ699" s="3"/>
      <c r="CR699" s="3"/>
      <c r="CS699" s="3"/>
      <c r="CT699" s="3"/>
      <c r="CU699" s="3"/>
      <c r="CV699" s="3"/>
      <c r="CW699" s="3"/>
      <c r="CX699" s="3"/>
      <c r="CY699" s="3"/>
      <c r="CZ699" s="3"/>
      <c r="DA699" s="3"/>
      <c r="DB699" s="3"/>
      <c r="DC699" s="3"/>
      <c r="DD699" s="3"/>
    </row>
    <row r="700" spans="1:108" ht="21" customHeight="1">
      <c r="A700" s="3"/>
      <c r="B700" s="3"/>
      <c r="C700" s="3"/>
      <c r="D700" s="18"/>
      <c r="E700" s="18"/>
      <c r="F700" s="11"/>
      <c r="G700" s="11"/>
      <c r="H700" s="11"/>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c r="CO700" s="3"/>
      <c r="CP700" s="3"/>
      <c r="CQ700" s="3"/>
      <c r="CR700" s="3"/>
      <c r="CS700" s="3"/>
      <c r="CT700" s="3"/>
      <c r="CU700" s="3"/>
      <c r="CV700" s="3"/>
      <c r="CW700" s="3"/>
      <c r="CX700" s="3"/>
      <c r="CY700" s="3"/>
      <c r="CZ700" s="3"/>
      <c r="DA700" s="3"/>
      <c r="DB700" s="3"/>
      <c r="DC700" s="3"/>
      <c r="DD700" s="3"/>
    </row>
    <row r="701" spans="1:108" ht="21" customHeight="1">
      <c r="A701" s="3"/>
      <c r="B701" s="3"/>
      <c r="C701" s="3"/>
      <c r="D701" s="18"/>
      <c r="E701" s="18"/>
      <c r="F701" s="11"/>
      <c r="G701" s="11"/>
      <c r="H701" s="11"/>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c r="CO701" s="3"/>
      <c r="CP701" s="3"/>
      <c r="CQ701" s="3"/>
      <c r="CR701" s="3"/>
      <c r="CS701" s="3"/>
      <c r="CT701" s="3"/>
      <c r="CU701" s="3"/>
      <c r="CV701" s="3"/>
      <c r="CW701" s="3"/>
      <c r="CX701" s="3"/>
      <c r="CY701" s="3"/>
      <c r="CZ701" s="3"/>
      <c r="DA701" s="3"/>
      <c r="DB701" s="3"/>
      <c r="DC701" s="3"/>
      <c r="DD701" s="3"/>
    </row>
    <row r="702" spans="1:108" ht="21" customHeight="1">
      <c r="A702" s="3"/>
      <c r="B702" s="3"/>
      <c r="C702" s="3"/>
      <c r="D702" s="18"/>
      <c r="E702" s="18"/>
      <c r="F702" s="11"/>
      <c r="G702" s="11"/>
      <c r="H702" s="11"/>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c r="CO702" s="3"/>
      <c r="CP702" s="3"/>
      <c r="CQ702" s="3"/>
      <c r="CR702" s="3"/>
      <c r="CS702" s="3"/>
      <c r="CT702" s="3"/>
      <c r="CU702" s="3"/>
      <c r="CV702" s="3"/>
      <c r="CW702" s="3"/>
      <c r="CX702" s="3"/>
      <c r="CY702" s="3"/>
      <c r="CZ702" s="3"/>
      <c r="DA702" s="3"/>
      <c r="DB702" s="3"/>
      <c r="DC702" s="3"/>
      <c r="DD702" s="3"/>
    </row>
    <row r="703" spans="1:108" ht="21" customHeight="1">
      <c r="A703" s="3"/>
      <c r="B703" s="3"/>
      <c r="C703" s="3"/>
      <c r="D703" s="18"/>
      <c r="E703" s="18"/>
      <c r="F703" s="11"/>
      <c r="G703" s="11"/>
      <c r="H703" s="11"/>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c r="CO703" s="3"/>
      <c r="CP703" s="3"/>
      <c r="CQ703" s="3"/>
      <c r="CR703" s="3"/>
      <c r="CS703" s="3"/>
      <c r="CT703" s="3"/>
      <c r="CU703" s="3"/>
      <c r="CV703" s="3"/>
      <c r="CW703" s="3"/>
      <c r="CX703" s="3"/>
      <c r="CY703" s="3"/>
      <c r="CZ703" s="3"/>
      <c r="DA703" s="3"/>
      <c r="DB703" s="3"/>
      <c r="DC703" s="3"/>
      <c r="DD703" s="3"/>
    </row>
    <row r="704" spans="1:108" ht="21" customHeight="1">
      <c r="A704" s="3"/>
      <c r="B704" s="3"/>
      <c r="C704" s="3"/>
      <c r="D704" s="18"/>
      <c r="E704" s="18"/>
      <c r="F704" s="11"/>
      <c r="G704" s="11"/>
      <c r="H704" s="11"/>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c r="CO704" s="3"/>
      <c r="CP704" s="3"/>
      <c r="CQ704" s="3"/>
      <c r="CR704" s="3"/>
      <c r="CS704" s="3"/>
      <c r="CT704" s="3"/>
      <c r="CU704" s="3"/>
      <c r="CV704" s="3"/>
      <c r="CW704" s="3"/>
      <c r="CX704" s="3"/>
      <c r="CY704" s="3"/>
      <c r="CZ704" s="3"/>
      <c r="DA704" s="3"/>
      <c r="DB704" s="3"/>
      <c r="DC704" s="3"/>
      <c r="DD704" s="3"/>
    </row>
    <row r="705" spans="1:108" ht="21" customHeight="1">
      <c r="A705" s="3"/>
      <c r="B705" s="3"/>
      <c r="C705" s="3"/>
      <c r="D705" s="18"/>
      <c r="E705" s="18"/>
      <c r="F705" s="11"/>
      <c r="G705" s="11"/>
      <c r="H705" s="11"/>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c r="CO705" s="3"/>
      <c r="CP705" s="3"/>
      <c r="CQ705" s="3"/>
      <c r="CR705" s="3"/>
      <c r="CS705" s="3"/>
      <c r="CT705" s="3"/>
      <c r="CU705" s="3"/>
      <c r="CV705" s="3"/>
      <c r="CW705" s="3"/>
      <c r="CX705" s="3"/>
      <c r="CY705" s="3"/>
      <c r="CZ705" s="3"/>
      <c r="DA705" s="3"/>
      <c r="DB705" s="3"/>
      <c r="DC705" s="3"/>
      <c r="DD705" s="3"/>
    </row>
    <row r="706" spans="1:108" ht="21" customHeight="1">
      <c r="A706" s="3"/>
      <c r="B706" s="3"/>
      <c r="C706" s="3"/>
      <c r="D706" s="18"/>
      <c r="E706" s="18"/>
      <c r="F706" s="11"/>
      <c r="G706" s="11"/>
      <c r="H706" s="11"/>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c r="CO706" s="3"/>
      <c r="CP706" s="3"/>
      <c r="CQ706" s="3"/>
      <c r="CR706" s="3"/>
      <c r="CS706" s="3"/>
      <c r="CT706" s="3"/>
      <c r="CU706" s="3"/>
      <c r="CV706" s="3"/>
      <c r="CW706" s="3"/>
      <c r="CX706" s="3"/>
      <c r="CY706" s="3"/>
      <c r="CZ706" s="3"/>
      <c r="DA706" s="3"/>
      <c r="DB706" s="3"/>
      <c r="DC706" s="3"/>
      <c r="DD706" s="3"/>
    </row>
    <row r="707" spans="1:108" ht="21" customHeight="1">
      <c r="A707" s="3"/>
      <c r="B707" s="3"/>
      <c r="C707" s="3"/>
      <c r="D707" s="18"/>
      <c r="E707" s="18"/>
      <c r="F707" s="11"/>
      <c r="G707" s="11"/>
      <c r="H707" s="11"/>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c r="CO707" s="3"/>
      <c r="CP707" s="3"/>
      <c r="CQ707" s="3"/>
      <c r="CR707" s="3"/>
      <c r="CS707" s="3"/>
      <c r="CT707" s="3"/>
      <c r="CU707" s="3"/>
      <c r="CV707" s="3"/>
      <c r="CW707" s="3"/>
      <c r="CX707" s="3"/>
      <c r="CY707" s="3"/>
      <c r="CZ707" s="3"/>
      <c r="DA707" s="3"/>
      <c r="DB707" s="3"/>
      <c r="DC707" s="3"/>
      <c r="DD707" s="3"/>
    </row>
    <row r="708" spans="1:108" ht="21" customHeight="1">
      <c r="A708" s="3"/>
      <c r="B708" s="3"/>
      <c r="C708" s="3"/>
      <c r="D708" s="18"/>
      <c r="E708" s="18"/>
      <c r="F708" s="11"/>
      <c r="G708" s="11"/>
      <c r="H708" s="11"/>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c r="CO708" s="3"/>
      <c r="CP708" s="3"/>
      <c r="CQ708" s="3"/>
      <c r="CR708" s="3"/>
      <c r="CS708" s="3"/>
      <c r="CT708" s="3"/>
      <c r="CU708" s="3"/>
      <c r="CV708" s="3"/>
      <c r="CW708" s="3"/>
      <c r="CX708" s="3"/>
      <c r="CY708" s="3"/>
      <c r="CZ708" s="3"/>
      <c r="DA708" s="3"/>
      <c r="DB708" s="3"/>
      <c r="DC708" s="3"/>
      <c r="DD708" s="3"/>
    </row>
    <row r="709" spans="1:108" ht="21" customHeight="1">
      <c r="A709" s="3"/>
      <c r="B709" s="3"/>
      <c r="C709" s="3"/>
      <c r="D709" s="18"/>
      <c r="E709" s="18"/>
      <c r="F709" s="11"/>
      <c r="G709" s="11"/>
      <c r="H709" s="11"/>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c r="CO709" s="3"/>
      <c r="CP709" s="3"/>
      <c r="CQ709" s="3"/>
      <c r="CR709" s="3"/>
      <c r="CS709" s="3"/>
      <c r="CT709" s="3"/>
      <c r="CU709" s="3"/>
      <c r="CV709" s="3"/>
      <c r="CW709" s="3"/>
      <c r="CX709" s="3"/>
      <c r="CY709" s="3"/>
      <c r="CZ709" s="3"/>
      <c r="DA709" s="3"/>
      <c r="DB709" s="3"/>
      <c r="DC709" s="3"/>
      <c r="DD709" s="3"/>
    </row>
    <row r="710" spans="1:108" ht="21" customHeight="1">
      <c r="A710" s="3"/>
      <c r="B710" s="3"/>
      <c r="C710" s="3"/>
      <c r="D710" s="18"/>
      <c r="E710" s="18"/>
      <c r="F710" s="11"/>
      <c r="G710" s="11"/>
      <c r="H710" s="11"/>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c r="CO710" s="3"/>
      <c r="CP710" s="3"/>
      <c r="CQ710" s="3"/>
      <c r="CR710" s="3"/>
      <c r="CS710" s="3"/>
      <c r="CT710" s="3"/>
      <c r="CU710" s="3"/>
      <c r="CV710" s="3"/>
      <c r="CW710" s="3"/>
      <c r="CX710" s="3"/>
      <c r="CY710" s="3"/>
      <c r="CZ710" s="3"/>
      <c r="DA710" s="3"/>
      <c r="DB710" s="3"/>
      <c r="DC710" s="3"/>
      <c r="DD710" s="3"/>
    </row>
    <row r="711" spans="1:108" ht="21" customHeight="1">
      <c r="A711" s="3"/>
      <c r="B711" s="3"/>
      <c r="C711" s="3"/>
      <c r="D711" s="18"/>
      <c r="E711" s="18"/>
      <c r="F711" s="11"/>
      <c r="G711" s="11"/>
      <c r="H711" s="11"/>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c r="CO711" s="3"/>
      <c r="CP711" s="3"/>
      <c r="CQ711" s="3"/>
      <c r="CR711" s="3"/>
      <c r="CS711" s="3"/>
      <c r="CT711" s="3"/>
      <c r="CU711" s="3"/>
      <c r="CV711" s="3"/>
      <c r="CW711" s="3"/>
      <c r="CX711" s="3"/>
      <c r="CY711" s="3"/>
      <c r="CZ711" s="3"/>
      <c r="DA711" s="3"/>
      <c r="DB711" s="3"/>
      <c r="DC711" s="3"/>
      <c r="DD711" s="3"/>
    </row>
    <row r="712" spans="1:108" ht="21" customHeight="1">
      <c r="A712" s="3"/>
      <c r="B712" s="3"/>
      <c r="C712" s="3"/>
      <c r="D712" s="18"/>
      <c r="E712" s="18"/>
      <c r="F712" s="11"/>
      <c r="G712" s="11"/>
      <c r="H712" s="11"/>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c r="CO712" s="3"/>
      <c r="CP712" s="3"/>
      <c r="CQ712" s="3"/>
      <c r="CR712" s="3"/>
      <c r="CS712" s="3"/>
      <c r="CT712" s="3"/>
      <c r="CU712" s="3"/>
      <c r="CV712" s="3"/>
      <c r="CW712" s="3"/>
      <c r="CX712" s="3"/>
      <c r="CY712" s="3"/>
      <c r="CZ712" s="3"/>
      <c r="DA712" s="3"/>
      <c r="DB712" s="3"/>
      <c r="DC712" s="3"/>
      <c r="DD712" s="3"/>
    </row>
    <row r="713" spans="1:108" ht="21" customHeight="1">
      <c r="A713" s="3"/>
      <c r="B713" s="3"/>
      <c r="C713" s="3"/>
      <c r="D713" s="18"/>
      <c r="E713" s="18"/>
      <c r="F713" s="11"/>
      <c r="G713" s="11"/>
      <c r="H713" s="11"/>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c r="CO713" s="3"/>
      <c r="CP713" s="3"/>
      <c r="CQ713" s="3"/>
      <c r="CR713" s="3"/>
      <c r="CS713" s="3"/>
      <c r="CT713" s="3"/>
      <c r="CU713" s="3"/>
      <c r="CV713" s="3"/>
      <c r="CW713" s="3"/>
      <c r="CX713" s="3"/>
      <c r="CY713" s="3"/>
      <c r="CZ713" s="3"/>
      <c r="DA713" s="3"/>
      <c r="DB713" s="3"/>
      <c r="DC713" s="3"/>
      <c r="DD713" s="3"/>
    </row>
    <row r="714" spans="1:108" ht="21" customHeight="1">
      <c r="A714" s="3"/>
      <c r="B714" s="3"/>
      <c r="C714" s="3"/>
      <c r="D714" s="18"/>
      <c r="E714" s="18"/>
      <c r="F714" s="11"/>
      <c r="G714" s="11"/>
      <c r="H714" s="11"/>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c r="CO714" s="3"/>
      <c r="CP714" s="3"/>
      <c r="CQ714" s="3"/>
      <c r="CR714" s="3"/>
      <c r="CS714" s="3"/>
      <c r="CT714" s="3"/>
      <c r="CU714" s="3"/>
      <c r="CV714" s="3"/>
      <c r="CW714" s="3"/>
      <c r="CX714" s="3"/>
      <c r="CY714" s="3"/>
      <c r="CZ714" s="3"/>
      <c r="DA714" s="3"/>
      <c r="DB714" s="3"/>
      <c r="DC714" s="3"/>
      <c r="DD714" s="3"/>
    </row>
    <row r="715" spans="1:108" ht="21" customHeight="1">
      <c r="A715" s="3"/>
      <c r="B715" s="3"/>
      <c r="C715" s="3"/>
      <c r="D715" s="18"/>
      <c r="E715" s="18"/>
      <c r="F715" s="11"/>
      <c r="G715" s="11"/>
      <c r="H715" s="11"/>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c r="CO715" s="3"/>
      <c r="CP715" s="3"/>
      <c r="CQ715" s="3"/>
      <c r="CR715" s="3"/>
      <c r="CS715" s="3"/>
      <c r="CT715" s="3"/>
      <c r="CU715" s="3"/>
      <c r="CV715" s="3"/>
      <c r="CW715" s="3"/>
      <c r="CX715" s="3"/>
      <c r="CY715" s="3"/>
      <c r="CZ715" s="3"/>
      <c r="DA715" s="3"/>
      <c r="DB715" s="3"/>
      <c r="DC715" s="3"/>
      <c r="DD715" s="3"/>
    </row>
    <row r="716" spans="1:108" ht="21" customHeight="1">
      <c r="A716" s="3"/>
      <c r="B716" s="3"/>
      <c r="C716" s="3"/>
      <c r="D716" s="18"/>
      <c r="E716" s="18"/>
      <c r="F716" s="11"/>
      <c r="G716" s="11"/>
      <c r="H716" s="11"/>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c r="CO716" s="3"/>
      <c r="CP716" s="3"/>
      <c r="CQ716" s="3"/>
      <c r="CR716" s="3"/>
      <c r="CS716" s="3"/>
      <c r="CT716" s="3"/>
      <c r="CU716" s="3"/>
      <c r="CV716" s="3"/>
      <c r="CW716" s="3"/>
      <c r="CX716" s="3"/>
      <c r="CY716" s="3"/>
      <c r="CZ716" s="3"/>
      <c r="DA716" s="3"/>
      <c r="DB716" s="3"/>
      <c r="DC716" s="3"/>
      <c r="DD716" s="3"/>
    </row>
    <row r="717" spans="1:108" ht="21" customHeight="1">
      <c r="A717" s="3"/>
      <c r="B717" s="3"/>
      <c r="C717" s="3"/>
      <c r="D717" s="18"/>
      <c r="E717" s="18"/>
      <c r="F717" s="11"/>
      <c r="G717" s="11"/>
      <c r="H717" s="11"/>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c r="CO717" s="3"/>
      <c r="CP717" s="3"/>
      <c r="CQ717" s="3"/>
      <c r="CR717" s="3"/>
      <c r="CS717" s="3"/>
      <c r="CT717" s="3"/>
      <c r="CU717" s="3"/>
      <c r="CV717" s="3"/>
      <c r="CW717" s="3"/>
      <c r="CX717" s="3"/>
      <c r="CY717" s="3"/>
      <c r="CZ717" s="3"/>
      <c r="DA717" s="3"/>
      <c r="DB717" s="3"/>
      <c r="DC717" s="3"/>
      <c r="DD717" s="3"/>
    </row>
    <row r="718" spans="1:108" ht="21" customHeight="1">
      <c r="A718" s="3"/>
      <c r="B718" s="3"/>
      <c r="C718" s="3"/>
      <c r="D718" s="18"/>
      <c r="E718" s="18"/>
      <c r="F718" s="11"/>
      <c r="G718" s="11"/>
      <c r="H718" s="11"/>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c r="CO718" s="3"/>
      <c r="CP718" s="3"/>
      <c r="CQ718" s="3"/>
      <c r="CR718" s="3"/>
      <c r="CS718" s="3"/>
      <c r="CT718" s="3"/>
      <c r="CU718" s="3"/>
      <c r="CV718" s="3"/>
      <c r="CW718" s="3"/>
      <c r="CX718" s="3"/>
      <c r="CY718" s="3"/>
      <c r="CZ718" s="3"/>
      <c r="DA718" s="3"/>
      <c r="DB718" s="3"/>
      <c r="DC718" s="3"/>
      <c r="DD718" s="3"/>
    </row>
    <row r="719" spans="1:108" ht="21" customHeight="1">
      <c r="A719" s="3"/>
      <c r="B719" s="3"/>
      <c r="C719" s="3"/>
      <c r="D719" s="18"/>
      <c r="E719" s="18"/>
      <c r="F719" s="11"/>
      <c r="G719" s="11"/>
      <c r="H719" s="11"/>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c r="CO719" s="3"/>
      <c r="CP719" s="3"/>
      <c r="CQ719" s="3"/>
      <c r="CR719" s="3"/>
      <c r="CS719" s="3"/>
      <c r="CT719" s="3"/>
      <c r="CU719" s="3"/>
      <c r="CV719" s="3"/>
      <c r="CW719" s="3"/>
      <c r="CX719" s="3"/>
      <c r="CY719" s="3"/>
      <c r="CZ719" s="3"/>
      <c r="DA719" s="3"/>
      <c r="DB719" s="3"/>
      <c r="DC719" s="3"/>
      <c r="DD719" s="3"/>
    </row>
    <row r="720" spans="1:108" ht="21" customHeight="1">
      <c r="A720" s="3"/>
      <c r="B720" s="3"/>
      <c r="C720" s="3"/>
      <c r="D720" s="18"/>
      <c r="E720" s="18"/>
      <c r="F720" s="11"/>
      <c r="G720" s="11"/>
      <c r="H720" s="11"/>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c r="CO720" s="3"/>
      <c r="CP720" s="3"/>
      <c r="CQ720" s="3"/>
      <c r="CR720" s="3"/>
      <c r="CS720" s="3"/>
      <c r="CT720" s="3"/>
      <c r="CU720" s="3"/>
      <c r="CV720" s="3"/>
      <c r="CW720" s="3"/>
      <c r="CX720" s="3"/>
      <c r="CY720" s="3"/>
      <c r="CZ720" s="3"/>
      <c r="DA720" s="3"/>
      <c r="DB720" s="3"/>
      <c r="DC720" s="3"/>
      <c r="DD720" s="3"/>
    </row>
    <row r="721" spans="1:108" ht="21" customHeight="1">
      <c r="A721" s="3"/>
      <c r="B721" s="3"/>
      <c r="C721" s="3"/>
      <c r="D721" s="18"/>
      <c r="E721" s="18"/>
      <c r="F721" s="11"/>
      <c r="G721" s="11"/>
      <c r="H721" s="11"/>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c r="CO721" s="3"/>
      <c r="CP721" s="3"/>
      <c r="CQ721" s="3"/>
      <c r="CR721" s="3"/>
      <c r="CS721" s="3"/>
      <c r="CT721" s="3"/>
      <c r="CU721" s="3"/>
      <c r="CV721" s="3"/>
      <c r="CW721" s="3"/>
      <c r="CX721" s="3"/>
      <c r="CY721" s="3"/>
      <c r="CZ721" s="3"/>
      <c r="DA721" s="3"/>
      <c r="DB721" s="3"/>
      <c r="DC721" s="3"/>
      <c r="DD721" s="3"/>
    </row>
    <row r="722" spans="1:108" ht="21" customHeight="1">
      <c r="A722" s="3"/>
      <c r="B722" s="3"/>
      <c r="C722" s="3"/>
      <c r="D722" s="18"/>
      <c r="E722" s="18"/>
      <c r="F722" s="11"/>
      <c r="G722" s="11"/>
      <c r="H722" s="11"/>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c r="CO722" s="3"/>
      <c r="CP722" s="3"/>
      <c r="CQ722" s="3"/>
      <c r="CR722" s="3"/>
      <c r="CS722" s="3"/>
      <c r="CT722" s="3"/>
      <c r="CU722" s="3"/>
      <c r="CV722" s="3"/>
      <c r="CW722" s="3"/>
      <c r="CX722" s="3"/>
      <c r="CY722" s="3"/>
      <c r="CZ722" s="3"/>
      <c r="DA722" s="3"/>
      <c r="DB722" s="3"/>
      <c r="DC722" s="3"/>
      <c r="DD722" s="3"/>
    </row>
    <row r="723" spans="1:108" ht="21" customHeight="1">
      <c r="A723" s="3"/>
      <c r="B723" s="3"/>
      <c r="C723" s="3"/>
      <c r="D723" s="18"/>
      <c r="E723" s="18"/>
      <c r="F723" s="11"/>
      <c r="G723" s="11"/>
      <c r="H723" s="11"/>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c r="CO723" s="3"/>
      <c r="CP723" s="3"/>
      <c r="CQ723" s="3"/>
      <c r="CR723" s="3"/>
      <c r="CS723" s="3"/>
      <c r="CT723" s="3"/>
      <c r="CU723" s="3"/>
      <c r="CV723" s="3"/>
      <c r="CW723" s="3"/>
      <c r="CX723" s="3"/>
      <c r="CY723" s="3"/>
      <c r="CZ723" s="3"/>
      <c r="DA723" s="3"/>
      <c r="DB723" s="3"/>
      <c r="DC723" s="3"/>
      <c r="DD723" s="3"/>
    </row>
    <row r="724" spans="1:108" ht="21" customHeight="1">
      <c r="A724" s="3"/>
      <c r="B724" s="3"/>
      <c r="C724" s="3"/>
      <c r="D724" s="18"/>
      <c r="E724" s="18"/>
      <c r="F724" s="11"/>
      <c r="G724" s="11"/>
      <c r="H724" s="11"/>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c r="CO724" s="3"/>
      <c r="CP724" s="3"/>
      <c r="CQ724" s="3"/>
      <c r="CR724" s="3"/>
      <c r="CS724" s="3"/>
      <c r="CT724" s="3"/>
      <c r="CU724" s="3"/>
      <c r="CV724" s="3"/>
      <c r="CW724" s="3"/>
      <c r="CX724" s="3"/>
      <c r="CY724" s="3"/>
      <c r="CZ724" s="3"/>
      <c r="DA724" s="3"/>
      <c r="DB724" s="3"/>
      <c r="DC724" s="3"/>
      <c r="DD724" s="3"/>
    </row>
    <row r="725" spans="1:108" ht="21" customHeight="1">
      <c r="A725" s="3"/>
      <c r="B725" s="3"/>
      <c r="C725" s="3"/>
      <c r="D725" s="18"/>
      <c r="E725" s="18"/>
      <c r="F725" s="11"/>
      <c r="G725" s="11"/>
      <c r="H725" s="11"/>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c r="CO725" s="3"/>
      <c r="CP725" s="3"/>
      <c r="CQ725" s="3"/>
      <c r="CR725" s="3"/>
      <c r="CS725" s="3"/>
      <c r="CT725" s="3"/>
      <c r="CU725" s="3"/>
      <c r="CV725" s="3"/>
      <c r="CW725" s="3"/>
      <c r="CX725" s="3"/>
      <c r="CY725" s="3"/>
      <c r="CZ725" s="3"/>
      <c r="DA725" s="3"/>
      <c r="DB725" s="3"/>
      <c r="DC725" s="3"/>
      <c r="DD725" s="3"/>
    </row>
    <row r="726" spans="1:108" ht="21" customHeight="1">
      <c r="A726" s="3"/>
      <c r="B726" s="3"/>
      <c r="C726" s="3"/>
      <c r="D726" s="18"/>
      <c r="E726" s="18"/>
      <c r="F726" s="11"/>
      <c r="G726" s="11"/>
      <c r="H726" s="11"/>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c r="CO726" s="3"/>
      <c r="CP726" s="3"/>
      <c r="CQ726" s="3"/>
      <c r="CR726" s="3"/>
      <c r="CS726" s="3"/>
      <c r="CT726" s="3"/>
      <c r="CU726" s="3"/>
      <c r="CV726" s="3"/>
      <c r="CW726" s="3"/>
      <c r="CX726" s="3"/>
      <c r="CY726" s="3"/>
      <c r="CZ726" s="3"/>
      <c r="DA726" s="3"/>
      <c r="DB726" s="3"/>
      <c r="DC726" s="3"/>
      <c r="DD726" s="3"/>
    </row>
    <row r="727" spans="1:108" ht="21" customHeight="1">
      <c r="A727" s="3"/>
      <c r="B727" s="3"/>
      <c r="C727" s="3"/>
      <c r="D727" s="18"/>
      <c r="E727" s="18"/>
      <c r="F727" s="11"/>
      <c r="G727" s="11"/>
      <c r="H727" s="11"/>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c r="CO727" s="3"/>
      <c r="CP727" s="3"/>
      <c r="CQ727" s="3"/>
      <c r="CR727" s="3"/>
      <c r="CS727" s="3"/>
      <c r="CT727" s="3"/>
      <c r="CU727" s="3"/>
      <c r="CV727" s="3"/>
      <c r="CW727" s="3"/>
      <c r="CX727" s="3"/>
      <c r="CY727" s="3"/>
      <c r="CZ727" s="3"/>
      <c r="DA727" s="3"/>
      <c r="DB727" s="3"/>
      <c r="DC727" s="3"/>
      <c r="DD727" s="3"/>
    </row>
    <row r="728" spans="1:108" ht="21" customHeight="1">
      <c r="A728" s="3"/>
      <c r="B728" s="3"/>
      <c r="C728" s="3"/>
      <c r="D728" s="18"/>
      <c r="E728" s="18"/>
      <c r="F728" s="11"/>
      <c r="G728" s="11"/>
      <c r="H728" s="11"/>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c r="CO728" s="3"/>
      <c r="CP728" s="3"/>
      <c r="CQ728" s="3"/>
      <c r="CR728" s="3"/>
      <c r="CS728" s="3"/>
      <c r="CT728" s="3"/>
      <c r="CU728" s="3"/>
      <c r="CV728" s="3"/>
      <c r="CW728" s="3"/>
      <c r="CX728" s="3"/>
      <c r="CY728" s="3"/>
      <c r="CZ728" s="3"/>
      <c r="DA728" s="3"/>
      <c r="DB728" s="3"/>
      <c r="DC728" s="3"/>
      <c r="DD728" s="3"/>
    </row>
    <row r="729" spans="1:108" ht="21" customHeight="1">
      <c r="A729" s="3"/>
      <c r="B729" s="3"/>
      <c r="C729" s="3"/>
      <c r="D729" s="18"/>
      <c r="E729" s="18"/>
      <c r="F729" s="11"/>
      <c r="G729" s="11"/>
      <c r="H729" s="11"/>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c r="CO729" s="3"/>
      <c r="CP729" s="3"/>
      <c r="CQ729" s="3"/>
      <c r="CR729" s="3"/>
      <c r="CS729" s="3"/>
      <c r="CT729" s="3"/>
      <c r="CU729" s="3"/>
      <c r="CV729" s="3"/>
      <c r="CW729" s="3"/>
      <c r="CX729" s="3"/>
      <c r="CY729" s="3"/>
      <c r="CZ729" s="3"/>
      <c r="DA729" s="3"/>
      <c r="DB729" s="3"/>
      <c r="DC729" s="3"/>
      <c r="DD729" s="3"/>
    </row>
    <row r="730" spans="1:108" ht="21" customHeight="1">
      <c r="A730" s="3"/>
      <c r="B730" s="3"/>
      <c r="C730" s="3"/>
      <c r="D730" s="18"/>
      <c r="E730" s="18"/>
      <c r="F730" s="11"/>
      <c r="G730" s="11"/>
      <c r="H730" s="11"/>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c r="CO730" s="3"/>
      <c r="CP730" s="3"/>
      <c r="CQ730" s="3"/>
      <c r="CR730" s="3"/>
      <c r="CS730" s="3"/>
      <c r="CT730" s="3"/>
      <c r="CU730" s="3"/>
      <c r="CV730" s="3"/>
      <c r="CW730" s="3"/>
      <c r="CX730" s="3"/>
      <c r="CY730" s="3"/>
      <c r="CZ730" s="3"/>
      <c r="DA730" s="3"/>
      <c r="DB730" s="3"/>
      <c r="DC730" s="3"/>
      <c r="DD730" s="3"/>
    </row>
    <row r="731" spans="1:108" ht="21" customHeight="1">
      <c r="A731" s="3"/>
      <c r="B731" s="3"/>
      <c r="C731" s="3"/>
      <c r="D731" s="18"/>
      <c r="E731" s="18"/>
      <c r="F731" s="11"/>
      <c r="G731" s="11"/>
      <c r="H731" s="11"/>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c r="CO731" s="3"/>
      <c r="CP731" s="3"/>
      <c r="CQ731" s="3"/>
      <c r="CR731" s="3"/>
      <c r="CS731" s="3"/>
      <c r="CT731" s="3"/>
      <c r="CU731" s="3"/>
      <c r="CV731" s="3"/>
      <c r="CW731" s="3"/>
      <c r="CX731" s="3"/>
      <c r="CY731" s="3"/>
      <c r="CZ731" s="3"/>
      <c r="DA731" s="3"/>
      <c r="DB731" s="3"/>
      <c r="DC731" s="3"/>
      <c r="DD731" s="3"/>
    </row>
    <row r="732" spans="1:108" ht="21" customHeight="1">
      <c r="A732" s="3"/>
      <c r="B732" s="3"/>
      <c r="C732" s="3"/>
      <c r="D732" s="18"/>
      <c r="E732" s="18"/>
      <c r="F732" s="11"/>
      <c r="G732" s="11"/>
      <c r="H732" s="11"/>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c r="CO732" s="3"/>
      <c r="CP732" s="3"/>
      <c r="CQ732" s="3"/>
      <c r="CR732" s="3"/>
      <c r="CS732" s="3"/>
      <c r="CT732" s="3"/>
      <c r="CU732" s="3"/>
      <c r="CV732" s="3"/>
      <c r="CW732" s="3"/>
      <c r="CX732" s="3"/>
      <c r="CY732" s="3"/>
      <c r="CZ732" s="3"/>
      <c r="DA732" s="3"/>
      <c r="DB732" s="3"/>
      <c r="DC732" s="3"/>
      <c r="DD732" s="3"/>
    </row>
    <row r="733" spans="1:108" ht="21" customHeight="1">
      <c r="A733" s="3"/>
      <c r="B733" s="3"/>
      <c r="C733" s="3"/>
      <c r="D733" s="18"/>
      <c r="E733" s="18"/>
      <c r="F733" s="11"/>
      <c r="G733" s="11"/>
      <c r="H733" s="11"/>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c r="CO733" s="3"/>
      <c r="CP733" s="3"/>
      <c r="CQ733" s="3"/>
      <c r="CR733" s="3"/>
      <c r="CS733" s="3"/>
      <c r="CT733" s="3"/>
      <c r="CU733" s="3"/>
      <c r="CV733" s="3"/>
      <c r="CW733" s="3"/>
      <c r="CX733" s="3"/>
      <c r="CY733" s="3"/>
      <c r="CZ733" s="3"/>
      <c r="DA733" s="3"/>
      <c r="DB733" s="3"/>
      <c r="DC733" s="3"/>
      <c r="DD733" s="3"/>
    </row>
    <row r="734" spans="1:108" ht="21" customHeight="1">
      <c r="A734" s="3"/>
      <c r="B734" s="3"/>
      <c r="C734" s="3"/>
      <c r="D734" s="18"/>
      <c r="E734" s="18"/>
      <c r="F734" s="11"/>
      <c r="G734" s="11"/>
      <c r="H734" s="11"/>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c r="CO734" s="3"/>
      <c r="CP734" s="3"/>
      <c r="CQ734" s="3"/>
      <c r="CR734" s="3"/>
      <c r="CS734" s="3"/>
      <c r="CT734" s="3"/>
      <c r="CU734" s="3"/>
      <c r="CV734" s="3"/>
      <c r="CW734" s="3"/>
      <c r="CX734" s="3"/>
      <c r="CY734" s="3"/>
      <c r="CZ734" s="3"/>
      <c r="DA734" s="3"/>
      <c r="DB734" s="3"/>
      <c r="DC734" s="3"/>
      <c r="DD734" s="3"/>
    </row>
    <row r="735" spans="1:108" ht="21" customHeight="1">
      <c r="A735" s="3"/>
      <c r="B735" s="3"/>
      <c r="C735" s="3"/>
      <c r="D735" s="18"/>
      <c r="E735" s="18"/>
      <c r="F735" s="11"/>
      <c r="G735" s="11"/>
      <c r="H735" s="11"/>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c r="CO735" s="3"/>
      <c r="CP735" s="3"/>
      <c r="CQ735" s="3"/>
      <c r="CR735" s="3"/>
      <c r="CS735" s="3"/>
      <c r="CT735" s="3"/>
      <c r="CU735" s="3"/>
      <c r="CV735" s="3"/>
      <c r="CW735" s="3"/>
      <c r="CX735" s="3"/>
      <c r="CY735" s="3"/>
      <c r="CZ735" s="3"/>
      <c r="DA735" s="3"/>
      <c r="DB735" s="3"/>
      <c r="DC735" s="3"/>
      <c r="DD735" s="3"/>
    </row>
    <row r="736" spans="1:108" ht="21" customHeight="1">
      <c r="A736" s="3"/>
      <c r="B736" s="3"/>
      <c r="C736" s="3"/>
      <c r="D736" s="18"/>
      <c r="E736" s="18"/>
      <c r="F736" s="11"/>
      <c r="G736" s="11"/>
      <c r="H736" s="11"/>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c r="CO736" s="3"/>
      <c r="CP736" s="3"/>
      <c r="CQ736" s="3"/>
      <c r="CR736" s="3"/>
      <c r="CS736" s="3"/>
      <c r="CT736" s="3"/>
      <c r="CU736" s="3"/>
      <c r="CV736" s="3"/>
      <c r="CW736" s="3"/>
      <c r="CX736" s="3"/>
      <c r="CY736" s="3"/>
      <c r="CZ736" s="3"/>
      <c r="DA736" s="3"/>
      <c r="DB736" s="3"/>
      <c r="DC736" s="3"/>
      <c r="DD736" s="3"/>
    </row>
    <row r="737" spans="1:108" ht="21" customHeight="1">
      <c r="A737" s="3"/>
      <c r="B737" s="3"/>
      <c r="C737" s="3"/>
      <c r="D737" s="18"/>
      <c r="E737" s="18"/>
      <c r="F737" s="11"/>
      <c r="G737" s="11"/>
      <c r="H737" s="11"/>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c r="CO737" s="3"/>
      <c r="CP737" s="3"/>
      <c r="CQ737" s="3"/>
      <c r="CR737" s="3"/>
      <c r="CS737" s="3"/>
      <c r="CT737" s="3"/>
      <c r="CU737" s="3"/>
      <c r="CV737" s="3"/>
      <c r="CW737" s="3"/>
      <c r="CX737" s="3"/>
      <c r="CY737" s="3"/>
      <c r="CZ737" s="3"/>
      <c r="DA737" s="3"/>
      <c r="DB737" s="3"/>
      <c r="DC737" s="3"/>
      <c r="DD737" s="3"/>
    </row>
    <row r="738" spans="1:108" ht="21" customHeight="1">
      <c r="A738" s="3"/>
      <c r="B738" s="3"/>
      <c r="C738" s="3"/>
      <c r="D738" s="18"/>
      <c r="E738" s="18"/>
      <c r="F738" s="11"/>
      <c r="G738" s="11"/>
      <c r="H738" s="11"/>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c r="CO738" s="3"/>
      <c r="CP738" s="3"/>
      <c r="CQ738" s="3"/>
      <c r="CR738" s="3"/>
      <c r="CS738" s="3"/>
      <c r="CT738" s="3"/>
      <c r="CU738" s="3"/>
      <c r="CV738" s="3"/>
      <c r="CW738" s="3"/>
      <c r="CX738" s="3"/>
      <c r="CY738" s="3"/>
      <c r="CZ738" s="3"/>
      <c r="DA738" s="3"/>
      <c r="DB738" s="3"/>
      <c r="DC738" s="3"/>
      <c r="DD738" s="3"/>
    </row>
    <row r="739" spans="1:108" ht="21" customHeight="1">
      <c r="A739" s="3"/>
      <c r="B739" s="3"/>
      <c r="C739" s="3"/>
      <c r="D739" s="18"/>
      <c r="E739" s="18"/>
      <c r="F739" s="11"/>
      <c r="G739" s="11"/>
      <c r="H739" s="11"/>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c r="CO739" s="3"/>
      <c r="CP739" s="3"/>
      <c r="CQ739" s="3"/>
      <c r="CR739" s="3"/>
      <c r="CS739" s="3"/>
      <c r="CT739" s="3"/>
      <c r="CU739" s="3"/>
      <c r="CV739" s="3"/>
      <c r="CW739" s="3"/>
      <c r="CX739" s="3"/>
      <c r="CY739" s="3"/>
      <c r="CZ739" s="3"/>
      <c r="DA739" s="3"/>
      <c r="DB739" s="3"/>
      <c r="DC739" s="3"/>
      <c r="DD739" s="3"/>
    </row>
    <row r="740" spans="1:108" ht="21" customHeight="1">
      <c r="A740" s="3"/>
      <c r="B740" s="3"/>
      <c r="C740" s="3"/>
      <c r="D740" s="18"/>
      <c r="E740" s="18"/>
      <c r="F740" s="11"/>
      <c r="G740" s="11"/>
      <c r="H740" s="11"/>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c r="CO740" s="3"/>
      <c r="CP740" s="3"/>
      <c r="CQ740" s="3"/>
      <c r="CR740" s="3"/>
      <c r="CS740" s="3"/>
      <c r="CT740" s="3"/>
      <c r="CU740" s="3"/>
      <c r="CV740" s="3"/>
      <c r="CW740" s="3"/>
      <c r="CX740" s="3"/>
      <c r="CY740" s="3"/>
      <c r="CZ740" s="3"/>
      <c r="DA740" s="3"/>
      <c r="DB740" s="3"/>
      <c r="DC740" s="3"/>
      <c r="DD740" s="3"/>
    </row>
    <row r="741" spans="1:108" ht="21" customHeight="1">
      <c r="A741" s="3"/>
      <c r="B741" s="3"/>
      <c r="C741" s="3"/>
      <c r="D741" s="18"/>
      <c r="E741" s="18"/>
      <c r="F741" s="11"/>
      <c r="G741" s="11"/>
      <c r="H741" s="11"/>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c r="CO741" s="3"/>
      <c r="CP741" s="3"/>
      <c r="CQ741" s="3"/>
      <c r="CR741" s="3"/>
      <c r="CS741" s="3"/>
      <c r="CT741" s="3"/>
      <c r="CU741" s="3"/>
      <c r="CV741" s="3"/>
      <c r="CW741" s="3"/>
      <c r="CX741" s="3"/>
      <c r="CY741" s="3"/>
      <c r="CZ741" s="3"/>
      <c r="DA741" s="3"/>
      <c r="DB741" s="3"/>
      <c r="DC741" s="3"/>
      <c r="DD741" s="3"/>
    </row>
    <row r="742" spans="1:108" ht="21" customHeight="1">
      <c r="A742" s="3"/>
      <c r="B742" s="3"/>
      <c r="C742" s="3"/>
      <c r="D742" s="18"/>
      <c r="E742" s="18"/>
      <c r="F742" s="11"/>
      <c r="G742" s="11"/>
      <c r="H742" s="11"/>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c r="CO742" s="3"/>
      <c r="CP742" s="3"/>
      <c r="CQ742" s="3"/>
      <c r="CR742" s="3"/>
      <c r="CS742" s="3"/>
      <c r="CT742" s="3"/>
      <c r="CU742" s="3"/>
      <c r="CV742" s="3"/>
      <c r="CW742" s="3"/>
      <c r="CX742" s="3"/>
      <c r="CY742" s="3"/>
      <c r="CZ742" s="3"/>
      <c r="DA742" s="3"/>
      <c r="DB742" s="3"/>
      <c r="DC742" s="3"/>
      <c r="DD742" s="3"/>
    </row>
    <row r="743" spans="1:108" ht="21" customHeight="1">
      <c r="A743" s="3"/>
      <c r="B743" s="3"/>
      <c r="C743" s="3"/>
      <c r="D743" s="18"/>
      <c r="E743" s="18"/>
      <c r="F743" s="11"/>
      <c r="G743" s="11"/>
      <c r="H743" s="11"/>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c r="CO743" s="3"/>
      <c r="CP743" s="3"/>
      <c r="CQ743" s="3"/>
      <c r="CR743" s="3"/>
      <c r="CS743" s="3"/>
      <c r="CT743" s="3"/>
      <c r="CU743" s="3"/>
      <c r="CV743" s="3"/>
      <c r="CW743" s="3"/>
      <c r="CX743" s="3"/>
      <c r="CY743" s="3"/>
      <c r="CZ743" s="3"/>
      <c r="DA743" s="3"/>
      <c r="DB743" s="3"/>
      <c r="DC743" s="3"/>
      <c r="DD743" s="3"/>
    </row>
    <row r="744" spans="1:108" ht="21" customHeight="1">
      <c r="A744" s="3"/>
      <c r="B744" s="3"/>
      <c r="C744" s="3"/>
      <c r="D744" s="18"/>
      <c r="E744" s="18"/>
      <c r="F744" s="11"/>
      <c r="G744" s="11"/>
      <c r="H744" s="11"/>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c r="CO744" s="3"/>
      <c r="CP744" s="3"/>
      <c r="CQ744" s="3"/>
      <c r="CR744" s="3"/>
      <c r="CS744" s="3"/>
      <c r="CT744" s="3"/>
      <c r="CU744" s="3"/>
      <c r="CV744" s="3"/>
      <c r="CW744" s="3"/>
      <c r="CX744" s="3"/>
      <c r="CY744" s="3"/>
      <c r="CZ744" s="3"/>
      <c r="DA744" s="3"/>
      <c r="DB744" s="3"/>
      <c r="DC744" s="3"/>
      <c r="DD744" s="3"/>
    </row>
    <row r="745" spans="1:108" ht="21" customHeight="1">
      <c r="A745" s="3"/>
      <c r="B745" s="3"/>
      <c r="C745" s="3"/>
      <c r="D745" s="18"/>
      <c r="E745" s="18"/>
      <c r="F745" s="11"/>
      <c r="G745" s="11"/>
      <c r="H745" s="11"/>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c r="CO745" s="3"/>
      <c r="CP745" s="3"/>
      <c r="CQ745" s="3"/>
      <c r="CR745" s="3"/>
      <c r="CS745" s="3"/>
      <c r="CT745" s="3"/>
      <c r="CU745" s="3"/>
      <c r="CV745" s="3"/>
      <c r="CW745" s="3"/>
      <c r="CX745" s="3"/>
      <c r="CY745" s="3"/>
      <c r="CZ745" s="3"/>
      <c r="DA745" s="3"/>
      <c r="DB745" s="3"/>
      <c r="DC745" s="3"/>
      <c r="DD745" s="3"/>
    </row>
    <row r="746" spans="1:108" ht="21" customHeight="1">
      <c r="A746" s="3"/>
      <c r="B746" s="3"/>
      <c r="C746" s="3"/>
      <c r="D746" s="18"/>
      <c r="E746" s="18"/>
      <c r="F746" s="11"/>
      <c r="G746" s="11"/>
      <c r="H746" s="11"/>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c r="CO746" s="3"/>
      <c r="CP746" s="3"/>
      <c r="CQ746" s="3"/>
      <c r="CR746" s="3"/>
      <c r="CS746" s="3"/>
      <c r="CT746" s="3"/>
      <c r="CU746" s="3"/>
      <c r="CV746" s="3"/>
      <c r="CW746" s="3"/>
      <c r="CX746" s="3"/>
      <c r="CY746" s="3"/>
      <c r="CZ746" s="3"/>
      <c r="DA746" s="3"/>
      <c r="DB746" s="3"/>
      <c r="DC746" s="3"/>
      <c r="DD746" s="3"/>
    </row>
    <row r="747" spans="1:108" ht="21" customHeight="1">
      <c r="A747" s="3"/>
      <c r="B747" s="3"/>
      <c r="C747" s="3"/>
      <c r="D747" s="18"/>
      <c r="E747" s="18"/>
      <c r="F747" s="11"/>
      <c r="G747" s="11"/>
      <c r="H747" s="11"/>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c r="CO747" s="3"/>
      <c r="CP747" s="3"/>
      <c r="CQ747" s="3"/>
      <c r="CR747" s="3"/>
      <c r="CS747" s="3"/>
      <c r="CT747" s="3"/>
      <c r="CU747" s="3"/>
      <c r="CV747" s="3"/>
      <c r="CW747" s="3"/>
      <c r="CX747" s="3"/>
      <c r="CY747" s="3"/>
      <c r="CZ747" s="3"/>
      <c r="DA747" s="3"/>
      <c r="DB747" s="3"/>
      <c r="DC747" s="3"/>
      <c r="DD747" s="3"/>
    </row>
    <row r="748" spans="1:108" ht="21" customHeight="1">
      <c r="A748" s="3"/>
      <c r="B748" s="3"/>
      <c r="C748" s="3"/>
      <c r="D748" s="18"/>
      <c r="E748" s="18"/>
      <c r="F748" s="11"/>
      <c r="G748" s="11"/>
      <c r="H748" s="11"/>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c r="CO748" s="3"/>
      <c r="CP748" s="3"/>
      <c r="CQ748" s="3"/>
      <c r="CR748" s="3"/>
      <c r="CS748" s="3"/>
      <c r="CT748" s="3"/>
      <c r="CU748" s="3"/>
      <c r="CV748" s="3"/>
      <c r="CW748" s="3"/>
      <c r="CX748" s="3"/>
      <c r="CY748" s="3"/>
      <c r="CZ748" s="3"/>
      <c r="DA748" s="3"/>
      <c r="DB748" s="3"/>
      <c r="DC748" s="3"/>
      <c r="DD748" s="3"/>
    </row>
    <row r="749" spans="1:108" ht="21" customHeight="1">
      <c r="A749" s="3"/>
      <c r="B749" s="3"/>
      <c r="C749" s="3"/>
      <c r="D749" s="18"/>
      <c r="E749" s="18"/>
      <c r="F749" s="11"/>
      <c r="G749" s="11"/>
      <c r="H749" s="11"/>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c r="CO749" s="3"/>
      <c r="CP749" s="3"/>
      <c r="CQ749" s="3"/>
      <c r="CR749" s="3"/>
      <c r="CS749" s="3"/>
      <c r="CT749" s="3"/>
      <c r="CU749" s="3"/>
      <c r="CV749" s="3"/>
      <c r="CW749" s="3"/>
      <c r="CX749" s="3"/>
      <c r="CY749" s="3"/>
      <c r="CZ749" s="3"/>
      <c r="DA749" s="3"/>
      <c r="DB749" s="3"/>
      <c r="DC749" s="3"/>
      <c r="DD749" s="3"/>
    </row>
    <row r="750" spans="1:108" ht="21" customHeight="1">
      <c r="A750" s="3"/>
      <c r="B750" s="3"/>
      <c r="C750" s="3"/>
      <c r="D750" s="18"/>
      <c r="E750" s="18"/>
      <c r="F750" s="11"/>
      <c r="G750" s="11"/>
      <c r="H750" s="11"/>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c r="CO750" s="3"/>
      <c r="CP750" s="3"/>
      <c r="CQ750" s="3"/>
      <c r="CR750" s="3"/>
      <c r="CS750" s="3"/>
      <c r="CT750" s="3"/>
      <c r="CU750" s="3"/>
      <c r="CV750" s="3"/>
      <c r="CW750" s="3"/>
      <c r="CX750" s="3"/>
      <c r="CY750" s="3"/>
      <c r="CZ750" s="3"/>
      <c r="DA750" s="3"/>
      <c r="DB750" s="3"/>
      <c r="DC750" s="3"/>
      <c r="DD750" s="3"/>
    </row>
    <row r="751" spans="1:108" ht="21" customHeight="1">
      <c r="A751" s="3"/>
      <c r="B751" s="3"/>
      <c r="C751" s="3"/>
      <c r="D751" s="18"/>
      <c r="E751" s="18"/>
      <c r="F751" s="11"/>
      <c r="G751" s="11"/>
      <c r="H751" s="11"/>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c r="CO751" s="3"/>
      <c r="CP751" s="3"/>
      <c r="CQ751" s="3"/>
      <c r="CR751" s="3"/>
      <c r="CS751" s="3"/>
      <c r="CT751" s="3"/>
      <c r="CU751" s="3"/>
      <c r="CV751" s="3"/>
      <c r="CW751" s="3"/>
      <c r="CX751" s="3"/>
      <c r="CY751" s="3"/>
      <c r="CZ751" s="3"/>
      <c r="DA751" s="3"/>
      <c r="DB751" s="3"/>
      <c r="DC751" s="3"/>
      <c r="DD751" s="3"/>
    </row>
    <row r="752" spans="1:108" ht="21" customHeight="1">
      <c r="A752" s="3"/>
      <c r="B752" s="3"/>
      <c r="C752" s="3"/>
      <c r="D752" s="18"/>
      <c r="E752" s="18"/>
      <c r="F752" s="11"/>
      <c r="G752" s="11"/>
      <c r="H752" s="11"/>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c r="CO752" s="3"/>
      <c r="CP752" s="3"/>
      <c r="CQ752" s="3"/>
      <c r="CR752" s="3"/>
      <c r="CS752" s="3"/>
      <c r="CT752" s="3"/>
      <c r="CU752" s="3"/>
      <c r="CV752" s="3"/>
      <c r="CW752" s="3"/>
      <c r="CX752" s="3"/>
      <c r="CY752" s="3"/>
      <c r="CZ752" s="3"/>
      <c r="DA752" s="3"/>
      <c r="DB752" s="3"/>
      <c r="DC752" s="3"/>
      <c r="DD752" s="3"/>
    </row>
    <row r="753" spans="1:108" ht="21" customHeight="1">
      <c r="A753" s="3"/>
      <c r="B753" s="3"/>
      <c r="C753" s="3"/>
      <c r="D753" s="18"/>
      <c r="E753" s="18"/>
      <c r="F753" s="11"/>
      <c r="G753" s="11"/>
      <c r="H753" s="11"/>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c r="CO753" s="3"/>
      <c r="CP753" s="3"/>
      <c r="CQ753" s="3"/>
      <c r="CR753" s="3"/>
      <c r="CS753" s="3"/>
      <c r="CT753" s="3"/>
      <c r="CU753" s="3"/>
      <c r="CV753" s="3"/>
      <c r="CW753" s="3"/>
      <c r="CX753" s="3"/>
      <c r="CY753" s="3"/>
      <c r="CZ753" s="3"/>
      <c r="DA753" s="3"/>
      <c r="DB753" s="3"/>
      <c r="DC753" s="3"/>
      <c r="DD753" s="3"/>
    </row>
    <row r="754" spans="1:108" ht="21" customHeight="1">
      <c r="A754" s="3"/>
      <c r="B754" s="3"/>
      <c r="C754" s="3"/>
      <c r="D754" s="18"/>
      <c r="E754" s="18"/>
      <c r="F754" s="11"/>
      <c r="G754" s="11"/>
      <c r="H754" s="11"/>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c r="CO754" s="3"/>
      <c r="CP754" s="3"/>
      <c r="CQ754" s="3"/>
      <c r="CR754" s="3"/>
      <c r="CS754" s="3"/>
      <c r="CT754" s="3"/>
      <c r="CU754" s="3"/>
      <c r="CV754" s="3"/>
      <c r="CW754" s="3"/>
      <c r="CX754" s="3"/>
      <c r="CY754" s="3"/>
      <c r="CZ754" s="3"/>
      <c r="DA754" s="3"/>
      <c r="DB754" s="3"/>
      <c r="DC754" s="3"/>
      <c r="DD754" s="3"/>
    </row>
    <row r="755" spans="1:108" ht="21" customHeight="1">
      <c r="A755" s="3"/>
      <c r="B755" s="3"/>
      <c r="C755" s="3"/>
      <c r="D755" s="18"/>
      <c r="E755" s="18"/>
      <c r="F755" s="11"/>
      <c r="G755" s="11"/>
      <c r="H755" s="11"/>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c r="CO755" s="3"/>
      <c r="CP755" s="3"/>
      <c r="CQ755" s="3"/>
      <c r="CR755" s="3"/>
      <c r="CS755" s="3"/>
      <c r="CT755" s="3"/>
      <c r="CU755" s="3"/>
      <c r="CV755" s="3"/>
      <c r="CW755" s="3"/>
      <c r="CX755" s="3"/>
      <c r="CY755" s="3"/>
      <c r="CZ755" s="3"/>
      <c r="DA755" s="3"/>
      <c r="DB755" s="3"/>
      <c r="DC755" s="3"/>
      <c r="DD755" s="3"/>
    </row>
    <row r="756" spans="1:108" ht="21" customHeight="1">
      <c r="A756" s="3"/>
      <c r="B756" s="3"/>
      <c r="C756" s="3"/>
      <c r="D756" s="18"/>
      <c r="E756" s="18"/>
      <c r="F756" s="11"/>
      <c r="G756" s="11"/>
      <c r="H756" s="11"/>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c r="CO756" s="3"/>
      <c r="CP756" s="3"/>
      <c r="CQ756" s="3"/>
      <c r="CR756" s="3"/>
      <c r="CS756" s="3"/>
      <c r="CT756" s="3"/>
      <c r="CU756" s="3"/>
      <c r="CV756" s="3"/>
      <c r="CW756" s="3"/>
      <c r="CX756" s="3"/>
      <c r="CY756" s="3"/>
      <c r="CZ756" s="3"/>
      <c r="DA756" s="3"/>
      <c r="DB756" s="3"/>
      <c r="DC756" s="3"/>
      <c r="DD756" s="3"/>
    </row>
    <row r="757" spans="1:108" ht="21" customHeight="1">
      <c r="A757" s="3"/>
      <c r="B757" s="3"/>
      <c r="C757" s="3"/>
      <c r="D757" s="18"/>
      <c r="E757" s="18"/>
      <c r="F757" s="11"/>
      <c r="G757" s="11"/>
      <c r="H757" s="11"/>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c r="CO757" s="3"/>
      <c r="CP757" s="3"/>
      <c r="CQ757" s="3"/>
      <c r="CR757" s="3"/>
      <c r="CS757" s="3"/>
      <c r="CT757" s="3"/>
      <c r="CU757" s="3"/>
      <c r="CV757" s="3"/>
      <c r="CW757" s="3"/>
      <c r="CX757" s="3"/>
      <c r="CY757" s="3"/>
      <c r="CZ757" s="3"/>
      <c r="DA757" s="3"/>
      <c r="DB757" s="3"/>
      <c r="DC757" s="3"/>
      <c r="DD757" s="3"/>
    </row>
    <row r="758" spans="1:108" ht="21" customHeight="1">
      <c r="A758" s="3"/>
      <c r="B758" s="3"/>
      <c r="C758" s="3"/>
      <c r="D758" s="18"/>
      <c r="E758" s="18"/>
      <c r="F758" s="11"/>
      <c r="G758" s="11"/>
      <c r="H758" s="11"/>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c r="CO758" s="3"/>
      <c r="CP758" s="3"/>
      <c r="CQ758" s="3"/>
      <c r="CR758" s="3"/>
      <c r="CS758" s="3"/>
      <c r="CT758" s="3"/>
      <c r="CU758" s="3"/>
      <c r="CV758" s="3"/>
      <c r="CW758" s="3"/>
      <c r="CX758" s="3"/>
      <c r="CY758" s="3"/>
      <c r="CZ758" s="3"/>
      <c r="DA758" s="3"/>
      <c r="DB758" s="3"/>
      <c r="DC758" s="3"/>
      <c r="DD758" s="3"/>
    </row>
    <row r="759" spans="1:108" ht="21" customHeight="1">
      <c r="A759" s="3"/>
      <c r="B759" s="3"/>
      <c r="C759" s="3"/>
      <c r="D759" s="18"/>
      <c r="E759" s="18"/>
      <c r="F759" s="11"/>
      <c r="G759" s="11"/>
      <c r="H759" s="11"/>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c r="CO759" s="3"/>
      <c r="CP759" s="3"/>
      <c r="CQ759" s="3"/>
      <c r="CR759" s="3"/>
      <c r="CS759" s="3"/>
      <c r="CT759" s="3"/>
      <c r="CU759" s="3"/>
      <c r="CV759" s="3"/>
      <c r="CW759" s="3"/>
      <c r="CX759" s="3"/>
      <c r="CY759" s="3"/>
      <c r="CZ759" s="3"/>
      <c r="DA759" s="3"/>
      <c r="DB759" s="3"/>
      <c r="DC759" s="3"/>
      <c r="DD759" s="3"/>
    </row>
    <row r="760" spans="1:108" ht="21" customHeight="1">
      <c r="A760" s="3"/>
      <c r="B760" s="3"/>
      <c r="C760" s="3"/>
      <c r="D760" s="18"/>
      <c r="E760" s="18"/>
      <c r="F760" s="11"/>
      <c r="G760" s="11"/>
      <c r="H760" s="11"/>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c r="CO760" s="3"/>
      <c r="CP760" s="3"/>
      <c r="CQ760" s="3"/>
      <c r="CR760" s="3"/>
      <c r="CS760" s="3"/>
      <c r="CT760" s="3"/>
      <c r="CU760" s="3"/>
      <c r="CV760" s="3"/>
      <c r="CW760" s="3"/>
      <c r="CX760" s="3"/>
      <c r="CY760" s="3"/>
      <c r="CZ760" s="3"/>
      <c r="DA760" s="3"/>
      <c r="DB760" s="3"/>
      <c r="DC760" s="3"/>
      <c r="DD760" s="3"/>
    </row>
    <row r="761" spans="1:108" ht="21" customHeight="1">
      <c r="A761" s="3"/>
      <c r="B761" s="3"/>
      <c r="C761" s="3"/>
      <c r="D761" s="18"/>
      <c r="E761" s="18"/>
      <c r="F761" s="11"/>
      <c r="G761" s="11"/>
      <c r="H761" s="11"/>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c r="CO761" s="3"/>
      <c r="CP761" s="3"/>
      <c r="CQ761" s="3"/>
      <c r="CR761" s="3"/>
      <c r="CS761" s="3"/>
      <c r="CT761" s="3"/>
      <c r="CU761" s="3"/>
      <c r="CV761" s="3"/>
      <c r="CW761" s="3"/>
      <c r="CX761" s="3"/>
      <c r="CY761" s="3"/>
      <c r="CZ761" s="3"/>
      <c r="DA761" s="3"/>
      <c r="DB761" s="3"/>
      <c r="DC761" s="3"/>
      <c r="DD761" s="3"/>
    </row>
    <row r="762" spans="1:108" ht="21" customHeight="1">
      <c r="A762" s="3"/>
      <c r="B762" s="3"/>
      <c r="C762" s="3"/>
      <c r="D762" s="18"/>
      <c r="E762" s="18"/>
      <c r="F762" s="11"/>
      <c r="G762" s="11"/>
      <c r="H762" s="11"/>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c r="CO762" s="3"/>
      <c r="CP762" s="3"/>
      <c r="CQ762" s="3"/>
      <c r="CR762" s="3"/>
      <c r="CS762" s="3"/>
      <c r="CT762" s="3"/>
      <c r="CU762" s="3"/>
      <c r="CV762" s="3"/>
      <c r="CW762" s="3"/>
      <c r="CX762" s="3"/>
      <c r="CY762" s="3"/>
      <c r="CZ762" s="3"/>
      <c r="DA762" s="3"/>
      <c r="DB762" s="3"/>
      <c r="DC762" s="3"/>
      <c r="DD762" s="3"/>
    </row>
    <row r="763" spans="1:108" ht="21" customHeight="1">
      <c r="A763" s="3"/>
      <c r="B763" s="3"/>
      <c r="C763" s="3"/>
      <c r="D763" s="18"/>
      <c r="E763" s="18"/>
      <c r="F763" s="11"/>
      <c r="G763" s="11"/>
      <c r="H763" s="11"/>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c r="CO763" s="3"/>
      <c r="CP763" s="3"/>
      <c r="CQ763" s="3"/>
      <c r="CR763" s="3"/>
      <c r="CS763" s="3"/>
      <c r="CT763" s="3"/>
      <c r="CU763" s="3"/>
      <c r="CV763" s="3"/>
      <c r="CW763" s="3"/>
      <c r="CX763" s="3"/>
      <c r="CY763" s="3"/>
      <c r="CZ763" s="3"/>
      <c r="DA763" s="3"/>
      <c r="DB763" s="3"/>
      <c r="DC763" s="3"/>
      <c r="DD763" s="3"/>
    </row>
    <row r="764" spans="1:108" ht="21" customHeight="1">
      <c r="A764" s="3"/>
      <c r="B764" s="3"/>
      <c r="C764" s="3"/>
      <c r="D764" s="18"/>
      <c r="E764" s="18"/>
      <c r="F764" s="11"/>
      <c r="G764" s="11"/>
      <c r="H764" s="11"/>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c r="CO764" s="3"/>
      <c r="CP764" s="3"/>
      <c r="CQ764" s="3"/>
      <c r="CR764" s="3"/>
      <c r="CS764" s="3"/>
      <c r="CT764" s="3"/>
      <c r="CU764" s="3"/>
      <c r="CV764" s="3"/>
      <c r="CW764" s="3"/>
      <c r="CX764" s="3"/>
      <c r="CY764" s="3"/>
      <c r="CZ764" s="3"/>
      <c r="DA764" s="3"/>
      <c r="DB764" s="3"/>
      <c r="DC764" s="3"/>
      <c r="DD764" s="3"/>
    </row>
    <row r="765" spans="1:108" ht="21" customHeight="1">
      <c r="A765" s="3"/>
      <c r="B765" s="3"/>
      <c r="C765" s="3"/>
      <c r="D765" s="18"/>
      <c r="E765" s="18"/>
      <c r="F765" s="11"/>
      <c r="G765" s="11"/>
      <c r="H765" s="11"/>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c r="CO765" s="3"/>
      <c r="CP765" s="3"/>
      <c r="CQ765" s="3"/>
      <c r="CR765" s="3"/>
      <c r="CS765" s="3"/>
      <c r="CT765" s="3"/>
      <c r="CU765" s="3"/>
      <c r="CV765" s="3"/>
      <c r="CW765" s="3"/>
      <c r="CX765" s="3"/>
      <c r="CY765" s="3"/>
      <c r="CZ765" s="3"/>
      <c r="DA765" s="3"/>
      <c r="DB765" s="3"/>
      <c r="DC765" s="3"/>
      <c r="DD765" s="3"/>
    </row>
    <row r="766" spans="1:108" ht="21" customHeight="1">
      <c r="A766" s="3"/>
      <c r="B766" s="3"/>
      <c r="C766" s="3"/>
      <c r="D766" s="18"/>
      <c r="E766" s="18"/>
      <c r="F766" s="11"/>
      <c r="G766" s="11"/>
      <c r="H766" s="11"/>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c r="CO766" s="3"/>
      <c r="CP766" s="3"/>
      <c r="CQ766" s="3"/>
      <c r="CR766" s="3"/>
      <c r="CS766" s="3"/>
      <c r="CT766" s="3"/>
      <c r="CU766" s="3"/>
      <c r="CV766" s="3"/>
      <c r="CW766" s="3"/>
      <c r="CX766" s="3"/>
      <c r="CY766" s="3"/>
      <c r="CZ766" s="3"/>
      <c r="DA766" s="3"/>
      <c r="DB766" s="3"/>
      <c r="DC766" s="3"/>
      <c r="DD766" s="3"/>
    </row>
    <row r="767" spans="1:108" ht="21" customHeight="1">
      <c r="A767" s="3"/>
      <c r="B767" s="3"/>
      <c r="C767" s="3"/>
      <c r="D767" s="18"/>
      <c r="E767" s="18"/>
      <c r="F767" s="11"/>
      <c r="G767" s="11"/>
      <c r="H767" s="11"/>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c r="CO767" s="3"/>
      <c r="CP767" s="3"/>
      <c r="CQ767" s="3"/>
      <c r="CR767" s="3"/>
      <c r="CS767" s="3"/>
      <c r="CT767" s="3"/>
      <c r="CU767" s="3"/>
      <c r="CV767" s="3"/>
      <c r="CW767" s="3"/>
      <c r="CX767" s="3"/>
      <c r="CY767" s="3"/>
      <c r="CZ767" s="3"/>
      <c r="DA767" s="3"/>
      <c r="DB767" s="3"/>
      <c r="DC767" s="3"/>
      <c r="DD767" s="3"/>
    </row>
    <row r="768" spans="1:108" ht="21" customHeight="1">
      <c r="A768" s="3"/>
      <c r="B768" s="3"/>
      <c r="C768" s="3"/>
      <c r="D768" s="18"/>
      <c r="E768" s="18"/>
      <c r="F768" s="11"/>
      <c r="G768" s="11"/>
      <c r="H768" s="11"/>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c r="CO768" s="3"/>
      <c r="CP768" s="3"/>
      <c r="CQ768" s="3"/>
      <c r="CR768" s="3"/>
      <c r="CS768" s="3"/>
      <c r="CT768" s="3"/>
      <c r="CU768" s="3"/>
      <c r="CV768" s="3"/>
      <c r="CW768" s="3"/>
      <c r="CX768" s="3"/>
      <c r="CY768" s="3"/>
      <c r="CZ768" s="3"/>
      <c r="DA768" s="3"/>
      <c r="DB768" s="3"/>
      <c r="DC768" s="3"/>
      <c r="DD768" s="3"/>
    </row>
    <row r="769" spans="1:108" ht="21" customHeight="1">
      <c r="A769" s="3"/>
      <c r="B769" s="3"/>
      <c r="C769" s="3"/>
      <c r="D769" s="18"/>
      <c r="E769" s="18"/>
      <c r="F769" s="11"/>
      <c r="G769" s="11"/>
      <c r="H769" s="11"/>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c r="CO769" s="3"/>
      <c r="CP769" s="3"/>
      <c r="CQ769" s="3"/>
      <c r="CR769" s="3"/>
      <c r="CS769" s="3"/>
      <c r="CT769" s="3"/>
      <c r="CU769" s="3"/>
      <c r="CV769" s="3"/>
      <c r="CW769" s="3"/>
      <c r="CX769" s="3"/>
      <c r="CY769" s="3"/>
      <c r="CZ769" s="3"/>
      <c r="DA769" s="3"/>
      <c r="DB769" s="3"/>
      <c r="DC769" s="3"/>
      <c r="DD769" s="3"/>
    </row>
    <row r="770" spans="1:108" ht="21" customHeight="1">
      <c r="A770" s="3"/>
      <c r="B770" s="3"/>
      <c r="C770" s="3"/>
      <c r="D770" s="18"/>
      <c r="E770" s="18"/>
      <c r="F770" s="11"/>
      <c r="G770" s="11"/>
      <c r="H770" s="11"/>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c r="CO770" s="3"/>
      <c r="CP770" s="3"/>
      <c r="CQ770" s="3"/>
      <c r="CR770" s="3"/>
      <c r="CS770" s="3"/>
      <c r="CT770" s="3"/>
      <c r="CU770" s="3"/>
      <c r="CV770" s="3"/>
      <c r="CW770" s="3"/>
      <c r="CX770" s="3"/>
      <c r="CY770" s="3"/>
      <c r="CZ770" s="3"/>
      <c r="DA770" s="3"/>
      <c r="DB770" s="3"/>
      <c r="DC770" s="3"/>
      <c r="DD770" s="3"/>
    </row>
    <row r="771" spans="1:108" ht="21" customHeight="1">
      <c r="A771" s="3"/>
      <c r="B771" s="3"/>
      <c r="C771" s="3"/>
      <c r="D771" s="18"/>
      <c r="E771" s="18"/>
      <c r="F771" s="11"/>
      <c r="G771" s="11"/>
      <c r="H771" s="11"/>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c r="CO771" s="3"/>
      <c r="CP771" s="3"/>
      <c r="CQ771" s="3"/>
      <c r="CR771" s="3"/>
      <c r="CS771" s="3"/>
      <c r="CT771" s="3"/>
      <c r="CU771" s="3"/>
      <c r="CV771" s="3"/>
      <c r="CW771" s="3"/>
      <c r="CX771" s="3"/>
      <c r="CY771" s="3"/>
      <c r="CZ771" s="3"/>
      <c r="DA771" s="3"/>
      <c r="DB771" s="3"/>
      <c r="DC771" s="3"/>
      <c r="DD771" s="3"/>
    </row>
    <row r="772" spans="1:108" ht="21" customHeight="1">
      <c r="A772" s="3"/>
      <c r="B772" s="3"/>
      <c r="C772" s="3"/>
      <c r="D772" s="18"/>
      <c r="E772" s="18"/>
      <c r="F772" s="11"/>
      <c r="G772" s="11"/>
      <c r="H772" s="11"/>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c r="CO772" s="3"/>
      <c r="CP772" s="3"/>
      <c r="CQ772" s="3"/>
      <c r="CR772" s="3"/>
      <c r="CS772" s="3"/>
      <c r="CT772" s="3"/>
      <c r="CU772" s="3"/>
      <c r="CV772" s="3"/>
      <c r="CW772" s="3"/>
      <c r="CX772" s="3"/>
      <c r="CY772" s="3"/>
      <c r="CZ772" s="3"/>
      <c r="DA772" s="3"/>
      <c r="DB772" s="3"/>
      <c r="DC772" s="3"/>
      <c r="DD772" s="3"/>
    </row>
    <row r="773" spans="1:108" ht="21" customHeight="1">
      <c r="A773" s="3"/>
      <c r="B773" s="3"/>
      <c r="C773" s="3"/>
      <c r="D773" s="18"/>
      <c r="E773" s="18"/>
      <c r="F773" s="11"/>
      <c r="G773" s="11"/>
      <c r="H773" s="11"/>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c r="CO773" s="3"/>
      <c r="CP773" s="3"/>
      <c r="CQ773" s="3"/>
      <c r="CR773" s="3"/>
      <c r="CS773" s="3"/>
      <c r="CT773" s="3"/>
      <c r="CU773" s="3"/>
      <c r="CV773" s="3"/>
      <c r="CW773" s="3"/>
      <c r="CX773" s="3"/>
      <c r="CY773" s="3"/>
      <c r="CZ773" s="3"/>
      <c r="DA773" s="3"/>
      <c r="DB773" s="3"/>
      <c r="DC773" s="3"/>
      <c r="DD773" s="3"/>
    </row>
    <row r="774" spans="1:108" ht="21" customHeight="1">
      <c r="A774" s="3"/>
      <c r="B774" s="3"/>
      <c r="C774" s="3"/>
      <c r="D774" s="18"/>
      <c r="E774" s="18"/>
      <c r="F774" s="11"/>
      <c r="G774" s="11"/>
      <c r="H774" s="11"/>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c r="CO774" s="3"/>
      <c r="CP774" s="3"/>
      <c r="CQ774" s="3"/>
      <c r="CR774" s="3"/>
      <c r="CS774" s="3"/>
      <c r="CT774" s="3"/>
      <c r="CU774" s="3"/>
      <c r="CV774" s="3"/>
      <c r="CW774" s="3"/>
      <c r="CX774" s="3"/>
      <c r="CY774" s="3"/>
      <c r="CZ774" s="3"/>
      <c r="DA774" s="3"/>
      <c r="DB774" s="3"/>
      <c r="DC774" s="3"/>
      <c r="DD774" s="3"/>
    </row>
    <row r="775" spans="1:108" ht="21" customHeight="1">
      <c r="A775" s="3"/>
      <c r="B775" s="3"/>
      <c r="C775" s="3"/>
      <c r="D775" s="18"/>
      <c r="E775" s="18"/>
      <c r="F775" s="11"/>
      <c r="G775" s="11"/>
      <c r="H775" s="11"/>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c r="CO775" s="3"/>
      <c r="CP775" s="3"/>
      <c r="CQ775" s="3"/>
      <c r="CR775" s="3"/>
      <c r="CS775" s="3"/>
      <c r="CT775" s="3"/>
      <c r="CU775" s="3"/>
      <c r="CV775" s="3"/>
      <c r="CW775" s="3"/>
      <c r="CX775" s="3"/>
      <c r="CY775" s="3"/>
      <c r="CZ775" s="3"/>
      <c r="DA775" s="3"/>
      <c r="DB775" s="3"/>
      <c r="DC775" s="3"/>
      <c r="DD775" s="3"/>
    </row>
    <row r="776" spans="1:108" ht="21" customHeight="1">
      <c r="A776" s="3"/>
      <c r="B776" s="3"/>
      <c r="C776" s="3"/>
      <c r="D776" s="18"/>
      <c r="E776" s="18"/>
      <c r="F776" s="11"/>
      <c r="G776" s="11"/>
      <c r="H776" s="11"/>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c r="CO776" s="3"/>
      <c r="CP776" s="3"/>
      <c r="CQ776" s="3"/>
      <c r="CR776" s="3"/>
      <c r="CS776" s="3"/>
      <c r="CT776" s="3"/>
      <c r="CU776" s="3"/>
      <c r="CV776" s="3"/>
      <c r="CW776" s="3"/>
      <c r="CX776" s="3"/>
      <c r="CY776" s="3"/>
      <c r="CZ776" s="3"/>
      <c r="DA776" s="3"/>
      <c r="DB776" s="3"/>
      <c r="DC776" s="3"/>
      <c r="DD776" s="3"/>
    </row>
    <row r="777" spans="1:108" ht="21" customHeight="1">
      <c r="A777" s="3"/>
      <c r="B777" s="3"/>
      <c r="C777" s="3"/>
      <c r="D777" s="18"/>
      <c r="E777" s="18"/>
      <c r="F777" s="11"/>
      <c r="G777" s="11"/>
      <c r="H777" s="11"/>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c r="CO777" s="3"/>
      <c r="CP777" s="3"/>
      <c r="CQ777" s="3"/>
      <c r="CR777" s="3"/>
      <c r="CS777" s="3"/>
      <c r="CT777" s="3"/>
      <c r="CU777" s="3"/>
      <c r="CV777" s="3"/>
      <c r="CW777" s="3"/>
      <c r="CX777" s="3"/>
      <c r="CY777" s="3"/>
      <c r="CZ777" s="3"/>
      <c r="DA777" s="3"/>
      <c r="DB777" s="3"/>
      <c r="DC777" s="3"/>
      <c r="DD777" s="3"/>
    </row>
    <row r="778" spans="1:108" ht="21" customHeight="1">
      <c r="A778" s="3"/>
      <c r="B778" s="3"/>
      <c r="C778" s="3"/>
      <c r="D778" s="18"/>
      <c r="E778" s="18"/>
      <c r="F778" s="11"/>
      <c r="G778" s="11"/>
      <c r="H778" s="11"/>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c r="CO778" s="3"/>
      <c r="CP778" s="3"/>
      <c r="CQ778" s="3"/>
      <c r="CR778" s="3"/>
      <c r="CS778" s="3"/>
      <c r="CT778" s="3"/>
      <c r="CU778" s="3"/>
      <c r="CV778" s="3"/>
      <c r="CW778" s="3"/>
      <c r="CX778" s="3"/>
      <c r="CY778" s="3"/>
      <c r="CZ778" s="3"/>
      <c r="DA778" s="3"/>
      <c r="DB778" s="3"/>
      <c r="DC778" s="3"/>
      <c r="DD778" s="3"/>
    </row>
    <row r="779" spans="1:108" ht="21" customHeight="1">
      <c r="A779" s="3"/>
      <c r="B779" s="3"/>
      <c r="C779" s="3"/>
      <c r="D779" s="18"/>
      <c r="E779" s="18"/>
      <c r="F779" s="11"/>
      <c r="G779" s="11"/>
      <c r="H779" s="11"/>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c r="CO779" s="3"/>
      <c r="CP779" s="3"/>
      <c r="CQ779" s="3"/>
      <c r="CR779" s="3"/>
      <c r="CS779" s="3"/>
      <c r="CT779" s="3"/>
      <c r="CU779" s="3"/>
      <c r="CV779" s="3"/>
      <c r="CW779" s="3"/>
      <c r="CX779" s="3"/>
      <c r="CY779" s="3"/>
      <c r="CZ779" s="3"/>
      <c r="DA779" s="3"/>
      <c r="DB779" s="3"/>
      <c r="DC779" s="3"/>
      <c r="DD779" s="3"/>
    </row>
    <row r="780" spans="1:108" ht="21" customHeight="1">
      <c r="A780" s="3"/>
      <c r="B780" s="3"/>
      <c r="C780" s="3"/>
      <c r="D780" s="18"/>
      <c r="E780" s="18"/>
      <c r="F780" s="11"/>
      <c r="G780" s="11"/>
      <c r="H780" s="11"/>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c r="CO780" s="3"/>
      <c r="CP780" s="3"/>
      <c r="CQ780" s="3"/>
      <c r="CR780" s="3"/>
      <c r="CS780" s="3"/>
      <c r="CT780" s="3"/>
      <c r="CU780" s="3"/>
      <c r="CV780" s="3"/>
      <c r="CW780" s="3"/>
      <c r="CX780" s="3"/>
      <c r="CY780" s="3"/>
      <c r="CZ780" s="3"/>
      <c r="DA780" s="3"/>
      <c r="DB780" s="3"/>
      <c r="DC780" s="3"/>
      <c r="DD780" s="3"/>
    </row>
    <row r="781" spans="1:108" ht="21" customHeight="1">
      <c r="A781" s="3"/>
      <c r="B781" s="3"/>
      <c r="C781" s="3"/>
      <c r="D781" s="18"/>
      <c r="E781" s="18"/>
      <c r="F781" s="11"/>
      <c r="G781" s="11"/>
      <c r="H781" s="11"/>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c r="CO781" s="3"/>
      <c r="CP781" s="3"/>
      <c r="CQ781" s="3"/>
      <c r="CR781" s="3"/>
      <c r="CS781" s="3"/>
      <c r="CT781" s="3"/>
      <c r="CU781" s="3"/>
      <c r="CV781" s="3"/>
      <c r="CW781" s="3"/>
      <c r="CX781" s="3"/>
      <c r="CY781" s="3"/>
      <c r="CZ781" s="3"/>
      <c r="DA781" s="3"/>
      <c r="DB781" s="3"/>
      <c r="DC781" s="3"/>
      <c r="DD781" s="3"/>
    </row>
    <row r="782" spans="1:108" ht="21" customHeight="1">
      <c r="A782" s="3"/>
      <c r="B782" s="3"/>
      <c r="C782" s="3"/>
      <c r="D782" s="18"/>
      <c r="E782" s="18"/>
      <c r="F782" s="11"/>
      <c r="G782" s="11"/>
      <c r="H782" s="11"/>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c r="CO782" s="3"/>
      <c r="CP782" s="3"/>
      <c r="CQ782" s="3"/>
      <c r="CR782" s="3"/>
      <c r="CS782" s="3"/>
      <c r="CT782" s="3"/>
      <c r="CU782" s="3"/>
      <c r="CV782" s="3"/>
      <c r="CW782" s="3"/>
      <c r="CX782" s="3"/>
      <c r="CY782" s="3"/>
      <c r="CZ782" s="3"/>
      <c r="DA782" s="3"/>
      <c r="DB782" s="3"/>
      <c r="DC782" s="3"/>
      <c r="DD782" s="3"/>
    </row>
    <row r="783" spans="1:108" ht="21" customHeight="1">
      <c r="A783" s="3"/>
      <c r="B783" s="3"/>
      <c r="C783" s="3"/>
      <c r="D783" s="18"/>
      <c r="E783" s="18"/>
      <c r="F783" s="11"/>
      <c r="G783" s="11"/>
      <c r="H783" s="11"/>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c r="CO783" s="3"/>
      <c r="CP783" s="3"/>
      <c r="CQ783" s="3"/>
      <c r="CR783" s="3"/>
      <c r="CS783" s="3"/>
      <c r="CT783" s="3"/>
      <c r="CU783" s="3"/>
      <c r="CV783" s="3"/>
      <c r="CW783" s="3"/>
      <c r="CX783" s="3"/>
      <c r="CY783" s="3"/>
      <c r="CZ783" s="3"/>
      <c r="DA783" s="3"/>
      <c r="DB783" s="3"/>
      <c r="DC783" s="3"/>
      <c r="DD783" s="3"/>
    </row>
    <row r="784" spans="1:108" ht="21" customHeight="1">
      <c r="A784" s="3"/>
      <c r="B784" s="3"/>
      <c r="C784" s="3"/>
      <c r="D784" s="18"/>
      <c r="E784" s="18"/>
      <c r="F784" s="11"/>
      <c r="G784" s="11"/>
      <c r="H784" s="11"/>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c r="CO784" s="3"/>
      <c r="CP784" s="3"/>
      <c r="CQ784" s="3"/>
      <c r="CR784" s="3"/>
      <c r="CS784" s="3"/>
      <c r="CT784" s="3"/>
      <c r="CU784" s="3"/>
      <c r="CV784" s="3"/>
      <c r="CW784" s="3"/>
      <c r="CX784" s="3"/>
      <c r="CY784" s="3"/>
      <c r="CZ784" s="3"/>
      <c r="DA784" s="3"/>
      <c r="DB784" s="3"/>
      <c r="DC784" s="3"/>
      <c r="DD784" s="3"/>
    </row>
    <row r="785" spans="1:108" ht="21" customHeight="1">
      <c r="A785" s="3"/>
      <c r="B785" s="3"/>
      <c r="C785" s="3"/>
      <c r="D785" s="18"/>
      <c r="E785" s="18"/>
      <c r="F785" s="11"/>
      <c r="G785" s="11"/>
      <c r="H785" s="11"/>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c r="CO785" s="3"/>
      <c r="CP785" s="3"/>
      <c r="CQ785" s="3"/>
      <c r="CR785" s="3"/>
      <c r="CS785" s="3"/>
      <c r="CT785" s="3"/>
      <c r="CU785" s="3"/>
      <c r="CV785" s="3"/>
      <c r="CW785" s="3"/>
      <c r="CX785" s="3"/>
      <c r="CY785" s="3"/>
      <c r="CZ785" s="3"/>
      <c r="DA785" s="3"/>
      <c r="DB785" s="3"/>
      <c r="DC785" s="3"/>
      <c r="DD785" s="3"/>
    </row>
    <row r="786" spans="1:108" ht="21" customHeight="1">
      <c r="A786" s="3"/>
      <c r="B786" s="3"/>
      <c r="C786" s="3"/>
      <c r="D786" s="18"/>
      <c r="E786" s="18"/>
      <c r="F786" s="11"/>
      <c r="G786" s="11"/>
      <c r="H786" s="11"/>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c r="CO786" s="3"/>
      <c r="CP786" s="3"/>
      <c r="CQ786" s="3"/>
      <c r="CR786" s="3"/>
      <c r="CS786" s="3"/>
      <c r="CT786" s="3"/>
      <c r="CU786" s="3"/>
      <c r="CV786" s="3"/>
      <c r="CW786" s="3"/>
      <c r="CX786" s="3"/>
      <c r="CY786" s="3"/>
      <c r="CZ786" s="3"/>
      <c r="DA786" s="3"/>
      <c r="DB786" s="3"/>
      <c r="DC786" s="3"/>
      <c r="DD786" s="3"/>
    </row>
    <row r="787" spans="1:108" ht="21" customHeight="1">
      <c r="A787" s="3"/>
      <c r="B787" s="3"/>
      <c r="C787" s="3"/>
      <c r="D787" s="18"/>
      <c r="E787" s="18"/>
      <c r="F787" s="11"/>
      <c r="G787" s="11"/>
      <c r="H787" s="11"/>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c r="CO787" s="3"/>
      <c r="CP787" s="3"/>
      <c r="CQ787" s="3"/>
      <c r="CR787" s="3"/>
      <c r="CS787" s="3"/>
      <c r="CT787" s="3"/>
      <c r="CU787" s="3"/>
      <c r="CV787" s="3"/>
      <c r="CW787" s="3"/>
      <c r="CX787" s="3"/>
      <c r="CY787" s="3"/>
      <c r="CZ787" s="3"/>
      <c r="DA787" s="3"/>
      <c r="DB787" s="3"/>
      <c r="DC787" s="3"/>
      <c r="DD787" s="3"/>
    </row>
    <row r="788" spans="1:108" ht="21" customHeight="1">
      <c r="A788" s="3"/>
      <c r="B788" s="3"/>
      <c r="C788" s="3"/>
      <c r="D788" s="18"/>
      <c r="E788" s="18"/>
      <c r="F788" s="11"/>
      <c r="G788" s="11"/>
      <c r="H788" s="11"/>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c r="CO788" s="3"/>
      <c r="CP788" s="3"/>
      <c r="CQ788" s="3"/>
      <c r="CR788" s="3"/>
      <c r="CS788" s="3"/>
      <c r="CT788" s="3"/>
      <c r="CU788" s="3"/>
      <c r="CV788" s="3"/>
      <c r="CW788" s="3"/>
      <c r="CX788" s="3"/>
      <c r="CY788" s="3"/>
      <c r="CZ788" s="3"/>
      <c r="DA788" s="3"/>
      <c r="DB788" s="3"/>
      <c r="DC788" s="3"/>
      <c r="DD788" s="3"/>
    </row>
    <row r="789" spans="1:108" ht="21" customHeight="1">
      <c r="A789" s="3"/>
      <c r="B789" s="3"/>
      <c r="C789" s="3"/>
      <c r="D789" s="18"/>
      <c r="E789" s="18"/>
      <c r="F789" s="11"/>
      <c r="G789" s="11"/>
      <c r="H789" s="11"/>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c r="CO789" s="3"/>
      <c r="CP789" s="3"/>
      <c r="CQ789" s="3"/>
      <c r="CR789" s="3"/>
      <c r="CS789" s="3"/>
      <c r="CT789" s="3"/>
      <c r="CU789" s="3"/>
      <c r="CV789" s="3"/>
      <c r="CW789" s="3"/>
      <c r="CX789" s="3"/>
      <c r="CY789" s="3"/>
      <c r="CZ789" s="3"/>
      <c r="DA789" s="3"/>
      <c r="DB789" s="3"/>
      <c r="DC789" s="3"/>
      <c r="DD789" s="3"/>
    </row>
    <row r="790" spans="1:108" ht="21" customHeight="1">
      <c r="A790" s="3"/>
      <c r="B790" s="3"/>
      <c r="C790" s="3"/>
      <c r="D790" s="18"/>
      <c r="E790" s="18"/>
      <c r="F790" s="11"/>
      <c r="G790" s="11"/>
      <c r="H790" s="11"/>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c r="CO790" s="3"/>
      <c r="CP790" s="3"/>
      <c r="CQ790" s="3"/>
      <c r="CR790" s="3"/>
      <c r="CS790" s="3"/>
      <c r="CT790" s="3"/>
      <c r="CU790" s="3"/>
      <c r="CV790" s="3"/>
      <c r="CW790" s="3"/>
      <c r="CX790" s="3"/>
      <c r="CY790" s="3"/>
      <c r="CZ790" s="3"/>
      <c r="DA790" s="3"/>
      <c r="DB790" s="3"/>
      <c r="DC790" s="3"/>
      <c r="DD790" s="3"/>
    </row>
    <row r="791" spans="1:108" ht="21" customHeight="1">
      <c r="A791" s="3"/>
      <c r="B791" s="3"/>
      <c r="C791" s="3"/>
      <c r="D791" s="18"/>
      <c r="E791" s="18"/>
      <c r="F791" s="11"/>
      <c r="G791" s="11"/>
      <c r="H791" s="11"/>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c r="CO791" s="3"/>
      <c r="CP791" s="3"/>
      <c r="CQ791" s="3"/>
      <c r="CR791" s="3"/>
      <c r="CS791" s="3"/>
      <c r="CT791" s="3"/>
      <c r="CU791" s="3"/>
      <c r="CV791" s="3"/>
      <c r="CW791" s="3"/>
      <c r="CX791" s="3"/>
      <c r="CY791" s="3"/>
      <c r="CZ791" s="3"/>
      <c r="DA791" s="3"/>
      <c r="DB791" s="3"/>
      <c r="DC791" s="3"/>
      <c r="DD791" s="3"/>
    </row>
    <row r="792" spans="1:108" ht="21" customHeight="1">
      <c r="A792" s="3"/>
      <c r="B792" s="3"/>
      <c r="C792" s="3"/>
      <c r="D792" s="18"/>
      <c r="E792" s="18"/>
      <c r="F792" s="11"/>
      <c r="G792" s="11"/>
      <c r="H792" s="11"/>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c r="CO792" s="3"/>
      <c r="CP792" s="3"/>
      <c r="CQ792" s="3"/>
      <c r="CR792" s="3"/>
      <c r="CS792" s="3"/>
      <c r="CT792" s="3"/>
      <c r="CU792" s="3"/>
      <c r="CV792" s="3"/>
      <c r="CW792" s="3"/>
      <c r="CX792" s="3"/>
      <c r="CY792" s="3"/>
      <c r="CZ792" s="3"/>
      <c r="DA792" s="3"/>
      <c r="DB792" s="3"/>
      <c r="DC792" s="3"/>
      <c r="DD792" s="3"/>
    </row>
    <row r="793" spans="1:108" ht="21" customHeight="1">
      <c r="A793" s="3"/>
      <c r="B793" s="3"/>
      <c r="C793" s="3"/>
      <c r="D793" s="18"/>
      <c r="E793" s="18"/>
      <c r="F793" s="11"/>
      <c r="G793" s="11"/>
      <c r="H793" s="11"/>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c r="CO793" s="3"/>
      <c r="CP793" s="3"/>
      <c r="CQ793" s="3"/>
      <c r="CR793" s="3"/>
      <c r="CS793" s="3"/>
      <c r="CT793" s="3"/>
      <c r="CU793" s="3"/>
      <c r="CV793" s="3"/>
      <c r="CW793" s="3"/>
      <c r="CX793" s="3"/>
      <c r="CY793" s="3"/>
      <c r="CZ793" s="3"/>
      <c r="DA793" s="3"/>
      <c r="DB793" s="3"/>
      <c r="DC793" s="3"/>
      <c r="DD793" s="3"/>
    </row>
    <row r="794" spans="1:108" ht="21" customHeight="1">
      <c r="A794" s="3"/>
      <c r="B794" s="3"/>
      <c r="C794" s="3"/>
      <c r="D794" s="18"/>
      <c r="E794" s="18"/>
      <c r="F794" s="11"/>
      <c r="G794" s="11"/>
      <c r="H794" s="11"/>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c r="CO794" s="3"/>
      <c r="CP794" s="3"/>
      <c r="CQ794" s="3"/>
      <c r="CR794" s="3"/>
      <c r="CS794" s="3"/>
      <c r="CT794" s="3"/>
      <c r="CU794" s="3"/>
      <c r="CV794" s="3"/>
      <c r="CW794" s="3"/>
      <c r="CX794" s="3"/>
      <c r="CY794" s="3"/>
      <c r="CZ794" s="3"/>
      <c r="DA794" s="3"/>
      <c r="DB794" s="3"/>
      <c r="DC794" s="3"/>
      <c r="DD794" s="3"/>
    </row>
    <row r="795" spans="1:108" ht="21" customHeight="1">
      <c r="A795" s="3"/>
      <c r="B795" s="3"/>
      <c r="C795" s="3"/>
      <c r="D795" s="18"/>
      <c r="E795" s="18"/>
      <c r="F795" s="11"/>
      <c r="G795" s="11"/>
      <c r="H795" s="11"/>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c r="CO795" s="3"/>
      <c r="CP795" s="3"/>
      <c r="CQ795" s="3"/>
      <c r="CR795" s="3"/>
      <c r="CS795" s="3"/>
      <c r="CT795" s="3"/>
      <c r="CU795" s="3"/>
      <c r="CV795" s="3"/>
      <c r="CW795" s="3"/>
      <c r="CX795" s="3"/>
      <c r="CY795" s="3"/>
      <c r="CZ795" s="3"/>
      <c r="DA795" s="3"/>
      <c r="DB795" s="3"/>
      <c r="DC795" s="3"/>
      <c r="DD795" s="3"/>
    </row>
    <row r="796" spans="1:108" ht="21" customHeight="1">
      <c r="A796" s="3"/>
      <c r="B796" s="3"/>
      <c r="C796" s="3"/>
      <c r="D796" s="18"/>
      <c r="E796" s="18"/>
      <c r="F796" s="11"/>
      <c r="G796" s="11"/>
      <c r="H796" s="11"/>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c r="CO796" s="3"/>
      <c r="CP796" s="3"/>
      <c r="CQ796" s="3"/>
      <c r="CR796" s="3"/>
      <c r="CS796" s="3"/>
      <c r="CT796" s="3"/>
      <c r="CU796" s="3"/>
      <c r="CV796" s="3"/>
      <c r="CW796" s="3"/>
      <c r="CX796" s="3"/>
      <c r="CY796" s="3"/>
      <c r="CZ796" s="3"/>
      <c r="DA796" s="3"/>
      <c r="DB796" s="3"/>
      <c r="DC796" s="3"/>
      <c r="DD796" s="3"/>
    </row>
    <row r="797" spans="1:108" ht="21" customHeight="1">
      <c r="A797" s="3"/>
      <c r="B797" s="3"/>
      <c r="C797" s="3"/>
      <c r="D797" s="18"/>
      <c r="E797" s="18"/>
      <c r="F797" s="11"/>
      <c r="G797" s="11"/>
      <c r="H797" s="11"/>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c r="CO797" s="3"/>
      <c r="CP797" s="3"/>
      <c r="CQ797" s="3"/>
      <c r="CR797" s="3"/>
      <c r="CS797" s="3"/>
      <c r="CT797" s="3"/>
      <c r="CU797" s="3"/>
      <c r="CV797" s="3"/>
      <c r="CW797" s="3"/>
      <c r="CX797" s="3"/>
      <c r="CY797" s="3"/>
      <c r="CZ797" s="3"/>
      <c r="DA797" s="3"/>
      <c r="DB797" s="3"/>
      <c r="DC797" s="3"/>
      <c r="DD797" s="3"/>
    </row>
    <row r="798" spans="1:108" ht="21" customHeight="1">
      <c r="A798" s="3"/>
      <c r="B798" s="3"/>
      <c r="C798" s="3"/>
      <c r="D798" s="18"/>
      <c r="E798" s="18"/>
      <c r="F798" s="11"/>
      <c r="G798" s="11"/>
      <c r="H798" s="11"/>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c r="CO798" s="3"/>
      <c r="CP798" s="3"/>
      <c r="CQ798" s="3"/>
      <c r="CR798" s="3"/>
      <c r="CS798" s="3"/>
      <c r="CT798" s="3"/>
      <c r="CU798" s="3"/>
      <c r="CV798" s="3"/>
      <c r="CW798" s="3"/>
      <c r="CX798" s="3"/>
      <c r="CY798" s="3"/>
      <c r="CZ798" s="3"/>
      <c r="DA798" s="3"/>
      <c r="DB798" s="3"/>
      <c r="DC798" s="3"/>
      <c r="DD798" s="3"/>
    </row>
    <row r="799" spans="1:108" ht="21" customHeight="1">
      <c r="A799" s="3"/>
      <c r="B799" s="3"/>
      <c r="C799" s="3"/>
      <c r="D799" s="18"/>
      <c r="E799" s="18"/>
      <c r="F799" s="11"/>
      <c r="G799" s="11"/>
      <c r="H799" s="11"/>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c r="CO799" s="3"/>
      <c r="CP799" s="3"/>
      <c r="CQ799" s="3"/>
      <c r="CR799" s="3"/>
      <c r="CS799" s="3"/>
      <c r="CT799" s="3"/>
      <c r="CU799" s="3"/>
      <c r="CV799" s="3"/>
      <c r="CW799" s="3"/>
      <c r="CX799" s="3"/>
      <c r="CY799" s="3"/>
      <c r="CZ799" s="3"/>
      <c r="DA799" s="3"/>
      <c r="DB799" s="3"/>
      <c r="DC799" s="3"/>
      <c r="DD799" s="3"/>
    </row>
    <row r="800" spans="1:108" ht="21" customHeight="1">
      <c r="A800" s="3"/>
      <c r="B800" s="3"/>
      <c r="C800" s="3"/>
      <c r="D800" s="18"/>
      <c r="E800" s="18"/>
      <c r="F800" s="11"/>
      <c r="G800" s="11"/>
      <c r="H800" s="11"/>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c r="CO800" s="3"/>
      <c r="CP800" s="3"/>
      <c r="CQ800" s="3"/>
      <c r="CR800" s="3"/>
      <c r="CS800" s="3"/>
      <c r="CT800" s="3"/>
      <c r="CU800" s="3"/>
      <c r="CV800" s="3"/>
      <c r="CW800" s="3"/>
      <c r="CX800" s="3"/>
      <c r="CY800" s="3"/>
      <c r="CZ800" s="3"/>
      <c r="DA800" s="3"/>
      <c r="DB800" s="3"/>
      <c r="DC800" s="3"/>
      <c r="DD800" s="3"/>
    </row>
    <row r="801" spans="1:108" ht="21" customHeight="1">
      <c r="A801" s="3"/>
      <c r="B801" s="3"/>
      <c r="C801" s="3"/>
      <c r="D801" s="18"/>
      <c r="E801" s="18"/>
      <c r="F801" s="11"/>
      <c r="G801" s="11"/>
      <c r="H801" s="11"/>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c r="CO801" s="3"/>
      <c r="CP801" s="3"/>
      <c r="CQ801" s="3"/>
      <c r="CR801" s="3"/>
      <c r="CS801" s="3"/>
      <c r="CT801" s="3"/>
      <c r="CU801" s="3"/>
      <c r="CV801" s="3"/>
      <c r="CW801" s="3"/>
      <c r="CX801" s="3"/>
      <c r="CY801" s="3"/>
      <c r="CZ801" s="3"/>
      <c r="DA801" s="3"/>
      <c r="DB801" s="3"/>
      <c r="DC801" s="3"/>
      <c r="DD801" s="3"/>
    </row>
    <row r="802" spans="1:108" ht="21" customHeight="1">
      <c r="A802" s="3"/>
      <c r="B802" s="3"/>
      <c r="C802" s="3"/>
      <c r="D802" s="18"/>
      <c r="E802" s="18"/>
      <c r="F802" s="11"/>
      <c r="G802" s="11"/>
      <c r="H802" s="11"/>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c r="CO802" s="3"/>
      <c r="CP802" s="3"/>
      <c r="CQ802" s="3"/>
      <c r="CR802" s="3"/>
      <c r="CS802" s="3"/>
      <c r="CT802" s="3"/>
      <c r="CU802" s="3"/>
      <c r="CV802" s="3"/>
      <c r="CW802" s="3"/>
      <c r="CX802" s="3"/>
      <c r="CY802" s="3"/>
      <c r="CZ802" s="3"/>
      <c r="DA802" s="3"/>
      <c r="DB802" s="3"/>
      <c r="DC802" s="3"/>
      <c r="DD802" s="3"/>
    </row>
    <row r="803" spans="1:108" ht="21" customHeight="1">
      <c r="A803" s="3"/>
      <c r="B803" s="3"/>
      <c r="C803" s="3"/>
      <c r="D803" s="18"/>
      <c r="E803" s="18"/>
      <c r="F803" s="11"/>
      <c r="G803" s="11"/>
      <c r="H803" s="11"/>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c r="CO803" s="3"/>
      <c r="CP803" s="3"/>
      <c r="CQ803" s="3"/>
      <c r="CR803" s="3"/>
      <c r="CS803" s="3"/>
      <c r="CT803" s="3"/>
      <c r="CU803" s="3"/>
      <c r="CV803" s="3"/>
      <c r="CW803" s="3"/>
      <c r="CX803" s="3"/>
      <c r="CY803" s="3"/>
      <c r="CZ803" s="3"/>
      <c r="DA803" s="3"/>
      <c r="DB803" s="3"/>
      <c r="DC803" s="3"/>
      <c r="DD803" s="3"/>
    </row>
    <row r="804" spans="1:108" ht="21" customHeight="1">
      <c r="A804" s="3"/>
      <c r="B804" s="3"/>
      <c r="C804" s="3"/>
      <c r="D804" s="18"/>
      <c r="E804" s="18"/>
      <c r="F804" s="11"/>
      <c r="G804" s="11"/>
      <c r="H804" s="11"/>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c r="CO804" s="3"/>
      <c r="CP804" s="3"/>
      <c r="CQ804" s="3"/>
      <c r="CR804" s="3"/>
      <c r="CS804" s="3"/>
      <c r="CT804" s="3"/>
      <c r="CU804" s="3"/>
      <c r="CV804" s="3"/>
      <c r="CW804" s="3"/>
      <c r="CX804" s="3"/>
      <c r="CY804" s="3"/>
      <c r="CZ804" s="3"/>
      <c r="DA804" s="3"/>
      <c r="DB804" s="3"/>
      <c r="DC804" s="3"/>
      <c r="DD804" s="3"/>
    </row>
    <row r="805" spans="1:108" ht="21" customHeight="1">
      <c r="A805" s="3"/>
      <c r="B805" s="3"/>
      <c r="C805" s="3"/>
      <c r="D805" s="18"/>
      <c r="E805" s="18"/>
      <c r="F805" s="11"/>
      <c r="G805" s="11"/>
      <c r="H805" s="11"/>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c r="CO805" s="3"/>
      <c r="CP805" s="3"/>
      <c r="CQ805" s="3"/>
      <c r="CR805" s="3"/>
      <c r="CS805" s="3"/>
      <c r="CT805" s="3"/>
      <c r="CU805" s="3"/>
      <c r="CV805" s="3"/>
      <c r="CW805" s="3"/>
      <c r="CX805" s="3"/>
      <c r="CY805" s="3"/>
      <c r="CZ805" s="3"/>
      <c r="DA805" s="3"/>
      <c r="DB805" s="3"/>
      <c r="DC805" s="3"/>
      <c r="DD805" s="3"/>
    </row>
    <row r="806" spans="1:108" ht="21" customHeight="1">
      <c r="A806" s="3"/>
      <c r="B806" s="3"/>
      <c r="C806" s="3"/>
      <c r="D806" s="18"/>
      <c r="E806" s="18"/>
      <c r="F806" s="11"/>
      <c r="G806" s="11"/>
      <c r="H806" s="11"/>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c r="CO806" s="3"/>
      <c r="CP806" s="3"/>
      <c r="CQ806" s="3"/>
      <c r="CR806" s="3"/>
      <c r="CS806" s="3"/>
      <c r="CT806" s="3"/>
      <c r="CU806" s="3"/>
      <c r="CV806" s="3"/>
      <c r="CW806" s="3"/>
      <c r="CX806" s="3"/>
      <c r="CY806" s="3"/>
      <c r="CZ806" s="3"/>
      <c r="DA806" s="3"/>
      <c r="DB806" s="3"/>
      <c r="DC806" s="3"/>
      <c r="DD806" s="3"/>
    </row>
    <row r="807" spans="1:108" ht="21" customHeight="1">
      <c r="A807" s="3"/>
      <c r="B807" s="3"/>
      <c r="C807" s="3"/>
      <c r="D807" s="18"/>
      <c r="E807" s="18"/>
      <c r="F807" s="11"/>
      <c r="G807" s="11"/>
      <c r="H807" s="11"/>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c r="CO807" s="3"/>
      <c r="CP807" s="3"/>
      <c r="CQ807" s="3"/>
      <c r="CR807" s="3"/>
      <c r="CS807" s="3"/>
      <c r="CT807" s="3"/>
      <c r="CU807" s="3"/>
      <c r="CV807" s="3"/>
      <c r="CW807" s="3"/>
      <c r="CX807" s="3"/>
      <c r="CY807" s="3"/>
      <c r="CZ807" s="3"/>
      <c r="DA807" s="3"/>
      <c r="DB807" s="3"/>
      <c r="DC807" s="3"/>
      <c r="DD807" s="3"/>
    </row>
    <row r="808" spans="1:108" ht="21" customHeight="1">
      <c r="A808" s="3"/>
      <c r="B808" s="3"/>
      <c r="C808" s="3"/>
      <c r="D808" s="18"/>
      <c r="E808" s="18"/>
      <c r="F808" s="11"/>
      <c r="G808" s="11"/>
      <c r="H808" s="11"/>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c r="CO808" s="3"/>
      <c r="CP808" s="3"/>
      <c r="CQ808" s="3"/>
      <c r="CR808" s="3"/>
      <c r="CS808" s="3"/>
      <c r="CT808" s="3"/>
      <c r="CU808" s="3"/>
      <c r="CV808" s="3"/>
      <c r="CW808" s="3"/>
      <c r="CX808" s="3"/>
      <c r="CY808" s="3"/>
      <c r="CZ808" s="3"/>
      <c r="DA808" s="3"/>
      <c r="DB808" s="3"/>
      <c r="DC808" s="3"/>
      <c r="DD808" s="3"/>
    </row>
    <row r="809" spans="1:108" ht="21" customHeight="1">
      <c r="A809" s="3"/>
      <c r="B809" s="3"/>
      <c r="C809" s="3"/>
      <c r="D809" s="18"/>
      <c r="E809" s="18"/>
      <c r="F809" s="11"/>
      <c r="G809" s="11"/>
      <c r="H809" s="11"/>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c r="CO809" s="3"/>
      <c r="CP809" s="3"/>
      <c r="CQ809" s="3"/>
      <c r="CR809" s="3"/>
      <c r="CS809" s="3"/>
      <c r="CT809" s="3"/>
      <c r="CU809" s="3"/>
      <c r="CV809" s="3"/>
      <c r="CW809" s="3"/>
      <c r="CX809" s="3"/>
      <c r="CY809" s="3"/>
      <c r="CZ809" s="3"/>
      <c r="DA809" s="3"/>
      <c r="DB809" s="3"/>
      <c r="DC809" s="3"/>
      <c r="DD809" s="3"/>
    </row>
    <row r="810" spans="1:108" ht="21" customHeight="1">
      <c r="A810" s="3"/>
      <c r="B810" s="3"/>
      <c r="C810" s="3"/>
      <c r="D810" s="18"/>
      <c r="E810" s="18"/>
      <c r="F810" s="11"/>
      <c r="G810" s="11"/>
      <c r="H810" s="11"/>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c r="CO810" s="3"/>
      <c r="CP810" s="3"/>
      <c r="CQ810" s="3"/>
      <c r="CR810" s="3"/>
      <c r="CS810" s="3"/>
      <c r="CT810" s="3"/>
      <c r="CU810" s="3"/>
      <c r="CV810" s="3"/>
      <c r="CW810" s="3"/>
      <c r="CX810" s="3"/>
      <c r="CY810" s="3"/>
      <c r="CZ810" s="3"/>
      <c r="DA810" s="3"/>
      <c r="DB810" s="3"/>
      <c r="DC810" s="3"/>
      <c r="DD810" s="3"/>
    </row>
    <row r="811" spans="1:108" ht="21" customHeight="1">
      <c r="A811" s="3"/>
      <c r="B811" s="3"/>
      <c r="C811" s="3"/>
      <c r="D811" s="18"/>
      <c r="E811" s="18"/>
      <c r="F811" s="11"/>
      <c r="G811" s="11"/>
      <c r="H811" s="11"/>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c r="CO811" s="3"/>
      <c r="CP811" s="3"/>
      <c r="CQ811" s="3"/>
      <c r="CR811" s="3"/>
      <c r="CS811" s="3"/>
      <c r="CT811" s="3"/>
      <c r="CU811" s="3"/>
      <c r="CV811" s="3"/>
      <c r="CW811" s="3"/>
      <c r="CX811" s="3"/>
      <c r="CY811" s="3"/>
      <c r="CZ811" s="3"/>
      <c r="DA811" s="3"/>
      <c r="DB811" s="3"/>
      <c r="DC811" s="3"/>
      <c r="DD811" s="3"/>
    </row>
    <row r="812" spans="1:108" ht="21" customHeight="1">
      <c r="A812" s="3"/>
      <c r="B812" s="3"/>
      <c r="C812" s="3"/>
      <c r="D812" s="18"/>
      <c r="E812" s="18"/>
      <c r="F812" s="11"/>
      <c r="G812" s="11"/>
      <c r="H812" s="11"/>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c r="CO812" s="3"/>
      <c r="CP812" s="3"/>
      <c r="CQ812" s="3"/>
      <c r="CR812" s="3"/>
      <c r="CS812" s="3"/>
      <c r="CT812" s="3"/>
      <c r="CU812" s="3"/>
      <c r="CV812" s="3"/>
      <c r="CW812" s="3"/>
      <c r="CX812" s="3"/>
      <c r="CY812" s="3"/>
      <c r="CZ812" s="3"/>
      <c r="DA812" s="3"/>
      <c r="DB812" s="3"/>
      <c r="DC812" s="3"/>
      <c r="DD812" s="3"/>
    </row>
    <row r="813" spans="1:108" ht="21" customHeight="1">
      <c r="A813" s="3"/>
      <c r="B813" s="3"/>
      <c r="C813" s="3"/>
      <c r="D813" s="18"/>
      <c r="E813" s="18"/>
      <c r="F813" s="11"/>
      <c r="G813" s="11"/>
      <c r="H813" s="11"/>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c r="CO813" s="3"/>
      <c r="CP813" s="3"/>
      <c r="CQ813" s="3"/>
      <c r="CR813" s="3"/>
      <c r="CS813" s="3"/>
      <c r="CT813" s="3"/>
      <c r="CU813" s="3"/>
      <c r="CV813" s="3"/>
      <c r="CW813" s="3"/>
      <c r="CX813" s="3"/>
      <c r="CY813" s="3"/>
      <c r="CZ813" s="3"/>
      <c r="DA813" s="3"/>
      <c r="DB813" s="3"/>
      <c r="DC813" s="3"/>
      <c r="DD813" s="3"/>
    </row>
    <row r="814" spans="1:108" ht="21" customHeight="1">
      <c r="A814" s="3"/>
      <c r="B814" s="3"/>
      <c r="C814" s="3"/>
      <c r="D814" s="18"/>
      <c r="E814" s="18"/>
      <c r="F814" s="11"/>
      <c r="G814" s="11"/>
      <c r="H814" s="11"/>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c r="CO814" s="3"/>
      <c r="CP814" s="3"/>
      <c r="CQ814" s="3"/>
      <c r="CR814" s="3"/>
      <c r="CS814" s="3"/>
      <c r="CT814" s="3"/>
      <c r="CU814" s="3"/>
      <c r="CV814" s="3"/>
      <c r="CW814" s="3"/>
      <c r="CX814" s="3"/>
      <c r="CY814" s="3"/>
      <c r="CZ814" s="3"/>
      <c r="DA814" s="3"/>
      <c r="DB814" s="3"/>
      <c r="DC814" s="3"/>
      <c r="DD814" s="3"/>
    </row>
    <row r="815" spans="1:108" ht="21" customHeight="1">
      <c r="A815" s="3"/>
      <c r="B815" s="3"/>
      <c r="C815" s="3"/>
      <c r="D815" s="18"/>
      <c r="E815" s="18"/>
      <c r="F815" s="11"/>
      <c r="G815" s="11"/>
      <c r="H815" s="11"/>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c r="CO815" s="3"/>
      <c r="CP815" s="3"/>
      <c r="CQ815" s="3"/>
      <c r="CR815" s="3"/>
      <c r="CS815" s="3"/>
      <c r="CT815" s="3"/>
      <c r="CU815" s="3"/>
      <c r="CV815" s="3"/>
      <c r="CW815" s="3"/>
      <c r="CX815" s="3"/>
      <c r="CY815" s="3"/>
      <c r="CZ815" s="3"/>
      <c r="DA815" s="3"/>
      <c r="DB815" s="3"/>
      <c r="DC815" s="3"/>
      <c r="DD815" s="3"/>
    </row>
    <row r="816" spans="1:108" ht="21" customHeight="1">
      <c r="A816" s="3"/>
      <c r="B816" s="3"/>
      <c r="C816" s="3"/>
      <c r="D816" s="18"/>
      <c r="E816" s="18"/>
      <c r="F816" s="11"/>
      <c r="G816" s="11"/>
      <c r="H816" s="11"/>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c r="CO816" s="3"/>
      <c r="CP816" s="3"/>
      <c r="CQ816" s="3"/>
      <c r="CR816" s="3"/>
      <c r="CS816" s="3"/>
      <c r="CT816" s="3"/>
      <c r="CU816" s="3"/>
      <c r="CV816" s="3"/>
      <c r="CW816" s="3"/>
      <c r="CX816" s="3"/>
      <c r="CY816" s="3"/>
      <c r="CZ816" s="3"/>
      <c r="DA816" s="3"/>
      <c r="DB816" s="3"/>
      <c r="DC816" s="3"/>
      <c r="DD816" s="3"/>
    </row>
    <row r="817" spans="1:108" ht="21" customHeight="1">
      <c r="A817" s="3"/>
      <c r="B817" s="3"/>
      <c r="C817" s="3"/>
      <c r="D817" s="18"/>
      <c r="E817" s="18"/>
      <c r="F817" s="11"/>
      <c r="G817" s="11"/>
      <c r="H817" s="11"/>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c r="CO817" s="3"/>
      <c r="CP817" s="3"/>
      <c r="CQ817" s="3"/>
      <c r="CR817" s="3"/>
      <c r="CS817" s="3"/>
      <c r="CT817" s="3"/>
      <c r="CU817" s="3"/>
      <c r="CV817" s="3"/>
      <c r="CW817" s="3"/>
      <c r="CX817" s="3"/>
      <c r="CY817" s="3"/>
      <c r="CZ817" s="3"/>
      <c r="DA817" s="3"/>
      <c r="DB817" s="3"/>
      <c r="DC817" s="3"/>
      <c r="DD817" s="3"/>
    </row>
    <row r="818" spans="1:108" ht="21" customHeight="1">
      <c r="A818" s="3"/>
      <c r="B818" s="3"/>
      <c r="C818" s="3"/>
      <c r="D818" s="18"/>
      <c r="E818" s="18"/>
      <c r="F818" s="11"/>
      <c r="G818" s="11"/>
      <c r="H818" s="11"/>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c r="CO818" s="3"/>
      <c r="CP818" s="3"/>
      <c r="CQ818" s="3"/>
      <c r="CR818" s="3"/>
      <c r="CS818" s="3"/>
      <c r="CT818" s="3"/>
      <c r="CU818" s="3"/>
      <c r="CV818" s="3"/>
      <c r="CW818" s="3"/>
      <c r="CX818" s="3"/>
      <c r="CY818" s="3"/>
      <c r="CZ818" s="3"/>
      <c r="DA818" s="3"/>
      <c r="DB818" s="3"/>
      <c r="DC818" s="3"/>
      <c r="DD818" s="3"/>
    </row>
    <row r="819" spans="1:108" ht="21" customHeight="1">
      <c r="A819" s="3"/>
      <c r="B819" s="3"/>
      <c r="C819" s="3"/>
      <c r="D819" s="18"/>
      <c r="E819" s="18"/>
      <c r="F819" s="11"/>
      <c r="G819" s="11"/>
      <c r="H819" s="11"/>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c r="CO819" s="3"/>
      <c r="CP819" s="3"/>
      <c r="CQ819" s="3"/>
      <c r="CR819" s="3"/>
      <c r="CS819" s="3"/>
      <c r="CT819" s="3"/>
      <c r="CU819" s="3"/>
      <c r="CV819" s="3"/>
      <c r="CW819" s="3"/>
      <c r="CX819" s="3"/>
      <c r="CY819" s="3"/>
      <c r="CZ819" s="3"/>
      <c r="DA819" s="3"/>
      <c r="DB819" s="3"/>
      <c r="DC819" s="3"/>
      <c r="DD819" s="3"/>
    </row>
    <row r="820" spans="1:108" ht="21" customHeight="1">
      <c r="A820" s="3"/>
      <c r="B820" s="3"/>
      <c r="C820" s="3"/>
      <c r="D820" s="18"/>
      <c r="E820" s="18"/>
      <c r="F820" s="11"/>
      <c r="G820" s="11"/>
      <c r="H820" s="11"/>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c r="CO820" s="3"/>
      <c r="CP820" s="3"/>
      <c r="CQ820" s="3"/>
      <c r="CR820" s="3"/>
      <c r="CS820" s="3"/>
      <c r="CT820" s="3"/>
      <c r="CU820" s="3"/>
      <c r="CV820" s="3"/>
      <c r="CW820" s="3"/>
      <c r="CX820" s="3"/>
      <c r="CY820" s="3"/>
      <c r="CZ820" s="3"/>
      <c r="DA820" s="3"/>
      <c r="DB820" s="3"/>
      <c r="DC820" s="3"/>
      <c r="DD820" s="3"/>
    </row>
    <row r="821" spans="1:108" ht="21" customHeight="1">
      <c r="A821" s="3"/>
      <c r="B821" s="3"/>
      <c r="C821" s="3"/>
      <c r="D821" s="18"/>
      <c r="E821" s="18"/>
      <c r="F821" s="11"/>
      <c r="G821" s="11"/>
      <c r="H821" s="11"/>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c r="CO821" s="3"/>
      <c r="CP821" s="3"/>
      <c r="CQ821" s="3"/>
      <c r="CR821" s="3"/>
      <c r="CS821" s="3"/>
      <c r="CT821" s="3"/>
      <c r="CU821" s="3"/>
      <c r="CV821" s="3"/>
      <c r="CW821" s="3"/>
      <c r="CX821" s="3"/>
      <c r="CY821" s="3"/>
      <c r="CZ821" s="3"/>
      <c r="DA821" s="3"/>
      <c r="DB821" s="3"/>
      <c r="DC821" s="3"/>
      <c r="DD821" s="3"/>
    </row>
    <row r="822" spans="1:108" ht="21" customHeight="1">
      <c r="A822" s="3"/>
      <c r="B822" s="3"/>
      <c r="C822" s="3"/>
      <c r="D822" s="18"/>
      <c r="E822" s="18"/>
      <c r="F822" s="11"/>
      <c r="G822" s="11"/>
      <c r="H822" s="11"/>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c r="CO822" s="3"/>
      <c r="CP822" s="3"/>
      <c r="CQ822" s="3"/>
      <c r="CR822" s="3"/>
      <c r="CS822" s="3"/>
      <c r="CT822" s="3"/>
      <c r="CU822" s="3"/>
      <c r="CV822" s="3"/>
      <c r="CW822" s="3"/>
      <c r="CX822" s="3"/>
      <c r="CY822" s="3"/>
      <c r="CZ822" s="3"/>
      <c r="DA822" s="3"/>
      <c r="DB822" s="3"/>
      <c r="DC822" s="3"/>
      <c r="DD822" s="3"/>
    </row>
    <row r="823" spans="1:108" ht="21" customHeight="1">
      <c r="A823" s="3"/>
      <c r="B823" s="3"/>
      <c r="C823" s="3"/>
      <c r="D823" s="18"/>
      <c r="E823" s="18"/>
      <c r="F823" s="11"/>
      <c r="G823" s="11"/>
      <c r="H823" s="11"/>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c r="CO823" s="3"/>
      <c r="CP823" s="3"/>
      <c r="CQ823" s="3"/>
      <c r="CR823" s="3"/>
      <c r="CS823" s="3"/>
      <c r="CT823" s="3"/>
      <c r="CU823" s="3"/>
      <c r="CV823" s="3"/>
      <c r="CW823" s="3"/>
      <c r="CX823" s="3"/>
      <c r="CY823" s="3"/>
      <c r="CZ823" s="3"/>
      <c r="DA823" s="3"/>
      <c r="DB823" s="3"/>
      <c r="DC823" s="3"/>
      <c r="DD823" s="3"/>
    </row>
    <row r="824" spans="1:108" ht="21" customHeight="1">
      <c r="A824" s="3"/>
      <c r="B824" s="3"/>
      <c r="C824" s="3"/>
      <c r="D824" s="18"/>
      <c r="E824" s="18"/>
      <c r="F824" s="11"/>
      <c r="G824" s="11"/>
      <c r="H824" s="11"/>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c r="CO824" s="3"/>
      <c r="CP824" s="3"/>
      <c r="CQ824" s="3"/>
      <c r="CR824" s="3"/>
      <c r="CS824" s="3"/>
      <c r="CT824" s="3"/>
      <c r="CU824" s="3"/>
      <c r="CV824" s="3"/>
      <c r="CW824" s="3"/>
      <c r="CX824" s="3"/>
      <c r="CY824" s="3"/>
      <c r="CZ824" s="3"/>
      <c r="DA824" s="3"/>
      <c r="DB824" s="3"/>
      <c r="DC824" s="3"/>
      <c r="DD824" s="3"/>
    </row>
    <row r="825" spans="1:108" ht="21" customHeight="1">
      <c r="A825" s="3"/>
      <c r="B825" s="3"/>
      <c r="C825" s="3"/>
      <c r="D825" s="18"/>
      <c r="E825" s="18"/>
      <c r="F825" s="11"/>
      <c r="G825" s="11"/>
      <c r="H825" s="11"/>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c r="CO825" s="3"/>
      <c r="CP825" s="3"/>
      <c r="CQ825" s="3"/>
      <c r="CR825" s="3"/>
      <c r="CS825" s="3"/>
      <c r="CT825" s="3"/>
      <c r="CU825" s="3"/>
      <c r="CV825" s="3"/>
      <c r="CW825" s="3"/>
      <c r="CX825" s="3"/>
      <c r="CY825" s="3"/>
      <c r="CZ825" s="3"/>
      <c r="DA825" s="3"/>
      <c r="DB825" s="3"/>
      <c r="DC825" s="3"/>
      <c r="DD825" s="3"/>
    </row>
    <row r="826" spans="1:108" ht="21" customHeight="1">
      <c r="A826" s="3"/>
      <c r="B826" s="3"/>
      <c r="C826" s="3"/>
      <c r="D826" s="18"/>
      <c r="E826" s="18"/>
      <c r="F826" s="11"/>
      <c r="G826" s="11"/>
      <c r="H826" s="11"/>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c r="CO826" s="3"/>
      <c r="CP826" s="3"/>
      <c r="CQ826" s="3"/>
      <c r="CR826" s="3"/>
      <c r="CS826" s="3"/>
      <c r="CT826" s="3"/>
      <c r="CU826" s="3"/>
      <c r="CV826" s="3"/>
      <c r="CW826" s="3"/>
      <c r="CX826" s="3"/>
      <c r="CY826" s="3"/>
      <c r="CZ826" s="3"/>
      <c r="DA826" s="3"/>
      <c r="DB826" s="3"/>
      <c r="DC826" s="3"/>
      <c r="DD826" s="3"/>
    </row>
    <row r="827" spans="1:108" ht="21" customHeight="1">
      <c r="A827" s="3"/>
      <c r="B827" s="3"/>
      <c r="C827" s="3"/>
      <c r="D827" s="18"/>
      <c r="E827" s="18"/>
      <c r="F827" s="11"/>
      <c r="G827" s="11"/>
      <c r="H827" s="11"/>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c r="CO827" s="3"/>
      <c r="CP827" s="3"/>
      <c r="CQ827" s="3"/>
      <c r="CR827" s="3"/>
      <c r="CS827" s="3"/>
      <c r="CT827" s="3"/>
      <c r="CU827" s="3"/>
      <c r="CV827" s="3"/>
      <c r="CW827" s="3"/>
      <c r="CX827" s="3"/>
      <c r="CY827" s="3"/>
      <c r="CZ827" s="3"/>
      <c r="DA827" s="3"/>
      <c r="DB827" s="3"/>
      <c r="DC827" s="3"/>
      <c r="DD827" s="3"/>
    </row>
    <row r="828" spans="1:108" ht="21" customHeight="1">
      <c r="A828" s="3"/>
      <c r="B828" s="3"/>
      <c r="C828" s="3"/>
      <c r="D828" s="18"/>
      <c r="E828" s="18"/>
      <c r="F828" s="11"/>
      <c r="G828" s="11"/>
      <c r="H828" s="11"/>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c r="CO828" s="3"/>
      <c r="CP828" s="3"/>
      <c r="CQ828" s="3"/>
      <c r="CR828" s="3"/>
      <c r="CS828" s="3"/>
      <c r="CT828" s="3"/>
      <c r="CU828" s="3"/>
      <c r="CV828" s="3"/>
      <c r="CW828" s="3"/>
      <c r="CX828" s="3"/>
      <c r="CY828" s="3"/>
      <c r="CZ828" s="3"/>
      <c r="DA828" s="3"/>
      <c r="DB828" s="3"/>
      <c r="DC828" s="3"/>
      <c r="DD828" s="3"/>
    </row>
    <row r="829" spans="1:108" ht="21" customHeight="1">
      <c r="A829" s="3"/>
      <c r="B829" s="3"/>
      <c r="C829" s="3"/>
      <c r="D829" s="18"/>
      <c r="E829" s="18"/>
      <c r="F829" s="11"/>
      <c r="G829" s="11"/>
      <c r="H829" s="11"/>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c r="CO829" s="3"/>
      <c r="CP829" s="3"/>
      <c r="CQ829" s="3"/>
      <c r="CR829" s="3"/>
      <c r="CS829" s="3"/>
      <c r="CT829" s="3"/>
      <c r="CU829" s="3"/>
      <c r="CV829" s="3"/>
      <c r="CW829" s="3"/>
      <c r="CX829" s="3"/>
      <c r="CY829" s="3"/>
      <c r="CZ829" s="3"/>
      <c r="DA829" s="3"/>
      <c r="DB829" s="3"/>
      <c r="DC829" s="3"/>
      <c r="DD829" s="3"/>
    </row>
    <row r="830" spans="1:108" ht="21" customHeight="1">
      <c r="A830" s="3"/>
      <c r="B830" s="3"/>
      <c r="C830" s="3"/>
      <c r="D830" s="18"/>
      <c r="E830" s="18"/>
      <c r="F830" s="11"/>
      <c r="G830" s="11"/>
      <c r="H830" s="11"/>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c r="CO830" s="3"/>
      <c r="CP830" s="3"/>
      <c r="CQ830" s="3"/>
      <c r="CR830" s="3"/>
      <c r="CS830" s="3"/>
      <c r="CT830" s="3"/>
      <c r="CU830" s="3"/>
      <c r="CV830" s="3"/>
      <c r="CW830" s="3"/>
      <c r="CX830" s="3"/>
      <c r="CY830" s="3"/>
      <c r="CZ830" s="3"/>
      <c r="DA830" s="3"/>
      <c r="DB830" s="3"/>
      <c r="DC830" s="3"/>
      <c r="DD830" s="3"/>
    </row>
    <row r="831" spans="1:108" ht="21" customHeight="1">
      <c r="A831" s="3"/>
      <c r="B831" s="3"/>
      <c r="C831" s="3"/>
      <c r="D831" s="18"/>
      <c r="E831" s="18"/>
      <c r="F831" s="11"/>
      <c r="G831" s="11"/>
      <c r="H831" s="11"/>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c r="CO831" s="3"/>
      <c r="CP831" s="3"/>
      <c r="CQ831" s="3"/>
      <c r="CR831" s="3"/>
      <c r="CS831" s="3"/>
      <c r="CT831" s="3"/>
      <c r="CU831" s="3"/>
      <c r="CV831" s="3"/>
      <c r="CW831" s="3"/>
      <c r="CX831" s="3"/>
      <c r="CY831" s="3"/>
      <c r="CZ831" s="3"/>
      <c r="DA831" s="3"/>
      <c r="DB831" s="3"/>
      <c r="DC831" s="3"/>
      <c r="DD831" s="3"/>
    </row>
    <row r="832" spans="1:108" ht="21" customHeight="1">
      <c r="A832" s="3"/>
      <c r="B832" s="3"/>
      <c r="C832" s="3"/>
      <c r="D832" s="18"/>
      <c r="E832" s="18"/>
      <c r="F832" s="11"/>
      <c r="G832" s="11"/>
      <c r="H832" s="11"/>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c r="CO832" s="3"/>
      <c r="CP832" s="3"/>
      <c r="CQ832" s="3"/>
      <c r="CR832" s="3"/>
      <c r="CS832" s="3"/>
      <c r="CT832" s="3"/>
      <c r="CU832" s="3"/>
      <c r="CV832" s="3"/>
      <c r="CW832" s="3"/>
      <c r="CX832" s="3"/>
      <c r="CY832" s="3"/>
      <c r="CZ832" s="3"/>
      <c r="DA832" s="3"/>
      <c r="DB832" s="3"/>
      <c r="DC832" s="3"/>
      <c r="DD832" s="3"/>
    </row>
    <row r="833" spans="1:108" ht="21" customHeight="1">
      <c r="A833" s="3"/>
      <c r="B833" s="3"/>
      <c r="C833" s="3"/>
      <c r="D833" s="18"/>
      <c r="E833" s="18"/>
      <c r="F833" s="11"/>
      <c r="G833" s="11"/>
      <c r="H833" s="11"/>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c r="CO833" s="3"/>
      <c r="CP833" s="3"/>
      <c r="CQ833" s="3"/>
      <c r="CR833" s="3"/>
      <c r="CS833" s="3"/>
      <c r="CT833" s="3"/>
      <c r="CU833" s="3"/>
      <c r="CV833" s="3"/>
      <c r="CW833" s="3"/>
      <c r="CX833" s="3"/>
      <c r="CY833" s="3"/>
      <c r="CZ833" s="3"/>
      <c r="DA833" s="3"/>
      <c r="DB833" s="3"/>
      <c r="DC833" s="3"/>
      <c r="DD833" s="3"/>
    </row>
    <row r="834" spans="1:108" ht="21" customHeight="1">
      <c r="A834" s="3"/>
      <c r="B834" s="3"/>
      <c r="C834" s="3"/>
      <c r="D834" s="18"/>
      <c r="E834" s="18"/>
      <c r="F834" s="11"/>
      <c r="G834" s="11"/>
      <c r="H834" s="11"/>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c r="CO834" s="3"/>
      <c r="CP834" s="3"/>
      <c r="CQ834" s="3"/>
      <c r="CR834" s="3"/>
      <c r="CS834" s="3"/>
      <c r="CT834" s="3"/>
      <c r="CU834" s="3"/>
      <c r="CV834" s="3"/>
      <c r="CW834" s="3"/>
      <c r="CX834" s="3"/>
      <c r="CY834" s="3"/>
      <c r="CZ834" s="3"/>
      <c r="DA834" s="3"/>
      <c r="DB834" s="3"/>
      <c r="DC834" s="3"/>
      <c r="DD834" s="3"/>
    </row>
    <row r="835" spans="1:108" ht="21" customHeight="1">
      <c r="A835" s="3"/>
      <c r="B835" s="3"/>
      <c r="C835" s="3"/>
      <c r="D835" s="18"/>
      <c r="E835" s="18"/>
      <c r="F835" s="11"/>
      <c r="G835" s="11"/>
      <c r="H835" s="11"/>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c r="CO835" s="3"/>
      <c r="CP835" s="3"/>
      <c r="CQ835" s="3"/>
      <c r="CR835" s="3"/>
      <c r="CS835" s="3"/>
      <c r="CT835" s="3"/>
      <c r="CU835" s="3"/>
      <c r="CV835" s="3"/>
      <c r="CW835" s="3"/>
      <c r="CX835" s="3"/>
      <c r="CY835" s="3"/>
      <c r="CZ835" s="3"/>
      <c r="DA835" s="3"/>
      <c r="DB835" s="3"/>
      <c r="DC835" s="3"/>
      <c r="DD835" s="3"/>
    </row>
    <row r="836" spans="1:108" ht="21" customHeight="1">
      <c r="A836" s="3"/>
      <c r="B836" s="3"/>
      <c r="C836" s="3"/>
      <c r="D836" s="18"/>
      <c r="E836" s="18"/>
      <c r="F836" s="11"/>
      <c r="G836" s="11"/>
      <c r="H836" s="11"/>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c r="CO836" s="3"/>
      <c r="CP836" s="3"/>
      <c r="CQ836" s="3"/>
      <c r="CR836" s="3"/>
      <c r="CS836" s="3"/>
      <c r="CT836" s="3"/>
      <c r="CU836" s="3"/>
      <c r="CV836" s="3"/>
      <c r="CW836" s="3"/>
      <c r="CX836" s="3"/>
      <c r="CY836" s="3"/>
      <c r="CZ836" s="3"/>
      <c r="DA836" s="3"/>
      <c r="DB836" s="3"/>
      <c r="DC836" s="3"/>
      <c r="DD836" s="3"/>
    </row>
    <row r="837" spans="1:108" ht="21" customHeight="1">
      <c r="A837" s="3"/>
      <c r="B837" s="3"/>
      <c r="C837" s="3"/>
      <c r="D837" s="18"/>
      <c r="E837" s="18"/>
      <c r="F837" s="11"/>
      <c r="G837" s="11"/>
      <c r="H837" s="11"/>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c r="CO837" s="3"/>
      <c r="CP837" s="3"/>
      <c r="CQ837" s="3"/>
      <c r="CR837" s="3"/>
      <c r="CS837" s="3"/>
      <c r="CT837" s="3"/>
      <c r="CU837" s="3"/>
      <c r="CV837" s="3"/>
      <c r="CW837" s="3"/>
      <c r="CX837" s="3"/>
      <c r="CY837" s="3"/>
      <c r="CZ837" s="3"/>
      <c r="DA837" s="3"/>
      <c r="DB837" s="3"/>
      <c r="DC837" s="3"/>
      <c r="DD837" s="3"/>
    </row>
    <row r="838" spans="1:108" ht="21" customHeight="1">
      <c r="A838" s="3"/>
      <c r="B838" s="3"/>
      <c r="C838" s="3"/>
      <c r="D838" s="18"/>
      <c r="E838" s="18"/>
      <c r="F838" s="11"/>
      <c r="G838" s="11"/>
      <c r="H838" s="11"/>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c r="CO838" s="3"/>
      <c r="CP838" s="3"/>
      <c r="CQ838" s="3"/>
      <c r="CR838" s="3"/>
      <c r="CS838" s="3"/>
      <c r="CT838" s="3"/>
      <c r="CU838" s="3"/>
      <c r="CV838" s="3"/>
      <c r="CW838" s="3"/>
      <c r="CX838" s="3"/>
      <c r="CY838" s="3"/>
      <c r="CZ838" s="3"/>
      <c r="DA838" s="3"/>
      <c r="DB838" s="3"/>
      <c r="DC838" s="3"/>
      <c r="DD838" s="3"/>
    </row>
    <row r="839" spans="1:108" ht="21" customHeight="1">
      <c r="A839" s="3"/>
      <c r="B839" s="3"/>
      <c r="C839" s="3"/>
      <c r="D839" s="18"/>
      <c r="E839" s="18"/>
      <c r="F839" s="11"/>
      <c r="G839" s="11"/>
      <c r="H839" s="11"/>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c r="CO839" s="3"/>
      <c r="CP839" s="3"/>
      <c r="CQ839" s="3"/>
      <c r="CR839" s="3"/>
      <c r="CS839" s="3"/>
      <c r="CT839" s="3"/>
      <c r="CU839" s="3"/>
      <c r="CV839" s="3"/>
      <c r="CW839" s="3"/>
      <c r="CX839" s="3"/>
      <c r="CY839" s="3"/>
      <c r="CZ839" s="3"/>
      <c r="DA839" s="3"/>
      <c r="DB839" s="3"/>
      <c r="DC839" s="3"/>
      <c r="DD839" s="3"/>
    </row>
    <row r="840" spans="1:108" ht="21" customHeight="1">
      <c r="A840" s="3"/>
      <c r="B840" s="3"/>
      <c r="C840" s="3"/>
      <c r="D840" s="18"/>
      <c r="E840" s="18"/>
      <c r="F840" s="11"/>
      <c r="G840" s="11"/>
      <c r="H840" s="11"/>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c r="CO840" s="3"/>
      <c r="CP840" s="3"/>
      <c r="CQ840" s="3"/>
      <c r="CR840" s="3"/>
      <c r="CS840" s="3"/>
      <c r="CT840" s="3"/>
      <c r="CU840" s="3"/>
      <c r="CV840" s="3"/>
      <c r="CW840" s="3"/>
      <c r="CX840" s="3"/>
      <c r="CY840" s="3"/>
      <c r="CZ840" s="3"/>
      <c r="DA840" s="3"/>
      <c r="DB840" s="3"/>
      <c r="DC840" s="3"/>
      <c r="DD840" s="3"/>
    </row>
    <row r="841" spans="1:108" ht="21" customHeight="1">
      <c r="A841" s="3"/>
      <c r="B841" s="3"/>
      <c r="C841" s="3"/>
      <c r="D841" s="18"/>
      <c r="E841" s="18"/>
      <c r="F841" s="11"/>
      <c r="G841" s="11"/>
      <c r="H841" s="11"/>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c r="CO841" s="3"/>
      <c r="CP841" s="3"/>
      <c r="CQ841" s="3"/>
      <c r="CR841" s="3"/>
      <c r="CS841" s="3"/>
      <c r="CT841" s="3"/>
      <c r="CU841" s="3"/>
      <c r="CV841" s="3"/>
      <c r="CW841" s="3"/>
      <c r="CX841" s="3"/>
      <c r="CY841" s="3"/>
      <c r="CZ841" s="3"/>
      <c r="DA841" s="3"/>
      <c r="DB841" s="3"/>
      <c r="DC841" s="3"/>
      <c r="DD841" s="3"/>
    </row>
    <row r="842" spans="1:108" ht="21" customHeight="1">
      <c r="A842" s="3"/>
      <c r="B842" s="3"/>
      <c r="C842" s="3"/>
      <c r="D842" s="18"/>
      <c r="E842" s="18"/>
      <c r="F842" s="11"/>
      <c r="G842" s="11"/>
      <c r="H842" s="11"/>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c r="CO842" s="3"/>
      <c r="CP842" s="3"/>
      <c r="CQ842" s="3"/>
      <c r="CR842" s="3"/>
      <c r="CS842" s="3"/>
      <c r="CT842" s="3"/>
      <c r="CU842" s="3"/>
      <c r="CV842" s="3"/>
      <c r="CW842" s="3"/>
      <c r="CX842" s="3"/>
      <c r="CY842" s="3"/>
      <c r="CZ842" s="3"/>
      <c r="DA842" s="3"/>
      <c r="DB842" s="3"/>
      <c r="DC842" s="3"/>
      <c r="DD842" s="3"/>
    </row>
    <row r="843" spans="1:108" ht="21" customHeight="1">
      <c r="A843" s="3"/>
      <c r="B843" s="3"/>
      <c r="C843" s="3"/>
      <c r="D843" s="18"/>
      <c r="E843" s="18"/>
      <c r="F843" s="11"/>
      <c r="G843" s="11"/>
      <c r="H843" s="11"/>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c r="CO843" s="3"/>
      <c r="CP843" s="3"/>
      <c r="CQ843" s="3"/>
      <c r="CR843" s="3"/>
      <c r="CS843" s="3"/>
      <c r="CT843" s="3"/>
      <c r="CU843" s="3"/>
      <c r="CV843" s="3"/>
      <c r="CW843" s="3"/>
      <c r="CX843" s="3"/>
      <c r="CY843" s="3"/>
      <c r="CZ843" s="3"/>
      <c r="DA843" s="3"/>
      <c r="DB843" s="3"/>
      <c r="DC843" s="3"/>
      <c r="DD843" s="3"/>
    </row>
    <row r="844" spans="1:108" ht="21" customHeight="1">
      <c r="A844" s="3"/>
      <c r="B844" s="3"/>
      <c r="C844" s="3"/>
      <c r="D844" s="18"/>
      <c r="E844" s="18"/>
      <c r="F844" s="11"/>
      <c r="G844" s="11"/>
      <c r="H844" s="11"/>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c r="CO844" s="3"/>
      <c r="CP844" s="3"/>
      <c r="CQ844" s="3"/>
      <c r="CR844" s="3"/>
      <c r="CS844" s="3"/>
      <c r="CT844" s="3"/>
      <c r="CU844" s="3"/>
      <c r="CV844" s="3"/>
      <c r="CW844" s="3"/>
      <c r="CX844" s="3"/>
      <c r="CY844" s="3"/>
      <c r="CZ844" s="3"/>
      <c r="DA844" s="3"/>
      <c r="DB844" s="3"/>
      <c r="DC844" s="3"/>
      <c r="DD844" s="3"/>
    </row>
    <row r="845" spans="1:108" ht="21" customHeight="1">
      <c r="A845" s="3"/>
      <c r="B845" s="3"/>
      <c r="C845" s="3"/>
      <c r="D845" s="18"/>
      <c r="E845" s="18"/>
      <c r="F845" s="11"/>
      <c r="G845" s="11"/>
      <c r="H845" s="11"/>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c r="CO845" s="3"/>
      <c r="CP845" s="3"/>
      <c r="CQ845" s="3"/>
      <c r="CR845" s="3"/>
      <c r="CS845" s="3"/>
      <c r="CT845" s="3"/>
      <c r="CU845" s="3"/>
      <c r="CV845" s="3"/>
      <c r="CW845" s="3"/>
      <c r="CX845" s="3"/>
      <c r="CY845" s="3"/>
      <c r="CZ845" s="3"/>
      <c r="DA845" s="3"/>
      <c r="DB845" s="3"/>
      <c r="DC845" s="3"/>
      <c r="DD845" s="3"/>
    </row>
    <row r="846" spans="1:108" ht="21" customHeight="1">
      <c r="A846" s="3"/>
      <c r="B846" s="3"/>
      <c r="C846" s="3"/>
      <c r="D846" s="18"/>
      <c r="E846" s="18"/>
      <c r="F846" s="11"/>
      <c r="G846" s="11"/>
      <c r="H846" s="11"/>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c r="CO846" s="3"/>
      <c r="CP846" s="3"/>
      <c r="CQ846" s="3"/>
      <c r="CR846" s="3"/>
      <c r="CS846" s="3"/>
      <c r="CT846" s="3"/>
      <c r="CU846" s="3"/>
      <c r="CV846" s="3"/>
      <c r="CW846" s="3"/>
      <c r="CX846" s="3"/>
      <c r="CY846" s="3"/>
      <c r="CZ846" s="3"/>
      <c r="DA846" s="3"/>
      <c r="DB846" s="3"/>
      <c r="DC846" s="3"/>
      <c r="DD846" s="3"/>
    </row>
    <row r="847" spans="1:108" ht="21" customHeight="1">
      <c r="A847" s="3"/>
      <c r="B847" s="3"/>
      <c r="C847" s="3"/>
      <c r="D847" s="18"/>
      <c r="E847" s="18"/>
      <c r="F847" s="11"/>
      <c r="G847" s="11"/>
      <c r="H847" s="11"/>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c r="CO847" s="3"/>
      <c r="CP847" s="3"/>
      <c r="CQ847" s="3"/>
      <c r="CR847" s="3"/>
      <c r="CS847" s="3"/>
      <c r="CT847" s="3"/>
      <c r="CU847" s="3"/>
      <c r="CV847" s="3"/>
      <c r="CW847" s="3"/>
      <c r="CX847" s="3"/>
      <c r="CY847" s="3"/>
      <c r="CZ847" s="3"/>
      <c r="DA847" s="3"/>
      <c r="DB847" s="3"/>
      <c r="DC847" s="3"/>
      <c r="DD847" s="3"/>
    </row>
    <row r="848" spans="1:108" ht="21" customHeight="1">
      <c r="A848" s="3"/>
      <c r="B848" s="3"/>
      <c r="C848" s="3"/>
      <c r="D848" s="18"/>
      <c r="E848" s="18"/>
      <c r="F848" s="11"/>
      <c r="G848" s="11"/>
      <c r="H848" s="11"/>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c r="CO848" s="3"/>
      <c r="CP848" s="3"/>
      <c r="CQ848" s="3"/>
      <c r="CR848" s="3"/>
      <c r="CS848" s="3"/>
      <c r="CT848" s="3"/>
      <c r="CU848" s="3"/>
      <c r="CV848" s="3"/>
      <c r="CW848" s="3"/>
      <c r="CX848" s="3"/>
      <c r="CY848" s="3"/>
      <c r="CZ848" s="3"/>
      <c r="DA848" s="3"/>
      <c r="DB848" s="3"/>
      <c r="DC848" s="3"/>
      <c r="DD848" s="3"/>
    </row>
    <row r="849" spans="1:108" ht="21" customHeight="1">
      <c r="A849" s="3"/>
      <c r="B849" s="3"/>
      <c r="C849" s="3"/>
      <c r="D849" s="18"/>
      <c r="E849" s="18"/>
      <c r="F849" s="11"/>
      <c r="G849" s="11"/>
      <c r="H849" s="11"/>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c r="CO849" s="3"/>
      <c r="CP849" s="3"/>
      <c r="CQ849" s="3"/>
      <c r="CR849" s="3"/>
      <c r="CS849" s="3"/>
      <c r="CT849" s="3"/>
      <c r="CU849" s="3"/>
      <c r="CV849" s="3"/>
      <c r="CW849" s="3"/>
      <c r="CX849" s="3"/>
      <c r="CY849" s="3"/>
      <c r="CZ849" s="3"/>
      <c r="DA849" s="3"/>
      <c r="DB849" s="3"/>
      <c r="DC849" s="3"/>
      <c r="DD849" s="3"/>
    </row>
    <row r="850" spans="1:108" ht="21" customHeight="1">
      <c r="A850" s="3"/>
      <c r="B850" s="3"/>
      <c r="C850" s="3"/>
      <c r="D850" s="18"/>
      <c r="E850" s="18"/>
      <c r="F850" s="11"/>
      <c r="G850" s="11"/>
      <c r="H850" s="11"/>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c r="CO850" s="3"/>
      <c r="CP850" s="3"/>
      <c r="CQ850" s="3"/>
      <c r="CR850" s="3"/>
      <c r="CS850" s="3"/>
      <c r="CT850" s="3"/>
      <c r="CU850" s="3"/>
      <c r="CV850" s="3"/>
      <c r="CW850" s="3"/>
      <c r="CX850" s="3"/>
      <c r="CY850" s="3"/>
      <c r="CZ850" s="3"/>
      <c r="DA850" s="3"/>
      <c r="DB850" s="3"/>
      <c r="DC850" s="3"/>
      <c r="DD850" s="3"/>
    </row>
    <row r="851" spans="1:108" ht="21" customHeight="1">
      <c r="A851" s="3"/>
      <c r="B851" s="3"/>
      <c r="C851" s="3"/>
      <c r="D851" s="18"/>
      <c r="E851" s="18"/>
      <c r="F851" s="11"/>
      <c r="G851" s="11"/>
      <c r="H851" s="11"/>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c r="CO851" s="3"/>
      <c r="CP851" s="3"/>
      <c r="CQ851" s="3"/>
      <c r="CR851" s="3"/>
      <c r="CS851" s="3"/>
      <c r="CT851" s="3"/>
      <c r="CU851" s="3"/>
      <c r="CV851" s="3"/>
      <c r="CW851" s="3"/>
      <c r="CX851" s="3"/>
      <c r="CY851" s="3"/>
      <c r="CZ851" s="3"/>
      <c r="DA851" s="3"/>
      <c r="DB851" s="3"/>
      <c r="DC851" s="3"/>
      <c r="DD851" s="3"/>
    </row>
    <row r="852" spans="1:108" ht="21" customHeight="1">
      <c r="A852" s="3"/>
      <c r="B852" s="3"/>
      <c r="C852" s="3"/>
      <c r="D852" s="18"/>
      <c r="E852" s="18"/>
      <c r="F852" s="11"/>
      <c r="G852" s="11"/>
      <c r="H852" s="11"/>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c r="CO852" s="3"/>
      <c r="CP852" s="3"/>
      <c r="CQ852" s="3"/>
      <c r="CR852" s="3"/>
      <c r="CS852" s="3"/>
      <c r="CT852" s="3"/>
      <c r="CU852" s="3"/>
      <c r="CV852" s="3"/>
      <c r="CW852" s="3"/>
      <c r="CX852" s="3"/>
      <c r="CY852" s="3"/>
      <c r="CZ852" s="3"/>
      <c r="DA852" s="3"/>
      <c r="DB852" s="3"/>
      <c r="DC852" s="3"/>
      <c r="DD852" s="3"/>
    </row>
    <row r="853" spans="1:108" ht="21" customHeight="1">
      <c r="A853" s="3"/>
      <c r="B853" s="3"/>
      <c r="C853" s="3"/>
      <c r="D853" s="18"/>
      <c r="E853" s="18"/>
      <c r="F853" s="11"/>
      <c r="G853" s="11"/>
      <c r="H853" s="11"/>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c r="CO853" s="3"/>
      <c r="CP853" s="3"/>
      <c r="CQ853" s="3"/>
      <c r="CR853" s="3"/>
      <c r="CS853" s="3"/>
      <c r="CT853" s="3"/>
      <c r="CU853" s="3"/>
      <c r="CV853" s="3"/>
      <c r="CW853" s="3"/>
      <c r="CX853" s="3"/>
      <c r="CY853" s="3"/>
      <c r="CZ853" s="3"/>
      <c r="DA853" s="3"/>
      <c r="DB853" s="3"/>
      <c r="DC853" s="3"/>
      <c r="DD853" s="3"/>
    </row>
    <row r="854" spans="1:108" ht="21" customHeight="1">
      <c r="A854" s="3"/>
      <c r="B854" s="3"/>
      <c r="C854" s="3"/>
      <c r="D854" s="18"/>
      <c r="E854" s="18"/>
      <c r="F854" s="11"/>
      <c r="G854" s="11"/>
      <c r="H854" s="11"/>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c r="CO854" s="3"/>
      <c r="CP854" s="3"/>
      <c r="CQ854" s="3"/>
      <c r="CR854" s="3"/>
      <c r="CS854" s="3"/>
      <c r="CT854" s="3"/>
      <c r="CU854" s="3"/>
      <c r="CV854" s="3"/>
      <c r="CW854" s="3"/>
      <c r="CX854" s="3"/>
      <c r="CY854" s="3"/>
      <c r="CZ854" s="3"/>
      <c r="DA854" s="3"/>
      <c r="DB854" s="3"/>
      <c r="DC854" s="3"/>
      <c r="DD854" s="3"/>
    </row>
    <row r="855" spans="1:108" ht="21" customHeight="1">
      <c r="A855" s="3"/>
      <c r="B855" s="3"/>
      <c r="C855" s="3"/>
      <c r="D855" s="18"/>
      <c r="E855" s="18"/>
      <c r="F855" s="11"/>
      <c r="G855" s="11"/>
      <c r="H855" s="11"/>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c r="CO855" s="3"/>
      <c r="CP855" s="3"/>
      <c r="CQ855" s="3"/>
      <c r="CR855" s="3"/>
      <c r="CS855" s="3"/>
      <c r="CT855" s="3"/>
      <c r="CU855" s="3"/>
      <c r="CV855" s="3"/>
      <c r="CW855" s="3"/>
      <c r="CX855" s="3"/>
      <c r="CY855" s="3"/>
      <c r="CZ855" s="3"/>
      <c r="DA855" s="3"/>
      <c r="DB855" s="3"/>
      <c r="DC855" s="3"/>
      <c r="DD855" s="3"/>
    </row>
    <row r="856" spans="1:108" ht="21" customHeight="1">
      <c r="A856" s="3"/>
      <c r="B856" s="3"/>
      <c r="C856" s="3"/>
      <c r="D856" s="18"/>
      <c r="E856" s="18"/>
      <c r="F856" s="11"/>
      <c r="G856" s="11"/>
      <c r="H856" s="11"/>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c r="CO856" s="3"/>
      <c r="CP856" s="3"/>
      <c r="CQ856" s="3"/>
      <c r="CR856" s="3"/>
      <c r="CS856" s="3"/>
      <c r="CT856" s="3"/>
      <c r="CU856" s="3"/>
      <c r="CV856" s="3"/>
      <c r="CW856" s="3"/>
      <c r="CX856" s="3"/>
      <c r="CY856" s="3"/>
      <c r="CZ856" s="3"/>
      <c r="DA856" s="3"/>
      <c r="DB856" s="3"/>
      <c r="DC856" s="3"/>
      <c r="DD856" s="3"/>
    </row>
    <row r="857" spans="1:108" ht="21" customHeight="1">
      <c r="A857" s="3"/>
      <c r="B857" s="3"/>
      <c r="C857" s="3"/>
      <c r="D857" s="18"/>
      <c r="E857" s="18"/>
      <c r="F857" s="11"/>
      <c r="G857" s="11"/>
      <c r="H857" s="11"/>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c r="CO857" s="3"/>
      <c r="CP857" s="3"/>
      <c r="CQ857" s="3"/>
      <c r="CR857" s="3"/>
      <c r="CS857" s="3"/>
      <c r="CT857" s="3"/>
      <c r="CU857" s="3"/>
      <c r="CV857" s="3"/>
      <c r="CW857" s="3"/>
      <c r="CX857" s="3"/>
      <c r="CY857" s="3"/>
      <c r="CZ857" s="3"/>
      <c r="DA857" s="3"/>
      <c r="DB857" s="3"/>
      <c r="DC857" s="3"/>
      <c r="DD857" s="3"/>
    </row>
    <row r="858" spans="1:108" ht="21" customHeight="1">
      <c r="A858" s="3"/>
      <c r="B858" s="3"/>
      <c r="C858" s="3"/>
      <c r="D858" s="18"/>
      <c r="E858" s="18"/>
      <c r="F858" s="11"/>
      <c r="G858" s="11"/>
      <c r="H858" s="11"/>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c r="CO858" s="3"/>
      <c r="CP858" s="3"/>
      <c r="CQ858" s="3"/>
      <c r="CR858" s="3"/>
      <c r="CS858" s="3"/>
      <c r="CT858" s="3"/>
      <c r="CU858" s="3"/>
      <c r="CV858" s="3"/>
      <c r="CW858" s="3"/>
      <c r="CX858" s="3"/>
      <c r="CY858" s="3"/>
      <c r="CZ858" s="3"/>
      <c r="DA858" s="3"/>
      <c r="DB858" s="3"/>
      <c r="DC858" s="3"/>
      <c r="DD858" s="3"/>
    </row>
    <row r="859" spans="1:108" ht="21" customHeight="1">
      <c r="A859" s="3"/>
      <c r="B859" s="3"/>
      <c r="C859" s="3"/>
      <c r="D859" s="18"/>
      <c r="E859" s="18"/>
      <c r="F859" s="11"/>
      <c r="G859" s="11"/>
      <c r="H859" s="11"/>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c r="CO859" s="3"/>
      <c r="CP859" s="3"/>
      <c r="CQ859" s="3"/>
      <c r="CR859" s="3"/>
      <c r="CS859" s="3"/>
      <c r="CT859" s="3"/>
      <c r="CU859" s="3"/>
      <c r="CV859" s="3"/>
      <c r="CW859" s="3"/>
      <c r="CX859" s="3"/>
      <c r="CY859" s="3"/>
      <c r="CZ859" s="3"/>
      <c r="DA859" s="3"/>
      <c r="DB859" s="3"/>
      <c r="DC859" s="3"/>
      <c r="DD859" s="3"/>
    </row>
    <row r="860" spans="1:108" ht="21" customHeight="1">
      <c r="A860" s="3"/>
      <c r="B860" s="3"/>
      <c r="C860" s="3"/>
      <c r="D860" s="18"/>
      <c r="E860" s="18"/>
      <c r="F860" s="11"/>
      <c r="G860" s="11"/>
      <c r="H860" s="11"/>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c r="CO860" s="3"/>
      <c r="CP860" s="3"/>
      <c r="CQ860" s="3"/>
      <c r="CR860" s="3"/>
      <c r="CS860" s="3"/>
      <c r="CT860" s="3"/>
      <c r="CU860" s="3"/>
      <c r="CV860" s="3"/>
      <c r="CW860" s="3"/>
      <c r="CX860" s="3"/>
      <c r="CY860" s="3"/>
      <c r="CZ860" s="3"/>
      <c r="DA860" s="3"/>
      <c r="DB860" s="3"/>
      <c r="DC860" s="3"/>
      <c r="DD860" s="3"/>
    </row>
    <row r="861" spans="1:108" ht="21" customHeight="1">
      <c r="A861" s="3"/>
      <c r="B861" s="3"/>
      <c r="C861" s="3"/>
      <c r="D861" s="18"/>
      <c r="E861" s="18"/>
      <c r="F861" s="11"/>
      <c r="G861" s="11"/>
      <c r="H861" s="11"/>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c r="CO861" s="3"/>
      <c r="CP861" s="3"/>
      <c r="CQ861" s="3"/>
      <c r="CR861" s="3"/>
      <c r="CS861" s="3"/>
      <c r="CT861" s="3"/>
      <c r="CU861" s="3"/>
      <c r="CV861" s="3"/>
      <c r="CW861" s="3"/>
      <c r="CX861" s="3"/>
      <c r="CY861" s="3"/>
      <c r="CZ861" s="3"/>
      <c r="DA861" s="3"/>
      <c r="DB861" s="3"/>
      <c r="DC861" s="3"/>
      <c r="DD861" s="3"/>
    </row>
    <row r="862" spans="1:108" ht="21" customHeight="1">
      <c r="A862" s="3"/>
      <c r="B862" s="3"/>
      <c r="C862" s="3"/>
      <c r="D862" s="18"/>
      <c r="E862" s="18"/>
      <c r="F862" s="11"/>
      <c r="G862" s="11"/>
      <c r="H862" s="11"/>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c r="CO862" s="3"/>
      <c r="CP862" s="3"/>
      <c r="CQ862" s="3"/>
      <c r="CR862" s="3"/>
      <c r="CS862" s="3"/>
      <c r="CT862" s="3"/>
      <c r="CU862" s="3"/>
      <c r="CV862" s="3"/>
      <c r="CW862" s="3"/>
      <c r="CX862" s="3"/>
      <c r="CY862" s="3"/>
      <c r="CZ862" s="3"/>
      <c r="DA862" s="3"/>
      <c r="DB862" s="3"/>
      <c r="DC862" s="3"/>
      <c r="DD862" s="3"/>
    </row>
    <row r="863" spans="1:108" ht="21" customHeight="1">
      <c r="A863" s="3"/>
      <c r="B863" s="3"/>
      <c r="C863" s="3"/>
      <c r="D863" s="18"/>
      <c r="E863" s="18"/>
      <c r="F863" s="11"/>
      <c r="G863" s="11"/>
      <c r="H863" s="11"/>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c r="CO863" s="3"/>
      <c r="CP863" s="3"/>
      <c r="CQ863" s="3"/>
      <c r="CR863" s="3"/>
      <c r="CS863" s="3"/>
      <c r="CT863" s="3"/>
      <c r="CU863" s="3"/>
      <c r="CV863" s="3"/>
      <c r="CW863" s="3"/>
      <c r="CX863" s="3"/>
      <c r="CY863" s="3"/>
      <c r="CZ863" s="3"/>
      <c r="DA863" s="3"/>
      <c r="DB863" s="3"/>
      <c r="DC863" s="3"/>
      <c r="DD863" s="3"/>
    </row>
    <row r="864" spans="1:108" ht="21" customHeight="1">
      <c r="A864" s="3"/>
      <c r="B864" s="3"/>
      <c r="C864" s="3"/>
      <c r="D864" s="18"/>
      <c r="E864" s="18"/>
      <c r="F864" s="11"/>
      <c r="G864" s="11"/>
      <c r="H864" s="11"/>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c r="CO864" s="3"/>
      <c r="CP864" s="3"/>
      <c r="CQ864" s="3"/>
      <c r="CR864" s="3"/>
      <c r="CS864" s="3"/>
      <c r="CT864" s="3"/>
      <c r="CU864" s="3"/>
      <c r="CV864" s="3"/>
      <c r="CW864" s="3"/>
      <c r="CX864" s="3"/>
      <c r="CY864" s="3"/>
      <c r="CZ864" s="3"/>
      <c r="DA864" s="3"/>
      <c r="DB864" s="3"/>
      <c r="DC864" s="3"/>
      <c r="DD864" s="3"/>
    </row>
    <row r="865" spans="1:108" ht="21" customHeight="1">
      <c r="A865" s="3"/>
      <c r="B865" s="3"/>
      <c r="C865" s="3"/>
      <c r="D865" s="18"/>
      <c r="E865" s="18"/>
      <c r="F865" s="11"/>
      <c r="G865" s="11"/>
      <c r="H865" s="11"/>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c r="CO865" s="3"/>
      <c r="CP865" s="3"/>
      <c r="CQ865" s="3"/>
      <c r="CR865" s="3"/>
      <c r="CS865" s="3"/>
      <c r="CT865" s="3"/>
      <c r="CU865" s="3"/>
      <c r="CV865" s="3"/>
      <c r="CW865" s="3"/>
      <c r="CX865" s="3"/>
      <c r="CY865" s="3"/>
      <c r="CZ865" s="3"/>
      <c r="DA865" s="3"/>
      <c r="DB865" s="3"/>
      <c r="DC865" s="3"/>
      <c r="DD865" s="3"/>
    </row>
    <row r="866" spans="1:108" ht="21" customHeight="1">
      <c r="A866" s="3"/>
      <c r="B866" s="3"/>
      <c r="C866" s="3"/>
      <c r="D866" s="18"/>
      <c r="E866" s="18"/>
      <c r="F866" s="11"/>
      <c r="G866" s="11"/>
      <c r="H866" s="11"/>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c r="CO866" s="3"/>
      <c r="CP866" s="3"/>
      <c r="CQ866" s="3"/>
      <c r="CR866" s="3"/>
      <c r="CS866" s="3"/>
      <c r="CT866" s="3"/>
      <c r="CU866" s="3"/>
      <c r="CV866" s="3"/>
      <c r="CW866" s="3"/>
      <c r="CX866" s="3"/>
      <c r="CY866" s="3"/>
      <c r="CZ866" s="3"/>
      <c r="DA866" s="3"/>
      <c r="DB866" s="3"/>
      <c r="DC866" s="3"/>
      <c r="DD866" s="3"/>
    </row>
    <row r="867" spans="1:108" ht="21" customHeight="1">
      <c r="A867" s="3"/>
      <c r="B867" s="3"/>
      <c r="C867" s="3"/>
      <c r="D867" s="18"/>
      <c r="E867" s="18"/>
      <c r="F867" s="11"/>
      <c r="G867" s="11"/>
      <c r="H867" s="11"/>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c r="CO867" s="3"/>
      <c r="CP867" s="3"/>
      <c r="CQ867" s="3"/>
      <c r="CR867" s="3"/>
      <c r="CS867" s="3"/>
      <c r="CT867" s="3"/>
      <c r="CU867" s="3"/>
      <c r="CV867" s="3"/>
      <c r="CW867" s="3"/>
      <c r="CX867" s="3"/>
      <c r="CY867" s="3"/>
      <c r="CZ867" s="3"/>
      <c r="DA867" s="3"/>
      <c r="DB867" s="3"/>
      <c r="DC867" s="3"/>
      <c r="DD867" s="3"/>
    </row>
    <row r="868" spans="1:108" ht="21" customHeight="1">
      <c r="A868" s="3"/>
      <c r="B868" s="3"/>
      <c r="C868" s="3"/>
      <c r="D868" s="18"/>
      <c r="E868" s="18"/>
      <c r="F868" s="11"/>
      <c r="G868" s="11"/>
      <c r="H868" s="11"/>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c r="CO868" s="3"/>
      <c r="CP868" s="3"/>
      <c r="CQ868" s="3"/>
      <c r="CR868" s="3"/>
      <c r="CS868" s="3"/>
      <c r="CT868" s="3"/>
      <c r="CU868" s="3"/>
      <c r="CV868" s="3"/>
      <c r="CW868" s="3"/>
      <c r="CX868" s="3"/>
      <c r="CY868" s="3"/>
      <c r="CZ868" s="3"/>
      <c r="DA868" s="3"/>
      <c r="DB868" s="3"/>
      <c r="DC868" s="3"/>
      <c r="DD868" s="3"/>
    </row>
    <row r="869" spans="1:108" ht="21" customHeight="1">
      <c r="A869" s="3"/>
      <c r="B869" s="3"/>
      <c r="C869" s="3"/>
      <c r="D869" s="18"/>
      <c r="E869" s="18"/>
      <c r="F869" s="11"/>
      <c r="G869" s="11"/>
      <c r="H869" s="11"/>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c r="CO869" s="3"/>
      <c r="CP869" s="3"/>
      <c r="CQ869" s="3"/>
      <c r="CR869" s="3"/>
      <c r="CS869" s="3"/>
      <c r="CT869" s="3"/>
      <c r="CU869" s="3"/>
      <c r="CV869" s="3"/>
      <c r="CW869" s="3"/>
      <c r="CX869" s="3"/>
      <c r="CY869" s="3"/>
      <c r="CZ869" s="3"/>
      <c r="DA869" s="3"/>
      <c r="DB869" s="3"/>
      <c r="DC869" s="3"/>
      <c r="DD869" s="3"/>
    </row>
    <row r="870" spans="1:108" ht="21" customHeight="1">
      <c r="A870" s="3"/>
      <c r="B870" s="3"/>
      <c r="C870" s="3"/>
      <c r="D870" s="18"/>
      <c r="E870" s="18"/>
      <c r="F870" s="11"/>
      <c r="G870" s="11"/>
      <c r="H870" s="11"/>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c r="CO870" s="3"/>
      <c r="CP870" s="3"/>
      <c r="CQ870" s="3"/>
      <c r="CR870" s="3"/>
      <c r="CS870" s="3"/>
      <c r="CT870" s="3"/>
      <c r="CU870" s="3"/>
      <c r="CV870" s="3"/>
      <c r="CW870" s="3"/>
      <c r="CX870" s="3"/>
      <c r="CY870" s="3"/>
      <c r="CZ870" s="3"/>
      <c r="DA870" s="3"/>
      <c r="DB870" s="3"/>
      <c r="DC870" s="3"/>
      <c r="DD870" s="3"/>
    </row>
    <row r="871" spans="1:108" ht="21" customHeight="1">
      <c r="A871" s="3"/>
      <c r="B871" s="3"/>
      <c r="C871" s="3"/>
      <c r="D871" s="18"/>
      <c r="E871" s="18"/>
      <c r="F871" s="11"/>
      <c r="G871" s="11"/>
      <c r="H871" s="11"/>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c r="CO871" s="3"/>
      <c r="CP871" s="3"/>
      <c r="CQ871" s="3"/>
      <c r="CR871" s="3"/>
      <c r="CS871" s="3"/>
      <c r="CT871" s="3"/>
      <c r="CU871" s="3"/>
      <c r="CV871" s="3"/>
      <c r="CW871" s="3"/>
      <c r="CX871" s="3"/>
      <c r="CY871" s="3"/>
      <c r="CZ871" s="3"/>
      <c r="DA871" s="3"/>
      <c r="DB871" s="3"/>
      <c r="DC871" s="3"/>
      <c r="DD871" s="3"/>
    </row>
    <row r="872" spans="1:108" ht="21" customHeight="1">
      <c r="A872" s="3"/>
      <c r="B872" s="3"/>
      <c r="C872" s="3"/>
      <c r="D872" s="18"/>
      <c r="E872" s="18"/>
      <c r="F872" s="11"/>
      <c r="G872" s="11"/>
      <c r="H872" s="11"/>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c r="CO872" s="3"/>
      <c r="CP872" s="3"/>
      <c r="CQ872" s="3"/>
      <c r="CR872" s="3"/>
      <c r="CS872" s="3"/>
      <c r="CT872" s="3"/>
      <c r="CU872" s="3"/>
      <c r="CV872" s="3"/>
      <c r="CW872" s="3"/>
      <c r="CX872" s="3"/>
      <c r="CY872" s="3"/>
      <c r="CZ872" s="3"/>
      <c r="DA872" s="3"/>
      <c r="DB872" s="3"/>
      <c r="DC872" s="3"/>
      <c r="DD872" s="3"/>
    </row>
    <row r="873" spans="1:108" ht="21" customHeight="1">
      <c r="A873" s="3"/>
      <c r="B873" s="3"/>
      <c r="C873" s="3"/>
      <c r="D873" s="18"/>
      <c r="E873" s="18"/>
      <c r="F873" s="11"/>
      <c r="G873" s="11"/>
      <c r="H873" s="11"/>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c r="CO873" s="3"/>
      <c r="CP873" s="3"/>
      <c r="CQ873" s="3"/>
      <c r="CR873" s="3"/>
      <c r="CS873" s="3"/>
      <c r="CT873" s="3"/>
      <c r="CU873" s="3"/>
      <c r="CV873" s="3"/>
      <c r="CW873" s="3"/>
      <c r="CX873" s="3"/>
      <c r="CY873" s="3"/>
      <c r="CZ873" s="3"/>
      <c r="DA873" s="3"/>
      <c r="DB873" s="3"/>
      <c r="DC873" s="3"/>
      <c r="DD873" s="3"/>
    </row>
    <row r="874" spans="1:108" ht="21" customHeight="1">
      <c r="A874" s="3"/>
      <c r="B874" s="3"/>
      <c r="C874" s="3"/>
      <c r="D874" s="18"/>
      <c r="E874" s="18"/>
      <c r="F874" s="11"/>
      <c r="G874" s="11"/>
      <c r="H874" s="11"/>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c r="CO874" s="3"/>
      <c r="CP874" s="3"/>
      <c r="CQ874" s="3"/>
      <c r="CR874" s="3"/>
      <c r="CS874" s="3"/>
      <c r="CT874" s="3"/>
      <c r="CU874" s="3"/>
      <c r="CV874" s="3"/>
      <c r="CW874" s="3"/>
      <c r="CX874" s="3"/>
      <c r="CY874" s="3"/>
      <c r="CZ874" s="3"/>
      <c r="DA874" s="3"/>
      <c r="DB874" s="3"/>
      <c r="DC874" s="3"/>
      <c r="DD874" s="3"/>
    </row>
    <row r="875" spans="1:108" ht="21" customHeight="1">
      <c r="A875" s="3"/>
      <c r="B875" s="3"/>
      <c r="C875" s="3"/>
      <c r="D875" s="18"/>
      <c r="E875" s="18"/>
      <c r="F875" s="11"/>
      <c r="G875" s="11"/>
      <c r="H875" s="11"/>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c r="CO875" s="3"/>
      <c r="CP875" s="3"/>
      <c r="CQ875" s="3"/>
      <c r="CR875" s="3"/>
      <c r="CS875" s="3"/>
      <c r="CT875" s="3"/>
      <c r="CU875" s="3"/>
      <c r="CV875" s="3"/>
      <c r="CW875" s="3"/>
      <c r="CX875" s="3"/>
      <c r="CY875" s="3"/>
      <c r="CZ875" s="3"/>
      <c r="DA875" s="3"/>
      <c r="DB875" s="3"/>
      <c r="DC875" s="3"/>
      <c r="DD875" s="3"/>
    </row>
    <row r="876" spans="1:108" ht="21" customHeight="1">
      <c r="A876" s="3"/>
      <c r="B876" s="3"/>
      <c r="C876" s="3"/>
      <c r="D876" s="18"/>
      <c r="E876" s="18"/>
      <c r="F876" s="11"/>
      <c r="G876" s="11"/>
      <c r="H876" s="11"/>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c r="CO876" s="3"/>
      <c r="CP876" s="3"/>
      <c r="CQ876" s="3"/>
      <c r="CR876" s="3"/>
      <c r="CS876" s="3"/>
      <c r="CT876" s="3"/>
      <c r="CU876" s="3"/>
      <c r="CV876" s="3"/>
      <c r="CW876" s="3"/>
      <c r="CX876" s="3"/>
      <c r="CY876" s="3"/>
      <c r="CZ876" s="3"/>
      <c r="DA876" s="3"/>
      <c r="DB876" s="3"/>
      <c r="DC876" s="3"/>
      <c r="DD876" s="3"/>
    </row>
    <row r="877" spans="1:108" ht="21" customHeight="1">
      <c r="A877" s="3"/>
      <c r="B877" s="3"/>
      <c r="C877" s="3"/>
      <c r="D877" s="18"/>
      <c r="E877" s="18"/>
      <c r="F877" s="11"/>
      <c r="G877" s="11"/>
      <c r="H877" s="11"/>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c r="CO877" s="3"/>
      <c r="CP877" s="3"/>
      <c r="CQ877" s="3"/>
      <c r="CR877" s="3"/>
      <c r="CS877" s="3"/>
      <c r="CT877" s="3"/>
      <c r="CU877" s="3"/>
      <c r="CV877" s="3"/>
      <c r="CW877" s="3"/>
      <c r="CX877" s="3"/>
      <c r="CY877" s="3"/>
      <c r="CZ877" s="3"/>
      <c r="DA877" s="3"/>
      <c r="DB877" s="3"/>
      <c r="DC877" s="3"/>
      <c r="DD877" s="3"/>
    </row>
    <row r="878" spans="1:108" ht="21" customHeight="1">
      <c r="A878" s="3"/>
      <c r="B878" s="3"/>
      <c r="C878" s="3"/>
      <c r="D878" s="18"/>
      <c r="E878" s="18"/>
      <c r="F878" s="11"/>
      <c r="G878" s="11"/>
      <c r="H878" s="11"/>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c r="CO878" s="3"/>
      <c r="CP878" s="3"/>
      <c r="CQ878" s="3"/>
      <c r="CR878" s="3"/>
      <c r="CS878" s="3"/>
      <c r="CT878" s="3"/>
      <c r="CU878" s="3"/>
      <c r="CV878" s="3"/>
      <c r="CW878" s="3"/>
      <c r="CX878" s="3"/>
      <c r="CY878" s="3"/>
      <c r="CZ878" s="3"/>
      <c r="DA878" s="3"/>
      <c r="DB878" s="3"/>
      <c r="DC878" s="3"/>
      <c r="DD878" s="3"/>
    </row>
    <row r="879" spans="1:108" ht="21" customHeight="1">
      <c r="A879" s="3"/>
      <c r="B879" s="3"/>
      <c r="C879" s="3"/>
      <c r="D879" s="18"/>
      <c r="E879" s="18"/>
      <c r="F879" s="11"/>
      <c r="G879" s="11"/>
      <c r="H879" s="11"/>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c r="CO879" s="3"/>
      <c r="CP879" s="3"/>
      <c r="CQ879" s="3"/>
      <c r="CR879" s="3"/>
      <c r="CS879" s="3"/>
      <c r="CT879" s="3"/>
      <c r="CU879" s="3"/>
      <c r="CV879" s="3"/>
      <c r="CW879" s="3"/>
      <c r="CX879" s="3"/>
      <c r="CY879" s="3"/>
      <c r="CZ879" s="3"/>
      <c r="DA879" s="3"/>
      <c r="DB879" s="3"/>
      <c r="DC879" s="3"/>
      <c r="DD879" s="3"/>
    </row>
    <row r="880" spans="1:108" ht="21" customHeight="1">
      <c r="A880" s="3"/>
      <c r="B880" s="3"/>
      <c r="C880" s="3"/>
      <c r="D880" s="18"/>
      <c r="E880" s="18"/>
      <c r="F880" s="11"/>
      <c r="G880" s="11"/>
      <c r="H880" s="11"/>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c r="CO880" s="3"/>
      <c r="CP880" s="3"/>
      <c r="CQ880" s="3"/>
      <c r="CR880" s="3"/>
      <c r="CS880" s="3"/>
      <c r="CT880" s="3"/>
      <c r="CU880" s="3"/>
      <c r="CV880" s="3"/>
      <c r="CW880" s="3"/>
      <c r="CX880" s="3"/>
      <c r="CY880" s="3"/>
      <c r="CZ880" s="3"/>
      <c r="DA880" s="3"/>
      <c r="DB880" s="3"/>
      <c r="DC880" s="3"/>
      <c r="DD880" s="3"/>
    </row>
    <row r="881" spans="1:108" ht="21" customHeight="1">
      <c r="A881" s="3"/>
      <c r="B881" s="3"/>
      <c r="C881" s="3"/>
      <c r="D881" s="18"/>
      <c r="E881" s="18"/>
      <c r="F881" s="11"/>
      <c r="G881" s="11"/>
      <c r="H881" s="11"/>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c r="CO881" s="3"/>
      <c r="CP881" s="3"/>
      <c r="CQ881" s="3"/>
      <c r="CR881" s="3"/>
      <c r="CS881" s="3"/>
      <c r="CT881" s="3"/>
      <c r="CU881" s="3"/>
      <c r="CV881" s="3"/>
      <c r="CW881" s="3"/>
      <c r="CX881" s="3"/>
      <c r="CY881" s="3"/>
      <c r="CZ881" s="3"/>
      <c r="DA881" s="3"/>
      <c r="DB881" s="3"/>
      <c r="DC881" s="3"/>
      <c r="DD881" s="3"/>
    </row>
    <row r="882" spans="1:108" ht="21" customHeight="1">
      <c r="A882" s="3"/>
      <c r="B882" s="3"/>
      <c r="C882" s="3"/>
      <c r="D882" s="18"/>
      <c r="E882" s="18"/>
      <c r="F882" s="11"/>
      <c r="G882" s="11"/>
      <c r="H882" s="11"/>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c r="CO882" s="3"/>
      <c r="CP882" s="3"/>
      <c r="CQ882" s="3"/>
      <c r="CR882" s="3"/>
      <c r="CS882" s="3"/>
      <c r="CT882" s="3"/>
      <c r="CU882" s="3"/>
      <c r="CV882" s="3"/>
      <c r="CW882" s="3"/>
      <c r="CX882" s="3"/>
      <c r="CY882" s="3"/>
      <c r="CZ882" s="3"/>
      <c r="DA882" s="3"/>
      <c r="DB882" s="3"/>
      <c r="DC882" s="3"/>
      <c r="DD882" s="3"/>
    </row>
    <row r="883" spans="1:108" ht="21" customHeight="1">
      <c r="A883" s="3"/>
      <c r="B883" s="3"/>
      <c r="C883" s="3"/>
      <c r="D883" s="18"/>
      <c r="E883" s="18"/>
      <c r="F883" s="11"/>
      <c r="G883" s="11"/>
      <c r="H883" s="11"/>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c r="CO883" s="3"/>
      <c r="CP883" s="3"/>
      <c r="CQ883" s="3"/>
      <c r="CR883" s="3"/>
      <c r="CS883" s="3"/>
      <c r="CT883" s="3"/>
      <c r="CU883" s="3"/>
      <c r="CV883" s="3"/>
      <c r="CW883" s="3"/>
      <c r="CX883" s="3"/>
      <c r="CY883" s="3"/>
      <c r="CZ883" s="3"/>
      <c r="DA883" s="3"/>
      <c r="DB883" s="3"/>
      <c r="DC883" s="3"/>
      <c r="DD883" s="3"/>
    </row>
    <row r="884" spans="1:108" ht="21" customHeight="1">
      <c r="A884" s="3"/>
      <c r="B884" s="3"/>
      <c r="C884" s="3"/>
      <c r="D884" s="18"/>
      <c r="E884" s="18"/>
      <c r="F884" s="11"/>
      <c r="G884" s="11"/>
      <c r="H884" s="11"/>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c r="CO884" s="3"/>
      <c r="CP884" s="3"/>
      <c r="CQ884" s="3"/>
      <c r="CR884" s="3"/>
      <c r="CS884" s="3"/>
      <c r="CT884" s="3"/>
      <c r="CU884" s="3"/>
      <c r="CV884" s="3"/>
      <c r="CW884" s="3"/>
      <c r="CX884" s="3"/>
      <c r="CY884" s="3"/>
      <c r="CZ884" s="3"/>
      <c r="DA884" s="3"/>
      <c r="DB884" s="3"/>
      <c r="DC884" s="3"/>
      <c r="DD884" s="3"/>
    </row>
    <row r="885" spans="1:108" ht="21" customHeight="1">
      <c r="A885" s="3"/>
      <c r="B885" s="3"/>
      <c r="C885" s="3"/>
      <c r="D885" s="18"/>
      <c r="E885" s="18"/>
      <c r="F885" s="11"/>
      <c r="G885" s="11"/>
      <c r="H885" s="11"/>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c r="CO885" s="3"/>
      <c r="CP885" s="3"/>
      <c r="CQ885" s="3"/>
      <c r="CR885" s="3"/>
      <c r="CS885" s="3"/>
      <c r="CT885" s="3"/>
      <c r="CU885" s="3"/>
      <c r="CV885" s="3"/>
      <c r="CW885" s="3"/>
      <c r="CX885" s="3"/>
      <c r="CY885" s="3"/>
      <c r="CZ885" s="3"/>
      <c r="DA885" s="3"/>
      <c r="DB885" s="3"/>
      <c r="DC885" s="3"/>
      <c r="DD885" s="3"/>
    </row>
    <row r="886" spans="1:108" ht="21" customHeight="1">
      <c r="A886" s="3"/>
      <c r="B886" s="3"/>
      <c r="C886" s="3"/>
      <c r="D886" s="18"/>
      <c r="E886" s="18"/>
      <c r="F886" s="11"/>
      <c r="G886" s="11"/>
      <c r="H886" s="11"/>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c r="CO886" s="3"/>
      <c r="CP886" s="3"/>
      <c r="CQ886" s="3"/>
      <c r="CR886" s="3"/>
      <c r="CS886" s="3"/>
      <c r="CT886" s="3"/>
      <c r="CU886" s="3"/>
      <c r="CV886" s="3"/>
      <c r="CW886" s="3"/>
      <c r="CX886" s="3"/>
      <c r="CY886" s="3"/>
      <c r="CZ886" s="3"/>
      <c r="DA886" s="3"/>
      <c r="DB886" s="3"/>
      <c r="DC886" s="3"/>
      <c r="DD886" s="3"/>
    </row>
    <row r="887" spans="1:108" ht="21" customHeight="1">
      <c r="A887" s="3"/>
      <c r="B887" s="3"/>
      <c r="C887" s="3"/>
      <c r="D887" s="18"/>
      <c r="E887" s="18"/>
      <c r="F887" s="11"/>
      <c r="G887" s="11"/>
      <c r="H887" s="11"/>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c r="CO887" s="3"/>
      <c r="CP887" s="3"/>
      <c r="CQ887" s="3"/>
      <c r="CR887" s="3"/>
      <c r="CS887" s="3"/>
      <c r="CT887" s="3"/>
      <c r="CU887" s="3"/>
      <c r="CV887" s="3"/>
      <c r="CW887" s="3"/>
      <c r="CX887" s="3"/>
      <c r="CY887" s="3"/>
      <c r="CZ887" s="3"/>
      <c r="DA887" s="3"/>
      <c r="DB887" s="3"/>
      <c r="DC887" s="3"/>
      <c r="DD887" s="3"/>
    </row>
    <row r="888" spans="1:108" ht="21" customHeight="1">
      <c r="A888" s="3"/>
      <c r="B888" s="3"/>
      <c r="C888" s="3"/>
      <c r="D888" s="18"/>
      <c r="E888" s="18"/>
      <c r="F888" s="11"/>
      <c r="G888" s="11"/>
      <c r="H888" s="11"/>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c r="CO888" s="3"/>
      <c r="CP888" s="3"/>
      <c r="CQ888" s="3"/>
      <c r="CR888" s="3"/>
      <c r="CS888" s="3"/>
      <c r="CT888" s="3"/>
      <c r="CU888" s="3"/>
      <c r="CV888" s="3"/>
      <c r="CW888" s="3"/>
      <c r="CX888" s="3"/>
      <c r="CY888" s="3"/>
      <c r="CZ888" s="3"/>
      <c r="DA888" s="3"/>
      <c r="DB888" s="3"/>
      <c r="DC888" s="3"/>
      <c r="DD888" s="3"/>
    </row>
    <row r="889" spans="1:108" ht="21" customHeight="1">
      <c r="A889" s="3"/>
      <c r="B889" s="3"/>
      <c r="C889" s="3"/>
      <c r="D889" s="18"/>
      <c r="E889" s="18"/>
      <c r="F889" s="11"/>
      <c r="G889" s="11"/>
      <c r="H889" s="11"/>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c r="CO889" s="3"/>
      <c r="CP889" s="3"/>
      <c r="CQ889" s="3"/>
      <c r="CR889" s="3"/>
      <c r="CS889" s="3"/>
      <c r="CT889" s="3"/>
      <c r="CU889" s="3"/>
      <c r="CV889" s="3"/>
      <c r="CW889" s="3"/>
      <c r="CX889" s="3"/>
      <c r="CY889" s="3"/>
      <c r="CZ889" s="3"/>
      <c r="DA889" s="3"/>
      <c r="DB889" s="3"/>
      <c r="DC889" s="3"/>
      <c r="DD889" s="3"/>
    </row>
    <row r="890" spans="1:108" ht="21" customHeight="1">
      <c r="A890" s="3"/>
      <c r="B890" s="3"/>
      <c r="C890" s="3"/>
      <c r="D890" s="18"/>
      <c r="E890" s="18"/>
      <c r="F890" s="11"/>
      <c r="G890" s="11"/>
      <c r="H890" s="11"/>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c r="CO890" s="3"/>
      <c r="CP890" s="3"/>
      <c r="CQ890" s="3"/>
      <c r="CR890" s="3"/>
      <c r="CS890" s="3"/>
      <c r="CT890" s="3"/>
      <c r="CU890" s="3"/>
      <c r="CV890" s="3"/>
      <c r="CW890" s="3"/>
      <c r="CX890" s="3"/>
      <c r="CY890" s="3"/>
      <c r="CZ890" s="3"/>
      <c r="DA890" s="3"/>
      <c r="DB890" s="3"/>
      <c r="DC890" s="3"/>
      <c r="DD890" s="3"/>
    </row>
    <row r="891" spans="1:108" ht="21" customHeight="1">
      <c r="A891" s="3"/>
      <c r="B891" s="3"/>
      <c r="C891" s="3"/>
      <c r="D891" s="18"/>
      <c r="E891" s="18"/>
      <c r="F891" s="11"/>
      <c r="G891" s="11"/>
      <c r="H891" s="11"/>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c r="CO891" s="3"/>
      <c r="CP891" s="3"/>
      <c r="CQ891" s="3"/>
      <c r="CR891" s="3"/>
      <c r="CS891" s="3"/>
      <c r="CT891" s="3"/>
      <c r="CU891" s="3"/>
      <c r="CV891" s="3"/>
      <c r="CW891" s="3"/>
      <c r="CX891" s="3"/>
      <c r="CY891" s="3"/>
      <c r="CZ891" s="3"/>
      <c r="DA891" s="3"/>
      <c r="DB891" s="3"/>
      <c r="DC891" s="3"/>
      <c r="DD891" s="3"/>
    </row>
    <row r="892" spans="1:108" ht="21" customHeight="1">
      <c r="A892" s="3"/>
      <c r="B892" s="3"/>
      <c r="C892" s="3"/>
      <c r="D892" s="18"/>
      <c r="E892" s="18"/>
      <c r="F892" s="11"/>
      <c r="G892" s="11"/>
      <c r="H892" s="11"/>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c r="CO892" s="3"/>
      <c r="CP892" s="3"/>
      <c r="CQ892" s="3"/>
      <c r="CR892" s="3"/>
      <c r="CS892" s="3"/>
      <c r="CT892" s="3"/>
      <c r="CU892" s="3"/>
      <c r="CV892" s="3"/>
      <c r="CW892" s="3"/>
      <c r="CX892" s="3"/>
      <c r="CY892" s="3"/>
      <c r="CZ892" s="3"/>
      <c r="DA892" s="3"/>
      <c r="DB892" s="3"/>
      <c r="DC892" s="3"/>
      <c r="DD892" s="3"/>
    </row>
    <row r="893" spans="1:108" ht="21" customHeight="1">
      <c r="A893" s="3"/>
      <c r="B893" s="3"/>
      <c r="C893" s="3"/>
      <c r="D893" s="18"/>
      <c r="E893" s="18"/>
      <c r="F893" s="11"/>
      <c r="G893" s="11"/>
      <c r="H893" s="11"/>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c r="CO893" s="3"/>
      <c r="CP893" s="3"/>
      <c r="CQ893" s="3"/>
      <c r="CR893" s="3"/>
      <c r="CS893" s="3"/>
      <c r="CT893" s="3"/>
      <c r="CU893" s="3"/>
      <c r="CV893" s="3"/>
      <c r="CW893" s="3"/>
      <c r="CX893" s="3"/>
      <c r="CY893" s="3"/>
      <c r="CZ893" s="3"/>
      <c r="DA893" s="3"/>
      <c r="DB893" s="3"/>
      <c r="DC893" s="3"/>
      <c r="DD893" s="3"/>
    </row>
    <row r="894" spans="1:108" ht="21" customHeight="1">
      <c r="A894" s="3"/>
      <c r="B894" s="3"/>
      <c r="C894" s="3"/>
      <c r="D894" s="18"/>
      <c r="E894" s="18"/>
      <c r="F894" s="11"/>
      <c r="G894" s="11"/>
      <c r="H894" s="11"/>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c r="CO894" s="3"/>
      <c r="CP894" s="3"/>
      <c r="CQ894" s="3"/>
      <c r="CR894" s="3"/>
      <c r="CS894" s="3"/>
      <c r="CT894" s="3"/>
      <c r="CU894" s="3"/>
      <c r="CV894" s="3"/>
      <c r="CW894" s="3"/>
      <c r="CX894" s="3"/>
      <c r="CY894" s="3"/>
      <c r="CZ894" s="3"/>
      <c r="DA894" s="3"/>
      <c r="DB894" s="3"/>
      <c r="DC894" s="3"/>
      <c r="DD894" s="3"/>
    </row>
    <row r="895" spans="1:108" ht="21" customHeight="1">
      <c r="A895" s="3"/>
      <c r="B895" s="3"/>
      <c r="C895" s="3"/>
      <c r="D895" s="18"/>
      <c r="E895" s="18"/>
      <c r="F895" s="11"/>
      <c r="G895" s="11"/>
      <c r="H895" s="11"/>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c r="CO895" s="3"/>
      <c r="CP895" s="3"/>
      <c r="CQ895" s="3"/>
      <c r="CR895" s="3"/>
      <c r="CS895" s="3"/>
      <c r="CT895" s="3"/>
      <c r="CU895" s="3"/>
      <c r="CV895" s="3"/>
      <c r="CW895" s="3"/>
      <c r="CX895" s="3"/>
      <c r="CY895" s="3"/>
      <c r="CZ895" s="3"/>
      <c r="DA895" s="3"/>
      <c r="DB895" s="3"/>
      <c r="DC895" s="3"/>
      <c r="DD895" s="3"/>
    </row>
    <row r="896" spans="1:108" ht="21" customHeight="1">
      <c r="A896" s="3"/>
      <c r="B896" s="3"/>
      <c r="C896" s="3"/>
      <c r="D896" s="18"/>
      <c r="E896" s="18"/>
      <c r="F896" s="11"/>
      <c r="G896" s="11"/>
      <c r="H896" s="11"/>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c r="CO896" s="3"/>
      <c r="CP896" s="3"/>
      <c r="CQ896" s="3"/>
      <c r="CR896" s="3"/>
      <c r="CS896" s="3"/>
      <c r="CT896" s="3"/>
      <c r="CU896" s="3"/>
      <c r="CV896" s="3"/>
      <c r="CW896" s="3"/>
      <c r="CX896" s="3"/>
      <c r="CY896" s="3"/>
      <c r="CZ896" s="3"/>
      <c r="DA896" s="3"/>
      <c r="DB896" s="3"/>
      <c r="DC896" s="3"/>
      <c r="DD896" s="3"/>
    </row>
    <row r="897" spans="1:108" ht="21" customHeight="1">
      <c r="A897" s="3"/>
      <c r="B897" s="3"/>
      <c r="C897" s="3"/>
      <c r="D897" s="18"/>
      <c r="E897" s="18"/>
      <c r="F897" s="11"/>
      <c r="G897" s="11"/>
      <c r="H897" s="11"/>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c r="CO897" s="3"/>
      <c r="CP897" s="3"/>
      <c r="CQ897" s="3"/>
      <c r="CR897" s="3"/>
      <c r="CS897" s="3"/>
      <c r="CT897" s="3"/>
      <c r="CU897" s="3"/>
      <c r="CV897" s="3"/>
      <c r="CW897" s="3"/>
      <c r="CX897" s="3"/>
      <c r="CY897" s="3"/>
      <c r="CZ897" s="3"/>
      <c r="DA897" s="3"/>
      <c r="DB897" s="3"/>
      <c r="DC897" s="3"/>
      <c r="DD897" s="3"/>
    </row>
    <row r="898" spans="1:108" ht="21" customHeight="1">
      <c r="A898" s="3"/>
      <c r="B898" s="3"/>
      <c r="C898" s="3"/>
      <c r="D898" s="18"/>
      <c r="E898" s="18"/>
      <c r="F898" s="11"/>
      <c r="G898" s="11"/>
      <c r="H898" s="11"/>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c r="CO898" s="3"/>
      <c r="CP898" s="3"/>
      <c r="CQ898" s="3"/>
      <c r="CR898" s="3"/>
      <c r="CS898" s="3"/>
      <c r="CT898" s="3"/>
      <c r="CU898" s="3"/>
      <c r="CV898" s="3"/>
      <c r="CW898" s="3"/>
      <c r="CX898" s="3"/>
      <c r="CY898" s="3"/>
      <c r="CZ898" s="3"/>
      <c r="DA898" s="3"/>
      <c r="DB898" s="3"/>
      <c r="DC898" s="3"/>
      <c r="DD898" s="3"/>
    </row>
    <row r="899" spans="1:108" ht="21" customHeight="1">
      <c r="A899" s="3"/>
      <c r="B899" s="3"/>
      <c r="C899" s="3"/>
      <c r="D899" s="18"/>
      <c r="E899" s="18"/>
      <c r="F899" s="11"/>
      <c r="G899" s="11"/>
      <c r="H899" s="11"/>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c r="CO899" s="3"/>
      <c r="CP899" s="3"/>
      <c r="CQ899" s="3"/>
      <c r="CR899" s="3"/>
      <c r="CS899" s="3"/>
      <c r="CT899" s="3"/>
      <c r="CU899" s="3"/>
      <c r="CV899" s="3"/>
      <c r="CW899" s="3"/>
      <c r="CX899" s="3"/>
      <c r="CY899" s="3"/>
      <c r="CZ899" s="3"/>
      <c r="DA899" s="3"/>
      <c r="DB899" s="3"/>
      <c r="DC899" s="3"/>
      <c r="DD899" s="3"/>
    </row>
    <row r="900" spans="1:108" ht="21" customHeight="1">
      <c r="A900" s="3"/>
      <c r="B900" s="3"/>
      <c r="C900" s="3"/>
      <c r="D900" s="18"/>
      <c r="E900" s="18"/>
      <c r="F900" s="11"/>
      <c r="G900" s="11"/>
      <c r="H900" s="11"/>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c r="CO900" s="3"/>
      <c r="CP900" s="3"/>
      <c r="CQ900" s="3"/>
      <c r="CR900" s="3"/>
      <c r="CS900" s="3"/>
      <c r="CT900" s="3"/>
      <c r="CU900" s="3"/>
      <c r="CV900" s="3"/>
      <c r="CW900" s="3"/>
      <c r="CX900" s="3"/>
      <c r="CY900" s="3"/>
      <c r="CZ900" s="3"/>
      <c r="DA900" s="3"/>
      <c r="DB900" s="3"/>
      <c r="DC900" s="3"/>
      <c r="DD900" s="3"/>
    </row>
    <row r="901" spans="1:108" ht="21" customHeight="1">
      <c r="A901" s="3"/>
      <c r="B901" s="3"/>
      <c r="C901" s="3"/>
      <c r="D901" s="18"/>
      <c r="E901" s="18"/>
      <c r="F901" s="11"/>
      <c r="G901" s="11"/>
      <c r="H901" s="11"/>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c r="CO901" s="3"/>
      <c r="CP901" s="3"/>
      <c r="CQ901" s="3"/>
      <c r="CR901" s="3"/>
      <c r="CS901" s="3"/>
      <c r="CT901" s="3"/>
      <c r="CU901" s="3"/>
      <c r="CV901" s="3"/>
      <c r="CW901" s="3"/>
      <c r="CX901" s="3"/>
      <c r="CY901" s="3"/>
      <c r="CZ901" s="3"/>
      <c r="DA901" s="3"/>
      <c r="DB901" s="3"/>
      <c r="DC901" s="3"/>
      <c r="DD901" s="3"/>
    </row>
    <row r="902" spans="1:108" ht="21" customHeight="1">
      <c r="A902" s="3"/>
      <c r="B902" s="3"/>
      <c r="C902" s="3"/>
      <c r="D902" s="18"/>
      <c r="E902" s="18"/>
      <c r="F902" s="11"/>
      <c r="G902" s="11"/>
      <c r="H902" s="11"/>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c r="CO902" s="3"/>
      <c r="CP902" s="3"/>
      <c r="CQ902" s="3"/>
      <c r="CR902" s="3"/>
      <c r="CS902" s="3"/>
      <c r="CT902" s="3"/>
      <c r="CU902" s="3"/>
      <c r="CV902" s="3"/>
      <c r="CW902" s="3"/>
      <c r="CX902" s="3"/>
      <c r="CY902" s="3"/>
      <c r="CZ902" s="3"/>
      <c r="DA902" s="3"/>
      <c r="DB902" s="3"/>
      <c r="DC902" s="3"/>
      <c r="DD902" s="3"/>
    </row>
    <row r="903" spans="1:108" ht="21" customHeight="1">
      <c r="A903" s="3"/>
      <c r="B903" s="3"/>
      <c r="C903" s="3"/>
      <c r="D903" s="18"/>
      <c r="E903" s="18"/>
      <c r="F903" s="11"/>
      <c r="G903" s="11"/>
      <c r="H903" s="11"/>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c r="CO903" s="3"/>
      <c r="CP903" s="3"/>
      <c r="CQ903" s="3"/>
      <c r="CR903" s="3"/>
      <c r="CS903" s="3"/>
      <c r="CT903" s="3"/>
      <c r="CU903" s="3"/>
      <c r="CV903" s="3"/>
      <c r="CW903" s="3"/>
      <c r="CX903" s="3"/>
      <c r="CY903" s="3"/>
      <c r="CZ903" s="3"/>
      <c r="DA903" s="3"/>
      <c r="DB903" s="3"/>
      <c r="DC903" s="3"/>
      <c r="DD903" s="3"/>
    </row>
    <row r="904" spans="1:108" ht="21" customHeight="1">
      <c r="A904" s="3"/>
      <c r="B904" s="3"/>
      <c r="C904" s="3"/>
      <c r="D904" s="18"/>
      <c r="E904" s="18"/>
      <c r="F904" s="11"/>
      <c r="G904" s="11"/>
      <c r="H904" s="11"/>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c r="CO904" s="3"/>
      <c r="CP904" s="3"/>
      <c r="CQ904" s="3"/>
      <c r="CR904" s="3"/>
      <c r="CS904" s="3"/>
      <c r="CT904" s="3"/>
      <c r="CU904" s="3"/>
      <c r="CV904" s="3"/>
      <c r="CW904" s="3"/>
      <c r="CX904" s="3"/>
      <c r="CY904" s="3"/>
      <c r="CZ904" s="3"/>
      <c r="DA904" s="3"/>
      <c r="DB904" s="3"/>
      <c r="DC904" s="3"/>
      <c r="DD904" s="3"/>
    </row>
    <row r="905" spans="1:108" ht="21" customHeight="1">
      <c r="A905" s="3"/>
      <c r="B905" s="3"/>
      <c r="C905" s="3"/>
      <c r="D905" s="18"/>
      <c r="E905" s="18"/>
      <c r="F905" s="11"/>
      <c r="G905" s="11"/>
      <c r="H905" s="11"/>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c r="CO905" s="3"/>
      <c r="CP905" s="3"/>
      <c r="CQ905" s="3"/>
      <c r="CR905" s="3"/>
      <c r="CS905" s="3"/>
      <c r="CT905" s="3"/>
      <c r="CU905" s="3"/>
      <c r="CV905" s="3"/>
      <c r="CW905" s="3"/>
      <c r="CX905" s="3"/>
      <c r="CY905" s="3"/>
      <c r="CZ905" s="3"/>
      <c r="DA905" s="3"/>
      <c r="DB905" s="3"/>
      <c r="DC905" s="3"/>
      <c r="DD905" s="3"/>
    </row>
    <row r="906" spans="1:108" ht="21" customHeight="1">
      <c r="A906" s="3"/>
      <c r="B906" s="3"/>
      <c r="C906" s="3"/>
      <c r="D906" s="18"/>
      <c r="E906" s="18"/>
      <c r="F906" s="11"/>
      <c r="G906" s="11"/>
      <c r="H906" s="11"/>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c r="CO906" s="3"/>
      <c r="CP906" s="3"/>
      <c r="CQ906" s="3"/>
      <c r="CR906" s="3"/>
      <c r="CS906" s="3"/>
      <c r="CT906" s="3"/>
      <c r="CU906" s="3"/>
      <c r="CV906" s="3"/>
      <c r="CW906" s="3"/>
      <c r="CX906" s="3"/>
      <c r="CY906" s="3"/>
      <c r="CZ906" s="3"/>
      <c r="DA906" s="3"/>
      <c r="DB906" s="3"/>
      <c r="DC906" s="3"/>
      <c r="DD906" s="3"/>
    </row>
    <row r="907" spans="1:108" ht="21" customHeight="1">
      <c r="A907" s="3"/>
      <c r="B907" s="3"/>
      <c r="C907" s="3"/>
      <c r="D907" s="18"/>
      <c r="E907" s="18"/>
      <c r="F907" s="11"/>
      <c r="G907" s="11"/>
      <c r="H907" s="11"/>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c r="CO907" s="3"/>
      <c r="CP907" s="3"/>
      <c r="CQ907" s="3"/>
      <c r="CR907" s="3"/>
      <c r="CS907" s="3"/>
      <c r="CT907" s="3"/>
      <c r="CU907" s="3"/>
      <c r="CV907" s="3"/>
      <c r="CW907" s="3"/>
      <c r="CX907" s="3"/>
      <c r="CY907" s="3"/>
      <c r="CZ907" s="3"/>
      <c r="DA907" s="3"/>
      <c r="DB907" s="3"/>
      <c r="DC907" s="3"/>
      <c r="DD907" s="3"/>
    </row>
    <row r="908" spans="1:108" ht="21" customHeight="1">
      <c r="A908" s="3"/>
      <c r="B908" s="3"/>
      <c r="C908" s="3"/>
      <c r="D908" s="18"/>
      <c r="E908" s="18"/>
      <c r="F908" s="11"/>
      <c r="G908" s="11"/>
      <c r="H908" s="11"/>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c r="CO908" s="3"/>
      <c r="CP908" s="3"/>
      <c r="CQ908" s="3"/>
      <c r="CR908" s="3"/>
      <c r="CS908" s="3"/>
      <c r="CT908" s="3"/>
      <c r="CU908" s="3"/>
      <c r="CV908" s="3"/>
      <c r="CW908" s="3"/>
      <c r="CX908" s="3"/>
      <c r="CY908" s="3"/>
      <c r="CZ908" s="3"/>
      <c r="DA908" s="3"/>
      <c r="DB908" s="3"/>
      <c r="DC908" s="3"/>
      <c r="DD908" s="3"/>
    </row>
    <row r="909" spans="1:108" ht="21" customHeight="1">
      <c r="A909" s="3"/>
      <c r="B909" s="3"/>
      <c r="C909" s="3"/>
      <c r="D909" s="18"/>
      <c r="E909" s="18"/>
      <c r="F909" s="11"/>
      <c r="G909" s="11"/>
      <c r="H909" s="11"/>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c r="CO909" s="3"/>
      <c r="CP909" s="3"/>
      <c r="CQ909" s="3"/>
      <c r="CR909" s="3"/>
      <c r="CS909" s="3"/>
      <c r="CT909" s="3"/>
      <c r="CU909" s="3"/>
      <c r="CV909" s="3"/>
      <c r="CW909" s="3"/>
      <c r="CX909" s="3"/>
      <c r="CY909" s="3"/>
      <c r="CZ909" s="3"/>
      <c r="DA909" s="3"/>
      <c r="DB909" s="3"/>
      <c r="DC909" s="3"/>
      <c r="DD909" s="3"/>
    </row>
    <row r="910" spans="1:108" ht="21" customHeight="1">
      <c r="A910" s="3"/>
      <c r="B910" s="3"/>
      <c r="C910" s="3"/>
      <c r="D910" s="18"/>
      <c r="E910" s="18"/>
      <c r="F910" s="11"/>
      <c r="G910" s="11"/>
      <c r="H910" s="11"/>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c r="CO910" s="3"/>
      <c r="CP910" s="3"/>
      <c r="CQ910" s="3"/>
      <c r="CR910" s="3"/>
      <c r="CS910" s="3"/>
      <c r="CT910" s="3"/>
      <c r="CU910" s="3"/>
      <c r="CV910" s="3"/>
      <c r="CW910" s="3"/>
      <c r="CX910" s="3"/>
      <c r="CY910" s="3"/>
      <c r="CZ910" s="3"/>
      <c r="DA910" s="3"/>
      <c r="DB910" s="3"/>
      <c r="DC910" s="3"/>
      <c r="DD910" s="3"/>
    </row>
    <row r="911" spans="1:108" ht="21" customHeight="1">
      <c r="A911" s="3"/>
      <c r="B911" s="3"/>
      <c r="C911" s="3"/>
      <c r="D911" s="18"/>
      <c r="E911" s="18"/>
      <c r="F911" s="11"/>
      <c r="G911" s="11"/>
      <c r="H911" s="11"/>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c r="CO911" s="3"/>
      <c r="CP911" s="3"/>
      <c r="CQ911" s="3"/>
      <c r="CR911" s="3"/>
      <c r="CS911" s="3"/>
      <c r="CT911" s="3"/>
      <c r="CU911" s="3"/>
      <c r="CV911" s="3"/>
      <c r="CW911" s="3"/>
      <c r="CX911" s="3"/>
      <c r="CY911" s="3"/>
      <c r="CZ911" s="3"/>
      <c r="DA911" s="3"/>
      <c r="DB911" s="3"/>
      <c r="DC911" s="3"/>
      <c r="DD911" s="3"/>
    </row>
    <row r="912" spans="1:108" ht="21" customHeight="1">
      <c r="A912" s="3"/>
      <c r="B912" s="3"/>
      <c r="C912" s="3"/>
      <c r="D912" s="18"/>
      <c r="E912" s="18"/>
      <c r="F912" s="11"/>
      <c r="G912" s="11"/>
      <c r="H912" s="11"/>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c r="CO912" s="3"/>
      <c r="CP912" s="3"/>
      <c r="CQ912" s="3"/>
      <c r="CR912" s="3"/>
      <c r="CS912" s="3"/>
      <c r="CT912" s="3"/>
      <c r="CU912" s="3"/>
      <c r="CV912" s="3"/>
      <c r="CW912" s="3"/>
      <c r="CX912" s="3"/>
      <c r="CY912" s="3"/>
      <c r="CZ912" s="3"/>
      <c r="DA912" s="3"/>
      <c r="DB912" s="3"/>
      <c r="DC912" s="3"/>
      <c r="DD912" s="3"/>
    </row>
    <row r="913" spans="1:108" ht="21" customHeight="1">
      <c r="A913" s="3"/>
      <c r="B913" s="3"/>
      <c r="C913" s="3"/>
      <c r="D913" s="18"/>
      <c r="E913" s="18"/>
      <c r="F913" s="11"/>
      <c r="G913" s="11"/>
      <c r="H913" s="11"/>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c r="CO913" s="3"/>
      <c r="CP913" s="3"/>
      <c r="CQ913" s="3"/>
      <c r="CR913" s="3"/>
      <c r="CS913" s="3"/>
      <c r="CT913" s="3"/>
      <c r="CU913" s="3"/>
      <c r="CV913" s="3"/>
      <c r="CW913" s="3"/>
      <c r="CX913" s="3"/>
      <c r="CY913" s="3"/>
      <c r="CZ913" s="3"/>
      <c r="DA913" s="3"/>
      <c r="DB913" s="3"/>
      <c r="DC913" s="3"/>
      <c r="DD913" s="3"/>
    </row>
    <row r="914" spans="1:108" ht="21" customHeight="1">
      <c r="A914" s="3"/>
      <c r="B914" s="3"/>
      <c r="C914" s="3"/>
      <c r="D914" s="18"/>
      <c r="E914" s="18"/>
      <c r="F914" s="11"/>
      <c r="G914" s="11"/>
      <c r="H914" s="11"/>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c r="CO914" s="3"/>
      <c r="CP914" s="3"/>
      <c r="CQ914" s="3"/>
      <c r="CR914" s="3"/>
      <c r="CS914" s="3"/>
      <c r="CT914" s="3"/>
      <c r="CU914" s="3"/>
      <c r="CV914" s="3"/>
      <c r="CW914" s="3"/>
      <c r="CX914" s="3"/>
      <c r="CY914" s="3"/>
      <c r="CZ914" s="3"/>
      <c r="DA914" s="3"/>
      <c r="DB914" s="3"/>
      <c r="DC914" s="3"/>
      <c r="DD914" s="3"/>
    </row>
    <row r="915" spans="1:108" ht="21" customHeight="1">
      <c r="A915" s="3"/>
      <c r="B915" s="3"/>
      <c r="C915" s="3"/>
      <c r="D915" s="18"/>
      <c r="E915" s="18"/>
      <c r="F915" s="11"/>
      <c r="G915" s="11"/>
      <c r="H915" s="11"/>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c r="CO915" s="3"/>
      <c r="CP915" s="3"/>
      <c r="CQ915" s="3"/>
      <c r="CR915" s="3"/>
      <c r="CS915" s="3"/>
      <c r="CT915" s="3"/>
      <c r="CU915" s="3"/>
      <c r="CV915" s="3"/>
      <c r="CW915" s="3"/>
      <c r="CX915" s="3"/>
      <c r="CY915" s="3"/>
      <c r="CZ915" s="3"/>
      <c r="DA915" s="3"/>
      <c r="DB915" s="3"/>
      <c r="DC915" s="3"/>
      <c r="DD915" s="3"/>
    </row>
    <row r="916" spans="1:108" ht="21" customHeight="1">
      <c r="A916" s="3"/>
      <c r="B916" s="3"/>
      <c r="C916" s="3"/>
      <c r="D916" s="18"/>
      <c r="E916" s="18"/>
      <c r="F916" s="11"/>
      <c r="G916" s="11"/>
      <c r="H916" s="11"/>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c r="CO916" s="3"/>
      <c r="CP916" s="3"/>
      <c r="CQ916" s="3"/>
      <c r="CR916" s="3"/>
      <c r="CS916" s="3"/>
      <c r="CT916" s="3"/>
      <c r="CU916" s="3"/>
      <c r="CV916" s="3"/>
      <c r="CW916" s="3"/>
      <c r="CX916" s="3"/>
      <c r="CY916" s="3"/>
      <c r="CZ916" s="3"/>
      <c r="DA916" s="3"/>
      <c r="DB916" s="3"/>
      <c r="DC916" s="3"/>
      <c r="DD916" s="3"/>
    </row>
    <row r="917" spans="1:108" ht="21" customHeight="1">
      <c r="A917" s="3"/>
      <c r="B917" s="3"/>
      <c r="C917" s="3"/>
      <c r="D917" s="18"/>
      <c r="E917" s="18"/>
      <c r="F917" s="11"/>
      <c r="G917" s="11"/>
      <c r="H917" s="11"/>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c r="CO917" s="3"/>
      <c r="CP917" s="3"/>
      <c r="CQ917" s="3"/>
      <c r="CR917" s="3"/>
      <c r="CS917" s="3"/>
      <c r="CT917" s="3"/>
      <c r="CU917" s="3"/>
      <c r="CV917" s="3"/>
      <c r="CW917" s="3"/>
      <c r="CX917" s="3"/>
      <c r="CY917" s="3"/>
      <c r="CZ917" s="3"/>
      <c r="DA917" s="3"/>
      <c r="DB917" s="3"/>
      <c r="DC917" s="3"/>
      <c r="DD917" s="3"/>
    </row>
    <row r="918" spans="1:108" ht="21" customHeight="1">
      <c r="A918" s="3"/>
      <c r="B918" s="3"/>
      <c r="C918" s="3"/>
      <c r="D918" s="18"/>
      <c r="E918" s="18"/>
      <c r="F918" s="11"/>
      <c r="G918" s="11"/>
      <c r="H918" s="11"/>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c r="CO918" s="3"/>
      <c r="CP918" s="3"/>
      <c r="CQ918" s="3"/>
      <c r="CR918" s="3"/>
      <c r="CS918" s="3"/>
      <c r="CT918" s="3"/>
      <c r="CU918" s="3"/>
      <c r="CV918" s="3"/>
      <c r="CW918" s="3"/>
      <c r="CX918" s="3"/>
      <c r="CY918" s="3"/>
      <c r="CZ918" s="3"/>
      <c r="DA918" s="3"/>
      <c r="DB918" s="3"/>
      <c r="DC918" s="3"/>
      <c r="DD918" s="3"/>
    </row>
    <row r="919" spans="1:108" ht="21" customHeight="1">
      <c r="A919" s="3"/>
      <c r="B919" s="3"/>
      <c r="C919" s="3"/>
      <c r="D919" s="18"/>
      <c r="E919" s="18"/>
      <c r="F919" s="11"/>
      <c r="G919" s="11"/>
      <c r="H919" s="11"/>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c r="CO919" s="3"/>
      <c r="CP919" s="3"/>
      <c r="CQ919" s="3"/>
      <c r="CR919" s="3"/>
      <c r="CS919" s="3"/>
      <c r="CT919" s="3"/>
      <c r="CU919" s="3"/>
      <c r="CV919" s="3"/>
      <c r="CW919" s="3"/>
      <c r="CX919" s="3"/>
      <c r="CY919" s="3"/>
      <c r="CZ919" s="3"/>
      <c r="DA919" s="3"/>
      <c r="DB919" s="3"/>
      <c r="DC919" s="3"/>
      <c r="DD919" s="3"/>
    </row>
    <row r="920" spans="1:108" ht="21" customHeight="1">
      <c r="A920" s="3"/>
      <c r="B920" s="3"/>
      <c r="C920" s="3"/>
      <c r="D920" s="18"/>
      <c r="E920" s="18"/>
      <c r="F920" s="11"/>
      <c r="G920" s="11"/>
      <c r="H920" s="11"/>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c r="CO920" s="3"/>
      <c r="CP920" s="3"/>
      <c r="CQ920" s="3"/>
      <c r="CR920" s="3"/>
      <c r="CS920" s="3"/>
      <c r="CT920" s="3"/>
      <c r="CU920" s="3"/>
      <c r="CV920" s="3"/>
      <c r="CW920" s="3"/>
      <c r="CX920" s="3"/>
      <c r="CY920" s="3"/>
      <c r="CZ920" s="3"/>
      <c r="DA920" s="3"/>
      <c r="DB920" s="3"/>
      <c r="DC920" s="3"/>
      <c r="DD920" s="3"/>
    </row>
    <row r="921" spans="1:108" ht="21" customHeight="1">
      <c r="A921" s="3"/>
      <c r="B921" s="3"/>
      <c r="C921" s="3"/>
      <c r="D921" s="18"/>
      <c r="E921" s="18"/>
      <c r="F921" s="11"/>
      <c r="G921" s="11"/>
      <c r="H921" s="11"/>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c r="CO921" s="3"/>
      <c r="CP921" s="3"/>
      <c r="CQ921" s="3"/>
      <c r="CR921" s="3"/>
      <c r="CS921" s="3"/>
      <c r="CT921" s="3"/>
      <c r="CU921" s="3"/>
      <c r="CV921" s="3"/>
      <c r="CW921" s="3"/>
      <c r="CX921" s="3"/>
      <c r="CY921" s="3"/>
      <c r="CZ921" s="3"/>
      <c r="DA921" s="3"/>
      <c r="DB921" s="3"/>
      <c r="DC921" s="3"/>
      <c r="DD921" s="3"/>
    </row>
    <row r="922" spans="1:108" ht="21" customHeight="1">
      <c r="A922" s="3"/>
      <c r="B922" s="3"/>
      <c r="C922" s="3"/>
      <c r="D922" s="18"/>
      <c r="E922" s="18"/>
      <c r="F922" s="11"/>
      <c r="G922" s="11"/>
      <c r="H922" s="11"/>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c r="CO922" s="3"/>
      <c r="CP922" s="3"/>
      <c r="CQ922" s="3"/>
      <c r="CR922" s="3"/>
      <c r="CS922" s="3"/>
      <c r="CT922" s="3"/>
      <c r="CU922" s="3"/>
      <c r="CV922" s="3"/>
      <c r="CW922" s="3"/>
      <c r="CX922" s="3"/>
      <c r="CY922" s="3"/>
      <c r="CZ922" s="3"/>
      <c r="DA922" s="3"/>
      <c r="DB922" s="3"/>
      <c r="DC922" s="3"/>
      <c r="DD922" s="3"/>
    </row>
    <row r="923" spans="1:108" ht="21" customHeight="1">
      <c r="A923" s="3"/>
      <c r="B923" s="3"/>
      <c r="C923" s="3"/>
      <c r="D923" s="18"/>
      <c r="E923" s="18"/>
      <c r="F923" s="11"/>
      <c r="G923" s="11"/>
      <c r="H923" s="11"/>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c r="CO923" s="3"/>
      <c r="CP923" s="3"/>
      <c r="CQ923" s="3"/>
      <c r="CR923" s="3"/>
      <c r="CS923" s="3"/>
      <c r="CT923" s="3"/>
      <c r="CU923" s="3"/>
      <c r="CV923" s="3"/>
      <c r="CW923" s="3"/>
      <c r="CX923" s="3"/>
      <c r="CY923" s="3"/>
      <c r="CZ923" s="3"/>
      <c r="DA923" s="3"/>
      <c r="DB923" s="3"/>
      <c r="DC923" s="3"/>
      <c r="DD923" s="3"/>
    </row>
    <row r="924" spans="1:108" ht="21" customHeight="1">
      <c r="A924" s="3"/>
      <c r="B924" s="3"/>
      <c r="C924" s="3"/>
      <c r="D924" s="18"/>
      <c r="E924" s="18"/>
      <c r="F924" s="11"/>
      <c r="G924" s="11"/>
      <c r="H924" s="11"/>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c r="CO924" s="3"/>
      <c r="CP924" s="3"/>
      <c r="CQ924" s="3"/>
      <c r="CR924" s="3"/>
      <c r="CS924" s="3"/>
      <c r="CT924" s="3"/>
      <c r="CU924" s="3"/>
      <c r="CV924" s="3"/>
      <c r="CW924" s="3"/>
      <c r="CX924" s="3"/>
      <c r="CY924" s="3"/>
      <c r="CZ924" s="3"/>
      <c r="DA924" s="3"/>
      <c r="DB924" s="3"/>
      <c r="DC924" s="3"/>
      <c r="DD924" s="3"/>
    </row>
    <row r="925" spans="1:108" ht="21" customHeight="1">
      <c r="A925" s="3"/>
      <c r="B925" s="3"/>
      <c r="C925" s="3"/>
      <c r="D925" s="18"/>
      <c r="E925" s="18"/>
      <c r="F925" s="11"/>
      <c r="G925" s="11"/>
      <c r="H925" s="11"/>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c r="CO925" s="3"/>
      <c r="CP925" s="3"/>
      <c r="CQ925" s="3"/>
      <c r="CR925" s="3"/>
      <c r="CS925" s="3"/>
      <c r="CT925" s="3"/>
      <c r="CU925" s="3"/>
      <c r="CV925" s="3"/>
      <c r="CW925" s="3"/>
      <c r="CX925" s="3"/>
      <c r="CY925" s="3"/>
      <c r="CZ925" s="3"/>
      <c r="DA925" s="3"/>
      <c r="DB925" s="3"/>
      <c r="DC925" s="3"/>
      <c r="DD925" s="3"/>
    </row>
    <row r="926" spans="1:108" ht="21" customHeight="1">
      <c r="A926" s="3"/>
      <c r="B926" s="3"/>
      <c r="C926" s="3"/>
      <c r="D926" s="18"/>
      <c r="E926" s="18"/>
      <c r="F926" s="11"/>
      <c r="G926" s="11"/>
      <c r="H926" s="11"/>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c r="CO926" s="3"/>
      <c r="CP926" s="3"/>
      <c r="CQ926" s="3"/>
      <c r="CR926" s="3"/>
      <c r="CS926" s="3"/>
      <c r="CT926" s="3"/>
      <c r="CU926" s="3"/>
      <c r="CV926" s="3"/>
      <c r="CW926" s="3"/>
      <c r="CX926" s="3"/>
      <c r="CY926" s="3"/>
      <c r="CZ926" s="3"/>
      <c r="DA926" s="3"/>
      <c r="DB926" s="3"/>
      <c r="DC926" s="3"/>
      <c r="DD926" s="3"/>
    </row>
    <row r="927" spans="1:108" ht="21" customHeight="1">
      <c r="A927" s="3"/>
      <c r="B927" s="3"/>
      <c r="C927" s="3"/>
      <c r="D927" s="18"/>
      <c r="E927" s="18"/>
      <c r="F927" s="11"/>
      <c r="G927" s="11"/>
      <c r="H927" s="11"/>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c r="CO927" s="3"/>
      <c r="CP927" s="3"/>
      <c r="CQ927" s="3"/>
      <c r="CR927" s="3"/>
      <c r="CS927" s="3"/>
      <c r="CT927" s="3"/>
      <c r="CU927" s="3"/>
      <c r="CV927" s="3"/>
      <c r="CW927" s="3"/>
      <c r="CX927" s="3"/>
      <c r="CY927" s="3"/>
      <c r="CZ927" s="3"/>
      <c r="DA927" s="3"/>
      <c r="DB927" s="3"/>
      <c r="DC927" s="3"/>
      <c r="DD927" s="3"/>
    </row>
    <row r="928" spans="1:108" ht="21" customHeight="1">
      <c r="A928" s="3"/>
      <c r="B928" s="3"/>
      <c r="C928" s="3"/>
      <c r="D928" s="18"/>
      <c r="E928" s="18"/>
      <c r="F928" s="11"/>
      <c r="G928" s="11"/>
      <c r="H928" s="11"/>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c r="CO928" s="3"/>
      <c r="CP928" s="3"/>
      <c r="CQ928" s="3"/>
      <c r="CR928" s="3"/>
      <c r="CS928" s="3"/>
      <c r="CT928" s="3"/>
      <c r="CU928" s="3"/>
      <c r="CV928" s="3"/>
      <c r="CW928" s="3"/>
      <c r="CX928" s="3"/>
      <c r="CY928" s="3"/>
      <c r="CZ928" s="3"/>
      <c r="DA928" s="3"/>
      <c r="DB928" s="3"/>
      <c r="DC928" s="3"/>
      <c r="DD928" s="3"/>
    </row>
    <row r="929" spans="1:108" ht="21" customHeight="1">
      <c r="A929" s="3"/>
      <c r="B929" s="3"/>
      <c r="C929" s="3"/>
      <c r="D929" s="18"/>
      <c r="E929" s="18"/>
      <c r="F929" s="11"/>
      <c r="G929" s="11"/>
      <c r="H929" s="11"/>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c r="CO929" s="3"/>
      <c r="CP929" s="3"/>
      <c r="CQ929" s="3"/>
      <c r="CR929" s="3"/>
      <c r="CS929" s="3"/>
      <c r="CT929" s="3"/>
      <c r="CU929" s="3"/>
      <c r="CV929" s="3"/>
      <c r="CW929" s="3"/>
      <c r="CX929" s="3"/>
      <c r="CY929" s="3"/>
      <c r="CZ929" s="3"/>
      <c r="DA929" s="3"/>
      <c r="DB929" s="3"/>
      <c r="DC929" s="3"/>
      <c r="DD929" s="3"/>
    </row>
    <row r="930" spans="1:108" ht="21" customHeight="1">
      <c r="A930" s="3"/>
      <c r="B930" s="3"/>
      <c r="C930" s="3"/>
      <c r="D930" s="18"/>
      <c r="E930" s="18"/>
      <c r="F930" s="11"/>
      <c r="G930" s="11"/>
      <c r="H930" s="11"/>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c r="CO930" s="3"/>
      <c r="CP930" s="3"/>
      <c r="CQ930" s="3"/>
      <c r="CR930" s="3"/>
      <c r="CS930" s="3"/>
      <c r="CT930" s="3"/>
      <c r="CU930" s="3"/>
      <c r="CV930" s="3"/>
      <c r="CW930" s="3"/>
      <c r="CX930" s="3"/>
      <c r="CY930" s="3"/>
      <c r="CZ930" s="3"/>
      <c r="DA930" s="3"/>
      <c r="DB930" s="3"/>
      <c r="DC930" s="3"/>
      <c r="DD930" s="3"/>
    </row>
    <row r="931" spans="1:108" ht="21" customHeight="1">
      <c r="A931" s="3"/>
      <c r="B931" s="3"/>
      <c r="C931" s="3"/>
      <c r="D931" s="18"/>
      <c r="E931" s="18"/>
      <c r="F931" s="11"/>
      <c r="G931" s="11"/>
      <c r="H931" s="11"/>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c r="CO931" s="3"/>
      <c r="CP931" s="3"/>
      <c r="CQ931" s="3"/>
      <c r="CR931" s="3"/>
      <c r="CS931" s="3"/>
      <c r="CT931" s="3"/>
      <c r="CU931" s="3"/>
      <c r="CV931" s="3"/>
      <c r="CW931" s="3"/>
      <c r="CX931" s="3"/>
      <c r="CY931" s="3"/>
      <c r="CZ931" s="3"/>
      <c r="DA931" s="3"/>
      <c r="DB931" s="3"/>
      <c r="DC931" s="3"/>
      <c r="DD931" s="3"/>
    </row>
    <row r="932" spans="1:108" ht="21" customHeight="1">
      <c r="A932" s="3"/>
      <c r="B932" s="3"/>
      <c r="C932" s="3"/>
      <c r="D932" s="18"/>
      <c r="E932" s="18"/>
      <c r="F932" s="11"/>
      <c r="G932" s="11"/>
      <c r="H932" s="11"/>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c r="CO932" s="3"/>
      <c r="CP932" s="3"/>
      <c r="CQ932" s="3"/>
      <c r="CR932" s="3"/>
      <c r="CS932" s="3"/>
      <c r="CT932" s="3"/>
      <c r="CU932" s="3"/>
      <c r="CV932" s="3"/>
      <c r="CW932" s="3"/>
      <c r="CX932" s="3"/>
      <c r="CY932" s="3"/>
      <c r="CZ932" s="3"/>
      <c r="DA932" s="3"/>
      <c r="DB932" s="3"/>
      <c r="DC932" s="3"/>
      <c r="DD932" s="3"/>
    </row>
    <row r="933" spans="1:108" ht="21" customHeight="1">
      <c r="A933" s="3"/>
      <c r="B933" s="3"/>
      <c r="C933" s="3"/>
      <c r="D933" s="18"/>
      <c r="E933" s="18"/>
      <c r="F933" s="11"/>
      <c r="G933" s="11"/>
      <c r="H933" s="11"/>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c r="CO933" s="3"/>
      <c r="CP933" s="3"/>
      <c r="CQ933" s="3"/>
      <c r="CR933" s="3"/>
      <c r="CS933" s="3"/>
      <c r="CT933" s="3"/>
      <c r="CU933" s="3"/>
      <c r="CV933" s="3"/>
      <c r="CW933" s="3"/>
      <c r="CX933" s="3"/>
      <c r="CY933" s="3"/>
      <c r="CZ933" s="3"/>
      <c r="DA933" s="3"/>
      <c r="DB933" s="3"/>
      <c r="DC933" s="3"/>
      <c r="DD933" s="3"/>
    </row>
    <row r="934" spans="1:108" ht="21" customHeight="1">
      <c r="A934" s="3"/>
      <c r="B934" s="3"/>
      <c r="C934" s="3"/>
      <c r="D934" s="18"/>
      <c r="E934" s="18"/>
      <c r="F934" s="11"/>
      <c r="G934" s="11"/>
      <c r="H934" s="11"/>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c r="CO934" s="3"/>
      <c r="CP934" s="3"/>
      <c r="CQ934" s="3"/>
      <c r="CR934" s="3"/>
      <c r="CS934" s="3"/>
      <c r="CT934" s="3"/>
      <c r="CU934" s="3"/>
      <c r="CV934" s="3"/>
      <c r="CW934" s="3"/>
      <c r="CX934" s="3"/>
      <c r="CY934" s="3"/>
      <c r="CZ934" s="3"/>
      <c r="DA934" s="3"/>
      <c r="DB934" s="3"/>
      <c r="DC934" s="3"/>
      <c r="DD934" s="3"/>
    </row>
    <row r="935" spans="1:108" ht="21" customHeight="1">
      <c r="A935" s="3"/>
      <c r="B935" s="3"/>
      <c r="C935" s="3"/>
      <c r="D935" s="18"/>
      <c r="E935" s="18"/>
      <c r="F935" s="11"/>
      <c r="G935" s="11"/>
      <c r="H935" s="11"/>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c r="CO935" s="3"/>
      <c r="CP935" s="3"/>
      <c r="CQ935" s="3"/>
      <c r="CR935" s="3"/>
      <c r="CS935" s="3"/>
      <c r="CT935" s="3"/>
      <c r="CU935" s="3"/>
      <c r="CV935" s="3"/>
      <c r="CW935" s="3"/>
      <c r="CX935" s="3"/>
      <c r="CY935" s="3"/>
      <c r="CZ935" s="3"/>
      <c r="DA935" s="3"/>
      <c r="DB935" s="3"/>
      <c r="DC935" s="3"/>
      <c r="DD935" s="3"/>
    </row>
    <row r="936" spans="1:108" ht="21" customHeight="1">
      <c r="A936" s="3"/>
      <c r="B936" s="3"/>
      <c r="C936" s="3"/>
      <c r="D936" s="18"/>
      <c r="E936" s="18"/>
      <c r="F936" s="11"/>
      <c r="G936" s="11"/>
      <c r="H936" s="11"/>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c r="CO936" s="3"/>
      <c r="CP936" s="3"/>
      <c r="CQ936" s="3"/>
      <c r="CR936" s="3"/>
      <c r="CS936" s="3"/>
      <c r="CT936" s="3"/>
      <c r="CU936" s="3"/>
      <c r="CV936" s="3"/>
      <c r="CW936" s="3"/>
      <c r="CX936" s="3"/>
      <c r="CY936" s="3"/>
      <c r="CZ936" s="3"/>
      <c r="DA936" s="3"/>
      <c r="DB936" s="3"/>
      <c r="DC936" s="3"/>
      <c r="DD936" s="3"/>
    </row>
    <row r="937" spans="1:108" ht="21" customHeight="1">
      <c r="A937" s="3"/>
      <c r="B937" s="3"/>
      <c r="C937" s="3"/>
      <c r="D937" s="18"/>
      <c r="E937" s="18"/>
      <c r="F937" s="11"/>
      <c r="G937" s="11"/>
      <c r="H937" s="11"/>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c r="CO937" s="3"/>
      <c r="CP937" s="3"/>
      <c r="CQ937" s="3"/>
      <c r="CR937" s="3"/>
      <c r="CS937" s="3"/>
      <c r="CT937" s="3"/>
      <c r="CU937" s="3"/>
      <c r="CV937" s="3"/>
      <c r="CW937" s="3"/>
      <c r="CX937" s="3"/>
      <c r="CY937" s="3"/>
      <c r="CZ937" s="3"/>
      <c r="DA937" s="3"/>
      <c r="DB937" s="3"/>
      <c r="DC937" s="3"/>
      <c r="DD937" s="3"/>
    </row>
    <row r="938" spans="1:108" ht="21" customHeight="1">
      <c r="A938" s="3"/>
      <c r="B938" s="3"/>
      <c r="C938" s="3"/>
      <c r="D938" s="18"/>
      <c r="E938" s="18"/>
      <c r="F938" s="11"/>
      <c r="G938" s="11"/>
      <c r="H938" s="11"/>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c r="CO938" s="3"/>
      <c r="CP938" s="3"/>
      <c r="CQ938" s="3"/>
      <c r="CR938" s="3"/>
      <c r="CS938" s="3"/>
      <c r="CT938" s="3"/>
      <c r="CU938" s="3"/>
      <c r="CV938" s="3"/>
      <c r="CW938" s="3"/>
      <c r="CX938" s="3"/>
      <c r="CY938" s="3"/>
      <c r="CZ938" s="3"/>
      <c r="DA938" s="3"/>
      <c r="DB938" s="3"/>
      <c r="DC938" s="3"/>
      <c r="DD938" s="3"/>
    </row>
    <row r="939" spans="1:108" ht="21" customHeight="1">
      <c r="A939" s="3"/>
      <c r="B939" s="3"/>
      <c r="C939" s="3"/>
      <c r="D939" s="18"/>
      <c r="E939" s="18"/>
      <c r="F939" s="11"/>
      <c r="G939" s="11"/>
      <c r="H939" s="11"/>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c r="CO939" s="3"/>
      <c r="CP939" s="3"/>
      <c r="CQ939" s="3"/>
      <c r="CR939" s="3"/>
      <c r="CS939" s="3"/>
      <c r="CT939" s="3"/>
      <c r="CU939" s="3"/>
      <c r="CV939" s="3"/>
      <c r="CW939" s="3"/>
      <c r="CX939" s="3"/>
      <c r="CY939" s="3"/>
      <c r="CZ939" s="3"/>
      <c r="DA939" s="3"/>
      <c r="DB939" s="3"/>
      <c r="DC939" s="3"/>
      <c r="DD939" s="3"/>
    </row>
    <row r="940" spans="1:108" ht="21" customHeight="1">
      <c r="A940" s="3"/>
      <c r="B940" s="3"/>
      <c r="C940" s="3"/>
      <c r="D940" s="18"/>
      <c r="E940" s="18"/>
      <c r="F940" s="11"/>
      <c r="G940" s="11"/>
      <c r="H940" s="11"/>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c r="CO940" s="3"/>
      <c r="CP940" s="3"/>
      <c r="CQ940" s="3"/>
      <c r="CR940" s="3"/>
      <c r="CS940" s="3"/>
      <c r="CT940" s="3"/>
      <c r="CU940" s="3"/>
      <c r="CV940" s="3"/>
      <c r="CW940" s="3"/>
      <c r="CX940" s="3"/>
      <c r="CY940" s="3"/>
      <c r="CZ940" s="3"/>
      <c r="DA940" s="3"/>
      <c r="DB940" s="3"/>
      <c r="DC940" s="3"/>
      <c r="DD940" s="3"/>
    </row>
    <row r="941" spans="1:108" ht="21" customHeight="1">
      <c r="A941" s="3"/>
      <c r="B941" s="3"/>
      <c r="C941" s="3"/>
      <c r="D941" s="18"/>
      <c r="E941" s="18"/>
      <c r="F941" s="11"/>
      <c r="G941" s="11"/>
      <c r="H941" s="11"/>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c r="CO941" s="3"/>
      <c r="CP941" s="3"/>
      <c r="CQ941" s="3"/>
      <c r="CR941" s="3"/>
      <c r="CS941" s="3"/>
      <c r="CT941" s="3"/>
      <c r="CU941" s="3"/>
      <c r="CV941" s="3"/>
      <c r="CW941" s="3"/>
      <c r="CX941" s="3"/>
      <c r="CY941" s="3"/>
      <c r="CZ941" s="3"/>
      <c r="DA941" s="3"/>
      <c r="DB941" s="3"/>
      <c r="DC941" s="3"/>
      <c r="DD941" s="3"/>
    </row>
    <row r="942" spans="1:108" ht="21" customHeight="1">
      <c r="A942" s="3"/>
      <c r="B942" s="3"/>
      <c r="C942" s="3"/>
      <c r="D942" s="18"/>
      <c r="E942" s="18"/>
      <c r="F942" s="11"/>
      <c r="G942" s="11"/>
      <c r="H942" s="11"/>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c r="CO942" s="3"/>
      <c r="CP942" s="3"/>
      <c r="CQ942" s="3"/>
      <c r="CR942" s="3"/>
      <c r="CS942" s="3"/>
      <c r="CT942" s="3"/>
      <c r="CU942" s="3"/>
      <c r="CV942" s="3"/>
      <c r="CW942" s="3"/>
      <c r="CX942" s="3"/>
      <c r="CY942" s="3"/>
      <c r="CZ942" s="3"/>
      <c r="DA942" s="3"/>
      <c r="DB942" s="3"/>
      <c r="DC942" s="3"/>
      <c r="DD942" s="3"/>
    </row>
    <row r="943" spans="1:108" ht="21" customHeight="1">
      <c r="A943" s="3"/>
      <c r="B943" s="3"/>
      <c r="C943" s="3"/>
      <c r="D943" s="18"/>
      <c r="E943" s="18"/>
      <c r="F943" s="11"/>
      <c r="G943" s="11"/>
      <c r="H943" s="11"/>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c r="CO943" s="3"/>
      <c r="CP943" s="3"/>
      <c r="CQ943" s="3"/>
      <c r="CR943" s="3"/>
      <c r="CS943" s="3"/>
      <c r="CT943" s="3"/>
      <c r="CU943" s="3"/>
      <c r="CV943" s="3"/>
      <c r="CW943" s="3"/>
      <c r="CX943" s="3"/>
      <c r="CY943" s="3"/>
      <c r="CZ943" s="3"/>
      <c r="DA943" s="3"/>
      <c r="DB943" s="3"/>
      <c r="DC943" s="3"/>
      <c r="DD943" s="3"/>
    </row>
    <row r="944" spans="1:108" ht="21" customHeight="1">
      <c r="A944" s="3"/>
      <c r="B944" s="3"/>
      <c r="C944" s="3"/>
      <c r="D944" s="18"/>
      <c r="E944" s="18"/>
      <c r="F944" s="11"/>
      <c r="G944" s="11"/>
      <c r="H944" s="11"/>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c r="CO944" s="3"/>
      <c r="CP944" s="3"/>
      <c r="CQ944" s="3"/>
      <c r="CR944" s="3"/>
      <c r="CS944" s="3"/>
      <c r="CT944" s="3"/>
      <c r="CU944" s="3"/>
      <c r="CV944" s="3"/>
      <c r="CW944" s="3"/>
      <c r="CX944" s="3"/>
      <c r="CY944" s="3"/>
      <c r="CZ944" s="3"/>
      <c r="DA944" s="3"/>
      <c r="DB944" s="3"/>
      <c r="DC944" s="3"/>
      <c r="DD944" s="3"/>
    </row>
    <row r="945" spans="1:108" ht="21" customHeight="1">
      <c r="A945" s="3"/>
      <c r="B945" s="3"/>
      <c r="C945" s="3"/>
      <c r="D945" s="18"/>
      <c r="E945" s="18"/>
      <c r="F945" s="11"/>
      <c r="G945" s="11"/>
      <c r="H945" s="11"/>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c r="CO945" s="3"/>
      <c r="CP945" s="3"/>
      <c r="CQ945" s="3"/>
      <c r="CR945" s="3"/>
      <c r="CS945" s="3"/>
      <c r="CT945" s="3"/>
      <c r="CU945" s="3"/>
      <c r="CV945" s="3"/>
      <c r="CW945" s="3"/>
      <c r="CX945" s="3"/>
      <c r="CY945" s="3"/>
      <c r="CZ945" s="3"/>
      <c r="DA945" s="3"/>
      <c r="DB945" s="3"/>
      <c r="DC945" s="3"/>
      <c r="DD945" s="3"/>
    </row>
    <row r="946" spans="1:108" ht="21" customHeight="1">
      <c r="A946" s="3"/>
      <c r="B946" s="3"/>
      <c r="C946" s="3"/>
      <c r="D946" s="18"/>
      <c r="E946" s="18"/>
      <c r="F946" s="11"/>
      <c r="G946" s="11"/>
      <c r="H946" s="11"/>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c r="CO946" s="3"/>
      <c r="CP946" s="3"/>
      <c r="CQ946" s="3"/>
      <c r="CR946" s="3"/>
      <c r="CS946" s="3"/>
      <c r="CT946" s="3"/>
      <c r="CU946" s="3"/>
      <c r="CV946" s="3"/>
      <c r="CW946" s="3"/>
      <c r="CX946" s="3"/>
      <c r="CY946" s="3"/>
      <c r="CZ946" s="3"/>
      <c r="DA946" s="3"/>
      <c r="DB946" s="3"/>
      <c r="DC946" s="3"/>
      <c r="DD946" s="3"/>
    </row>
    <row r="947" spans="1:108" ht="21" customHeight="1">
      <c r="A947" s="3"/>
      <c r="B947" s="3"/>
      <c r="C947" s="3"/>
      <c r="D947" s="18"/>
      <c r="E947" s="18"/>
      <c r="F947" s="11"/>
      <c r="G947" s="11"/>
      <c r="H947" s="11"/>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c r="CO947" s="3"/>
      <c r="CP947" s="3"/>
      <c r="CQ947" s="3"/>
      <c r="CR947" s="3"/>
      <c r="CS947" s="3"/>
      <c r="CT947" s="3"/>
      <c r="CU947" s="3"/>
      <c r="CV947" s="3"/>
      <c r="CW947" s="3"/>
      <c r="CX947" s="3"/>
      <c r="CY947" s="3"/>
      <c r="CZ947" s="3"/>
      <c r="DA947" s="3"/>
      <c r="DB947" s="3"/>
      <c r="DC947" s="3"/>
      <c r="DD947" s="3"/>
    </row>
    <row r="948" spans="1:108" ht="21" customHeight="1">
      <c r="A948" s="3"/>
      <c r="B948" s="3"/>
      <c r="C948" s="3"/>
      <c r="D948" s="18"/>
      <c r="E948" s="18"/>
      <c r="F948" s="11"/>
      <c r="G948" s="11"/>
      <c r="H948" s="11"/>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c r="CO948" s="3"/>
      <c r="CP948" s="3"/>
      <c r="CQ948" s="3"/>
      <c r="CR948" s="3"/>
      <c r="CS948" s="3"/>
      <c r="CT948" s="3"/>
      <c r="CU948" s="3"/>
      <c r="CV948" s="3"/>
      <c r="CW948" s="3"/>
      <c r="CX948" s="3"/>
      <c r="CY948" s="3"/>
      <c r="CZ948" s="3"/>
      <c r="DA948" s="3"/>
      <c r="DB948" s="3"/>
      <c r="DC948" s="3"/>
      <c r="DD948" s="3"/>
    </row>
    <row r="949" spans="1:108" ht="21" customHeight="1">
      <c r="A949" s="3"/>
      <c r="B949" s="3"/>
      <c r="C949" s="3"/>
      <c r="D949" s="18"/>
      <c r="E949" s="18"/>
      <c r="F949" s="11"/>
      <c r="G949" s="11"/>
      <c r="H949" s="11"/>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c r="CO949" s="3"/>
      <c r="CP949" s="3"/>
      <c r="CQ949" s="3"/>
      <c r="CR949" s="3"/>
      <c r="CS949" s="3"/>
      <c r="CT949" s="3"/>
      <c r="CU949" s="3"/>
      <c r="CV949" s="3"/>
      <c r="CW949" s="3"/>
      <c r="CX949" s="3"/>
      <c r="CY949" s="3"/>
      <c r="CZ949" s="3"/>
      <c r="DA949" s="3"/>
      <c r="DB949" s="3"/>
      <c r="DC949" s="3"/>
      <c r="DD949" s="3"/>
    </row>
    <row r="950" spans="1:108" ht="21" customHeight="1">
      <c r="A950" s="3"/>
      <c r="B950" s="3"/>
      <c r="C950" s="3"/>
      <c r="D950" s="18"/>
      <c r="E950" s="18"/>
      <c r="F950" s="11"/>
      <c r="G950" s="11"/>
      <c r="H950" s="11"/>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c r="CO950" s="3"/>
      <c r="CP950" s="3"/>
      <c r="CQ950" s="3"/>
      <c r="CR950" s="3"/>
      <c r="CS950" s="3"/>
      <c r="CT950" s="3"/>
      <c r="CU950" s="3"/>
      <c r="CV950" s="3"/>
      <c r="CW950" s="3"/>
      <c r="CX950" s="3"/>
      <c r="CY950" s="3"/>
      <c r="CZ950" s="3"/>
      <c r="DA950" s="3"/>
      <c r="DB950" s="3"/>
      <c r="DC950" s="3"/>
      <c r="DD950" s="3"/>
    </row>
    <row r="951" spans="1:108" ht="21" customHeight="1">
      <c r="A951" s="3"/>
      <c r="B951" s="3"/>
      <c r="C951" s="3"/>
      <c r="D951" s="18"/>
      <c r="E951" s="18"/>
      <c r="F951" s="11"/>
      <c r="G951" s="11"/>
      <c r="H951" s="11"/>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c r="CO951" s="3"/>
      <c r="CP951" s="3"/>
      <c r="CQ951" s="3"/>
      <c r="CR951" s="3"/>
      <c r="CS951" s="3"/>
      <c r="CT951" s="3"/>
      <c r="CU951" s="3"/>
      <c r="CV951" s="3"/>
      <c r="CW951" s="3"/>
      <c r="CX951" s="3"/>
      <c r="CY951" s="3"/>
      <c r="CZ951" s="3"/>
      <c r="DA951" s="3"/>
      <c r="DB951" s="3"/>
      <c r="DC951" s="3"/>
      <c r="DD951" s="3"/>
    </row>
    <row r="952" spans="1:108" ht="21" customHeight="1">
      <c r="A952" s="3"/>
      <c r="B952" s="3"/>
      <c r="C952" s="3"/>
      <c r="D952" s="18"/>
      <c r="E952" s="18"/>
      <c r="F952" s="11"/>
      <c r="G952" s="11"/>
      <c r="H952" s="11"/>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c r="CO952" s="3"/>
      <c r="CP952" s="3"/>
      <c r="CQ952" s="3"/>
      <c r="CR952" s="3"/>
      <c r="CS952" s="3"/>
      <c r="CT952" s="3"/>
      <c r="CU952" s="3"/>
      <c r="CV952" s="3"/>
      <c r="CW952" s="3"/>
      <c r="CX952" s="3"/>
      <c r="CY952" s="3"/>
      <c r="CZ952" s="3"/>
      <c r="DA952" s="3"/>
      <c r="DB952" s="3"/>
      <c r="DC952" s="3"/>
      <c r="DD952" s="3"/>
    </row>
    <row r="953" spans="1:108" ht="21" customHeight="1">
      <c r="A953" s="3"/>
      <c r="B953" s="3"/>
      <c r="C953" s="3"/>
      <c r="D953" s="18"/>
      <c r="E953" s="18"/>
      <c r="F953" s="11"/>
      <c r="G953" s="11"/>
      <c r="H953" s="11"/>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c r="CO953" s="3"/>
      <c r="CP953" s="3"/>
      <c r="CQ953" s="3"/>
      <c r="CR953" s="3"/>
      <c r="CS953" s="3"/>
      <c r="CT953" s="3"/>
      <c r="CU953" s="3"/>
      <c r="CV953" s="3"/>
      <c r="CW953" s="3"/>
      <c r="CX953" s="3"/>
      <c r="CY953" s="3"/>
      <c r="CZ953" s="3"/>
      <c r="DA953" s="3"/>
      <c r="DB953" s="3"/>
      <c r="DC953" s="3"/>
      <c r="DD953" s="3"/>
    </row>
    <row r="954" spans="1:108" ht="21" customHeight="1">
      <c r="A954" s="3"/>
      <c r="B954" s="3"/>
      <c r="C954" s="3"/>
      <c r="D954" s="18"/>
      <c r="E954" s="18"/>
      <c r="F954" s="11"/>
      <c r="G954" s="11"/>
      <c r="H954" s="11"/>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c r="CO954" s="3"/>
      <c r="CP954" s="3"/>
      <c r="CQ954" s="3"/>
      <c r="CR954" s="3"/>
      <c r="CS954" s="3"/>
      <c r="CT954" s="3"/>
      <c r="CU954" s="3"/>
      <c r="CV954" s="3"/>
      <c r="CW954" s="3"/>
      <c r="CX954" s="3"/>
      <c r="CY954" s="3"/>
      <c r="CZ954" s="3"/>
      <c r="DA954" s="3"/>
      <c r="DB954" s="3"/>
      <c r="DC954" s="3"/>
      <c r="DD954" s="3"/>
    </row>
    <row r="955" spans="1:108" ht="21" customHeight="1">
      <c r="A955" s="3"/>
      <c r="B955" s="3"/>
      <c r="C955" s="3"/>
      <c r="D955" s="18"/>
      <c r="E955" s="18"/>
      <c r="F955" s="11"/>
      <c r="G955" s="11"/>
      <c r="H955" s="11"/>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c r="CO955" s="3"/>
      <c r="CP955" s="3"/>
      <c r="CQ955" s="3"/>
      <c r="CR955" s="3"/>
      <c r="CS955" s="3"/>
      <c r="CT955" s="3"/>
      <c r="CU955" s="3"/>
      <c r="CV955" s="3"/>
      <c r="CW955" s="3"/>
      <c r="CX955" s="3"/>
      <c r="CY955" s="3"/>
      <c r="CZ955" s="3"/>
      <c r="DA955" s="3"/>
      <c r="DB955" s="3"/>
      <c r="DC955" s="3"/>
      <c r="DD955" s="3"/>
    </row>
    <row r="956" spans="1:108" ht="21" customHeight="1">
      <c r="A956" s="3"/>
      <c r="B956" s="3"/>
      <c r="C956" s="3"/>
      <c r="D956" s="18"/>
      <c r="E956" s="18"/>
      <c r="F956" s="11"/>
      <c r="G956" s="11"/>
      <c r="H956" s="11"/>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c r="CO956" s="3"/>
      <c r="CP956" s="3"/>
      <c r="CQ956" s="3"/>
      <c r="CR956" s="3"/>
      <c r="CS956" s="3"/>
      <c r="CT956" s="3"/>
      <c r="CU956" s="3"/>
      <c r="CV956" s="3"/>
      <c r="CW956" s="3"/>
      <c r="CX956" s="3"/>
      <c r="CY956" s="3"/>
      <c r="CZ956" s="3"/>
      <c r="DA956" s="3"/>
      <c r="DB956" s="3"/>
      <c r="DC956" s="3"/>
      <c r="DD956" s="3"/>
    </row>
    <row r="957" spans="1:108" ht="21" customHeight="1">
      <c r="A957" s="3"/>
      <c r="B957" s="3"/>
      <c r="C957" s="3"/>
      <c r="D957" s="18"/>
      <c r="E957" s="18"/>
      <c r="F957" s="11"/>
      <c r="G957" s="11"/>
      <c r="H957" s="11"/>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c r="CO957" s="3"/>
      <c r="CP957" s="3"/>
      <c r="CQ957" s="3"/>
      <c r="CR957" s="3"/>
      <c r="CS957" s="3"/>
      <c r="CT957" s="3"/>
      <c r="CU957" s="3"/>
      <c r="CV957" s="3"/>
      <c r="CW957" s="3"/>
      <c r="CX957" s="3"/>
      <c r="CY957" s="3"/>
      <c r="CZ957" s="3"/>
      <c r="DA957" s="3"/>
      <c r="DB957" s="3"/>
      <c r="DC957" s="3"/>
      <c r="DD957" s="3"/>
    </row>
    <row r="958" spans="1:108" ht="21" customHeight="1">
      <c r="A958" s="3"/>
      <c r="B958" s="3"/>
      <c r="C958" s="3"/>
      <c r="D958" s="18"/>
      <c r="E958" s="18"/>
      <c r="F958" s="11"/>
      <c r="G958" s="11"/>
      <c r="H958" s="11"/>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c r="CO958" s="3"/>
      <c r="CP958" s="3"/>
      <c r="CQ958" s="3"/>
      <c r="CR958" s="3"/>
      <c r="CS958" s="3"/>
      <c r="CT958" s="3"/>
      <c r="CU958" s="3"/>
      <c r="CV958" s="3"/>
      <c r="CW958" s="3"/>
      <c r="CX958" s="3"/>
      <c r="CY958" s="3"/>
      <c r="CZ958" s="3"/>
      <c r="DA958" s="3"/>
      <c r="DB958" s="3"/>
      <c r="DC958" s="3"/>
      <c r="DD958" s="3"/>
    </row>
    <row r="959" spans="1:108" ht="21" customHeight="1">
      <c r="A959" s="3"/>
      <c r="B959" s="3"/>
      <c r="C959" s="3"/>
      <c r="D959" s="18"/>
      <c r="E959" s="18"/>
      <c r="F959" s="11"/>
      <c r="G959" s="11"/>
      <c r="H959" s="11"/>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c r="CO959" s="3"/>
      <c r="CP959" s="3"/>
      <c r="CQ959" s="3"/>
      <c r="CR959" s="3"/>
      <c r="CS959" s="3"/>
      <c r="CT959" s="3"/>
      <c r="CU959" s="3"/>
      <c r="CV959" s="3"/>
      <c r="CW959" s="3"/>
      <c r="CX959" s="3"/>
      <c r="CY959" s="3"/>
      <c r="CZ959" s="3"/>
      <c r="DA959" s="3"/>
      <c r="DB959" s="3"/>
      <c r="DC959" s="3"/>
      <c r="DD959" s="3"/>
    </row>
    <row r="960" spans="1:108" ht="21" customHeight="1">
      <c r="A960" s="3"/>
      <c r="B960" s="3"/>
      <c r="C960" s="3"/>
      <c r="D960" s="18"/>
      <c r="E960" s="18"/>
      <c r="F960" s="11"/>
      <c r="G960" s="11"/>
      <c r="H960" s="11"/>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c r="CO960" s="3"/>
      <c r="CP960" s="3"/>
      <c r="CQ960" s="3"/>
      <c r="CR960" s="3"/>
      <c r="CS960" s="3"/>
      <c r="CT960" s="3"/>
      <c r="CU960" s="3"/>
      <c r="CV960" s="3"/>
      <c r="CW960" s="3"/>
      <c r="CX960" s="3"/>
      <c r="CY960" s="3"/>
      <c r="CZ960" s="3"/>
      <c r="DA960" s="3"/>
      <c r="DB960" s="3"/>
      <c r="DC960" s="3"/>
      <c r="DD960" s="3"/>
    </row>
    <row r="961" spans="1:108" ht="21" customHeight="1">
      <c r="A961" s="3"/>
      <c r="B961" s="3"/>
      <c r="C961" s="3"/>
      <c r="D961" s="18"/>
      <c r="E961" s="18"/>
      <c r="F961" s="11"/>
      <c r="G961" s="11"/>
      <c r="H961" s="11"/>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c r="CO961" s="3"/>
      <c r="CP961" s="3"/>
      <c r="CQ961" s="3"/>
      <c r="CR961" s="3"/>
      <c r="CS961" s="3"/>
      <c r="CT961" s="3"/>
      <c r="CU961" s="3"/>
      <c r="CV961" s="3"/>
      <c r="CW961" s="3"/>
      <c r="CX961" s="3"/>
      <c r="CY961" s="3"/>
      <c r="CZ961" s="3"/>
      <c r="DA961" s="3"/>
      <c r="DB961" s="3"/>
      <c r="DC961" s="3"/>
      <c r="DD961" s="3"/>
    </row>
    <row r="962" spans="1:108" ht="21" customHeight="1">
      <c r="A962" s="3"/>
      <c r="B962" s="3"/>
      <c r="C962" s="3"/>
      <c r="D962" s="18"/>
      <c r="E962" s="18"/>
      <c r="F962" s="11"/>
      <c r="G962" s="11"/>
      <c r="H962" s="11"/>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c r="CO962" s="3"/>
      <c r="CP962" s="3"/>
      <c r="CQ962" s="3"/>
      <c r="CR962" s="3"/>
      <c r="CS962" s="3"/>
      <c r="CT962" s="3"/>
      <c r="CU962" s="3"/>
      <c r="CV962" s="3"/>
      <c r="CW962" s="3"/>
      <c r="CX962" s="3"/>
      <c r="CY962" s="3"/>
      <c r="CZ962" s="3"/>
      <c r="DA962" s="3"/>
      <c r="DB962" s="3"/>
      <c r="DC962" s="3"/>
      <c r="DD962" s="3"/>
    </row>
    <row r="963" spans="1:108" ht="21" customHeight="1">
      <c r="A963" s="3"/>
      <c r="B963" s="3"/>
      <c r="C963" s="3"/>
      <c r="D963" s="18"/>
      <c r="E963" s="18"/>
      <c r="F963" s="11"/>
      <c r="G963" s="11"/>
      <c r="H963" s="11"/>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c r="CO963" s="3"/>
      <c r="CP963" s="3"/>
      <c r="CQ963" s="3"/>
      <c r="CR963" s="3"/>
      <c r="CS963" s="3"/>
      <c r="CT963" s="3"/>
      <c r="CU963" s="3"/>
      <c r="CV963" s="3"/>
      <c r="CW963" s="3"/>
      <c r="CX963" s="3"/>
      <c r="CY963" s="3"/>
      <c r="CZ963" s="3"/>
      <c r="DA963" s="3"/>
      <c r="DB963" s="3"/>
      <c r="DC963" s="3"/>
      <c r="DD963" s="3"/>
    </row>
    <row r="964" spans="1:108" ht="21" customHeight="1">
      <c r="A964" s="3"/>
      <c r="B964" s="3"/>
      <c r="C964" s="3"/>
      <c r="D964" s="18"/>
      <c r="E964" s="18"/>
      <c r="F964" s="11"/>
      <c r="G964" s="11"/>
      <c r="H964" s="11"/>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c r="CO964" s="3"/>
      <c r="CP964" s="3"/>
      <c r="CQ964" s="3"/>
      <c r="CR964" s="3"/>
      <c r="CS964" s="3"/>
      <c r="CT964" s="3"/>
      <c r="CU964" s="3"/>
      <c r="CV964" s="3"/>
      <c r="CW964" s="3"/>
      <c r="CX964" s="3"/>
      <c r="CY964" s="3"/>
      <c r="CZ964" s="3"/>
      <c r="DA964" s="3"/>
      <c r="DB964" s="3"/>
      <c r="DC964" s="3"/>
      <c r="DD964" s="3"/>
    </row>
    <row r="965" spans="1:108" ht="21" customHeight="1">
      <c r="A965" s="3"/>
      <c r="B965" s="3"/>
      <c r="C965" s="3"/>
      <c r="D965" s="18"/>
      <c r="E965" s="18"/>
      <c r="F965" s="11"/>
      <c r="G965" s="11"/>
      <c r="H965" s="11"/>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c r="CO965" s="3"/>
      <c r="CP965" s="3"/>
      <c r="CQ965" s="3"/>
      <c r="CR965" s="3"/>
      <c r="CS965" s="3"/>
      <c r="CT965" s="3"/>
      <c r="CU965" s="3"/>
      <c r="CV965" s="3"/>
      <c r="CW965" s="3"/>
      <c r="CX965" s="3"/>
      <c r="CY965" s="3"/>
      <c r="CZ965" s="3"/>
      <c r="DA965" s="3"/>
      <c r="DB965" s="3"/>
      <c r="DC965" s="3"/>
      <c r="DD965" s="3"/>
    </row>
    <row r="966" spans="1:108" ht="21" customHeight="1">
      <c r="A966" s="3"/>
      <c r="B966" s="3"/>
      <c r="C966" s="3"/>
      <c r="D966" s="18"/>
      <c r="E966" s="18"/>
      <c r="F966" s="11"/>
      <c r="G966" s="11"/>
      <c r="H966" s="11"/>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c r="CO966" s="3"/>
      <c r="CP966" s="3"/>
      <c r="CQ966" s="3"/>
      <c r="CR966" s="3"/>
      <c r="CS966" s="3"/>
      <c r="CT966" s="3"/>
      <c r="CU966" s="3"/>
      <c r="CV966" s="3"/>
      <c r="CW966" s="3"/>
      <c r="CX966" s="3"/>
      <c r="CY966" s="3"/>
      <c r="CZ966" s="3"/>
      <c r="DA966" s="3"/>
      <c r="DB966" s="3"/>
      <c r="DC966" s="3"/>
      <c r="DD966" s="3"/>
    </row>
    <row r="967" spans="1:108" ht="21" customHeight="1">
      <c r="A967" s="3"/>
      <c r="B967" s="3"/>
      <c r="C967" s="3"/>
      <c r="D967" s="18"/>
      <c r="E967" s="18"/>
      <c r="F967" s="11"/>
      <c r="G967" s="11"/>
      <c r="H967" s="11"/>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c r="CO967" s="3"/>
      <c r="CP967" s="3"/>
      <c r="CQ967" s="3"/>
      <c r="CR967" s="3"/>
      <c r="CS967" s="3"/>
      <c r="CT967" s="3"/>
      <c r="CU967" s="3"/>
      <c r="CV967" s="3"/>
      <c r="CW967" s="3"/>
      <c r="CX967" s="3"/>
      <c r="CY967" s="3"/>
      <c r="CZ967" s="3"/>
      <c r="DA967" s="3"/>
      <c r="DB967" s="3"/>
      <c r="DC967" s="3"/>
      <c r="DD967" s="3"/>
    </row>
    <row r="968" spans="1:108" ht="21" customHeight="1">
      <c r="A968" s="3"/>
      <c r="B968" s="3"/>
      <c r="C968" s="3"/>
      <c r="D968" s="18"/>
      <c r="E968" s="18"/>
      <c r="F968" s="11"/>
      <c r="G968" s="11"/>
      <c r="H968" s="11"/>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c r="CO968" s="3"/>
      <c r="CP968" s="3"/>
      <c r="CQ968" s="3"/>
      <c r="CR968" s="3"/>
      <c r="CS968" s="3"/>
      <c r="CT968" s="3"/>
      <c r="CU968" s="3"/>
      <c r="CV968" s="3"/>
      <c r="CW968" s="3"/>
      <c r="CX968" s="3"/>
      <c r="CY968" s="3"/>
      <c r="CZ968" s="3"/>
      <c r="DA968" s="3"/>
      <c r="DB968" s="3"/>
      <c r="DC968" s="3"/>
      <c r="DD968" s="3"/>
    </row>
    <row r="969" spans="1:108" ht="21" customHeight="1">
      <c r="A969" s="3"/>
      <c r="B969" s="3"/>
      <c r="C969" s="3"/>
      <c r="D969" s="18"/>
      <c r="E969" s="18"/>
      <c r="F969" s="11"/>
      <c r="G969" s="11"/>
      <c r="H969" s="11"/>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c r="CO969" s="3"/>
      <c r="CP969" s="3"/>
      <c r="CQ969" s="3"/>
      <c r="CR969" s="3"/>
      <c r="CS969" s="3"/>
      <c r="CT969" s="3"/>
      <c r="CU969" s="3"/>
      <c r="CV969" s="3"/>
      <c r="CW969" s="3"/>
      <c r="CX969" s="3"/>
      <c r="CY969" s="3"/>
      <c r="CZ969" s="3"/>
      <c r="DA969" s="3"/>
      <c r="DB969" s="3"/>
      <c r="DC969" s="3"/>
      <c r="DD969" s="3"/>
    </row>
    <row r="970" spans="1:108" ht="21" customHeight="1">
      <c r="A970" s="3"/>
      <c r="B970" s="3"/>
      <c r="C970" s="3"/>
      <c r="D970" s="18"/>
      <c r="E970" s="18"/>
      <c r="F970" s="11"/>
      <c r="G970" s="11"/>
      <c r="H970" s="11"/>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c r="CO970" s="3"/>
      <c r="CP970" s="3"/>
      <c r="CQ970" s="3"/>
      <c r="CR970" s="3"/>
      <c r="CS970" s="3"/>
      <c r="CT970" s="3"/>
      <c r="CU970" s="3"/>
      <c r="CV970" s="3"/>
      <c r="CW970" s="3"/>
      <c r="CX970" s="3"/>
      <c r="CY970" s="3"/>
      <c r="CZ970" s="3"/>
      <c r="DA970" s="3"/>
      <c r="DB970" s="3"/>
      <c r="DC970" s="3"/>
      <c r="DD970" s="3"/>
    </row>
    <row r="971" spans="1:108" ht="21" customHeight="1">
      <c r="A971" s="3"/>
      <c r="B971" s="3"/>
      <c r="C971" s="3"/>
      <c r="D971" s="18"/>
      <c r="E971" s="18"/>
      <c r="F971" s="11"/>
      <c r="G971" s="11"/>
      <c r="H971" s="11"/>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c r="CO971" s="3"/>
      <c r="CP971" s="3"/>
      <c r="CQ971" s="3"/>
      <c r="CR971" s="3"/>
      <c r="CS971" s="3"/>
      <c r="CT971" s="3"/>
      <c r="CU971" s="3"/>
      <c r="CV971" s="3"/>
      <c r="CW971" s="3"/>
      <c r="CX971" s="3"/>
      <c r="CY971" s="3"/>
      <c r="CZ971" s="3"/>
      <c r="DA971" s="3"/>
      <c r="DB971" s="3"/>
      <c r="DC971" s="3"/>
      <c r="DD971" s="3"/>
    </row>
    <row r="972" spans="1:108" ht="21" customHeight="1">
      <c r="A972" s="3"/>
      <c r="B972" s="3"/>
      <c r="C972" s="3"/>
      <c r="D972" s="18"/>
      <c r="E972" s="18"/>
      <c r="F972" s="11"/>
      <c r="G972" s="11"/>
      <c r="H972" s="11"/>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c r="CO972" s="3"/>
      <c r="CP972" s="3"/>
      <c r="CQ972" s="3"/>
      <c r="CR972" s="3"/>
      <c r="CS972" s="3"/>
      <c r="CT972" s="3"/>
      <c r="CU972" s="3"/>
      <c r="CV972" s="3"/>
      <c r="CW972" s="3"/>
      <c r="CX972" s="3"/>
      <c r="CY972" s="3"/>
      <c r="CZ972" s="3"/>
      <c r="DA972" s="3"/>
      <c r="DB972" s="3"/>
      <c r="DC972" s="3"/>
      <c r="DD972" s="3"/>
    </row>
    <row r="973" spans="1:108" ht="21" customHeight="1">
      <c r="A973" s="3"/>
      <c r="B973" s="3"/>
      <c r="C973" s="3"/>
      <c r="D973" s="18"/>
      <c r="E973" s="18"/>
      <c r="F973" s="11"/>
      <c r="G973" s="11"/>
      <c r="H973" s="11"/>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c r="CO973" s="3"/>
      <c r="CP973" s="3"/>
      <c r="CQ973" s="3"/>
      <c r="CR973" s="3"/>
      <c r="CS973" s="3"/>
      <c r="CT973" s="3"/>
      <c r="CU973" s="3"/>
      <c r="CV973" s="3"/>
      <c r="CW973" s="3"/>
      <c r="CX973" s="3"/>
      <c r="CY973" s="3"/>
      <c r="CZ973" s="3"/>
      <c r="DA973" s="3"/>
      <c r="DB973" s="3"/>
      <c r="DC973" s="3"/>
      <c r="DD973" s="3"/>
    </row>
    <row r="974" spans="1:108" ht="21" customHeight="1">
      <c r="A974" s="3"/>
      <c r="B974" s="3"/>
      <c r="C974" s="3"/>
      <c r="D974" s="18"/>
      <c r="E974" s="18"/>
      <c r="F974" s="11"/>
      <c r="G974" s="11"/>
      <c r="H974" s="11"/>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c r="CO974" s="3"/>
      <c r="CP974" s="3"/>
      <c r="CQ974" s="3"/>
      <c r="CR974" s="3"/>
      <c r="CS974" s="3"/>
      <c r="CT974" s="3"/>
      <c r="CU974" s="3"/>
      <c r="CV974" s="3"/>
      <c r="CW974" s="3"/>
      <c r="CX974" s="3"/>
      <c r="CY974" s="3"/>
      <c r="CZ974" s="3"/>
      <c r="DA974" s="3"/>
      <c r="DB974" s="3"/>
      <c r="DC974" s="3"/>
      <c r="DD974" s="3"/>
    </row>
    <row r="975" spans="1:108" ht="21" customHeight="1">
      <c r="A975" s="3"/>
      <c r="B975" s="3"/>
      <c r="C975" s="3"/>
      <c r="D975" s="18"/>
      <c r="E975" s="18"/>
      <c r="F975" s="11"/>
      <c r="G975" s="11"/>
      <c r="H975" s="11"/>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c r="CO975" s="3"/>
      <c r="CP975" s="3"/>
      <c r="CQ975" s="3"/>
      <c r="CR975" s="3"/>
      <c r="CS975" s="3"/>
      <c r="CT975" s="3"/>
      <c r="CU975" s="3"/>
      <c r="CV975" s="3"/>
      <c r="CW975" s="3"/>
      <c r="CX975" s="3"/>
      <c r="CY975" s="3"/>
      <c r="CZ975" s="3"/>
      <c r="DA975" s="3"/>
      <c r="DB975" s="3"/>
      <c r="DC975" s="3"/>
      <c r="DD975" s="3"/>
    </row>
    <row r="976" spans="1:108" ht="21" customHeight="1">
      <c r="A976" s="3"/>
      <c r="B976" s="3"/>
      <c r="C976" s="3"/>
      <c r="D976" s="18"/>
      <c r="E976" s="18"/>
      <c r="F976" s="11"/>
      <c r="G976" s="11"/>
      <c r="H976" s="11"/>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c r="CO976" s="3"/>
      <c r="CP976" s="3"/>
      <c r="CQ976" s="3"/>
      <c r="CR976" s="3"/>
      <c r="CS976" s="3"/>
      <c r="CT976" s="3"/>
      <c r="CU976" s="3"/>
      <c r="CV976" s="3"/>
      <c r="CW976" s="3"/>
      <c r="CX976" s="3"/>
      <c r="CY976" s="3"/>
      <c r="CZ976" s="3"/>
      <c r="DA976" s="3"/>
      <c r="DB976" s="3"/>
      <c r="DC976" s="3"/>
      <c r="DD976" s="3"/>
    </row>
    <row r="977" spans="1:108" ht="21" customHeight="1">
      <c r="A977" s="3"/>
      <c r="B977" s="3"/>
      <c r="C977" s="3"/>
      <c r="D977" s="18"/>
      <c r="E977" s="18"/>
      <c r="F977" s="11"/>
      <c r="G977" s="11"/>
      <c r="H977" s="11"/>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c r="CO977" s="3"/>
      <c r="CP977" s="3"/>
      <c r="CQ977" s="3"/>
      <c r="CR977" s="3"/>
      <c r="CS977" s="3"/>
      <c r="CT977" s="3"/>
      <c r="CU977" s="3"/>
      <c r="CV977" s="3"/>
      <c r="CW977" s="3"/>
      <c r="CX977" s="3"/>
      <c r="CY977" s="3"/>
      <c r="CZ977" s="3"/>
      <c r="DA977" s="3"/>
      <c r="DB977" s="3"/>
      <c r="DC977" s="3"/>
      <c r="DD977" s="3"/>
    </row>
    <row r="978" spans="1:108" ht="21" customHeight="1">
      <c r="A978" s="3"/>
      <c r="B978" s="3"/>
      <c r="C978" s="3"/>
      <c r="D978" s="18"/>
      <c r="E978" s="18"/>
      <c r="F978" s="11"/>
      <c r="G978" s="11"/>
      <c r="H978" s="11"/>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c r="CO978" s="3"/>
      <c r="CP978" s="3"/>
      <c r="CQ978" s="3"/>
      <c r="CR978" s="3"/>
      <c r="CS978" s="3"/>
      <c r="CT978" s="3"/>
      <c r="CU978" s="3"/>
      <c r="CV978" s="3"/>
      <c r="CW978" s="3"/>
      <c r="CX978" s="3"/>
      <c r="CY978" s="3"/>
      <c r="CZ978" s="3"/>
      <c r="DA978" s="3"/>
      <c r="DB978" s="3"/>
      <c r="DC978" s="3"/>
      <c r="DD978" s="3"/>
    </row>
    <row r="979" spans="1:108" ht="21" customHeight="1">
      <c r="A979" s="3"/>
      <c r="B979" s="3"/>
      <c r="C979" s="3"/>
      <c r="D979" s="18"/>
      <c r="E979" s="18"/>
      <c r="F979" s="11"/>
      <c r="G979" s="11"/>
      <c r="H979" s="11"/>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c r="CO979" s="3"/>
      <c r="CP979" s="3"/>
      <c r="CQ979" s="3"/>
      <c r="CR979" s="3"/>
      <c r="CS979" s="3"/>
      <c r="CT979" s="3"/>
      <c r="CU979" s="3"/>
      <c r="CV979" s="3"/>
      <c r="CW979" s="3"/>
      <c r="CX979" s="3"/>
      <c r="CY979" s="3"/>
      <c r="CZ979" s="3"/>
      <c r="DA979" s="3"/>
      <c r="DB979" s="3"/>
      <c r="DC979" s="3"/>
      <c r="DD979" s="3"/>
    </row>
    <row r="980" spans="1:108" ht="21" customHeight="1">
      <c r="A980" s="3"/>
      <c r="B980" s="3"/>
      <c r="C980" s="3"/>
      <c r="D980" s="18"/>
      <c r="E980" s="18"/>
      <c r="F980" s="11"/>
      <c r="G980" s="11"/>
      <c r="H980" s="11"/>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c r="CO980" s="3"/>
      <c r="CP980" s="3"/>
      <c r="CQ980" s="3"/>
      <c r="CR980" s="3"/>
      <c r="CS980" s="3"/>
      <c r="CT980" s="3"/>
      <c r="CU980" s="3"/>
      <c r="CV980" s="3"/>
      <c r="CW980" s="3"/>
      <c r="CX980" s="3"/>
      <c r="CY980" s="3"/>
      <c r="CZ980" s="3"/>
      <c r="DA980" s="3"/>
      <c r="DB980" s="3"/>
      <c r="DC980" s="3"/>
      <c r="DD980" s="3"/>
    </row>
    <row r="981" spans="1:108" ht="21" customHeight="1">
      <c r="A981" s="3"/>
      <c r="B981" s="3"/>
      <c r="C981" s="3"/>
      <c r="D981" s="18"/>
      <c r="E981" s="18"/>
      <c r="F981" s="11"/>
      <c r="G981" s="11"/>
      <c r="H981" s="11"/>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c r="CO981" s="3"/>
      <c r="CP981" s="3"/>
      <c r="CQ981" s="3"/>
      <c r="CR981" s="3"/>
      <c r="CS981" s="3"/>
      <c r="CT981" s="3"/>
      <c r="CU981" s="3"/>
      <c r="CV981" s="3"/>
      <c r="CW981" s="3"/>
      <c r="CX981" s="3"/>
      <c r="CY981" s="3"/>
      <c r="CZ981" s="3"/>
      <c r="DA981" s="3"/>
      <c r="DB981" s="3"/>
      <c r="DC981" s="3"/>
      <c r="DD981" s="3"/>
    </row>
    <row r="982" spans="1:108" ht="21" customHeight="1">
      <c r="A982" s="3"/>
      <c r="B982" s="3"/>
      <c r="C982" s="3"/>
      <c r="D982" s="18"/>
      <c r="E982" s="18"/>
      <c r="F982" s="11"/>
      <c r="G982" s="11"/>
      <c r="H982" s="11"/>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c r="CO982" s="3"/>
      <c r="CP982" s="3"/>
      <c r="CQ982" s="3"/>
      <c r="CR982" s="3"/>
      <c r="CS982" s="3"/>
      <c r="CT982" s="3"/>
      <c r="CU982" s="3"/>
      <c r="CV982" s="3"/>
      <c r="CW982" s="3"/>
      <c r="CX982" s="3"/>
      <c r="CY982" s="3"/>
      <c r="CZ982" s="3"/>
      <c r="DA982" s="3"/>
      <c r="DB982" s="3"/>
      <c r="DC982" s="3"/>
      <c r="DD982" s="3"/>
    </row>
    <row r="983" spans="1:108" ht="21" customHeight="1">
      <c r="A983" s="3"/>
      <c r="B983" s="3"/>
      <c r="C983" s="3"/>
      <c r="D983" s="18"/>
      <c r="E983" s="18"/>
      <c r="F983" s="11"/>
      <c r="G983" s="11"/>
      <c r="H983" s="11"/>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c r="CO983" s="3"/>
      <c r="CP983" s="3"/>
      <c r="CQ983" s="3"/>
      <c r="CR983" s="3"/>
      <c r="CS983" s="3"/>
      <c r="CT983" s="3"/>
      <c r="CU983" s="3"/>
      <c r="CV983" s="3"/>
      <c r="CW983" s="3"/>
      <c r="CX983" s="3"/>
      <c r="CY983" s="3"/>
      <c r="CZ983" s="3"/>
      <c r="DA983" s="3"/>
      <c r="DB983" s="3"/>
      <c r="DC983" s="3"/>
      <c r="DD983" s="3"/>
    </row>
    <row r="984" spans="1:108" ht="21" customHeight="1">
      <c r="A984" s="3"/>
      <c r="B984" s="3"/>
      <c r="C984" s="3"/>
      <c r="D984" s="18"/>
      <c r="E984" s="18"/>
      <c r="F984" s="11"/>
      <c r="G984" s="11"/>
      <c r="H984" s="11"/>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c r="CO984" s="3"/>
      <c r="CP984" s="3"/>
      <c r="CQ984" s="3"/>
      <c r="CR984" s="3"/>
      <c r="CS984" s="3"/>
      <c r="CT984" s="3"/>
      <c r="CU984" s="3"/>
      <c r="CV984" s="3"/>
      <c r="CW984" s="3"/>
      <c r="CX984" s="3"/>
      <c r="CY984" s="3"/>
      <c r="CZ984" s="3"/>
      <c r="DA984" s="3"/>
      <c r="DB984" s="3"/>
      <c r="DC984" s="3"/>
      <c r="DD984" s="3"/>
    </row>
    <row r="985" spans="1:108" ht="21" customHeight="1">
      <c r="A985" s="3"/>
      <c r="B985" s="3"/>
      <c r="C985" s="3"/>
      <c r="D985" s="18"/>
      <c r="E985" s="18"/>
      <c r="F985" s="11"/>
      <c r="G985" s="11"/>
      <c r="H985" s="11"/>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c r="CO985" s="3"/>
      <c r="CP985" s="3"/>
      <c r="CQ985" s="3"/>
      <c r="CR985" s="3"/>
      <c r="CS985" s="3"/>
      <c r="CT985" s="3"/>
      <c r="CU985" s="3"/>
      <c r="CV985" s="3"/>
      <c r="CW985" s="3"/>
      <c r="CX985" s="3"/>
      <c r="CY985" s="3"/>
      <c r="CZ985" s="3"/>
      <c r="DA985" s="3"/>
      <c r="DB985" s="3"/>
      <c r="DC985" s="3"/>
      <c r="DD985" s="3"/>
    </row>
    <row r="986" spans="1:108" ht="21" customHeight="1">
      <c r="A986" s="3"/>
      <c r="B986" s="3"/>
      <c r="C986" s="3"/>
      <c r="D986" s="18"/>
      <c r="E986" s="18"/>
      <c r="F986" s="11"/>
      <c r="G986" s="11"/>
      <c r="H986" s="11"/>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c r="CO986" s="3"/>
      <c r="CP986" s="3"/>
      <c r="CQ986" s="3"/>
      <c r="CR986" s="3"/>
      <c r="CS986" s="3"/>
      <c r="CT986" s="3"/>
      <c r="CU986" s="3"/>
      <c r="CV986" s="3"/>
      <c r="CW986" s="3"/>
      <c r="CX986" s="3"/>
      <c r="CY986" s="3"/>
      <c r="CZ986" s="3"/>
      <c r="DA986" s="3"/>
      <c r="DB986" s="3"/>
      <c r="DC986" s="3"/>
      <c r="DD986" s="3"/>
    </row>
    <row r="987" spans="1:108" ht="21" customHeight="1">
      <c r="A987" s="3"/>
      <c r="B987" s="3"/>
      <c r="C987" s="3"/>
      <c r="D987" s="18"/>
      <c r="E987" s="18"/>
      <c r="F987" s="11"/>
      <c r="G987" s="11"/>
      <c r="H987" s="11"/>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c r="CO987" s="3"/>
      <c r="CP987" s="3"/>
      <c r="CQ987" s="3"/>
      <c r="CR987" s="3"/>
      <c r="CS987" s="3"/>
      <c r="CT987" s="3"/>
      <c r="CU987" s="3"/>
      <c r="CV987" s="3"/>
      <c r="CW987" s="3"/>
      <c r="CX987" s="3"/>
      <c r="CY987" s="3"/>
      <c r="CZ987" s="3"/>
      <c r="DA987" s="3"/>
      <c r="DB987" s="3"/>
      <c r="DC987" s="3"/>
      <c r="DD987" s="3"/>
    </row>
    <row r="988" spans="1:108" ht="21" customHeight="1">
      <c r="A988" s="3"/>
      <c r="B988" s="3"/>
      <c r="C988" s="3"/>
      <c r="D988" s="18"/>
      <c r="E988" s="18"/>
      <c r="F988" s="11"/>
      <c r="G988" s="11"/>
      <c r="H988" s="11"/>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c r="CO988" s="3"/>
      <c r="CP988" s="3"/>
      <c r="CQ988" s="3"/>
      <c r="CR988" s="3"/>
      <c r="CS988" s="3"/>
      <c r="CT988" s="3"/>
      <c r="CU988" s="3"/>
      <c r="CV988" s="3"/>
      <c r="CW988" s="3"/>
      <c r="CX988" s="3"/>
      <c r="CY988" s="3"/>
      <c r="CZ988" s="3"/>
      <c r="DA988" s="3"/>
      <c r="DB988" s="3"/>
      <c r="DC988" s="3"/>
      <c r="DD988" s="3"/>
    </row>
    <row r="989" spans="1:108" ht="21" customHeight="1">
      <c r="A989" s="3"/>
      <c r="B989" s="3"/>
      <c r="C989" s="3"/>
      <c r="D989" s="18"/>
      <c r="E989" s="18"/>
      <c r="F989" s="11"/>
      <c r="G989" s="11"/>
      <c r="H989" s="11"/>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c r="CO989" s="3"/>
      <c r="CP989" s="3"/>
      <c r="CQ989" s="3"/>
      <c r="CR989" s="3"/>
      <c r="CS989" s="3"/>
      <c r="CT989" s="3"/>
      <c r="CU989" s="3"/>
      <c r="CV989" s="3"/>
      <c r="CW989" s="3"/>
      <c r="CX989" s="3"/>
      <c r="CY989" s="3"/>
      <c r="CZ989" s="3"/>
      <c r="DA989" s="3"/>
      <c r="DB989" s="3"/>
      <c r="DC989" s="3"/>
      <c r="DD989" s="3"/>
    </row>
    <row r="990" spans="1:108" ht="21" customHeight="1">
      <c r="A990" s="3"/>
      <c r="B990" s="3"/>
      <c r="C990" s="3"/>
      <c r="D990" s="18"/>
      <c r="E990" s="18"/>
      <c r="F990" s="11"/>
      <c r="G990" s="11"/>
      <c r="H990" s="11"/>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c r="CO990" s="3"/>
      <c r="CP990" s="3"/>
      <c r="CQ990" s="3"/>
      <c r="CR990" s="3"/>
      <c r="CS990" s="3"/>
      <c r="CT990" s="3"/>
      <c r="CU990" s="3"/>
      <c r="CV990" s="3"/>
      <c r="CW990" s="3"/>
      <c r="CX990" s="3"/>
      <c r="CY990" s="3"/>
      <c r="CZ990" s="3"/>
      <c r="DA990" s="3"/>
      <c r="DB990" s="3"/>
      <c r="DC990" s="3"/>
      <c r="DD990" s="3"/>
    </row>
    <row r="991" spans="1:108" ht="21" customHeight="1">
      <c r="A991" s="3"/>
      <c r="B991" s="3"/>
      <c r="C991" s="3"/>
      <c r="D991" s="18"/>
      <c r="E991" s="18"/>
      <c r="F991" s="11"/>
      <c r="G991" s="11"/>
      <c r="H991" s="11"/>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c r="CO991" s="3"/>
      <c r="CP991" s="3"/>
      <c r="CQ991" s="3"/>
      <c r="CR991" s="3"/>
      <c r="CS991" s="3"/>
      <c r="CT991" s="3"/>
      <c r="CU991" s="3"/>
      <c r="CV991" s="3"/>
      <c r="CW991" s="3"/>
      <c r="CX991" s="3"/>
      <c r="CY991" s="3"/>
      <c r="CZ991" s="3"/>
      <c r="DA991" s="3"/>
      <c r="DB991" s="3"/>
      <c r="DC991" s="3"/>
      <c r="DD991" s="3"/>
    </row>
    <row r="992" spans="1:108" ht="21" customHeight="1">
      <c r="A992" s="3"/>
      <c r="B992" s="3"/>
      <c r="C992" s="3"/>
      <c r="D992" s="18"/>
      <c r="E992" s="18"/>
      <c r="F992" s="11"/>
      <c r="G992" s="11"/>
      <c r="H992" s="11"/>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c r="CO992" s="3"/>
      <c r="CP992" s="3"/>
      <c r="CQ992" s="3"/>
      <c r="CR992" s="3"/>
      <c r="CS992" s="3"/>
      <c r="CT992" s="3"/>
      <c r="CU992" s="3"/>
      <c r="CV992" s="3"/>
      <c r="CW992" s="3"/>
      <c r="CX992" s="3"/>
      <c r="CY992" s="3"/>
      <c r="CZ992" s="3"/>
      <c r="DA992" s="3"/>
      <c r="DB992" s="3"/>
      <c r="DC992" s="3"/>
      <c r="DD992" s="3"/>
    </row>
    <row r="993" spans="1:108" ht="21" customHeight="1">
      <c r="A993" s="3"/>
      <c r="B993" s="3"/>
      <c r="C993" s="3"/>
      <c r="D993" s="18"/>
      <c r="E993" s="18"/>
      <c r="F993" s="11"/>
      <c r="G993" s="11"/>
      <c r="H993" s="11"/>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c r="CO993" s="3"/>
      <c r="CP993" s="3"/>
      <c r="CQ993" s="3"/>
      <c r="CR993" s="3"/>
      <c r="CS993" s="3"/>
      <c r="CT993" s="3"/>
      <c r="CU993" s="3"/>
      <c r="CV993" s="3"/>
      <c r="CW993" s="3"/>
      <c r="CX993" s="3"/>
      <c r="CY993" s="3"/>
      <c r="CZ993" s="3"/>
      <c r="DA993" s="3"/>
      <c r="DB993" s="3"/>
      <c r="DC993" s="3"/>
      <c r="DD993" s="3"/>
    </row>
    <row r="994" spans="1:108" ht="21" customHeight="1">
      <c r="A994" s="3"/>
      <c r="B994" s="3"/>
      <c r="C994" s="3"/>
      <c r="D994" s="18"/>
      <c r="E994" s="18"/>
      <c r="F994" s="11"/>
      <c r="G994" s="11"/>
      <c r="H994" s="11"/>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c r="CO994" s="3"/>
      <c r="CP994" s="3"/>
      <c r="CQ994" s="3"/>
      <c r="CR994" s="3"/>
      <c r="CS994" s="3"/>
      <c r="CT994" s="3"/>
      <c r="CU994" s="3"/>
      <c r="CV994" s="3"/>
      <c r="CW994" s="3"/>
      <c r="CX994" s="3"/>
      <c r="CY994" s="3"/>
      <c r="CZ994" s="3"/>
      <c r="DA994" s="3"/>
      <c r="DB994" s="3"/>
      <c r="DC994" s="3"/>
      <c r="DD994" s="3"/>
    </row>
    <row r="995" spans="1:108" ht="21" customHeight="1">
      <c r="A995" s="3"/>
      <c r="B995" s="3"/>
      <c r="C995" s="3"/>
      <c r="D995" s="18"/>
      <c r="E995" s="18"/>
      <c r="F995" s="11"/>
      <c r="G995" s="11"/>
      <c r="H995" s="11"/>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c r="CO995" s="3"/>
      <c r="CP995" s="3"/>
      <c r="CQ995" s="3"/>
      <c r="CR995" s="3"/>
      <c r="CS995" s="3"/>
      <c r="CT995" s="3"/>
      <c r="CU995" s="3"/>
      <c r="CV995" s="3"/>
      <c r="CW995" s="3"/>
      <c r="CX995" s="3"/>
      <c r="CY995" s="3"/>
      <c r="CZ995" s="3"/>
      <c r="DA995" s="3"/>
      <c r="DB995" s="3"/>
      <c r="DC995" s="3"/>
      <c r="DD995" s="3"/>
    </row>
    <row r="996" spans="1:108" ht="21" customHeight="1">
      <c r="A996" s="3"/>
      <c r="B996" s="3"/>
      <c r="C996" s="3"/>
      <c r="D996" s="18"/>
      <c r="E996" s="18"/>
      <c r="F996" s="11"/>
      <c r="G996" s="11"/>
      <c r="H996" s="11"/>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c r="CO996" s="3"/>
      <c r="CP996" s="3"/>
      <c r="CQ996" s="3"/>
      <c r="CR996" s="3"/>
      <c r="CS996" s="3"/>
      <c r="CT996" s="3"/>
      <c r="CU996" s="3"/>
      <c r="CV996" s="3"/>
      <c r="CW996" s="3"/>
      <c r="CX996" s="3"/>
      <c r="CY996" s="3"/>
      <c r="CZ996" s="3"/>
      <c r="DA996" s="3"/>
      <c r="DB996" s="3"/>
      <c r="DC996" s="3"/>
      <c r="DD996" s="3"/>
    </row>
    <row r="997" spans="1:108" ht="21" customHeight="1">
      <c r="A997" s="3"/>
      <c r="B997" s="3"/>
      <c r="C997" s="3"/>
      <c r="D997" s="18"/>
      <c r="E997" s="18"/>
      <c r="F997" s="11"/>
      <c r="G997" s="11"/>
      <c r="H997" s="11"/>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c r="CO997" s="3"/>
      <c r="CP997" s="3"/>
      <c r="CQ997" s="3"/>
      <c r="CR997" s="3"/>
      <c r="CS997" s="3"/>
      <c r="CT997" s="3"/>
      <c r="CU997" s="3"/>
      <c r="CV997" s="3"/>
      <c r="CW997" s="3"/>
      <c r="CX997" s="3"/>
      <c r="CY997" s="3"/>
      <c r="CZ997" s="3"/>
      <c r="DA997" s="3"/>
      <c r="DB997" s="3"/>
      <c r="DC997" s="3"/>
      <c r="DD997" s="3"/>
    </row>
    <row r="998" spans="1:108" ht="21" customHeight="1">
      <c r="A998" s="3"/>
      <c r="B998" s="3"/>
      <c r="C998" s="3"/>
      <c r="D998" s="18"/>
      <c r="E998" s="18"/>
      <c r="F998" s="11"/>
      <c r="G998" s="11"/>
      <c r="H998" s="11"/>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c r="CO998" s="3"/>
      <c r="CP998" s="3"/>
      <c r="CQ998" s="3"/>
      <c r="CR998" s="3"/>
      <c r="CS998" s="3"/>
      <c r="CT998" s="3"/>
      <c r="CU998" s="3"/>
      <c r="CV998" s="3"/>
      <c r="CW998" s="3"/>
      <c r="CX998" s="3"/>
      <c r="CY998" s="3"/>
      <c r="CZ998" s="3"/>
      <c r="DA998" s="3"/>
      <c r="DB998" s="3"/>
      <c r="DC998" s="3"/>
      <c r="DD998" s="3"/>
    </row>
    <row r="999" spans="1:108" ht="21" customHeight="1">
      <c r="A999" s="3"/>
      <c r="B999" s="3"/>
      <c r="C999" s="3"/>
      <c r="D999" s="18"/>
      <c r="E999" s="18"/>
      <c r="F999" s="11"/>
      <c r="G999" s="11"/>
      <c r="H999" s="11"/>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c r="CO999" s="3"/>
      <c r="CP999" s="3"/>
      <c r="CQ999" s="3"/>
      <c r="CR999" s="3"/>
      <c r="CS999" s="3"/>
      <c r="CT999" s="3"/>
      <c r="CU999" s="3"/>
      <c r="CV999" s="3"/>
      <c r="CW999" s="3"/>
      <c r="CX999" s="3"/>
      <c r="CY999" s="3"/>
      <c r="CZ999" s="3"/>
      <c r="DA999" s="3"/>
      <c r="DB999" s="3"/>
      <c r="DC999" s="3"/>
      <c r="DD999" s="3"/>
    </row>
    <row r="1000" spans="1:108" ht="21" customHeight="1">
      <c r="A1000" s="3"/>
      <c r="B1000" s="3"/>
      <c r="C1000" s="3"/>
      <c r="D1000" s="18"/>
      <c r="E1000" s="18"/>
      <c r="F1000" s="11"/>
      <c r="G1000" s="11"/>
      <c r="H1000" s="11"/>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c r="CO1000" s="3"/>
      <c r="CP1000" s="3"/>
      <c r="CQ1000" s="3"/>
      <c r="CR1000" s="3"/>
      <c r="CS1000" s="3"/>
      <c r="CT1000" s="3"/>
      <c r="CU1000" s="3"/>
      <c r="CV1000" s="3"/>
      <c r="CW1000" s="3"/>
      <c r="CX1000" s="3"/>
      <c r="CY1000" s="3"/>
      <c r="CZ1000" s="3"/>
      <c r="DA1000" s="3"/>
      <c r="DB1000" s="3"/>
      <c r="DC1000" s="3"/>
      <c r="DD1000" s="3"/>
    </row>
    <row r="1001" spans="1:108" ht="21" customHeight="1">
      <c r="A1001" s="3"/>
      <c r="B1001" s="3"/>
      <c r="C1001" s="3"/>
      <c r="D1001" s="18"/>
      <c r="E1001" s="18"/>
      <c r="F1001" s="11"/>
      <c r="G1001" s="11"/>
      <c r="H1001" s="11"/>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c r="AT1001" s="3"/>
      <c r="AU1001" s="3"/>
      <c r="AV1001" s="3"/>
      <c r="AW1001" s="3"/>
      <c r="AX1001" s="3"/>
      <c r="AY1001" s="3"/>
      <c r="AZ1001" s="3"/>
      <c r="BA1001" s="3"/>
      <c r="BB1001" s="3"/>
      <c r="BC1001" s="3"/>
      <c r="BD1001" s="3"/>
      <c r="BE1001" s="3"/>
      <c r="BF1001" s="3"/>
      <c r="BG1001" s="3"/>
      <c r="BH1001" s="3"/>
      <c r="BI1001" s="3"/>
      <c r="BJ1001" s="3"/>
      <c r="BK1001" s="3"/>
      <c r="BL1001" s="3"/>
      <c r="BM1001" s="3"/>
      <c r="BN1001" s="3"/>
      <c r="BO1001" s="3"/>
      <c r="BP1001" s="3"/>
      <c r="BQ1001" s="3"/>
      <c r="BR1001" s="3"/>
      <c r="BS1001" s="3"/>
      <c r="BT1001" s="3"/>
      <c r="BU1001" s="3"/>
      <c r="BV1001" s="3"/>
      <c r="BW1001" s="3"/>
      <c r="BX1001" s="3"/>
      <c r="BY1001" s="3"/>
      <c r="BZ1001" s="3"/>
      <c r="CA1001" s="3"/>
      <c r="CB1001" s="3"/>
      <c r="CC1001" s="3"/>
      <c r="CD1001" s="3"/>
      <c r="CE1001" s="3"/>
      <c r="CF1001" s="3"/>
      <c r="CG1001" s="3"/>
      <c r="CH1001" s="3"/>
      <c r="CI1001" s="3"/>
      <c r="CJ1001" s="3"/>
      <c r="CK1001" s="3"/>
      <c r="CL1001" s="3"/>
      <c r="CM1001" s="3"/>
      <c r="CN1001" s="3"/>
      <c r="CO1001" s="3"/>
      <c r="CP1001" s="3"/>
      <c r="CQ1001" s="3"/>
      <c r="CR1001" s="3"/>
      <c r="CS1001" s="3"/>
      <c r="CT1001" s="3"/>
      <c r="CU1001" s="3"/>
      <c r="CV1001" s="3"/>
      <c r="CW1001" s="3"/>
      <c r="CX1001" s="3"/>
      <c r="CY1001" s="3"/>
      <c r="CZ1001" s="3"/>
      <c r="DA1001" s="3"/>
      <c r="DB1001" s="3"/>
      <c r="DC1001" s="3"/>
      <c r="DD1001" s="3"/>
    </row>
    <row r="1002" spans="1:108" ht="21" customHeight="1">
      <c r="A1002" s="3"/>
      <c r="B1002" s="3"/>
      <c r="C1002" s="3"/>
      <c r="D1002" s="18"/>
      <c r="E1002" s="18"/>
      <c r="F1002" s="11"/>
      <c r="G1002" s="11"/>
      <c r="H1002" s="11"/>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c r="AT1002" s="3"/>
      <c r="AU1002" s="3"/>
      <c r="AV1002" s="3"/>
      <c r="AW1002" s="3"/>
      <c r="AX1002" s="3"/>
      <c r="AY1002" s="3"/>
      <c r="AZ1002" s="3"/>
      <c r="BA1002" s="3"/>
      <c r="BB1002" s="3"/>
      <c r="BC1002" s="3"/>
      <c r="BD1002" s="3"/>
      <c r="BE1002" s="3"/>
      <c r="BF1002" s="3"/>
      <c r="BG1002" s="3"/>
      <c r="BH1002" s="3"/>
      <c r="BI1002" s="3"/>
      <c r="BJ1002" s="3"/>
      <c r="BK1002" s="3"/>
      <c r="BL1002" s="3"/>
      <c r="BM1002" s="3"/>
      <c r="BN1002" s="3"/>
      <c r="BO1002" s="3"/>
      <c r="BP1002" s="3"/>
      <c r="BQ1002" s="3"/>
      <c r="BR1002" s="3"/>
      <c r="BS1002" s="3"/>
      <c r="BT1002" s="3"/>
      <c r="BU1002" s="3"/>
      <c r="BV1002" s="3"/>
      <c r="BW1002" s="3"/>
      <c r="BX1002" s="3"/>
      <c r="BY1002" s="3"/>
      <c r="BZ1002" s="3"/>
      <c r="CA1002" s="3"/>
      <c r="CB1002" s="3"/>
      <c r="CC1002" s="3"/>
      <c r="CD1002" s="3"/>
      <c r="CE1002" s="3"/>
      <c r="CF1002" s="3"/>
      <c r="CG1002" s="3"/>
      <c r="CH1002" s="3"/>
      <c r="CI1002" s="3"/>
      <c r="CJ1002" s="3"/>
      <c r="CK1002" s="3"/>
      <c r="CL1002" s="3"/>
      <c r="CM1002" s="3"/>
      <c r="CN1002" s="3"/>
      <c r="CO1002" s="3"/>
      <c r="CP1002" s="3"/>
      <c r="CQ1002" s="3"/>
      <c r="CR1002" s="3"/>
      <c r="CS1002" s="3"/>
      <c r="CT1002" s="3"/>
      <c r="CU1002" s="3"/>
      <c r="CV1002" s="3"/>
      <c r="CW1002" s="3"/>
      <c r="CX1002" s="3"/>
      <c r="CY1002" s="3"/>
      <c r="CZ1002" s="3"/>
      <c r="DA1002" s="3"/>
      <c r="DB1002" s="3"/>
      <c r="DC1002" s="3"/>
      <c r="DD1002" s="3"/>
    </row>
    <row r="1003" spans="1:108" ht="21" customHeight="1">
      <c r="A1003" s="3"/>
      <c r="B1003" s="3"/>
      <c r="C1003" s="3"/>
      <c r="D1003" s="18"/>
      <c r="E1003" s="18"/>
      <c r="F1003" s="11"/>
      <c r="G1003" s="11"/>
      <c r="H1003" s="11"/>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c r="AR1003" s="3"/>
      <c r="AS1003" s="3"/>
      <c r="AT1003" s="3"/>
      <c r="AU1003" s="3"/>
      <c r="AV1003" s="3"/>
      <c r="AW1003" s="3"/>
      <c r="AX1003" s="3"/>
      <c r="AY1003" s="3"/>
      <c r="AZ1003" s="3"/>
      <c r="BA1003" s="3"/>
      <c r="BB1003" s="3"/>
      <c r="BC1003" s="3"/>
      <c r="BD1003" s="3"/>
      <c r="BE1003" s="3"/>
      <c r="BF1003" s="3"/>
      <c r="BG1003" s="3"/>
      <c r="BH1003" s="3"/>
      <c r="BI1003" s="3"/>
      <c r="BJ1003" s="3"/>
      <c r="BK1003" s="3"/>
      <c r="BL1003" s="3"/>
      <c r="BM1003" s="3"/>
      <c r="BN1003" s="3"/>
      <c r="BO1003" s="3"/>
      <c r="BP1003" s="3"/>
      <c r="BQ1003" s="3"/>
      <c r="BR1003" s="3"/>
      <c r="BS1003" s="3"/>
      <c r="BT1003" s="3"/>
      <c r="BU1003" s="3"/>
      <c r="BV1003" s="3"/>
      <c r="BW1003" s="3"/>
      <c r="BX1003" s="3"/>
      <c r="BY1003" s="3"/>
      <c r="BZ1003" s="3"/>
      <c r="CA1003" s="3"/>
      <c r="CB1003" s="3"/>
      <c r="CC1003" s="3"/>
      <c r="CD1003" s="3"/>
      <c r="CE1003" s="3"/>
      <c r="CF1003" s="3"/>
      <c r="CG1003" s="3"/>
      <c r="CH1003" s="3"/>
      <c r="CI1003" s="3"/>
      <c r="CJ1003" s="3"/>
      <c r="CK1003" s="3"/>
      <c r="CL1003" s="3"/>
      <c r="CM1003" s="3"/>
      <c r="CN1003" s="3"/>
      <c r="CO1003" s="3"/>
      <c r="CP1003" s="3"/>
      <c r="CQ1003" s="3"/>
      <c r="CR1003" s="3"/>
      <c r="CS1003" s="3"/>
      <c r="CT1003" s="3"/>
      <c r="CU1003" s="3"/>
      <c r="CV1003" s="3"/>
      <c r="CW1003" s="3"/>
      <c r="CX1003" s="3"/>
      <c r="CY1003" s="3"/>
      <c r="CZ1003" s="3"/>
      <c r="DA1003" s="3"/>
      <c r="DB1003" s="3"/>
      <c r="DC1003" s="3"/>
      <c r="DD1003" s="3"/>
    </row>
    <row r="1004" spans="1:108" ht="21" customHeight="1">
      <c r="A1004" s="3"/>
      <c r="B1004" s="3"/>
      <c r="C1004" s="3"/>
      <c r="D1004" s="18"/>
      <c r="E1004" s="18"/>
      <c r="F1004" s="11"/>
      <c r="G1004" s="11"/>
      <c r="H1004" s="11"/>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c r="AR1004" s="3"/>
      <c r="AS1004" s="3"/>
      <c r="AT1004" s="3"/>
      <c r="AU1004" s="3"/>
      <c r="AV1004" s="3"/>
      <c r="AW1004" s="3"/>
      <c r="AX1004" s="3"/>
      <c r="AY1004" s="3"/>
      <c r="AZ1004" s="3"/>
      <c r="BA1004" s="3"/>
      <c r="BB1004" s="3"/>
      <c r="BC1004" s="3"/>
      <c r="BD1004" s="3"/>
      <c r="BE1004" s="3"/>
      <c r="BF1004" s="3"/>
      <c r="BG1004" s="3"/>
      <c r="BH1004" s="3"/>
      <c r="BI1004" s="3"/>
      <c r="BJ1004" s="3"/>
      <c r="BK1004" s="3"/>
      <c r="BL1004" s="3"/>
      <c r="BM1004" s="3"/>
      <c r="BN1004" s="3"/>
      <c r="BO1004" s="3"/>
      <c r="BP1004" s="3"/>
      <c r="BQ1004" s="3"/>
      <c r="BR1004" s="3"/>
      <c r="BS1004" s="3"/>
      <c r="BT1004" s="3"/>
      <c r="BU1004" s="3"/>
      <c r="BV1004" s="3"/>
      <c r="BW1004" s="3"/>
      <c r="BX1004" s="3"/>
      <c r="BY1004" s="3"/>
      <c r="BZ1004" s="3"/>
      <c r="CA1004" s="3"/>
      <c r="CB1004" s="3"/>
      <c r="CC1004" s="3"/>
      <c r="CD1004" s="3"/>
      <c r="CE1004" s="3"/>
      <c r="CF1004" s="3"/>
      <c r="CG1004" s="3"/>
      <c r="CH1004" s="3"/>
      <c r="CI1004" s="3"/>
      <c r="CJ1004" s="3"/>
      <c r="CK1004" s="3"/>
      <c r="CL1004" s="3"/>
      <c r="CM1004" s="3"/>
      <c r="CN1004" s="3"/>
      <c r="CO1004" s="3"/>
      <c r="CP1004" s="3"/>
      <c r="CQ1004" s="3"/>
      <c r="CR1004" s="3"/>
      <c r="CS1004" s="3"/>
      <c r="CT1004" s="3"/>
      <c r="CU1004" s="3"/>
      <c r="CV1004" s="3"/>
      <c r="CW1004" s="3"/>
      <c r="CX1004" s="3"/>
      <c r="CY1004" s="3"/>
      <c r="CZ1004" s="3"/>
      <c r="DA1004" s="3"/>
      <c r="DB1004" s="3"/>
      <c r="DC1004" s="3"/>
      <c r="DD1004" s="3"/>
    </row>
    <row r="1005" spans="1:108" ht="21" customHeight="1">
      <c r="A1005" s="3"/>
      <c r="B1005" s="3"/>
      <c r="C1005" s="3"/>
      <c r="D1005" s="18"/>
      <c r="E1005" s="18"/>
      <c r="F1005" s="11"/>
      <c r="G1005" s="11"/>
      <c r="H1005" s="11"/>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c r="AR1005" s="3"/>
      <c r="AS1005" s="3"/>
      <c r="AT1005" s="3"/>
      <c r="AU1005" s="3"/>
      <c r="AV1005" s="3"/>
      <c r="AW1005" s="3"/>
      <c r="AX1005" s="3"/>
      <c r="AY1005" s="3"/>
      <c r="AZ1005" s="3"/>
      <c r="BA1005" s="3"/>
      <c r="BB1005" s="3"/>
      <c r="BC1005" s="3"/>
      <c r="BD1005" s="3"/>
      <c r="BE1005" s="3"/>
      <c r="BF1005" s="3"/>
      <c r="BG1005" s="3"/>
      <c r="BH1005" s="3"/>
      <c r="BI1005" s="3"/>
      <c r="BJ1005" s="3"/>
      <c r="BK1005" s="3"/>
      <c r="BL1005" s="3"/>
      <c r="BM1005" s="3"/>
      <c r="BN1005" s="3"/>
      <c r="BO1005" s="3"/>
      <c r="BP1005" s="3"/>
      <c r="BQ1005" s="3"/>
      <c r="BR1005" s="3"/>
      <c r="BS1005" s="3"/>
      <c r="BT1005" s="3"/>
      <c r="BU1005" s="3"/>
      <c r="BV1005" s="3"/>
      <c r="BW1005" s="3"/>
      <c r="BX1005" s="3"/>
      <c r="BY1005" s="3"/>
      <c r="BZ1005" s="3"/>
      <c r="CA1005" s="3"/>
      <c r="CB1005" s="3"/>
      <c r="CC1005" s="3"/>
      <c r="CD1005" s="3"/>
      <c r="CE1005" s="3"/>
      <c r="CF1005" s="3"/>
      <c r="CG1005" s="3"/>
      <c r="CH1005" s="3"/>
      <c r="CI1005" s="3"/>
      <c r="CJ1005" s="3"/>
      <c r="CK1005" s="3"/>
      <c r="CL1005" s="3"/>
      <c r="CM1005" s="3"/>
      <c r="CN1005" s="3"/>
      <c r="CO1005" s="3"/>
      <c r="CP1005" s="3"/>
      <c r="CQ1005" s="3"/>
      <c r="CR1005" s="3"/>
      <c r="CS1005" s="3"/>
      <c r="CT1005" s="3"/>
      <c r="CU1005" s="3"/>
      <c r="CV1005" s="3"/>
      <c r="CW1005" s="3"/>
      <c r="CX1005" s="3"/>
      <c r="CY1005" s="3"/>
      <c r="CZ1005" s="3"/>
      <c r="DA1005" s="3"/>
      <c r="DB1005" s="3"/>
      <c r="DC1005" s="3"/>
      <c r="DD1005" s="3"/>
    </row>
    <row r="1006" spans="1:108" ht="21" customHeight="1">
      <c r="A1006" s="3"/>
      <c r="B1006" s="3"/>
      <c r="C1006" s="3"/>
      <c r="D1006" s="18"/>
      <c r="E1006" s="18"/>
      <c r="F1006" s="11"/>
      <c r="G1006" s="11"/>
      <c r="H1006" s="11"/>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c r="AR1006" s="3"/>
      <c r="AS1006" s="3"/>
      <c r="AT1006" s="3"/>
      <c r="AU1006" s="3"/>
      <c r="AV1006" s="3"/>
      <c r="AW1006" s="3"/>
      <c r="AX1006" s="3"/>
      <c r="AY1006" s="3"/>
      <c r="AZ1006" s="3"/>
      <c r="BA1006" s="3"/>
      <c r="BB1006" s="3"/>
      <c r="BC1006" s="3"/>
      <c r="BD1006" s="3"/>
      <c r="BE1006" s="3"/>
      <c r="BF1006" s="3"/>
      <c r="BG1006" s="3"/>
      <c r="BH1006" s="3"/>
      <c r="BI1006" s="3"/>
      <c r="BJ1006" s="3"/>
      <c r="BK1006" s="3"/>
      <c r="BL1006" s="3"/>
      <c r="BM1006" s="3"/>
      <c r="BN1006" s="3"/>
      <c r="BO1006" s="3"/>
      <c r="BP1006" s="3"/>
      <c r="BQ1006" s="3"/>
      <c r="BR1006" s="3"/>
      <c r="BS1006" s="3"/>
      <c r="BT1006" s="3"/>
      <c r="BU1006" s="3"/>
      <c r="BV1006" s="3"/>
      <c r="BW1006" s="3"/>
      <c r="BX1006" s="3"/>
      <c r="BY1006" s="3"/>
      <c r="BZ1006" s="3"/>
      <c r="CA1006" s="3"/>
      <c r="CB1006" s="3"/>
      <c r="CC1006" s="3"/>
      <c r="CD1006" s="3"/>
      <c r="CE1006" s="3"/>
      <c r="CF1006" s="3"/>
      <c r="CG1006" s="3"/>
      <c r="CH1006" s="3"/>
      <c r="CI1006" s="3"/>
      <c r="CJ1006" s="3"/>
      <c r="CK1006" s="3"/>
      <c r="CL1006" s="3"/>
      <c r="CM1006" s="3"/>
      <c r="CN1006" s="3"/>
      <c r="CO1006" s="3"/>
      <c r="CP1006" s="3"/>
      <c r="CQ1006" s="3"/>
      <c r="CR1006" s="3"/>
      <c r="CS1006" s="3"/>
      <c r="CT1006" s="3"/>
      <c r="CU1006" s="3"/>
      <c r="CV1006" s="3"/>
      <c r="CW1006" s="3"/>
      <c r="CX1006" s="3"/>
      <c r="CY1006" s="3"/>
      <c r="CZ1006" s="3"/>
      <c r="DA1006" s="3"/>
      <c r="DB1006" s="3"/>
      <c r="DC1006" s="3"/>
      <c r="DD1006" s="3"/>
    </row>
    <row r="1007" spans="1:108" ht="21" customHeight="1">
      <c r="A1007" s="3"/>
      <c r="B1007" s="3"/>
      <c r="C1007" s="3"/>
      <c r="D1007" s="18"/>
      <c r="E1007" s="18"/>
      <c r="F1007" s="11"/>
      <c r="G1007" s="11"/>
      <c r="H1007" s="11"/>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c r="AR1007" s="3"/>
      <c r="AS1007" s="3"/>
      <c r="AT1007" s="3"/>
      <c r="AU1007" s="3"/>
      <c r="AV1007" s="3"/>
      <c r="AW1007" s="3"/>
      <c r="AX1007" s="3"/>
      <c r="AY1007" s="3"/>
      <c r="AZ1007" s="3"/>
      <c r="BA1007" s="3"/>
      <c r="BB1007" s="3"/>
      <c r="BC1007" s="3"/>
      <c r="BD1007" s="3"/>
      <c r="BE1007" s="3"/>
      <c r="BF1007" s="3"/>
      <c r="BG1007" s="3"/>
      <c r="BH1007" s="3"/>
      <c r="BI1007" s="3"/>
      <c r="BJ1007" s="3"/>
      <c r="BK1007" s="3"/>
      <c r="BL1007" s="3"/>
      <c r="BM1007" s="3"/>
      <c r="BN1007" s="3"/>
      <c r="BO1007" s="3"/>
      <c r="BP1007" s="3"/>
      <c r="BQ1007" s="3"/>
      <c r="BR1007" s="3"/>
      <c r="BS1007" s="3"/>
      <c r="BT1007" s="3"/>
      <c r="BU1007" s="3"/>
      <c r="BV1007" s="3"/>
      <c r="BW1007" s="3"/>
      <c r="BX1007" s="3"/>
      <c r="BY1007" s="3"/>
      <c r="BZ1007" s="3"/>
      <c r="CA1007" s="3"/>
      <c r="CB1007" s="3"/>
      <c r="CC1007" s="3"/>
      <c r="CD1007" s="3"/>
      <c r="CE1007" s="3"/>
      <c r="CF1007" s="3"/>
      <c r="CG1007" s="3"/>
      <c r="CH1007" s="3"/>
      <c r="CI1007" s="3"/>
      <c r="CJ1007" s="3"/>
      <c r="CK1007" s="3"/>
      <c r="CL1007" s="3"/>
      <c r="CM1007" s="3"/>
      <c r="CN1007" s="3"/>
      <c r="CO1007" s="3"/>
      <c r="CP1007" s="3"/>
      <c r="CQ1007" s="3"/>
      <c r="CR1007" s="3"/>
      <c r="CS1007" s="3"/>
      <c r="CT1007" s="3"/>
      <c r="CU1007" s="3"/>
      <c r="CV1007" s="3"/>
      <c r="CW1007" s="3"/>
      <c r="CX1007" s="3"/>
      <c r="CY1007" s="3"/>
      <c r="CZ1007" s="3"/>
      <c r="DA1007" s="3"/>
      <c r="DB1007" s="3"/>
      <c r="DC1007" s="3"/>
      <c r="DD1007" s="3"/>
    </row>
    <row r="1008" spans="1:108" ht="21" customHeight="1">
      <c r="A1008" s="3"/>
      <c r="B1008" s="3"/>
      <c r="C1008" s="3"/>
      <c r="D1008" s="18"/>
      <c r="E1008" s="18"/>
      <c r="F1008" s="11"/>
      <c r="G1008" s="11"/>
      <c r="H1008" s="11"/>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c r="AR1008" s="3"/>
      <c r="AS1008" s="3"/>
      <c r="AT1008" s="3"/>
      <c r="AU1008" s="3"/>
      <c r="AV1008" s="3"/>
      <c r="AW1008" s="3"/>
      <c r="AX1008" s="3"/>
      <c r="AY1008" s="3"/>
      <c r="AZ1008" s="3"/>
      <c r="BA1008" s="3"/>
      <c r="BB1008" s="3"/>
      <c r="BC1008" s="3"/>
      <c r="BD1008" s="3"/>
      <c r="BE1008" s="3"/>
      <c r="BF1008" s="3"/>
      <c r="BG1008" s="3"/>
      <c r="BH1008" s="3"/>
      <c r="BI1008" s="3"/>
      <c r="BJ1008" s="3"/>
      <c r="BK1008" s="3"/>
      <c r="BL1008" s="3"/>
      <c r="BM1008" s="3"/>
      <c r="BN1008" s="3"/>
      <c r="BO1008" s="3"/>
      <c r="BP1008" s="3"/>
      <c r="BQ1008" s="3"/>
      <c r="BR1008" s="3"/>
      <c r="BS1008" s="3"/>
      <c r="BT1008" s="3"/>
      <c r="BU1008" s="3"/>
      <c r="BV1008" s="3"/>
      <c r="BW1008" s="3"/>
      <c r="BX1008" s="3"/>
      <c r="BY1008" s="3"/>
      <c r="BZ1008" s="3"/>
      <c r="CA1008" s="3"/>
      <c r="CB1008" s="3"/>
      <c r="CC1008" s="3"/>
      <c r="CD1008" s="3"/>
      <c r="CE1008" s="3"/>
      <c r="CF1008" s="3"/>
      <c r="CG1008" s="3"/>
      <c r="CH1008" s="3"/>
      <c r="CI1008" s="3"/>
      <c r="CJ1008" s="3"/>
      <c r="CK1008" s="3"/>
      <c r="CL1008" s="3"/>
      <c r="CM1008" s="3"/>
      <c r="CN1008" s="3"/>
      <c r="CO1008" s="3"/>
      <c r="CP1008" s="3"/>
      <c r="CQ1008" s="3"/>
      <c r="CR1008" s="3"/>
      <c r="CS1008" s="3"/>
      <c r="CT1008" s="3"/>
      <c r="CU1008" s="3"/>
      <c r="CV1008" s="3"/>
      <c r="CW1008" s="3"/>
      <c r="CX1008" s="3"/>
      <c r="CY1008" s="3"/>
      <c r="CZ1008" s="3"/>
      <c r="DA1008" s="3"/>
      <c r="DB1008" s="3"/>
      <c r="DC1008" s="3"/>
      <c r="DD1008" s="3"/>
    </row>
    <row r="1009" spans="1:108" ht="21" customHeight="1">
      <c r="A1009" s="3"/>
      <c r="B1009" s="3"/>
      <c r="C1009" s="3"/>
      <c r="D1009" s="18"/>
      <c r="E1009" s="18"/>
      <c r="F1009" s="11"/>
      <c r="G1009" s="11"/>
      <c r="H1009" s="11"/>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c r="AR1009" s="3"/>
      <c r="AS1009" s="3"/>
      <c r="AT1009" s="3"/>
      <c r="AU1009" s="3"/>
      <c r="AV1009" s="3"/>
      <c r="AW1009" s="3"/>
      <c r="AX1009" s="3"/>
      <c r="AY1009" s="3"/>
      <c r="AZ1009" s="3"/>
      <c r="BA1009" s="3"/>
      <c r="BB1009" s="3"/>
      <c r="BC1009" s="3"/>
      <c r="BD1009" s="3"/>
      <c r="BE1009" s="3"/>
      <c r="BF1009" s="3"/>
      <c r="BG1009" s="3"/>
      <c r="BH1009" s="3"/>
      <c r="BI1009" s="3"/>
      <c r="BJ1009" s="3"/>
      <c r="BK1009" s="3"/>
      <c r="BL1009" s="3"/>
      <c r="BM1009" s="3"/>
      <c r="BN1009" s="3"/>
      <c r="BO1009" s="3"/>
      <c r="BP1009" s="3"/>
      <c r="BQ1009" s="3"/>
      <c r="BR1009" s="3"/>
      <c r="BS1009" s="3"/>
      <c r="BT1009" s="3"/>
      <c r="BU1009" s="3"/>
      <c r="BV1009" s="3"/>
      <c r="BW1009" s="3"/>
      <c r="BX1009" s="3"/>
      <c r="BY1009" s="3"/>
      <c r="BZ1009" s="3"/>
      <c r="CA1009" s="3"/>
      <c r="CB1009" s="3"/>
      <c r="CC1009" s="3"/>
      <c r="CD1009" s="3"/>
      <c r="CE1009" s="3"/>
      <c r="CF1009" s="3"/>
      <c r="CG1009" s="3"/>
      <c r="CH1009" s="3"/>
      <c r="CI1009" s="3"/>
      <c r="CJ1009" s="3"/>
      <c r="CK1009" s="3"/>
      <c r="CL1009" s="3"/>
      <c r="CM1009" s="3"/>
      <c r="CN1009" s="3"/>
      <c r="CO1009" s="3"/>
      <c r="CP1009" s="3"/>
      <c r="CQ1009" s="3"/>
      <c r="CR1009" s="3"/>
      <c r="CS1009" s="3"/>
      <c r="CT1009" s="3"/>
      <c r="CU1009" s="3"/>
      <c r="CV1009" s="3"/>
      <c r="CW1009" s="3"/>
      <c r="CX1009" s="3"/>
      <c r="CY1009" s="3"/>
      <c r="CZ1009" s="3"/>
      <c r="DA1009" s="3"/>
      <c r="DB1009" s="3"/>
      <c r="DC1009" s="3"/>
      <c r="DD1009" s="3"/>
    </row>
    <row r="1010" spans="1:108" ht="21" customHeight="1">
      <c r="A1010" s="3"/>
      <c r="B1010" s="3"/>
      <c r="C1010" s="3"/>
      <c r="D1010" s="18"/>
      <c r="E1010" s="18"/>
      <c r="F1010" s="11"/>
      <c r="G1010" s="11"/>
      <c r="H1010" s="11"/>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c r="AR1010" s="3"/>
      <c r="AS1010" s="3"/>
      <c r="AT1010" s="3"/>
      <c r="AU1010" s="3"/>
      <c r="AV1010" s="3"/>
      <c r="AW1010" s="3"/>
      <c r="AX1010" s="3"/>
      <c r="AY1010" s="3"/>
      <c r="AZ1010" s="3"/>
      <c r="BA1010" s="3"/>
      <c r="BB1010" s="3"/>
      <c r="BC1010" s="3"/>
      <c r="BD1010" s="3"/>
      <c r="BE1010" s="3"/>
      <c r="BF1010" s="3"/>
      <c r="BG1010" s="3"/>
      <c r="BH1010" s="3"/>
      <c r="BI1010" s="3"/>
      <c r="BJ1010" s="3"/>
      <c r="BK1010" s="3"/>
      <c r="BL1010" s="3"/>
      <c r="BM1010" s="3"/>
      <c r="BN1010" s="3"/>
      <c r="BO1010" s="3"/>
      <c r="BP1010" s="3"/>
      <c r="BQ1010" s="3"/>
      <c r="BR1010" s="3"/>
      <c r="BS1010" s="3"/>
      <c r="BT1010" s="3"/>
      <c r="BU1010" s="3"/>
      <c r="BV1010" s="3"/>
      <c r="BW1010" s="3"/>
      <c r="BX1010" s="3"/>
      <c r="BY1010" s="3"/>
      <c r="BZ1010" s="3"/>
      <c r="CA1010" s="3"/>
      <c r="CB1010" s="3"/>
      <c r="CC1010" s="3"/>
      <c r="CD1010" s="3"/>
      <c r="CE1010" s="3"/>
      <c r="CF1010" s="3"/>
      <c r="CG1010" s="3"/>
      <c r="CH1010" s="3"/>
      <c r="CI1010" s="3"/>
      <c r="CJ1010" s="3"/>
      <c r="CK1010" s="3"/>
      <c r="CL1010" s="3"/>
      <c r="CM1010" s="3"/>
      <c r="CN1010" s="3"/>
      <c r="CO1010" s="3"/>
      <c r="CP1010" s="3"/>
      <c r="CQ1010" s="3"/>
      <c r="CR1010" s="3"/>
      <c r="CS1010" s="3"/>
      <c r="CT1010" s="3"/>
      <c r="CU1010" s="3"/>
      <c r="CV1010" s="3"/>
      <c r="CW1010" s="3"/>
      <c r="CX1010" s="3"/>
      <c r="CY1010" s="3"/>
      <c r="CZ1010" s="3"/>
      <c r="DA1010" s="3"/>
      <c r="DB1010" s="3"/>
      <c r="DC1010" s="3"/>
      <c r="DD1010" s="3"/>
    </row>
    <row r="1011" spans="1:108" ht="21" customHeight="1">
      <c r="A1011" s="3"/>
      <c r="B1011" s="3"/>
      <c r="C1011" s="3"/>
      <c r="D1011" s="18"/>
      <c r="E1011" s="18"/>
      <c r="F1011" s="11"/>
      <c r="G1011" s="11"/>
      <c r="H1011" s="11"/>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c r="AR1011" s="3"/>
      <c r="AS1011" s="3"/>
      <c r="AT1011" s="3"/>
      <c r="AU1011" s="3"/>
      <c r="AV1011" s="3"/>
      <c r="AW1011" s="3"/>
      <c r="AX1011" s="3"/>
      <c r="AY1011" s="3"/>
      <c r="AZ1011" s="3"/>
      <c r="BA1011" s="3"/>
      <c r="BB1011" s="3"/>
      <c r="BC1011" s="3"/>
      <c r="BD1011" s="3"/>
      <c r="BE1011" s="3"/>
      <c r="BF1011" s="3"/>
      <c r="BG1011" s="3"/>
      <c r="BH1011" s="3"/>
      <c r="BI1011" s="3"/>
      <c r="BJ1011" s="3"/>
      <c r="BK1011" s="3"/>
      <c r="BL1011" s="3"/>
      <c r="BM1011" s="3"/>
      <c r="BN1011" s="3"/>
      <c r="BO1011" s="3"/>
      <c r="BP1011" s="3"/>
      <c r="BQ1011" s="3"/>
      <c r="BR1011" s="3"/>
      <c r="BS1011" s="3"/>
      <c r="BT1011" s="3"/>
      <c r="BU1011" s="3"/>
      <c r="BV1011" s="3"/>
      <c r="BW1011" s="3"/>
      <c r="BX1011" s="3"/>
      <c r="BY1011" s="3"/>
      <c r="BZ1011" s="3"/>
      <c r="CA1011" s="3"/>
      <c r="CB1011" s="3"/>
      <c r="CC1011" s="3"/>
      <c r="CD1011" s="3"/>
      <c r="CE1011" s="3"/>
      <c r="CF1011" s="3"/>
      <c r="CG1011" s="3"/>
      <c r="CH1011" s="3"/>
      <c r="CI1011" s="3"/>
      <c r="CJ1011" s="3"/>
      <c r="CK1011" s="3"/>
      <c r="CL1011" s="3"/>
      <c r="CM1011" s="3"/>
      <c r="CN1011" s="3"/>
      <c r="CO1011" s="3"/>
      <c r="CP1011" s="3"/>
      <c r="CQ1011" s="3"/>
      <c r="CR1011" s="3"/>
      <c r="CS1011" s="3"/>
      <c r="CT1011" s="3"/>
      <c r="CU1011" s="3"/>
      <c r="CV1011" s="3"/>
      <c r="CW1011" s="3"/>
      <c r="CX1011" s="3"/>
      <c r="CY1011" s="3"/>
      <c r="CZ1011" s="3"/>
      <c r="DA1011" s="3"/>
      <c r="DB1011" s="3"/>
      <c r="DC1011" s="3"/>
      <c r="DD1011" s="3"/>
    </row>
    <row r="1012" spans="1:108" ht="21" customHeight="1">
      <c r="A1012" s="3"/>
      <c r="B1012" s="3"/>
      <c r="C1012" s="3"/>
      <c r="D1012" s="18"/>
      <c r="E1012" s="18"/>
      <c r="F1012" s="11"/>
      <c r="G1012" s="11"/>
      <c r="H1012" s="11"/>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c r="AR1012" s="3"/>
      <c r="AS1012" s="3"/>
      <c r="AT1012" s="3"/>
      <c r="AU1012" s="3"/>
      <c r="AV1012" s="3"/>
      <c r="AW1012" s="3"/>
      <c r="AX1012" s="3"/>
      <c r="AY1012" s="3"/>
      <c r="AZ1012" s="3"/>
      <c r="BA1012" s="3"/>
      <c r="BB1012" s="3"/>
      <c r="BC1012" s="3"/>
      <c r="BD1012" s="3"/>
      <c r="BE1012" s="3"/>
      <c r="BF1012" s="3"/>
      <c r="BG1012" s="3"/>
      <c r="BH1012" s="3"/>
      <c r="BI1012" s="3"/>
      <c r="BJ1012" s="3"/>
      <c r="BK1012" s="3"/>
      <c r="BL1012" s="3"/>
      <c r="BM1012" s="3"/>
      <c r="BN1012" s="3"/>
      <c r="BO1012" s="3"/>
      <c r="BP1012" s="3"/>
      <c r="BQ1012" s="3"/>
      <c r="BR1012" s="3"/>
      <c r="BS1012" s="3"/>
      <c r="BT1012" s="3"/>
      <c r="BU1012" s="3"/>
      <c r="BV1012" s="3"/>
      <c r="BW1012" s="3"/>
      <c r="BX1012" s="3"/>
      <c r="BY1012" s="3"/>
      <c r="BZ1012" s="3"/>
      <c r="CA1012" s="3"/>
      <c r="CB1012" s="3"/>
      <c r="CC1012" s="3"/>
      <c r="CD1012" s="3"/>
      <c r="CE1012" s="3"/>
      <c r="CF1012" s="3"/>
      <c r="CG1012" s="3"/>
      <c r="CH1012" s="3"/>
      <c r="CI1012" s="3"/>
      <c r="CJ1012" s="3"/>
      <c r="CK1012" s="3"/>
      <c r="CL1012" s="3"/>
      <c r="CM1012" s="3"/>
      <c r="CN1012" s="3"/>
      <c r="CO1012" s="3"/>
      <c r="CP1012" s="3"/>
      <c r="CQ1012" s="3"/>
      <c r="CR1012" s="3"/>
      <c r="CS1012" s="3"/>
      <c r="CT1012" s="3"/>
      <c r="CU1012" s="3"/>
      <c r="CV1012" s="3"/>
      <c r="CW1012" s="3"/>
      <c r="CX1012" s="3"/>
      <c r="CY1012" s="3"/>
      <c r="CZ1012" s="3"/>
      <c r="DA1012" s="3"/>
      <c r="DB1012" s="3"/>
      <c r="DC1012" s="3"/>
      <c r="DD1012" s="3"/>
    </row>
    <row r="1013" spans="1:108" ht="21" customHeight="1">
      <c r="A1013" s="3"/>
      <c r="B1013" s="3"/>
      <c r="C1013" s="3"/>
      <c r="D1013" s="18"/>
      <c r="E1013" s="18"/>
      <c r="F1013" s="11"/>
      <c r="G1013" s="11"/>
      <c r="H1013" s="11"/>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c r="AR1013" s="3"/>
      <c r="AS1013" s="3"/>
      <c r="AT1013" s="3"/>
      <c r="AU1013" s="3"/>
      <c r="AV1013" s="3"/>
      <c r="AW1013" s="3"/>
      <c r="AX1013" s="3"/>
      <c r="AY1013" s="3"/>
      <c r="AZ1013" s="3"/>
      <c r="BA1013" s="3"/>
      <c r="BB1013" s="3"/>
      <c r="BC1013" s="3"/>
      <c r="BD1013" s="3"/>
      <c r="BE1013" s="3"/>
      <c r="BF1013" s="3"/>
      <c r="BG1013" s="3"/>
      <c r="BH1013" s="3"/>
      <c r="BI1013" s="3"/>
      <c r="BJ1013" s="3"/>
      <c r="BK1013" s="3"/>
      <c r="BL1013" s="3"/>
      <c r="BM1013" s="3"/>
      <c r="BN1013" s="3"/>
      <c r="BO1013" s="3"/>
      <c r="BP1013" s="3"/>
      <c r="BQ1013" s="3"/>
      <c r="BR1013" s="3"/>
      <c r="BS1013" s="3"/>
      <c r="BT1013" s="3"/>
      <c r="BU1013" s="3"/>
      <c r="BV1013" s="3"/>
      <c r="BW1013" s="3"/>
      <c r="BX1013" s="3"/>
      <c r="BY1013" s="3"/>
      <c r="BZ1013" s="3"/>
      <c r="CA1013" s="3"/>
      <c r="CB1013" s="3"/>
      <c r="CC1013" s="3"/>
      <c r="CD1013" s="3"/>
      <c r="CE1013" s="3"/>
      <c r="CF1013" s="3"/>
      <c r="CG1013" s="3"/>
      <c r="CH1013" s="3"/>
      <c r="CI1013" s="3"/>
      <c r="CJ1013" s="3"/>
      <c r="CK1013" s="3"/>
      <c r="CL1013" s="3"/>
      <c r="CM1013" s="3"/>
      <c r="CN1013" s="3"/>
      <c r="CO1013" s="3"/>
      <c r="CP1013" s="3"/>
      <c r="CQ1013" s="3"/>
      <c r="CR1013" s="3"/>
      <c r="CS1013" s="3"/>
      <c r="CT1013" s="3"/>
      <c r="CU1013" s="3"/>
      <c r="CV1013" s="3"/>
      <c r="CW1013" s="3"/>
      <c r="CX1013" s="3"/>
      <c r="CY1013" s="3"/>
      <c r="CZ1013" s="3"/>
      <c r="DA1013" s="3"/>
      <c r="DB1013" s="3"/>
      <c r="DC1013" s="3"/>
      <c r="DD1013" s="3"/>
    </row>
    <row r="1014" spans="1:108" ht="21" customHeight="1">
      <c r="A1014" s="3"/>
      <c r="B1014" s="3"/>
      <c r="C1014" s="3"/>
      <c r="D1014" s="18"/>
      <c r="E1014" s="18"/>
      <c r="F1014" s="11"/>
      <c r="G1014" s="11"/>
      <c r="H1014" s="11"/>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c r="AJ1014" s="3"/>
      <c r="AK1014" s="3"/>
      <c r="AL1014" s="3"/>
      <c r="AM1014" s="3"/>
      <c r="AN1014" s="3"/>
      <c r="AO1014" s="3"/>
      <c r="AP1014" s="3"/>
      <c r="AQ1014" s="3"/>
      <c r="AR1014" s="3"/>
      <c r="AS1014" s="3"/>
      <c r="AT1014" s="3"/>
      <c r="AU1014" s="3"/>
      <c r="AV1014" s="3"/>
      <c r="AW1014" s="3"/>
      <c r="AX1014" s="3"/>
      <c r="AY1014" s="3"/>
      <c r="AZ1014" s="3"/>
      <c r="BA1014" s="3"/>
      <c r="BB1014" s="3"/>
      <c r="BC1014" s="3"/>
      <c r="BD1014" s="3"/>
      <c r="BE1014" s="3"/>
      <c r="BF1014" s="3"/>
      <c r="BG1014" s="3"/>
      <c r="BH1014" s="3"/>
      <c r="BI1014" s="3"/>
      <c r="BJ1014" s="3"/>
      <c r="BK1014" s="3"/>
      <c r="BL1014" s="3"/>
      <c r="BM1014" s="3"/>
      <c r="BN1014" s="3"/>
      <c r="BO1014" s="3"/>
      <c r="BP1014" s="3"/>
      <c r="BQ1014" s="3"/>
      <c r="BR1014" s="3"/>
      <c r="BS1014" s="3"/>
      <c r="BT1014" s="3"/>
      <c r="BU1014" s="3"/>
      <c r="BV1014" s="3"/>
      <c r="BW1014" s="3"/>
      <c r="BX1014" s="3"/>
      <c r="BY1014" s="3"/>
      <c r="BZ1014" s="3"/>
      <c r="CA1014" s="3"/>
      <c r="CB1014" s="3"/>
      <c r="CC1014" s="3"/>
      <c r="CD1014" s="3"/>
      <c r="CE1014" s="3"/>
      <c r="CF1014" s="3"/>
      <c r="CG1014" s="3"/>
      <c r="CH1014" s="3"/>
      <c r="CI1014" s="3"/>
      <c r="CJ1014" s="3"/>
      <c r="CK1014" s="3"/>
      <c r="CL1014" s="3"/>
      <c r="CM1014" s="3"/>
      <c r="CN1014" s="3"/>
      <c r="CO1014" s="3"/>
      <c r="CP1014" s="3"/>
      <c r="CQ1014" s="3"/>
      <c r="CR1014" s="3"/>
      <c r="CS1014" s="3"/>
      <c r="CT1014" s="3"/>
      <c r="CU1014" s="3"/>
      <c r="CV1014" s="3"/>
      <c r="CW1014" s="3"/>
      <c r="CX1014" s="3"/>
      <c r="CY1014" s="3"/>
      <c r="CZ1014" s="3"/>
      <c r="DA1014" s="3"/>
      <c r="DB1014" s="3"/>
      <c r="DC1014" s="3"/>
      <c r="DD1014" s="3"/>
    </row>
    <row r="1015" spans="1:108" ht="21" customHeight="1">
      <c r="A1015" s="3"/>
      <c r="B1015" s="3"/>
      <c r="C1015" s="3"/>
      <c r="D1015" s="18"/>
      <c r="E1015" s="18"/>
      <c r="F1015" s="11"/>
      <c r="G1015" s="11"/>
      <c r="H1015" s="11"/>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c r="AJ1015" s="3"/>
      <c r="AK1015" s="3"/>
      <c r="AL1015" s="3"/>
      <c r="AM1015" s="3"/>
      <c r="AN1015" s="3"/>
      <c r="AO1015" s="3"/>
      <c r="AP1015" s="3"/>
      <c r="AQ1015" s="3"/>
      <c r="AR1015" s="3"/>
      <c r="AS1015" s="3"/>
      <c r="AT1015" s="3"/>
      <c r="AU1015" s="3"/>
      <c r="AV1015" s="3"/>
      <c r="AW1015" s="3"/>
      <c r="AX1015" s="3"/>
      <c r="AY1015" s="3"/>
      <c r="AZ1015" s="3"/>
      <c r="BA1015" s="3"/>
      <c r="BB1015" s="3"/>
      <c r="BC1015" s="3"/>
      <c r="BD1015" s="3"/>
      <c r="BE1015" s="3"/>
      <c r="BF1015" s="3"/>
      <c r="BG1015" s="3"/>
      <c r="BH1015" s="3"/>
      <c r="BI1015" s="3"/>
      <c r="BJ1015" s="3"/>
      <c r="BK1015" s="3"/>
      <c r="BL1015" s="3"/>
      <c r="BM1015" s="3"/>
      <c r="BN1015" s="3"/>
      <c r="BO1015" s="3"/>
      <c r="BP1015" s="3"/>
      <c r="BQ1015" s="3"/>
      <c r="BR1015" s="3"/>
      <c r="BS1015" s="3"/>
      <c r="BT1015" s="3"/>
      <c r="BU1015" s="3"/>
      <c r="BV1015" s="3"/>
      <c r="BW1015" s="3"/>
      <c r="BX1015" s="3"/>
      <c r="BY1015" s="3"/>
      <c r="BZ1015" s="3"/>
      <c r="CA1015" s="3"/>
      <c r="CB1015" s="3"/>
      <c r="CC1015" s="3"/>
      <c r="CD1015" s="3"/>
      <c r="CE1015" s="3"/>
      <c r="CF1015" s="3"/>
      <c r="CG1015" s="3"/>
      <c r="CH1015" s="3"/>
      <c r="CI1015" s="3"/>
      <c r="CJ1015" s="3"/>
      <c r="CK1015" s="3"/>
      <c r="CL1015" s="3"/>
      <c r="CM1015" s="3"/>
      <c r="CN1015" s="3"/>
      <c r="CO1015" s="3"/>
      <c r="CP1015" s="3"/>
      <c r="CQ1015" s="3"/>
      <c r="CR1015" s="3"/>
      <c r="CS1015" s="3"/>
      <c r="CT1015" s="3"/>
      <c r="CU1015" s="3"/>
      <c r="CV1015" s="3"/>
      <c r="CW1015" s="3"/>
      <c r="CX1015" s="3"/>
      <c r="CY1015" s="3"/>
      <c r="CZ1015" s="3"/>
      <c r="DA1015" s="3"/>
      <c r="DB1015" s="3"/>
      <c r="DC1015" s="3"/>
      <c r="DD1015" s="3"/>
    </row>
    <row r="1016" spans="1:108" ht="21" customHeight="1">
      <c r="A1016" s="3"/>
      <c r="B1016" s="3"/>
      <c r="C1016" s="3"/>
      <c r="D1016" s="18"/>
      <c r="E1016" s="18"/>
      <c r="F1016" s="11"/>
      <c r="G1016" s="11"/>
      <c r="H1016" s="11"/>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c r="AJ1016" s="3"/>
      <c r="AK1016" s="3"/>
      <c r="AL1016" s="3"/>
      <c r="AM1016" s="3"/>
      <c r="AN1016" s="3"/>
      <c r="AO1016" s="3"/>
      <c r="AP1016" s="3"/>
      <c r="AQ1016" s="3"/>
      <c r="AR1016" s="3"/>
      <c r="AS1016" s="3"/>
      <c r="AT1016" s="3"/>
      <c r="AU1016" s="3"/>
      <c r="AV1016" s="3"/>
      <c r="AW1016" s="3"/>
      <c r="AX1016" s="3"/>
      <c r="AY1016" s="3"/>
      <c r="AZ1016" s="3"/>
      <c r="BA1016" s="3"/>
      <c r="BB1016" s="3"/>
      <c r="BC1016" s="3"/>
      <c r="BD1016" s="3"/>
      <c r="BE1016" s="3"/>
      <c r="BF1016" s="3"/>
      <c r="BG1016" s="3"/>
      <c r="BH1016" s="3"/>
      <c r="BI1016" s="3"/>
      <c r="BJ1016" s="3"/>
      <c r="BK1016" s="3"/>
      <c r="BL1016" s="3"/>
      <c r="BM1016" s="3"/>
      <c r="BN1016" s="3"/>
      <c r="BO1016" s="3"/>
      <c r="BP1016" s="3"/>
      <c r="BQ1016" s="3"/>
      <c r="BR1016" s="3"/>
      <c r="BS1016" s="3"/>
      <c r="BT1016" s="3"/>
      <c r="BU1016" s="3"/>
      <c r="BV1016" s="3"/>
      <c r="BW1016" s="3"/>
      <c r="BX1016" s="3"/>
      <c r="BY1016" s="3"/>
      <c r="BZ1016" s="3"/>
      <c r="CA1016" s="3"/>
      <c r="CB1016" s="3"/>
      <c r="CC1016" s="3"/>
      <c r="CD1016" s="3"/>
      <c r="CE1016" s="3"/>
      <c r="CF1016" s="3"/>
      <c r="CG1016" s="3"/>
      <c r="CH1016" s="3"/>
      <c r="CI1016" s="3"/>
      <c r="CJ1016" s="3"/>
      <c r="CK1016" s="3"/>
      <c r="CL1016" s="3"/>
      <c r="CM1016" s="3"/>
      <c r="CN1016" s="3"/>
      <c r="CO1016" s="3"/>
      <c r="CP1016" s="3"/>
      <c r="CQ1016" s="3"/>
      <c r="CR1016" s="3"/>
      <c r="CS1016" s="3"/>
      <c r="CT1016" s="3"/>
      <c r="CU1016" s="3"/>
      <c r="CV1016" s="3"/>
      <c r="CW1016" s="3"/>
      <c r="CX1016" s="3"/>
      <c r="CY1016" s="3"/>
      <c r="CZ1016" s="3"/>
      <c r="DA1016" s="3"/>
      <c r="DB1016" s="3"/>
      <c r="DC1016" s="3"/>
      <c r="DD1016" s="3"/>
    </row>
    <row r="1017" spans="1:108" ht="21" customHeight="1">
      <c r="A1017" s="3"/>
      <c r="B1017" s="3"/>
      <c r="C1017" s="3"/>
      <c r="D1017" s="18"/>
      <c r="E1017" s="18"/>
      <c r="F1017" s="11"/>
      <c r="G1017" s="11"/>
      <c r="H1017" s="11"/>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c r="AJ1017" s="3"/>
      <c r="AK1017" s="3"/>
      <c r="AL1017" s="3"/>
      <c r="AM1017" s="3"/>
      <c r="AN1017" s="3"/>
      <c r="AO1017" s="3"/>
      <c r="AP1017" s="3"/>
      <c r="AQ1017" s="3"/>
      <c r="AR1017" s="3"/>
      <c r="AS1017" s="3"/>
      <c r="AT1017" s="3"/>
      <c r="AU1017" s="3"/>
      <c r="AV1017" s="3"/>
      <c r="AW1017" s="3"/>
      <c r="AX1017" s="3"/>
      <c r="AY1017" s="3"/>
      <c r="AZ1017" s="3"/>
      <c r="BA1017" s="3"/>
      <c r="BB1017" s="3"/>
      <c r="BC1017" s="3"/>
      <c r="BD1017" s="3"/>
      <c r="BE1017" s="3"/>
      <c r="BF1017" s="3"/>
      <c r="BG1017" s="3"/>
      <c r="BH1017" s="3"/>
      <c r="BI1017" s="3"/>
      <c r="BJ1017" s="3"/>
      <c r="BK1017" s="3"/>
      <c r="BL1017" s="3"/>
      <c r="BM1017" s="3"/>
      <c r="BN1017" s="3"/>
      <c r="BO1017" s="3"/>
      <c r="BP1017" s="3"/>
      <c r="BQ1017" s="3"/>
      <c r="BR1017" s="3"/>
      <c r="BS1017" s="3"/>
      <c r="BT1017" s="3"/>
      <c r="BU1017" s="3"/>
      <c r="BV1017" s="3"/>
      <c r="BW1017" s="3"/>
      <c r="BX1017" s="3"/>
      <c r="BY1017" s="3"/>
      <c r="BZ1017" s="3"/>
      <c r="CA1017" s="3"/>
      <c r="CB1017" s="3"/>
      <c r="CC1017" s="3"/>
      <c r="CD1017" s="3"/>
      <c r="CE1017" s="3"/>
      <c r="CF1017" s="3"/>
      <c r="CG1017" s="3"/>
      <c r="CH1017" s="3"/>
      <c r="CI1017" s="3"/>
      <c r="CJ1017" s="3"/>
      <c r="CK1017" s="3"/>
      <c r="CL1017" s="3"/>
      <c r="CM1017" s="3"/>
      <c r="CN1017" s="3"/>
      <c r="CO1017" s="3"/>
      <c r="CP1017" s="3"/>
      <c r="CQ1017" s="3"/>
      <c r="CR1017" s="3"/>
      <c r="CS1017" s="3"/>
      <c r="CT1017" s="3"/>
      <c r="CU1017" s="3"/>
      <c r="CV1017" s="3"/>
      <c r="CW1017" s="3"/>
      <c r="CX1017" s="3"/>
      <c r="CY1017" s="3"/>
      <c r="CZ1017" s="3"/>
      <c r="DA1017" s="3"/>
      <c r="DB1017" s="3"/>
      <c r="DC1017" s="3"/>
      <c r="DD1017" s="3"/>
    </row>
    <row r="1018" spans="1:108" ht="21" customHeight="1">
      <c r="A1018" s="3"/>
      <c r="B1018" s="3"/>
      <c r="C1018" s="3"/>
      <c r="D1018" s="18"/>
      <c r="E1018" s="18"/>
      <c r="F1018" s="11"/>
      <c r="G1018" s="11"/>
      <c r="H1018" s="11"/>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c r="AJ1018" s="3"/>
      <c r="AK1018" s="3"/>
      <c r="AL1018" s="3"/>
      <c r="AM1018" s="3"/>
      <c r="AN1018" s="3"/>
      <c r="AO1018" s="3"/>
      <c r="AP1018" s="3"/>
      <c r="AQ1018" s="3"/>
      <c r="AR1018" s="3"/>
      <c r="AS1018" s="3"/>
      <c r="AT1018" s="3"/>
      <c r="AU1018" s="3"/>
      <c r="AV1018" s="3"/>
      <c r="AW1018" s="3"/>
      <c r="AX1018" s="3"/>
      <c r="AY1018" s="3"/>
      <c r="AZ1018" s="3"/>
      <c r="BA1018" s="3"/>
      <c r="BB1018" s="3"/>
      <c r="BC1018" s="3"/>
      <c r="BD1018" s="3"/>
      <c r="BE1018" s="3"/>
      <c r="BF1018" s="3"/>
      <c r="BG1018" s="3"/>
      <c r="BH1018" s="3"/>
      <c r="BI1018" s="3"/>
      <c r="BJ1018" s="3"/>
      <c r="BK1018" s="3"/>
      <c r="BL1018" s="3"/>
      <c r="BM1018" s="3"/>
      <c r="BN1018" s="3"/>
      <c r="BO1018" s="3"/>
      <c r="BP1018" s="3"/>
      <c r="BQ1018" s="3"/>
      <c r="BR1018" s="3"/>
      <c r="BS1018" s="3"/>
      <c r="BT1018" s="3"/>
      <c r="BU1018" s="3"/>
      <c r="BV1018" s="3"/>
      <c r="BW1018" s="3"/>
      <c r="BX1018" s="3"/>
      <c r="BY1018" s="3"/>
      <c r="BZ1018" s="3"/>
      <c r="CA1018" s="3"/>
      <c r="CB1018" s="3"/>
      <c r="CC1018" s="3"/>
      <c r="CD1018" s="3"/>
      <c r="CE1018" s="3"/>
      <c r="CF1018" s="3"/>
      <c r="CG1018" s="3"/>
      <c r="CH1018" s="3"/>
      <c r="CI1018" s="3"/>
      <c r="CJ1018" s="3"/>
      <c r="CK1018" s="3"/>
      <c r="CL1018" s="3"/>
      <c r="CM1018" s="3"/>
      <c r="CN1018" s="3"/>
      <c r="CO1018" s="3"/>
      <c r="CP1018" s="3"/>
      <c r="CQ1018" s="3"/>
      <c r="CR1018" s="3"/>
      <c r="CS1018" s="3"/>
      <c r="CT1018" s="3"/>
      <c r="CU1018" s="3"/>
      <c r="CV1018" s="3"/>
      <c r="CW1018" s="3"/>
      <c r="CX1018" s="3"/>
      <c r="CY1018" s="3"/>
      <c r="CZ1018" s="3"/>
      <c r="DA1018" s="3"/>
      <c r="DB1018" s="3"/>
      <c r="DC1018" s="3"/>
      <c r="DD1018" s="3"/>
    </row>
    <row r="1019" spans="1:108" ht="21" customHeight="1">
      <c r="A1019" s="3"/>
      <c r="B1019" s="3"/>
      <c r="C1019" s="3"/>
      <c r="D1019" s="18"/>
      <c r="E1019" s="18"/>
      <c r="F1019" s="11"/>
      <c r="G1019" s="11"/>
      <c r="H1019" s="11"/>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c r="AJ1019" s="3"/>
      <c r="AK1019" s="3"/>
      <c r="AL1019" s="3"/>
      <c r="AM1019" s="3"/>
      <c r="AN1019" s="3"/>
      <c r="AO1019" s="3"/>
      <c r="AP1019" s="3"/>
      <c r="AQ1019" s="3"/>
      <c r="AR1019" s="3"/>
      <c r="AS1019" s="3"/>
      <c r="AT1019" s="3"/>
      <c r="AU1019" s="3"/>
      <c r="AV1019" s="3"/>
      <c r="AW1019" s="3"/>
      <c r="AX1019" s="3"/>
      <c r="AY1019" s="3"/>
      <c r="AZ1019" s="3"/>
      <c r="BA1019" s="3"/>
      <c r="BB1019" s="3"/>
      <c r="BC1019" s="3"/>
      <c r="BD1019" s="3"/>
      <c r="BE1019" s="3"/>
      <c r="BF1019" s="3"/>
      <c r="BG1019" s="3"/>
      <c r="BH1019" s="3"/>
      <c r="BI1019" s="3"/>
      <c r="BJ1019" s="3"/>
      <c r="BK1019" s="3"/>
      <c r="BL1019" s="3"/>
      <c r="BM1019" s="3"/>
      <c r="BN1019" s="3"/>
      <c r="BO1019" s="3"/>
      <c r="BP1019" s="3"/>
      <c r="BQ1019" s="3"/>
      <c r="BR1019" s="3"/>
      <c r="BS1019" s="3"/>
      <c r="BT1019" s="3"/>
      <c r="BU1019" s="3"/>
      <c r="BV1019" s="3"/>
      <c r="BW1019" s="3"/>
      <c r="BX1019" s="3"/>
      <c r="BY1019" s="3"/>
      <c r="BZ1019" s="3"/>
      <c r="CA1019" s="3"/>
      <c r="CB1019" s="3"/>
      <c r="CC1019" s="3"/>
      <c r="CD1019" s="3"/>
      <c r="CE1019" s="3"/>
      <c r="CF1019" s="3"/>
      <c r="CG1019" s="3"/>
      <c r="CH1019" s="3"/>
      <c r="CI1019" s="3"/>
      <c r="CJ1019" s="3"/>
      <c r="CK1019" s="3"/>
      <c r="CL1019" s="3"/>
      <c r="CM1019" s="3"/>
      <c r="CN1019" s="3"/>
      <c r="CO1019" s="3"/>
      <c r="CP1019" s="3"/>
      <c r="CQ1019" s="3"/>
      <c r="CR1019" s="3"/>
      <c r="CS1019" s="3"/>
      <c r="CT1019" s="3"/>
      <c r="CU1019" s="3"/>
      <c r="CV1019" s="3"/>
      <c r="CW1019" s="3"/>
      <c r="CX1019" s="3"/>
      <c r="CY1019" s="3"/>
      <c r="CZ1019" s="3"/>
      <c r="DA1019" s="3"/>
      <c r="DB1019" s="3"/>
      <c r="DC1019" s="3"/>
      <c r="DD1019" s="3"/>
    </row>
    <row r="1020" spans="1:108" ht="21" customHeight="1">
      <c r="A1020" s="3"/>
      <c r="B1020" s="3"/>
      <c r="C1020" s="3"/>
      <c r="D1020" s="18"/>
      <c r="E1020" s="18"/>
      <c r="F1020" s="11"/>
      <c r="G1020" s="11"/>
      <c r="H1020" s="11"/>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c r="AJ1020" s="3"/>
      <c r="AK1020" s="3"/>
      <c r="AL1020" s="3"/>
      <c r="AM1020" s="3"/>
      <c r="AN1020" s="3"/>
      <c r="AO1020" s="3"/>
      <c r="AP1020" s="3"/>
      <c r="AQ1020" s="3"/>
      <c r="AR1020" s="3"/>
      <c r="AS1020" s="3"/>
      <c r="AT1020" s="3"/>
      <c r="AU1020" s="3"/>
      <c r="AV1020" s="3"/>
      <c r="AW1020" s="3"/>
      <c r="AX1020" s="3"/>
      <c r="AY1020" s="3"/>
      <c r="AZ1020" s="3"/>
      <c r="BA1020" s="3"/>
      <c r="BB1020" s="3"/>
      <c r="BC1020" s="3"/>
      <c r="BD1020" s="3"/>
      <c r="BE1020" s="3"/>
      <c r="BF1020" s="3"/>
      <c r="BG1020" s="3"/>
      <c r="BH1020" s="3"/>
      <c r="BI1020" s="3"/>
      <c r="BJ1020" s="3"/>
      <c r="BK1020" s="3"/>
      <c r="BL1020" s="3"/>
      <c r="BM1020" s="3"/>
      <c r="BN1020" s="3"/>
      <c r="BO1020" s="3"/>
      <c r="BP1020" s="3"/>
      <c r="BQ1020" s="3"/>
      <c r="BR1020" s="3"/>
      <c r="BS1020" s="3"/>
      <c r="BT1020" s="3"/>
      <c r="BU1020" s="3"/>
      <c r="BV1020" s="3"/>
      <c r="BW1020" s="3"/>
      <c r="BX1020" s="3"/>
      <c r="BY1020" s="3"/>
      <c r="BZ1020" s="3"/>
      <c r="CA1020" s="3"/>
      <c r="CB1020" s="3"/>
      <c r="CC1020" s="3"/>
      <c r="CD1020" s="3"/>
      <c r="CE1020" s="3"/>
      <c r="CF1020" s="3"/>
      <c r="CG1020" s="3"/>
      <c r="CH1020" s="3"/>
      <c r="CI1020" s="3"/>
      <c r="CJ1020" s="3"/>
      <c r="CK1020" s="3"/>
      <c r="CL1020" s="3"/>
      <c r="CM1020" s="3"/>
      <c r="CN1020" s="3"/>
      <c r="CO1020" s="3"/>
      <c r="CP1020" s="3"/>
      <c r="CQ1020" s="3"/>
      <c r="CR1020" s="3"/>
      <c r="CS1020" s="3"/>
      <c r="CT1020" s="3"/>
      <c r="CU1020" s="3"/>
      <c r="CV1020" s="3"/>
      <c r="CW1020" s="3"/>
      <c r="CX1020" s="3"/>
      <c r="CY1020" s="3"/>
      <c r="CZ1020" s="3"/>
      <c r="DA1020" s="3"/>
      <c r="DB1020" s="3"/>
      <c r="DC1020" s="3"/>
      <c r="DD1020" s="3"/>
    </row>
    <row r="1021" spans="1:108" ht="21" customHeight="1">
      <c r="A1021" s="3"/>
      <c r="B1021" s="3"/>
      <c r="C1021" s="3"/>
      <c r="D1021" s="18"/>
      <c r="E1021" s="18"/>
      <c r="F1021" s="11"/>
      <c r="G1021" s="11"/>
      <c r="H1021" s="11"/>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c r="AJ1021" s="3"/>
      <c r="AK1021" s="3"/>
      <c r="AL1021" s="3"/>
      <c r="AM1021" s="3"/>
      <c r="AN1021" s="3"/>
      <c r="AO1021" s="3"/>
      <c r="AP1021" s="3"/>
      <c r="AQ1021" s="3"/>
      <c r="AR1021" s="3"/>
      <c r="AS1021" s="3"/>
      <c r="AT1021" s="3"/>
      <c r="AU1021" s="3"/>
      <c r="AV1021" s="3"/>
      <c r="AW1021" s="3"/>
      <c r="AX1021" s="3"/>
      <c r="AY1021" s="3"/>
      <c r="AZ1021" s="3"/>
      <c r="BA1021" s="3"/>
      <c r="BB1021" s="3"/>
      <c r="BC1021" s="3"/>
      <c r="BD1021" s="3"/>
      <c r="BE1021" s="3"/>
      <c r="BF1021" s="3"/>
      <c r="BG1021" s="3"/>
      <c r="BH1021" s="3"/>
      <c r="BI1021" s="3"/>
      <c r="BJ1021" s="3"/>
      <c r="BK1021" s="3"/>
      <c r="BL1021" s="3"/>
      <c r="BM1021" s="3"/>
      <c r="BN1021" s="3"/>
      <c r="BO1021" s="3"/>
      <c r="BP1021" s="3"/>
      <c r="BQ1021" s="3"/>
      <c r="BR1021" s="3"/>
      <c r="BS1021" s="3"/>
      <c r="BT1021" s="3"/>
      <c r="BU1021" s="3"/>
      <c r="BV1021" s="3"/>
      <c r="BW1021" s="3"/>
      <c r="BX1021" s="3"/>
      <c r="BY1021" s="3"/>
      <c r="BZ1021" s="3"/>
      <c r="CA1021" s="3"/>
      <c r="CB1021" s="3"/>
      <c r="CC1021" s="3"/>
      <c r="CD1021" s="3"/>
      <c r="CE1021" s="3"/>
      <c r="CF1021" s="3"/>
      <c r="CG1021" s="3"/>
      <c r="CH1021" s="3"/>
      <c r="CI1021" s="3"/>
      <c r="CJ1021" s="3"/>
      <c r="CK1021" s="3"/>
      <c r="CL1021" s="3"/>
      <c r="CM1021" s="3"/>
      <c r="CN1021" s="3"/>
      <c r="CO1021" s="3"/>
      <c r="CP1021" s="3"/>
      <c r="CQ1021" s="3"/>
      <c r="CR1021" s="3"/>
      <c r="CS1021" s="3"/>
      <c r="CT1021" s="3"/>
      <c r="CU1021" s="3"/>
      <c r="CV1021" s="3"/>
      <c r="CW1021" s="3"/>
      <c r="CX1021" s="3"/>
      <c r="CY1021" s="3"/>
      <c r="CZ1021" s="3"/>
      <c r="DA1021" s="3"/>
      <c r="DB1021" s="3"/>
      <c r="DC1021" s="3"/>
      <c r="DD1021" s="3"/>
    </row>
    <row r="1022" spans="1:108" ht="21" customHeight="1">
      <c r="A1022" s="3"/>
      <c r="B1022" s="3"/>
      <c r="C1022" s="3"/>
      <c r="D1022" s="18"/>
      <c r="E1022" s="18"/>
      <c r="F1022" s="11"/>
      <c r="G1022" s="11"/>
      <c r="H1022" s="11"/>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c r="AJ1022" s="3"/>
      <c r="AK1022" s="3"/>
      <c r="AL1022" s="3"/>
      <c r="AM1022" s="3"/>
      <c r="AN1022" s="3"/>
      <c r="AO1022" s="3"/>
      <c r="AP1022" s="3"/>
      <c r="AQ1022" s="3"/>
      <c r="AR1022" s="3"/>
      <c r="AS1022" s="3"/>
      <c r="AT1022" s="3"/>
      <c r="AU1022" s="3"/>
      <c r="AV1022" s="3"/>
      <c r="AW1022" s="3"/>
      <c r="AX1022" s="3"/>
      <c r="AY1022" s="3"/>
      <c r="AZ1022" s="3"/>
      <c r="BA1022" s="3"/>
      <c r="BB1022" s="3"/>
      <c r="BC1022" s="3"/>
      <c r="BD1022" s="3"/>
      <c r="BE1022" s="3"/>
      <c r="BF1022" s="3"/>
      <c r="BG1022" s="3"/>
      <c r="BH1022" s="3"/>
      <c r="BI1022" s="3"/>
      <c r="BJ1022" s="3"/>
      <c r="BK1022" s="3"/>
      <c r="BL1022" s="3"/>
      <c r="BM1022" s="3"/>
      <c r="BN1022" s="3"/>
      <c r="BO1022" s="3"/>
      <c r="BP1022" s="3"/>
      <c r="BQ1022" s="3"/>
      <c r="BR1022" s="3"/>
      <c r="BS1022" s="3"/>
      <c r="BT1022" s="3"/>
      <c r="BU1022" s="3"/>
      <c r="BV1022" s="3"/>
      <c r="BW1022" s="3"/>
      <c r="BX1022" s="3"/>
      <c r="BY1022" s="3"/>
      <c r="BZ1022" s="3"/>
      <c r="CA1022" s="3"/>
      <c r="CB1022" s="3"/>
      <c r="CC1022" s="3"/>
      <c r="CD1022" s="3"/>
      <c r="CE1022" s="3"/>
      <c r="CF1022" s="3"/>
      <c r="CG1022" s="3"/>
      <c r="CH1022" s="3"/>
      <c r="CI1022" s="3"/>
      <c r="CJ1022" s="3"/>
      <c r="CK1022" s="3"/>
      <c r="CL1022" s="3"/>
      <c r="CM1022" s="3"/>
      <c r="CN1022" s="3"/>
      <c r="CO1022" s="3"/>
      <c r="CP1022" s="3"/>
      <c r="CQ1022" s="3"/>
      <c r="CR1022" s="3"/>
      <c r="CS1022" s="3"/>
      <c r="CT1022" s="3"/>
      <c r="CU1022" s="3"/>
      <c r="CV1022" s="3"/>
      <c r="CW1022" s="3"/>
      <c r="CX1022" s="3"/>
      <c r="CY1022" s="3"/>
      <c r="CZ1022" s="3"/>
      <c r="DA1022" s="3"/>
      <c r="DB1022" s="3"/>
      <c r="DC1022" s="3"/>
      <c r="DD1022" s="3"/>
    </row>
    <row r="1023" spans="1:108" ht="21" customHeight="1">
      <c r="A1023" s="3"/>
      <c r="B1023" s="3"/>
      <c r="C1023" s="3"/>
      <c r="D1023" s="18"/>
      <c r="E1023" s="18"/>
      <c r="F1023" s="11"/>
      <c r="G1023" s="11"/>
      <c r="H1023" s="11"/>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c r="AJ1023" s="3"/>
      <c r="AK1023" s="3"/>
      <c r="AL1023" s="3"/>
      <c r="AM1023" s="3"/>
      <c r="AN1023" s="3"/>
      <c r="AO1023" s="3"/>
      <c r="AP1023" s="3"/>
      <c r="AQ1023" s="3"/>
      <c r="AR1023" s="3"/>
      <c r="AS1023" s="3"/>
      <c r="AT1023" s="3"/>
      <c r="AU1023" s="3"/>
      <c r="AV1023" s="3"/>
      <c r="AW1023" s="3"/>
      <c r="AX1023" s="3"/>
      <c r="AY1023" s="3"/>
      <c r="AZ1023" s="3"/>
      <c r="BA1023" s="3"/>
      <c r="BB1023" s="3"/>
      <c r="BC1023" s="3"/>
      <c r="BD1023" s="3"/>
      <c r="BE1023" s="3"/>
      <c r="BF1023" s="3"/>
      <c r="BG1023" s="3"/>
      <c r="BH1023" s="3"/>
      <c r="BI1023" s="3"/>
      <c r="BJ1023" s="3"/>
      <c r="BK1023" s="3"/>
      <c r="BL1023" s="3"/>
      <c r="BM1023" s="3"/>
      <c r="BN1023" s="3"/>
      <c r="BO1023" s="3"/>
      <c r="BP1023" s="3"/>
      <c r="BQ1023" s="3"/>
      <c r="BR1023" s="3"/>
      <c r="BS1023" s="3"/>
      <c r="BT1023" s="3"/>
      <c r="BU1023" s="3"/>
      <c r="BV1023" s="3"/>
      <c r="BW1023" s="3"/>
      <c r="BX1023" s="3"/>
      <c r="BY1023" s="3"/>
      <c r="BZ1023" s="3"/>
      <c r="CA1023" s="3"/>
      <c r="CB1023" s="3"/>
      <c r="CC1023" s="3"/>
      <c r="CD1023" s="3"/>
      <c r="CE1023" s="3"/>
      <c r="CF1023" s="3"/>
      <c r="CG1023" s="3"/>
      <c r="CH1023" s="3"/>
      <c r="CI1023" s="3"/>
      <c r="CJ1023" s="3"/>
      <c r="CK1023" s="3"/>
      <c r="CL1023" s="3"/>
      <c r="CM1023" s="3"/>
      <c r="CN1023" s="3"/>
      <c r="CO1023" s="3"/>
      <c r="CP1023" s="3"/>
      <c r="CQ1023" s="3"/>
      <c r="CR1023" s="3"/>
      <c r="CS1023" s="3"/>
      <c r="CT1023" s="3"/>
      <c r="CU1023" s="3"/>
      <c r="CV1023" s="3"/>
      <c r="CW1023" s="3"/>
      <c r="CX1023" s="3"/>
      <c r="CY1023" s="3"/>
      <c r="CZ1023" s="3"/>
      <c r="DA1023" s="3"/>
      <c r="DB1023" s="3"/>
      <c r="DC1023" s="3"/>
      <c r="DD1023" s="3"/>
    </row>
    <row r="1024" spans="1:108" ht="21" customHeight="1">
      <c r="A1024" s="3"/>
      <c r="B1024" s="3"/>
      <c r="C1024" s="3"/>
      <c r="D1024" s="18"/>
      <c r="E1024" s="18"/>
      <c r="F1024" s="11"/>
      <c r="G1024" s="11"/>
      <c r="H1024" s="11"/>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c r="AJ1024" s="3"/>
      <c r="AK1024" s="3"/>
      <c r="AL1024" s="3"/>
      <c r="AM1024" s="3"/>
      <c r="AN1024" s="3"/>
      <c r="AO1024" s="3"/>
      <c r="AP1024" s="3"/>
      <c r="AQ1024" s="3"/>
      <c r="AR1024" s="3"/>
      <c r="AS1024" s="3"/>
      <c r="AT1024" s="3"/>
      <c r="AU1024" s="3"/>
      <c r="AV1024" s="3"/>
      <c r="AW1024" s="3"/>
      <c r="AX1024" s="3"/>
      <c r="AY1024" s="3"/>
      <c r="AZ1024" s="3"/>
      <c r="BA1024" s="3"/>
      <c r="BB1024" s="3"/>
      <c r="BC1024" s="3"/>
      <c r="BD1024" s="3"/>
      <c r="BE1024" s="3"/>
      <c r="BF1024" s="3"/>
      <c r="BG1024" s="3"/>
      <c r="BH1024" s="3"/>
      <c r="BI1024" s="3"/>
      <c r="BJ1024" s="3"/>
      <c r="BK1024" s="3"/>
      <c r="BL1024" s="3"/>
      <c r="BM1024" s="3"/>
      <c r="BN1024" s="3"/>
      <c r="BO1024" s="3"/>
      <c r="BP1024" s="3"/>
      <c r="BQ1024" s="3"/>
      <c r="BR1024" s="3"/>
      <c r="BS1024" s="3"/>
      <c r="BT1024" s="3"/>
      <c r="BU1024" s="3"/>
      <c r="BV1024" s="3"/>
      <c r="BW1024" s="3"/>
      <c r="BX1024" s="3"/>
      <c r="BY1024" s="3"/>
      <c r="BZ1024" s="3"/>
      <c r="CA1024" s="3"/>
      <c r="CB1024" s="3"/>
      <c r="CC1024" s="3"/>
      <c r="CD1024" s="3"/>
      <c r="CE1024" s="3"/>
      <c r="CF1024" s="3"/>
      <c r="CG1024" s="3"/>
      <c r="CH1024" s="3"/>
      <c r="CI1024" s="3"/>
      <c r="CJ1024" s="3"/>
      <c r="CK1024" s="3"/>
      <c r="CL1024" s="3"/>
      <c r="CM1024" s="3"/>
      <c r="CN1024" s="3"/>
      <c r="CO1024" s="3"/>
      <c r="CP1024" s="3"/>
      <c r="CQ1024" s="3"/>
      <c r="CR1024" s="3"/>
      <c r="CS1024" s="3"/>
      <c r="CT1024" s="3"/>
      <c r="CU1024" s="3"/>
      <c r="CV1024" s="3"/>
      <c r="CW1024" s="3"/>
      <c r="CX1024" s="3"/>
      <c r="CY1024" s="3"/>
      <c r="CZ1024" s="3"/>
      <c r="DA1024" s="3"/>
      <c r="DB1024" s="3"/>
      <c r="DC1024" s="3"/>
      <c r="DD1024" s="3"/>
    </row>
    <row r="1025" spans="1:108" ht="21" customHeight="1">
      <c r="A1025" s="3"/>
      <c r="B1025" s="3"/>
      <c r="C1025" s="3"/>
      <c r="D1025" s="18"/>
      <c r="E1025" s="18"/>
      <c r="F1025" s="11"/>
      <c r="G1025" s="11"/>
      <c r="H1025" s="11"/>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c r="AJ1025" s="3"/>
      <c r="AK1025" s="3"/>
      <c r="AL1025" s="3"/>
      <c r="AM1025" s="3"/>
      <c r="AN1025" s="3"/>
      <c r="AO1025" s="3"/>
      <c r="AP1025" s="3"/>
      <c r="AQ1025" s="3"/>
      <c r="AR1025" s="3"/>
      <c r="AS1025" s="3"/>
      <c r="AT1025" s="3"/>
      <c r="AU1025" s="3"/>
      <c r="AV1025" s="3"/>
      <c r="AW1025" s="3"/>
      <c r="AX1025" s="3"/>
      <c r="AY1025" s="3"/>
      <c r="AZ1025" s="3"/>
      <c r="BA1025" s="3"/>
      <c r="BB1025" s="3"/>
      <c r="BC1025" s="3"/>
      <c r="BD1025" s="3"/>
      <c r="BE1025" s="3"/>
      <c r="BF1025" s="3"/>
      <c r="BG1025" s="3"/>
      <c r="BH1025" s="3"/>
      <c r="BI1025" s="3"/>
      <c r="BJ1025" s="3"/>
      <c r="BK1025" s="3"/>
      <c r="BL1025" s="3"/>
      <c r="BM1025" s="3"/>
      <c r="BN1025" s="3"/>
      <c r="BO1025" s="3"/>
      <c r="BP1025" s="3"/>
      <c r="BQ1025" s="3"/>
      <c r="BR1025" s="3"/>
      <c r="BS1025" s="3"/>
      <c r="BT1025" s="3"/>
      <c r="BU1025" s="3"/>
      <c r="BV1025" s="3"/>
      <c r="BW1025" s="3"/>
      <c r="BX1025" s="3"/>
      <c r="BY1025" s="3"/>
      <c r="BZ1025" s="3"/>
      <c r="CA1025" s="3"/>
      <c r="CB1025" s="3"/>
      <c r="CC1025" s="3"/>
      <c r="CD1025" s="3"/>
      <c r="CE1025" s="3"/>
      <c r="CF1025" s="3"/>
      <c r="CG1025" s="3"/>
      <c r="CH1025" s="3"/>
      <c r="CI1025" s="3"/>
      <c r="CJ1025" s="3"/>
      <c r="CK1025" s="3"/>
      <c r="CL1025" s="3"/>
      <c r="CM1025" s="3"/>
      <c r="CN1025" s="3"/>
      <c r="CO1025" s="3"/>
      <c r="CP1025" s="3"/>
      <c r="CQ1025" s="3"/>
      <c r="CR1025" s="3"/>
      <c r="CS1025" s="3"/>
      <c r="CT1025" s="3"/>
      <c r="CU1025" s="3"/>
      <c r="CV1025" s="3"/>
      <c r="CW1025" s="3"/>
      <c r="CX1025" s="3"/>
      <c r="CY1025" s="3"/>
      <c r="CZ1025" s="3"/>
      <c r="DA1025" s="3"/>
      <c r="DB1025" s="3"/>
      <c r="DC1025" s="3"/>
      <c r="DD1025" s="3"/>
    </row>
    <row r="1026" spans="1:108" ht="21" customHeight="1">
      <c r="A1026" s="3"/>
      <c r="B1026" s="3"/>
      <c r="C1026" s="3"/>
      <c r="D1026" s="18"/>
      <c r="E1026" s="18"/>
      <c r="F1026" s="11"/>
      <c r="G1026" s="11"/>
      <c r="H1026" s="11"/>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c r="AJ1026" s="3"/>
      <c r="AK1026" s="3"/>
      <c r="AL1026" s="3"/>
      <c r="AM1026" s="3"/>
      <c r="AN1026" s="3"/>
      <c r="AO1026" s="3"/>
      <c r="AP1026" s="3"/>
      <c r="AQ1026" s="3"/>
      <c r="AR1026" s="3"/>
      <c r="AS1026" s="3"/>
      <c r="AT1026" s="3"/>
      <c r="AU1026" s="3"/>
      <c r="AV1026" s="3"/>
      <c r="AW1026" s="3"/>
      <c r="AX1026" s="3"/>
      <c r="AY1026" s="3"/>
      <c r="AZ1026" s="3"/>
      <c r="BA1026" s="3"/>
      <c r="BB1026" s="3"/>
      <c r="BC1026" s="3"/>
      <c r="BD1026" s="3"/>
      <c r="BE1026" s="3"/>
      <c r="BF1026" s="3"/>
      <c r="BG1026" s="3"/>
      <c r="BH1026" s="3"/>
      <c r="BI1026" s="3"/>
      <c r="BJ1026" s="3"/>
      <c r="BK1026" s="3"/>
      <c r="BL1026" s="3"/>
      <c r="BM1026" s="3"/>
      <c r="BN1026" s="3"/>
      <c r="BO1026" s="3"/>
      <c r="BP1026" s="3"/>
      <c r="BQ1026" s="3"/>
      <c r="BR1026" s="3"/>
      <c r="BS1026" s="3"/>
      <c r="BT1026" s="3"/>
      <c r="BU1026" s="3"/>
      <c r="BV1026" s="3"/>
      <c r="BW1026" s="3"/>
      <c r="BX1026" s="3"/>
      <c r="BY1026" s="3"/>
      <c r="BZ1026" s="3"/>
      <c r="CA1026" s="3"/>
      <c r="CB1026" s="3"/>
      <c r="CC1026" s="3"/>
      <c r="CD1026" s="3"/>
      <c r="CE1026" s="3"/>
      <c r="CF1026" s="3"/>
      <c r="CG1026" s="3"/>
      <c r="CH1026" s="3"/>
      <c r="CI1026" s="3"/>
      <c r="CJ1026" s="3"/>
      <c r="CK1026" s="3"/>
      <c r="CL1026" s="3"/>
      <c r="CM1026" s="3"/>
      <c r="CN1026" s="3"/>
      <c r="CO1026" s="3"/>
      <c r="CP1026" s="3"/>
      <c r="CQ1026" s="3"/>
      <c r="CR1026" s="3"/>
      <c r="CS1026" s="3"/>
      <c r="CT1026" s="3"/>
      <c r="CU1026" s="3"/>
      <c r="CV1026" s="3"/>
      <c r="CW1026" s="3"/>
      <c r="CX1026" s="3"/>
      <c r="CY1026" s="3"/>
      <c r="CZ1026" s="3"/>
      <c r="DA1026" s="3"/>
      <c r="DB1026" s="3"/>
      <c r="DC1026" s="3"/>
      <c r="DD1026" s="3"/>
    </row>
    <row r="1027" spans="1:108" ht="21" customHeight="1">
      <c r="A1027" s="3"/>
      <c r="B1027" s="3"/>
      <c r="C1027" s="3"/>
      <c r="D1027" s="18"/>
      <c r="E1027" s="18"/>
      <c r="F1027" s="11"/>
      <c r="G1027" s="11"/>
      <c r="H1027" s="11"/>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c r="AJ1027" s="3"/>
      <c r="AK1027" s="3"/>
      <c r="AL1027" s="3"/>
      <c r="AM1027" s="3"/>
      <c r="AN1027" s="3"/>
      <c r="AO1027" s="3"/>
      <c r="AP1027" s="3"/>
      <c r="AQ1027" s="3"/>
      <c r="AR1027" s="3"/>
      <c r="AS1027" s="3"/>
      <c r="AT1027" s="3"/>
      <c r="AU1027" s="3"/>
      <c r="AV1027" s="3"/>
      <c r="AW1027" s="3"/>
      <c r="AX1027" s="3"/>
      <c r="AY1027" s="3"/>
      <c r="AZ1027" s="3"/>
      <c r="BA1027" s="3"/>
      <c r="BB1027" s="3"/>
      <c r="BC1027" s="3"/>
      <c r="BD1027" s="3"/>
      <c r="BE1027" s="3"/>
      <c r="BF1027" s="3"/>
      <c r="BG1027" s="3"/>
      <c r="BH1027" s="3"/>
      <c r="BI1027" s="3"/>
      <c r="BJ1027" s="3"/>
      <c r="BK1027" s="3"/>
      <c r="BL1027" s="3"/>
      <c r="BM1027" s="3"/>
      <c r="BN1027" s="3"/>
      <c r="BO1027" s="3"/>
      <c r="BP1027" s="3"/>
      <c r="BQ1027" s="3"/>
      <c r="BR1027" s="3"/>
      <c r="BS1027" s="3"/>
      <c r="BT1027" s="3"/>
      <c r="BU1027" s="3"/>
      <c r="BV1027" s="3"/>
      <c r="BW1027" s="3"/>
      <c r="BX1027" s="3"/>
      <c r="BY1027" s="3"/>
      <c r="BZ1027" s="3"/>
      <c r="CA1027" s="3"/>
      <c r="CB1027" s="3"/>
      <c r="CC1027" s="3"/>
      <c r="CD1027" s="3"/>
      <c r="CE1027" s="3"/>
      <c r="CF1027" s="3"/>
      <c r="CG1027" s="3"/>
      <c r="CH1027" s="3"/>
      <c r="CI1027" s="3"/>
      <c r="CJ1027" s="3"/>
      <c r="CK1027" s="3"/>
      <c r="CL1027" s="3"/>
      <c r="CM1027" s="3"/>
      <c r="CN1027" s="3"/>
      <c r="CO1027" s="3"/>
      <c r="CP1027" s="3"/>
      <c r="CQ1027" s="3"/>
      <c r="CR1027" s="3"/>
      <c r="CS1027" s="3"/>
      <c r="CT1027" s="3"/>
      <c r="CU1027" s="3"/>
      <c r="CV1027" s="3"/>
      <c r="CW1027" s="3"/>
      <c r="CX1027" s="3"/>
      <c r="CY1027" s="3"/>
      <c r="CZ1027" s="3"/>
      <c r="DA1027" s="3"/>
      <c r="DB1027" s="3"/>
      <c r="DC1027" s="3"/>
      <c r="DD1027" s="3"/>
    </row>
    <row r="1028" spans="1:108" ht="21" customHeight="1">
      <c r="A1028" s="3"/>
      <c r="B1028" s="3"/>
      <c r="C1028" s="3"/>
      <c r="D1028" s="18"/>
      <c r="E1028" s="18"/>
      <c r="F1028" s="11"/>
      <c r="G1028" s="11"/>
      <c r="H1028" s="11"/>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c r="AJ1028" s="3"/>
      <c r="AK1028" s="3"/>
      <c r="AL1028" s="3"/>
      <c r="AM1028" s="3"/>
      <c r="AN1028" s="3"/>
      <c r="AO1028" s="3"/>
      <c r="AP1028" s="3"/>
      <c r="AQ1028" s="3"/>
      <c r="AR1028" s="3"/>
      <c r="AS1028" s="3"/>
      <c r="AT1028" s="3"/>
      <c r="AU1028" s="3"/>
      <c r="AV1028" s="3"/>
      <c r="AW1028" s="3"/>
      <c r="AX1028" s="3"/>
      <c r="AY1028" s="3"/>
      <c r="AZ1028" s="3"/>
      <c r="BA1028" s="3"/>
      <c r="BB1028" s="3"/>
      <c r="BC1028" s="3"/>
      <c r="BD1028" s="3"/>
      <c r="BE1028" s="3"/>
      <c r="BF1028" s="3"/>
      <c r="BG1028" s="3"/>
      <c r="BH1028" s="3"/>
      <c r="BI1028" s="3"/>
      <c r="BJ1028" s="3"/>
      <c r="BK1028" s="3"/>
      <c r="BL1028" s="3"/>
      <c r="BM1028" s="3"/>
      <c r="BN1028" s="3"/>
      <c r="BO1028" s="3"/>
      <c r="BP1028" s="3"/>
      <c r="BQ1028" s="3"/>
      <c r="BR1028" s="3"/>
      <c r="BS1028" s="3"/>
      <c r="BT1028" s="3"/>
      <c r="BU1028" s="3"/>
      <c r="BV1028" s="3"/>
      <c r="BW1028" s="3"/>
      <c r="BX1028" s="3"/>
      <c r="BY1028" s="3"/>
      <c r="BZ1028" s="3"/>
      <c r="CA1028" s="3"/>
      <c r="CB1028" s="3"/>
      <c r="CC1028" s="3"/>
      <c r="CD1028" s="3"/>
      <c r="CE1028" s="3"/>
      <c r="CF1028" s="3"/>
      <c r="CG1028" s="3"/>
      <c r="CH1028" s="3"/>
      <c r="CI1028" s="3"/>
      <c r="CJ1028" s="3"/>
      <c r="CK1028" s="3"/>
      <c r="CL1028" s="3"/>
      <c r="CM1028" s="3"/>
      <c r="CN1028" s="3"/>
      <c r="CO1028" s="3"/>
      <c r="CP1028" s="3"/>
      <c r="CQ1028" s="3"/>
      <c r="CR1028" s="3"/>
      <c r="CS1028" s="3"/>
      <c r="CT1028" s="3"/>
      <c r="CU1028" s="3"/>
      <c r="CV1028" s="3"/>
      <c r="CW1028" s="3"/>
      <c r="CX1028" s="3"/>
      <c r="CY1028" s="3"/>
      <c r="CZ1028" s="3"/>
      <c r="DA1028" s="3"/>
      <c r="DB1028" s="3"/>
      <c r="DC1028" s="3"/>
      <c r="DD1028" s="3"/>
    </row>
    <row r="1029" spans="1:108" ht="21" customHeight="1">
      <c r="A1029" s="3"/>
      <c r="B1029" s="3"/>
      <c r="C1029" s="3"/>
      <c r="D1029" s="18"/>
      <c r="E1029" s="18"/>
      <c r="F1029" s="11"/>
      <c r="G1029" s="11"/>
      <c r="H1029" s="11"/>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c r="AJ1029" s="3"/>
      <c r="AK1029" s="3"/>
      <c r="AL1029" s="3"/>
      <c r="AM1029" s="3"/>
      <c r="AN1029" s="3"/>
      <c r="AO1029" s="3"/>
      <c r="AP1029" s="3"/>
      <c r="AQ1029" s="3"/>
      <c r="AR1029" s="3"/>
      <c r="AS1029" s="3"/>
      <c r="AT1029" s="3"/>
      <c r="AU1029" s="3"/>
      <c r="AV1029" s="3"/>
      <c r="AW1029" s="3"/>
      <c r="AX1029" s="3"/>
      <c r="AY1029" s="3"/>
      <c r="AZ1029" s="3"/>
      <c r="BA1029" s="3"/>
      <c r="BB1029" s="3"/>
      <c r="BC1029" s="3"/>
      <c r="BD1029" s="3"/>
      <c r="BE1029" s="3"/>
      <c r="BF1029" s="3"/>
      <c r="BG1029" s="3"/>
      <c r="BH1029" s="3"/>
      <c r="BI1029" s="3"/>
      <c r="BJ1029" s="3"/>
      <c r="BK1029" s="3"/>
      <c r="BL1029" s="3"/>
      <c r="BM1029" s="3"/>
      <c r="BN1029" s="3"/>
      <c r="BO1029" s="3"/>
      <c r="BP1029" s="3"/>
      <c r="BQ1029" s="3"/>
      <c r="BR1029" s="3"/>
      <c r="BS1029" s="3"/>
      <c r="BT1029" s="3"/>
      <c r="BU1029" s="3"/>
      <c r="BV1029" s="3"/>
      <c r="BW1029" s="3"/>
      <c r="BX1029" s="3"/>
      <c r="BY1029" s="3"/>
      <c r="BZ1029" s="3"/>
      <c r="CA1029" s="3"/>
      <c r="CB1029" s="3"/>
      <c r="CC1029" s="3"/>
      <c r="CD1029" s="3"/>
      <c r="CE1029" s="3"/>
      <c r="CF1029" s="3"/>
      <c r="CG1029" s="3"/>
      <c r="CH1029" s="3"/>
      <c r="CI1029" s="3"/>
      <c r="CJ1029" s="3"/>
      <c r="CK1029" s="3"/>
      <c r="CL1029" s="3"/>
      <c r="CM1029" s="3"/>
      <c r="CN1029" s="3"/>
      <c r="CO1029" s="3"/>
      <c r="CP1029" s="3"/>
      <c r="CQ1029" s="3"/>
      <c r="CR1029" s="3"/>
      <c r="CS1029" s="3"/>
      <c r="CT1029" s="3"/>
      <c r="CU1029" s="3"/>
      <c r="CV1029" s="3"/>
      <c r="CW1029" s="3"/>
      <c r="CX1029" s="3"/>
      <c r="CY1029" s="3"/>
      <c r="CZ1029" s="3"/>
      <c r="DA1029" s="3"/>
      <c r="DB1029" s="3"/>
      <c r="DC1029" s="3"/>
      <c r="DD1029" s="3"/>
    </row>
    <row r="1030" spans="1:108" ht="21" customHeight="1">
      <c r="A1030" s="3"/>
      <c r="B1030" s="3"/>
      <c r="C1030" s="3"/>
      <c r="D1030" s="18"/>
      <c r="E1030" s="18"/>
      <c r="F1030" s="11"/>
      <c r="G1030" s="11"/>
      <c r="H1030" s="11"/>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c r="AJ1030" s="3"/>
      <c r="AK1030" s="3"/>
      <c r="AL1030" s="3"/>
      <c r="AM1030" s="3"/>
      <c r="AN1030" s="3"/>
      <c r="AO1030" s="3"/>
      <c r="AP1030" s="3"/>
      <c r="AQ1030" s="3"/>
      <c r="AR1030" s="3"/>
      <c r="AS1030" s="3"/>
      <c r="AT1030" s="3"/>
      <c r="AU1030" s="3"/>
      <c r="AV1030" s="3"/>
      <c r="AW1030" s="3"/>
      <c r="AX1030" s="3"/>
      <c r="AY1030" s="3"/>
      <c r="AZ1030" s="3"/>
      <c r="BA1030" s="3"/>
      <c r="BB1030" s="3"/>
      <c r="BC1030" s="3"/>
      <c r="BD1030" s="3"/>
      <c r="BE1030" s="3"/>
      <c r="BF1030" s="3"/>
      <c r="BG1030" s="3"/>
      <c r="BH1030" s="3"/>
      <c r="BI1030" s="3"/>
      <c r="BJ1030" s="3"/>
      <c r="BK1030" s="3"/>
      <c r="BL1030" s="3"/>
      <c r="BM1030" s="3"/>
      <c r="BN1030" s="3"/>
      <c r="BO1030" s="3"/>
      <c r="BP1030" s="3"/>
      <c r="BQ1030" s="3"/>
      <c r="BR1030" s="3"/>
      <c r="BS1030" s="3"/>
      <c r="BT1030" s="3"/>
      <c r="BU1030" s="3"/>
      <c r="BV1030" s="3"/>
      <c r="BW1030" s="3"/>
      <c r="BX1030" s="3"/>
      <c r="BY1030" s="3"/>
      <c r="BZ1030" s="3"/>
      <c r="CA1030" s="3"/>
      <c r="CB1030" s="3"/>
      <c r="CC1030" s="3"/>
      <c r="CD1030" s="3"/>
      <c r="CE1030" s="3"/>
      <c r="CF1030" s="3"/>
      <c r="CG1030" s="3"/>
      <c r="CH1030" s="3"/>
      <c r="CI1030" s="3"/>
      <c r="CJ1030" s="3"/>
      <c r="CK1030" s="3"/>
      <c r="CL1030" s="3"/>
      <c r="CM1030" s="3"/>
      <c r="CN1030" s="3"/>
      <c r="CO1030" s="3"/>
      <c r="CP1030" s="3"/>
      <c r="CQ1030" s="3"/>
      <c r="CR1030" s="3"/>
      <c r="CS1030" s="3"/>
      <c r="CT1030" s="3"/>
      <c r="CU1030" s="3"/>
      <c r="CV1030" s="3"/>
      <c r="CW1030" s="3"/>
      <c r="CX1030" s="3"/>
      <c r="CY1030" s="3"/>
      <c r="CZ1030" s="3"/>
      <c r="DA1030" s="3"/>
      <c r="DB1030" s="3"/>
      <c r="DC1030" s="3"/>
      <c r="DD1030" s="3"/>
    </row>
    <row r="1031" spans="1:108" ht="21" customHeight="1">
      <c r="A1031" s="3"/>
      <c r="B1031" s="3"/>
      <c r="C1031" s="3"/>
      <c r="D1031" s="18"/>
      <c r="E1031" s="18"/>
      <c r="F1031" s="11"/>
      <c r="G1031" s="11"/>
      <c r="H1031" s="11"/>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c r="AJ1031" s="3"/>
      <c r="AK1031" s="3"/>
      <c r="AL1031" s="3"/>
      <c r="AM1031" s="3"/>
      <c r="AN1031" s="3"/>
      <c r="AO1031" s="3"/>
      <c r="AP1031" s="3"/>
      <c r="AQ1031" s="3"/>
      <c r="AR1031" s="3"/>
      <c r="AS1031" s="3"/>
      <c r="AT1031" s="3"/>
      <c r="AU1031" s="3"/>
      <c r="AV1031" s="3"/>
      <c r="AW1031" s="3"/>
      <c r="AX1031" s="3"/>
      <c r="AY1031" s="3"/>
      <c r="AZ1031" s="3"/>
      <c r="BA1031" s="3"/>
      <c r="BB1031" s="3"/>
      <c r="BC1031" s="3"/>
      <c r="BD1031" s="3"/>
      <c r="BE1031" s="3"/>
      <c r="BF1031" s="3"/>
      <c r="BG1031" s="3"/>
      <c r="BH1031" s="3"/>
      <c r="BI1031" s="3"/>
      <c r="BJ1031" s="3"/>
      <c r="BK1031" s="3"/>
      <c r="BL1031" s="3"/>
      <c r="BM1031" s="3"/>
      <c r="BN1031" s="3"/>
      <c r="BO1031" s="3"/>
      <c r="BP1031" s="3"/>
      <c r="BQ1031" s="3"/>
      <c r="BR1031" s="3"/>
      <c r="BS1031" s="3"/>
      <c r="BT1031" s="3"/>
      <c r="BU1031" s="3"/>
      <c r="BV1031" s="3"/>
      <c r="BW1031" s="3"/>
      <c r="BX1031" s="3"/>
      <c r="BY1031" s="3"/>
      <c r="BZ1031" s="3"/>
      <c r="CA1031" s="3"/>
      <c r="CB1031" s="3"/>
      <c r="CC1031" s="3"/>
      <c r="CD1031" s="3"/>
      <c r="CE1031" s="3"/>
      <c r="CF1031" s="3"/>
      <c r="CG1031" s="3"/>
      <c r="CH1031" s="3"/>
      <c r="CI1031" s="3"/>
      <c r="CJ1031" s="3"/>
      <c r="CK1031" s="3"/>
      <c r="CL1031" s="3"/>
      <c r="CM1031" s="3"/>
      <c r="CN1031" s="3"/>
      <c r="CO1031" s="3"/>
      <c r="CP1031" s="3"/>
      <c r="CQ1031" s="3"/>
      <c r="CR1031" s="3"/>
      <c r="CS1031" s="3"/>
      <c r="CT1031" s="3"/>
      <c r="CU1031" s="3"/>
      <c r="CV1031" s="3"/>
      <c r="CW1031" s="3"/>
      <c r="CX1031" s="3"/>
      <c r="CY1031" s="3"/>
      <c r="CZ1031" s="3"/>
      <c r="DA1031" s="3"/>
      <c r="DB1031" s="3"/>
      <c r="DC1031" s="3"/>
      <c r="DD1031" s="3"/>
    </row>
    <row r="1032" spans="1:108" ht="21" customHeight="1">
      <c r="A1032" s="3"/>
      <c r="B1032" s="3"/>
      <c r="C1032" s="3"/>
      <c r="D1032" s="18"/>
      <c r="E1032" s="18"/>
      <c r="F1032" s="11"/>
      <c r="G1032" s="11"/>
      <c r="H1032" s="11"/>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c r="AJ1032" s="3"/>
      <c r="AK1032" s="3"/>
      <c r="AL1032" s="3"/>
      <c r="AM1032" s="3"/>
      <c r="AN1032" s="3"/>
      <c r="AO1032" s="3"/>
      <c r="AP1032" s="3"/>
      <c r="AQ1032" s="3"/>
      <c r="AR1032" s="3"/>
      <c r="AS1032" s="3"/>
      <c r="AT1032" s="3"/>
      <c r="AU1032" s="3"/>
      <c r="AV1032" s="3"/>
      <c r="AW1032" s="3"/>
      <c r="AX1032" s="3"/>
      <c r="AY1032" s="3"/>
      <c r="AZ1032" s="3"/>
      <c r="BA1032" s="3"/>
      <c r="BB1032" s="3"/>
      <c r="BC1032" s="3"/>
      <c r="BD1032" s="3"/>
      <c r="BE1032" s="3"/>
      <c r="BF1032" s="3"/>
      <c r="BG1032" s="3"/>
      <c r="BH1032" s="3"/>
      <c r="BI1032" s="3"/>
      <c r="BJ1032" s="3"/>
      <c r="BK1032" s="3"/>
      <c r="BL1032" s="3"/>
      <c r="BM1032" s="3"/>
      <c r="BN1032" s="3"/>
      <c r="BO1032" s="3"/>
      <c r="BP1032" s="3"/>
      <c r="BQ1032" s="3"/>
      <c r="BR1032" s="3"/>
      <c r="BS1032" s="3"/>
      <c r="BT1032" s="3"/>
      <c r="BU1032" s="3"/>
      <c r="BV1032" s="3"/>
      <c r="BW1032" s="3"/>
      <c r="BX1032" s="3"/>
      <c r="BY1032" s="3"/>
      <c r="BZ1032" s="3"/>
      <c r="CA1032" s="3"/>
      <c r="CB1032" s="3"/>
      <c r="CC1032" s="3"/>
      <c r="CD1032" s="3"/>
      <c r="CE1032" s="3"/>
      <c r="CF1032" s="3"/>
      <c r="CG1032" s="3"/>
      <c r="CH1032" s="3"/>
      <c r="CI1032" s="3"/>
      <c r="CJ1032" s="3"/>
      <c r="CK1032" s="3"/>
      <c r="CL1032" s="3"/>
      <c r="CM1032" s="3"/>
      <c r="CN1032" s="3"/>
      <c r="CO1032" s="3"/>
      <c r="CP1032" s="3"/>
      <c r="CQ1032" s="3"/>
      <c r="CR1032" s="3"/>
      <c r="CS1032" s="3"/>
      <c r="CT1032" s="3"/>
      <c r="CU1032" s="3"/>
      <c r="CV1032" s="3"/>
      <c r="CW1032" s="3"/>
      <c r="CX1032" s="3"/>
      <c r="CY1032" s="3"/>
      <c r="CZ1032" s="3"/>
      <c r="DA1032" s="3"/>
      <c r="DB1032" s="3"/>
      <c r="DC1032" s="3"/>
      <c r="DD1032" s="3"/>
    </row>
    <row r="1033" spans="1:108" ht="21" customHeight="1">
      <c r="A1033" s="3"/>
      <c r="B1033" s="3"/>
      <c r="C1033" s="3"/>
      <c r="D1033" s="18"/>
      <c r="E1033" s="18"/>
      <c r="F1033" s="11"/>
      <c r="G1033" s="11"/>
      <c r="H1033" s="11"/>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c r="AJ1033" s="3"/>
      <c r="AK1033" s="3"/>
      <c r="AL1033" s="3"/>
      <c r="AM1033" s="3"/>
      <c r="AN1033" s="3"/>
      <c r="AO1033" s="3"/>
      <c r="AP1033" s="3"/>
      <c r="AQ1033" s="3"/>
      <c r="AR1033" s="3"/>
      <c r="AS1033" s="3"/>
      <c r="AT1033" s="3"/>
      <c r="AU1033" s="3"/>
      <c r="AV1033" s="3"/>
      <c r="AW1033" s="3"/>
      <c r="AX1033" s="3"/>
      <c r="AY1033" s="3"/>
      <c r="AZ1033" s="3"/>
      <c r="BA1033" s="3"/>
      <c r="BB1033" s="3"/>
      <c r="BC1033" s="3"/>
      <c r="BD1033" s="3"/>
      <c r="BE1033" s="3"/>
      <c r="BF1033" s="3"/>
      <c r="BG1033" s="3"/>
      <c r="BH1033" s="3"/>
      <c r="BI1033" s="3"/>
      <c r="BJ1033" s="3"/>
      <c r="BK1033" s="3"/>
      <c r="BL1033" s="3"/>
      <c r="BM1033" s="3"/>
      <c r="BN1033" s="3"/>
      <c r="BO1033" s="3"/>
      <c r="BP1033" s="3"/>
      <c r="BQ1033" s="3"/>
      <c r="BR1033" s="3"/>
      <c r="BS1033" s="3"/>
      <c r="BT1033" s="3"/>
      <c r="BU1033" s="3"/>
      <c r="BV1033" s="3"/>
      <c r="BW1033" s="3"/>
      <c r="BX1033" s="3"/>
      <c r="BY1033" s="3"/>
      <c r="BZ1033" s="3"/>
      <c r="CA1033" s="3"/>
      <c r="CB1033" s="3"/>
      <c r="CC1033" s="3"/>
      <c r="CD1033" s="3"/>
      <c r="CE1033" s="3"/>
      <c r="CF1033" s="3"/>
      <c r="CG1033" s="3"/>
      <c r="CH1033" s="3"/>
      <c r="CI1033" s="3"/>
      <c r="CJ1033" s="3"/>
      <c r="CK1033" s="3"/>
      <c r="CL1033" s="3"/>
      <c r="CM1033" s="3"/>
      <c r="CN1033" s="3"/>
      <c r="CO1033" s="3"/>
      <c r="CP1033" s="3"/>
      <c r="CQ1033" s="3"/>
      <c r="CR1033" s="3"/>
      <c r="CS1033" s="3"/>
      <c r="CT1033" s="3"/>
      <c r="CU1033" s="3"/>
      <c r="CV1033" s="3"/>
      <c r="CW1033" s="3"/>
      <c r="CX1033" s="3"/>
      <c r="CY1033" s="3"/>
      <c r="CZ1033" s="3"/>
      <c r="DA1033" s="3"/>
      <c r="DB1033" s="3"/>
      <c r="DC1033" s="3"/>
      <c r="DD1033" s="3"/>
    </row>
    <row r="1034" spans="1:108" ht="21" customHeight="1">
      <c r="A1034" s="3"/>
      <c r="B1034" s="3"/>
      <c r="C1034" s="3"/>
      <c r="D1034" s="18"/>
      <c r="E1034" s="18"/>
      <c r="F1034" s="11"/>
      <c r="G1034" s="11"/>
      <c r="H1034" s="11"/>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c r="AJ1034" s="3"/>
      <c r="AK1034" s="3"/>
      <c r="AL1034" s="3"/>
      <c r="AM1034" s="3"/>
      <c r="AN1034" s="3"/>
      <c r="AO1034" s="3"/>
      <c r="AP1034" s="3"/>
      <c r="AQ1034" s="3"/>
      <c r="AR1034" s="3"/>
      <c r="AS1034" s="3"/>
      <c r="AT1034" s="3"/>
      <c r="AU1034" s="3"/>
      <c r="AV1034" s="3"/>
      <c r="AW1034" s="3"/>
      <c r="AX1034" s="3"/>
      <c r="AY1034" s="3"/>
      <c r="AZ1034" s="3"/>
      <c r="BA1034" s="3"/>
      <c r="BB1034" s="3"/>
      <c r="BC1034" s="3"/>
      <c r="BD1034" s="3"/>
      <c r="BE1034" s="3"/>
      <c r="BF1034" s="3"/>
      <c r="BG1034" s="3"/>
      <c r="BH1034" s="3"/>
      <c r="BI1034" s="3"/>
      <c r="BJ1034" s="3"/>
      <c r="BK1034" s="3"/>
      <c r="BL1034" s="3"/>
      <c r="BM1034" s="3"/>
      <c r="BN1034" s="3"/>
      <c r="BO1034" s="3"/>
      <c r="BP1034" s="3"/>
      <c r="BQ1034" s="3"/>
      <c r="BR1034" s="3"/>
      <c r="BS1034" s="3"/>
      <c r="BT1034" s="3"/>
      <c r="BU1034" s="3"/>
      <c r="BV1034" s="3"/>
      <c r="BW1034" s="3"/>
      <c r="BX1034" s="3"/>
      <c r="BY1034" s="3"/>
      <c r="BZ1034" s="3"/>
      <c r="CA1034" s="3"/>
      <c r="CB1034" s="3"/>
      <c r="CC1034" s="3"/>
      <c r="CD1034" s="3"/>
      <c r="CE1034" s="3"/>
      <c r="CF1034" s="3"/>
      <c r="CG1034" s="3"/>
      <c r="CH1034" s="3"/>
      <c r="CI1034" s="3"/>
      <c r="CJ1034" s="3"/>
      <c r="CK1034" s="3"/>
      <c r="CL1034" s="3"/>
      <c r="CM1034" s="3"/>
      <c r="CN1034" s="3"/>
      <c r="CO1034" s="3"/>
      <c r="CP1034" s="3"/>
      <c r="CQ1034" s="3"/>
      <c r="CR1034" s="3"/>
      <c r="CS1034" s="3"/>
      <c r="CT1034" s="3"/>
      <c r="CU1034" s="3"/>
      <c r="CV1034" s="3"/>
      <c r="CW1034" s="3"/>
      <c r="CX1034" s="3"/>
      <c r="CY1034" s="3"/>
      <c r="CZ1034" s="3"/>
      <c r="DA1034" s="3"/>
      <c r="DB1034" s="3"/>
      <c r="DC1034" s="3"/>
      <c r="DD1034" s="3"/>
    </row>
    <row r="1035" spans="1:108" ht="21" customHeight="1">
      <c r="A1035" s="3"/>
      <c r="B1035" s="3"/>
      <c r="C1035" s="3"/>
      <c r="D1035" s="18"/>
      <c r="E1035" s="18"/>
      <c r="F1035" s="11"/>
      <c r="G1035" s="11"/>
      <c r="H1035" s="11"/>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c r="AJ1035" s="3"/>
      <c r="AK1035" s="3"/>
      <c r="AL1035" s="3"/>
      <c r="AM1035" s="3"/>
      <c r="AN1035" s="3"/>
      <c r="AO1035" s="3"/>
      <c r="AP1035" s="3"/>
      <c r="AQ1035" s="3"/>
      <c r="AR1035" s="3"/>
      <c r="AS1035" s="3"/>
      <c r="AT1035" s="3"/>
      <c r="AU1035" s="3"/>
      <c r="AV1035" s="3"/>
      <c r="AW1035" s="3"/>
      <c r="AX1035" s="3"/>
      <c r="AY1035" s="3"/>
      <c r="AZ1035" s="3"/>
      <c r="BA1035" s="3"/>
      <c r="BB1035" s="3"/>
      <c r="BC1035" s="3"/>
      <c r="BD1035" s="3"/>
      <c r="BE1035" s="3"/>
      <c r="BF1035" s="3"/>
      <c r="BG1035" s="3"/>
      <c r="BH1035" s="3"/>
      <c r="BI1035" s="3"/>
      <c r="BJ1035" s="3"/>
      <c r="BK1035" s="3"/>
      <c r="BL1035" s="3"/>
      <c r="BM1035" s="3"/>
      <c r="BN1035" s="3"/>
      <c r="BO1035" s="3"/>
      <c r="BP1035" s="3"/>
      <c r="BQ1035" s="3"/>
      <c r="BR1035" s="3"/>
      <c r="BS1035" s="3"/>
      <c r="BT1035" s="3"/>
      <c r="BU1035" s="3"/>
      <c r="BV1035" s="3"/>
      <c r="BW1035" s="3"/>
      <c r="BX1035" s="3"/>
      <c r="BY1035" s="3"/>
      <c r="BZ1035" s="3"/>
      <c r="CA1035" s="3"/>
      <c r="CB1035" s="3"/>
      <c r="CC1035" s="3"/>
      <c r="CD1035" s="3"/>
      <c r="CE1035" s="3"/>
      <c r="CF1035" s="3"/>
      <c r="CG1035" s="3"/>
      <c r="CH1035" s="3"/>
      <c r="CI1035" s="3"/>
      <c r="CJ1035" s="3"/>
      <c r="CK1035" s="3"/>
      <c r="CL1035" s="3"/>
      <c r="CM1035" s="3"/>
      <c r="CN1035" s="3"/>
      <c r="CO1035" s="3"/>
      <c r="CP1035" s="3"/>
      <c r="CQ1035" s="3"/>
      <c r="CR1035" s="3"/>
      <c r="CS1035" s="3"/>
      <c r="CT1035" s="3"/>
      <c r="CU1035" s="3"/>
      <c r="CV1035" s="3"/>
      <c r="CW1035" s="3"/>
      <c r="CX1035" s="3"/>
      <c r="CY1035" s="3"/>
      <c r="CZ1035" s="3"/>
      <c r="DA1035" s="3"/>
      <c r="DB1035" s="3"/>
      <c r="DC1035" s="3"/>
      <c r="DD1035" s="3"/>
    </row>
    <row r="1036" spans="1:108" ht="21" customHeight="1">
      <c r="A1036" s="3"/>
      <c r="B1036" s="3"/>
      <c r="C1036" s="3"/>
      <c r="D1036" s="18"/>
      <c r="E1036" s="18"/>
      <c r="F1036" s="11"/>
      <c r="G1036" s="11"/>
      <c r="H1036" s="11"/>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c r="AJ1036" s="3"/>
      <c r="AK1036" s="3"/>
      <c r="AL1036" s="3"/>
      <c r="AM1036" s="3"/>
      <c r="AN1036" s="3"/>
      <c r="AO1036" s="3"/>
      <c r="AP1036" s="3"/>
      <c r="AQ1036" s="3"/>
      <c r="AR1036" s="3"/>
      <c r="AS1036" s="3"/>
      <c r="AT1036" s="3"/>
      <c r="AU1036" s="3"/>
      <c r="AV1036" s="3"/>
      <c r="AW1036" s="3"/>
      <c r="AX1036" s="3"/>
      <c r="AY1036" s="3"/>
      <c r="AZ1036" s="3"/>
      <c r="BA1036" s="3"/>
      <c r="BB1036" s="3"/>
      <c r="BC1036" s="3"/>
      <c r="BD1036" s="3"/>
      <c r="BE1036" s="3"/>
      <c r="BF1036" s="3"/>
      <c r="BG1036" s="3"/>
      <c r="BH1036" s="3"/>
      <c r="BI1036" s="3"/>
      <c r="BJ1036" s="3"/>
      <c r="BK1036" s="3"/>
      <c r="BL1036" s="3"/>
      <c r="BM1036" s="3"/>
      <c r="BN1036" s="3"/>
      <c r="BO1036" s="3"/>
      <c r="BP1036" s="3"/>
      <c r="BQ1036" s="3"/>
      <c r="BR1036" s="3"/>
      <c r="BS1036" s="3"/>
      <c r="BT1036" s="3"/>
      <c r="BU1036" s="3"/>
      <c r="BV1036" s="3"/>
      <c r="BW1036" s="3"/>
      <c r="BX1036" s="3"/>
      <c r="BY1036" s="3"/>
      <c r="BZ1036" s="3"/>
      <c r="CA1036" s="3"/>
      <c r="CB1036" s="3"/>
      <c r="CC1036" s="3"/>
      <c r="CD1036" s="3"/>
      <c r="CE1036" s="3"/>
      <c r="CF1036" s="3"/>
      <c r="CG1036" s="3"/>
      <c r="CH1036" s="3"/>
      <c r="CI1036" s="3"/>
      <c r="CJ1036" s="3"/>
      <c r="CK1036" s="3"/>
      <c r="CL1036" s="3"/>
      <c r="CM1036" s="3"/>
      <c r="CN1036" s="3"/>
      <c r="CO1036" s="3"/>
      <c r="CP1036" s="3"/>
      <c r="CQ1036" s="3"/>
      <c r="CR1036" s="3"/>
      <c r="CS1036" s="3"/>
      <c r="CT1036" s="3"/>
      <c r="CU1036" s="3"/>
      <c r="CV1036" s="3"/>
      <c r="CW1036" s="3"/>
      <c r="CX1036" s="3"/>
      <c r="CY1036" s="3"/>
      <c r="CZ1036" s="3"/>
      <c r="DA1036" s="3"/>
      <c r="DB1036" s="3"/>
      <c r="DC1036" s="3"/>
      <c r="DD1036" s="3"/>
    </row>
    <row r="1037" spans="1:108" ht="21" customHeight="1">
      <c r="A1037" s="3"/>
      <c r="B1037" s="3"/>
      <c r="C1037" s="3"/>
      <c r="D1037" s="18"/>
      <c r="E1037" s="18"/>
      <c r="F1037" s="11"/>
      <c r="G1037" s="11"/>
      <c r="H1037" s="11"/>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c r="AJ1037" s="3"/>
      <c r="AK1037" s="3"/>
      <c r="AL1037" s="3"/>
      <c r="AM1037" s="3"/>
      <c r="AN1037" s="3"/>
      <c r="AO1037" s="3"/>
      <c r="AP1037" s="3"/>
      <c r="AQ1037" s="3"/>
      <c r="AR1037" s="3"/>
      <c r="AS1037" s="3"/>
      <c r="AT1037" s="3"/>
      <c r="AU1037" s="3"/>
      <c r="AV1037" s="3"/>
      <c r="AW1037" s="3"/>
      <c r="AX1037" s="3"/>
      <c r="AY1037" s="3"/>
      <c r="AZ1037" s="3"/>
      <c r="BA1037" s="3"/>
      <c r="BB1037" s="3"/>
      <c r="BC1037" s="3"/>
      <c r="BD1037" s="3"/>
      <c r="BE1037" s="3"/>
      <c r="BF1037" s="3"/>
      <c r="BG1037" s="3"/>
      <c r="BH1037" s="3"/>
      <c r="BI1037" s="3"/>
      <c r="BJ1037" s="3"/>
      <c r="BK1037" s="3"/>
      <c r="BL1037" s="3"/>
      <c r="BM1037" s="3"/>
      <c r="BN1037" s="3"/>
      <c r="BO1037" s="3"/>
      <c r="BP1037" s="3"/>
      <c r="BQ1037" s="3"/>
      <c r="BR1037" s="3"/>
      <c r="BS1037" s="3"/>
      <c r="BT1037" s="3"/>
      <c r="BU1037" s="3"/>
      <c r="BV1037" s="3"/>
      <c r="BW1037" s="3"/>
      <c r="BX1037" s="3"/>
      <c r="BY1037" s="3"/>
      <c r="BZ1037" s="3"/>
      <c r="CA1037" s="3"/>
      <c r="CB1037" s="3"/>
      <c r="CC1037" s="3"/>
      <c r="CD1037" s="3"/>
      <c r="CE1037" s="3"/>
      <c r="CF1037" s="3"/>
      <c r="CG1037" s="3"/>
      <c r="CH1037" s="3"/>
      <c r="CI1037" s="3"/>
      <c r="CJ1037" s="3"/>
      <c r="CK1037" s="3"/>
      <c r="CL1037" s="3"/>
      <c r="CM1037" s="3"/>
      <c r="CN1037" s="3"/>
      <c r="CO1037" s="3"/>
      <c r="CP1037" s="3"/>
      <c r="CQ1037" s="3"/>
      <c r="CR1037" s="3"/>
      <c r="CS1037" s="3"/>
      <c r="CT1037" s="3"/>
      <c r="CU1037" s="3"/>
      <c r="CV1037" s="3"/>
      <c r="CW1037" s="3"/>
      <c r="CX1037" s="3"/>
      <c r="CY1037" s="3"/>
      <c r="CZ1037" s="3"/>
      <c r="DA1037" s="3"/>
      <c r="DB1037" s="3"/>
      <c r="DC1037" s="3"/>
      <c r="DD1037" s="3"/>
    </row>
    <row r="1038" spans="1:108" ht="21" customHeight="1">
      <c r="A1038" s="3"/>
      <c r="B1038" s="3"/>
      <c r="C1038" s="3"/>
      <c r="D1038" s="18"/>
      <c r="E1038" s="18"/>
      <c r="F1038" s="11"/>
      <c r="G1038" s="11"/>
      <c r="H1038" s="11"/>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c r="AJ1038" s="3"/>
      <c r="AK1038" s="3"/>
      <c r="AL1038" s="3"/>
      <c r="AM1038" s="3"/>
      <c r="AN1038" s="3"/>
      <c r="AO1038" s="3"/>
      <c r="AP1038" s="3"/>
      <c r="AQ1038" s="3"/>
      <c r="AR1038" s="3"/>
      <c r="AS1038" s="3"/>
      <c r="AT1038" s="3"/>
      <c r="AU1038" s="3"/>
      <c r="AV1038" s="3"/>
      <c r="AW1038" s="3"/>
      <c r="AX1038" s="3"/>
      <c r="AY1038" s="3"/>
      <c r="AZ1038" s="3"/>
      <c r="BA1038" s="3"/>
      <c r="BB1038" s="3"/>
      <c r="BC1038" s="3"/>
      <c r="BD1038" s="3"/>
      <c r="BE1038" s="3"/>
      <c r="BF1038" s="3"/>
      <c r="BG1038" s="3"/>
      <c r="BH1038" s="3"/>
      <c r="BI1038" s="3"/>
      <c r="BJ1038" s="3"/>
      <c r="BK1038" s="3"/>
      <c r="BL1038" s="3"/>
      <c r="BM1038" s="3"/>
      <c r="BN1038" s="3"/>
      <c r="BO1038" s="3"/>
      <c r="BP1038" s="3"/>
      <c r="BQ1038" s="3"/>
      <c r="BR1038" s="3"/>
      <c r="BS1038" s="3"/>
      <c r="BT1038" s="3"/>
      <c r="BU1038" s="3"/>
      <c r="BV1038" s="3"/>
      <c r="BW1038" s="3"/>
      <c r="BX1038" s="3"/>
      <c r="BY1038" s="3"/>
      <c r="BZ1038" s="3"/>
      <c r="CA1038" s="3"/>
      <c r="CB1038" s="3"/>
      <c r="CC1038" s="3"/>
      <c r="CD1038" s="3"/>
      <c r="CE1038" s="3"/>
      <c r="CF1038" s="3"/>
      <c r="CG1038" s="3"/>
      <c r="CH1038" s="3"/>
      <c r="CI1038" s="3"/>
      <c r="CJ1038" s="3"/>
      <c r="CK1038" s="3"/>
      <c r="CL1038" s="3"/>
      <c r="CM1038" s="3"/>
      <c r="CN1038" s="3"/>
      <c r="CO1038" s="3"/>
      <c r="CP1038" s="3"/>
      <c r="CQ1038" s="3"/>
      <c r="CR1038" s="3"/>
      <c r="CS1038" s="3"/>
      <c r="CT1038" s="3"/>
      <c r="CU1038" s="3"/>
      <c r="CV1038" s="3"/>
      <c r="CW1038" s="3"/>
      <c r="CX1038" s="3"/>
      <c r="CY1038" s="3"/>
      <c r="CZ1038" s="3"/>
      <c r="DA1038" s="3"/>
      <c r="DB1038" s="3"/>
      <c r="DC1038" s="3"/>
      <c r="DD1038" s="3"/>
    </row>
    <row r="1039" spans="1:108" ht="21" customHeight="1">
      <c r="A1039" s="3"/>
      <c r="B1039" s="3"/>
      <c r="C1039" s="3"/>
      <c r="D1039" s="18"/>
      <c r="E1039" s="18"/>
      <c r="F1039" s="11"/>
      <c r="G1039" s="11"/>
      <c r="H1039" s="11"/>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c r="AJ1039" s="3"/>
      <c r="AK1039" s="3"/>
      <c r="AL1039" s="3"/>
      <c r="AM1039" s="3"/>
      <c r="AN1039" s="3"/>
      <c r="AO1039" s="3"/>
      <c r="AP1039" s="3"/>
      <c r="AQ1039" s="3"/>
      <c r="AR1039" s="3"/>
      <c r="AS1039" s="3"/>
      <c r="AT1039" s="3"/>
      <c r="AU1039" s="3"/>
      <c r="AV1039" s="3"/>
      <c r="AW1039" s="3"/>
      <c r="AX1039" s="3"/>
      <c r="AY1039" s="3"/>
      <c r="AZ1039" s="3"/>
      <c r="BA1039" s="3"/>
      <c r="BB1039" s="3"/>
      <c r="BC1039" s="3"/>
      <c r="BD1039" s="3"/>
      <c r="BE1039" s="3"/>
      <c r="BF1039" s="3"/>
      <c r="BG1039" s="3"/>
      <c r="BH1039" s="3"/>
      <c r="BI1039" s="3"/>
      <c r="BJ1039" s="3"/>
      <c r="BK1039" s="3"/>
      <c r="BL1039" s="3"/>
      <c r="BM1039" s="3"/>
      <c r="BN1039" s="3"/>
      <c r="BO1039" s="3"/>
      <c r="BP1039" s="3"/>
      <c r="BQ1039" s="3"/>
      <c r="BR1039" s="3"/>
      <c r="BS1039" s="3"/>
      <c r="BT1039" s="3"/>
      <c r="BU1039" s="3"/>
      <c r="BV1039" s="3"/>
      <c r="BW1039" s="3"/>
      <c r="BX1039" s="3"/>
      <c r="BY1039" s="3"/>
      <c r="BZ1039" s="3"/>
      <c r="CA1039" s="3"/>
      <c r="CB1039" s="3"/>
      <c r="CC1039" s="3"/>
      <c r="CD1039" s="3"/>
      <c r="CE1039" s="3"/>
      <c r="CF1039" s="3"/>
      <c r="CG1039" s="3"/>
      <c r="CH1039" s="3"/>
      <c r="CI1039" s="3"/>
      <c r="CJ1039" s="3"/>
      <c r="CK1039" s="3"/>
      <c r="CL1039" s="3"/>
      <c r="CM1039" s="3"/>
      <c r="CN1039" s="3"/>
      <c r="CO1039" s="3"/>
      <c r="CP1039" s="3"/>
      <c r="CQ1039" s="3"/>
      <c r="CR1039" s="3"/>
      <c r="CS1039" s="3"/>
      <c r="CT1039" s="3"/>
      <c r="CU1039" s="3"/>
      <c r="CV1039" s="3"/>
      <c r="CW1039" s="3"/>
      <c r="CX1039" s="3"/>
      <c r="CY1039" s="3"/>
      <c r="CZ1039" s="3"/>
      <c r="DA1039" s="3"/>
      <c r="DB1039" s="3"/>
      <c r="DC1039" s="3"/>
      <c r="DD1039" s="3"/>
    </row>
    <row r="1040" spans="1:108" ht="21" customHeight="1">
      <c r="A1040" s="3"/>
      <c r="B1040" s="3"/>
      <c r="C1040" s="3"/>
      <c r="D1040" s="18"/>
      <c r="E1040" s="18"/>
      <c r="F1040" s="11"/>
      <c r="G1040" s="11"/>
      <c r="H1040" s="11"/>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c r="AJ1040" s="3"/>
      <c r="AK1040" s="3"/>
      <c r="AL1040" s="3"/>
      <c r="AM1040" s="3"/>
      <c r="AN1040" s="3"/>
      <c r="AO1040" s="3"/>
      <c r="AP1040" s="3"/>
      <c r="AQ1040" s="3"/>
      <c r="AR1040" s="3"/>
      <c r="AS1040" s="3"/>
      <c r="AT1040" s="3"/>
      <c r="AU1040" s="3"/>
      <c r="AV1040" s="3"/>
      <c r="AW1040" s="3"/>
      <c r="AX1040" s="3"/>
      <c r="AY1040" s="3"/>
      <c r="AZ1040" s="3"/>
      <c r="BA1040" s="3"/>
      <c r="BB1040" s="3"/>
      <c r="BC1040" s="3"/>
      <c r="BD1040" s="3"/>
      <c r="BE1040" s="3"/>
      <c r="BF1040" s="3"/>
      <c r="BG1040" s="3"/>
      <c r="BH1040" s="3"/>
      <c r="BI1040" s="3"/>
      <c r="BJ1040" s="3"/>
      <c r="BK1040" s="3"/>
      <c r="BL1040" s="3"/>
      <c r="BM1040" s="3"/>
      <c r="BN1040" s="3"/>
      <c r="BO1040" s="3"/>
      <c r="BP1040" s="3"/>
      <c r="BQ1040" s="3"/>
      <c r="BR1040" s="3"/>
      <c r="BS1040" s="3"/>
      <c r="BT1040" s="3"/>
      <c r="BU1040" s="3"/>
      <c r="BV1040" s="3"/>
      <c r="BW1040" s="3"/>
      <c r="BX1040" s="3"/>
      <c r="BY1040" s="3"/>
      <c r="BZ1040" s="3"/>
      <c r="CA1040" s="3"/>
      <c r="CB1040" s="3"/>
      <c r="CC1040" s="3"/>
      <c r="CD1040" s="3"/>
      <c r="CE1040" s="3"/>
      <c r="CF1040" s="3"/>
      <c r="CG1040" s="3"/>
      <c r="CH1040" s="3"/>
      <c r="CI1040" s="3"/>
      <c r="CJ1040" s="3"/>
      <c r="CK1040" s="3"/>
      <c r="CL1040" s="3"/>
      <c r="CM1040" s="3"/>
      <c r="CN1040" s="3"/>
      <c r="CO1040" s="3"/>
      <c r="CP1040" s="3"/>
      <c r="CQ1040" s="3"/>
      <c r="CR1040" s="3"/>
      <c r="CS1040" s="3"/>
      <c r="CT1040" s="3"/>
      <c r="CU1040" s="3"/>
      <c r="CV1040" s="3"/>
      <c r="CW1040" s="3"/>
      <c r="CX1040" s="3"/>
      <c r="CY1040" s="3"/>
      <c r="CZ1040" s="3"/>
      <c r="DA1040" s="3"/>
      <c r="DB1040" s="3"/>
      <c r="DC1040" s="3"/>
      <c r="DD1040" s="3"/>
    </row>
    <row r="1041" spans="1:108" ht="21" customHeight="1">
      <c r="A1041" s="3"/>
      <c r="B1041" s="3"/>
      <c r="C1041" s="3"/>
      <c r="D1041" s="18"/>
      <c r="E1041" s="18"/>
      <c r="F1041" s="11"/>
      <c r="G1041" s="11"/>
      <c r="H1041" s="11"/>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c r="AJ1041" s="3"/>
      <c r="AK1041" s="3"/>
      <c r="AL1041" s="3"/>
      <c r="AM1041" s="3"/>
      <c r="AN1041" s="3"/>
      <c r="AO1041" s="3"/>
      <c r="AP1041" s="3"/>
      <c r="AQ1041" s="3"/>
      <c r="AR1041" s="3"/>
      <c r="AS1041" s="3"/>
      <c r="AT1041" s="3"/>
      <c r="AU1041" s="3"/>
      <c r="AV1041" s="3"/>
      <c r="AW1041" s="3"/>
      <c r="AX1041" s="3"/>
      <c r="AY1041" s="3"/>
      <c r="AZ1041" s="3"/>
      <c r="BA1041" s="3"/>
      <c r="BB1041" s="3"/>
      <c r="BC1041" s="3"/>
      <c r="BD1041" s="3"/>
      <c r="BE1041" s="3"/>
      <c r="BF1041" s="3"/>
      <c r="BG1041" s="3"/>
      <c r="BH1041" s="3"/>
      <c r="BI1041" s="3"/>
      <c r="BJ1041" s="3"/>
      <c r="BK1041" s="3"/>
      <c r="BL1041" s="3"/>
      <c r="BM1041" s="3"/>
      <c r="BN1041" s="3"/>
      <c r="BO1041" s="3"/>
      <c r="BP1041" s="3"/>
      <c r="BQ1041" s="3"/>
      <c r="BR1041" s="3"/>
      <c r="BS1041" s="3"/>
      <c r="BT1041" s="3"/>
      <c r="BU1041" s="3"/>
      <c r="BV1041" s="3"/>
      <c r="BW1041" s="3"/>
      <c r="BX1041" s="3"/>
      <c r="BY1041" s="3"/>
      <c r="BZ1041" s="3"/>
      <c r="CA1041" s="3"/>
      <c r="CB1041" s="3"/>
      <c r="CC1041" s="3"/>
      <c r="CD1041" s="3"/>
      <c r="CE1041" s="3"/>
      <c r="CF1041" s="3"/>
      <c r="CG1041" s="3"/>
      <c r="CH1041" s="3"/>
      <c r="CI1041" s="3"/>
      <c r="CJ1041" s="3"/>
      <c r="CK1041" s="3"/>
      <c r="CL1041" s="3"/>
      <c r="CM1041" s="3"/>
      <c r="CN1041" s="3"/>
      <c r="CO1041" s="3"/>
      <c r="CP1041" s="3"/>
      <c r="CQ1041" s="3"/>
      <c r="CR1041" s="3"/>
      <c r="CS1041" s="3"/>
      <c r="CT1041" s="3"/>
      <c r="CU1041" s="3"/>
      <c r="CV1041" s="3"/>
      <c r="CW1041" s="3"/>
      <c r="CX1041" s="3"/>
      <c r="CY1041" s="3"/>
      <c r="CZ1041" s="3"/>
      <c r="DA1041" s="3"/>
      <c r="DB1041" s="3"/>
      <c r="DC1041" s="3"/>
      <c r="DD1041" s="3"/>
    </row>
    <row r="1042" spans="1:108" ht="21" customHeight="1">
      <c r="A1042" s="3"/>
      <c r="B1042" s="3"/>
      <c r="C1042" s="3"/>
      <c r="D1042" s="18"/>
      <c r="E1042" s="18"/>
      <c r="F1042" s="11"/>
      <c r="G1042" s="11"/>
      <c r="H1042" s="11"/>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c r="AJ1042" s="3"/>
      <c r="AK1042" s="3"/>
      <c r="AL1042" s="3"/>
      <c r="AM1042" s="3"/>
      <c r="AN1042" s="3"/>
      <c r="AO1042" s="3"/>
      <c r="AP1042" s="3"/>
      <c r="AQ1042" s="3"/>
      <c r="AR1042" s="3"/>
      <c r="AS1042" s="3"/>
      <c r="AT1042" s="3"/>
      <c r="AU1042" s="3"/>
      <c r="AV1042" s="3"/>
      <c r="AW1042" s="3"/>
      <c r="AX1042" s="3"/>
      <c r="AY1042" s="3"/>
      <c r="AZ1042" s="3"/>
      <c r="BA1042" s="3"/>
      <c r="BB1042" s="3"/>
      <c r="BC1042" s="3"/>
      <c r="BD1042" s="3"/>
      <c r="BE1042" s="3"/>
      <c r="BF1042" s="3"/>
      <c r="BG1042" s="3"/>
      <c r="BH1042" s="3"/>
      <c r="BI1042" s="3"/>
      <c r="BJ1042" s="3"/>
      <c r="BK1042" s="3"/>
      <c r="BL1042" s="3"/>
      <c r="BM1042" s="3"/>
      <c r="BN1042" s="3"/>
      <c r="BO1042" s="3"/>
      <c r="BP1042" s="3"/>
      <c r="BQ1042" s="3"/>
      <c r="BR1042" s="3"/>
      <c r="BS1042" s="3"/>
      <c r="BT1042" s="3"/>
      <c r="BU1042" s="3"/>
      <c r="BV1042" s="3"/>
      <c r="BW1042" s="3"/>
      <c r="BX1042" s="3"/>
      <c r="BY1042" s="3"/>
      <c r="BZ1042" s="3"/>
      <c r="CA1042" s="3"/>
      <c r="CB1042" s="3"/>
      <c r="CC1042" s="3"/>
      <c r="CD1042" s="3"/>
      <c r="CE1042" s="3"/>
      <c r="CF1042" s="3"/>
      <c r="CG1042" s="3"/>
      <c r="CH1042" s="3"/>
      <c r="CI1042" s="3"/>
      <c r="CJ1042" s="3"/>
      <c r="CK1042" s="3"/>
      <c r="CL1042" s="3"/>
      <c r="CM1042" s="3"/>
      <c r="CN1042" s="3"/>
      <c r="CO1042" s="3"/>
      <c r="CP1042" s="3"/>
      <c r="CQ1042" s="3"/>
      <c r="CR1042" s="3"/>
      <c r="CS1042" s="3"/>
      <c r="CT1042" s="3"/>
      <c r="CU1042" s="3"/>
      <c r="CV1042" s="3"/>
      <c r="CW1042" s="3"/>
      <c r="CX1042" s="3"/>
      <c r="CY1042" s="3"/>
      <c r="CZ1042" s="3"/>
      <c r="DA1042" s="3"/>
      <c r="DB1042" s="3"/>
      <c r="DC1042" s="3"/>
      <c r="DD1042" s="3"/>
    </row>
    <row r="1043" spans="1:108" ht="21" customHeight="1">
      <c r="A1043" s="3"/>
      <c r="B1043" s="3"/>
      <c r="C1043" s="3"/>
      <c r="D1043" s="18"/>
      <c r="E1043" s="18"/>
      <c r="F1043" s="11"/>
      <c r="G1043" s="11"/>
      <c r="H1043" s="11"/>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c r="AJ1043" s="3"/>
      <c r="AK1043" s="3"/>
      <c r="AL1043" s="3"/>
      <c r="AM1043" s="3"/>
      <c r="AN1043" s="3"/>
      <c r="AO1043" s="3"/>
      <c r="AP1043" s="3"/>
      <c r="AQ1043" s="3"/>
      <c r="AR1043" s="3"/>
      <c r="AS1043" s="3"/>
      <c r="AT1043" s="3"/>
      <c r="AU1043" s="3"/>
      <c r="AV1043" s="3"/>
      <c r="AW1043" s="3"/>
      <c r="AX1043" s="3"/>
      <c r="AY1043" s="3"/>
      <c r="AZ1043" s="3"/>
      <c r="BA1043" s="3"/>
      <c r="BB1043" s="3"/>
      <c r="BC1043" s="3"/>
      <c r="BD1043" s="3"/>
      <c r="BE1043" s="3"/>
      <c r="BF1043" s="3"/>
      <c r="BG1043" s="3"/>
      <c r="BH1043" s="3"/>
      <c r="BI1043" s="3"/>
      <c r="BJ1043" s="3"/>
      <c r="BK1043" s="3"/>
      <c r="BL1043" s="3"/>
      <c r="BM1043" s="3"/>
      <c r="BN1043" s="3"/>
      <c r="BO1043" s="3"/>
      <c r="BP1043" s="3"/>
      <c r="BQ1043" s="3"/>
      <c r="BR1043" s="3"/>
      <c r="BS1043" s="3"/>
      <c r="BT1043" s="3"/>
      <c r="BU1043" s="3"/>
      <c r="BV1043" s="3"/>
      <c r="BW1043" s="3"/>
      <c r="BX1043" s="3"/>
      <c r="BY1043" s="3"/>
      <c r="BZ1043" s="3"/>
      <c r="CA1043" s="3"/>
      <c r="CB1043" s="3"/>
      <c r="CC1043" s="3"/>
      <c r="CD1043" s="3"/>
      <c r="CE1043" s="3"/>
      <c r="CF1043" s="3"/>
      <c r="CG1043" s="3"/>
      <c r="CH1043" s="3"/>
      <c r="CI1043" s="3"/>
      <c r="CJ1043" s="3"/>
      <c r="CK1043" s="3"/>
      <c r="CL1043" s="3"/>
      <c r="CM1043" s="3"/>
      <c r="CN1043" s="3"/>
      <c r="CO1043" s="3"/>
      <c r="CP1043" s="3"/>
      <c r="CQ1043" s="3"/>
      <c r="CR1043" s="3"/>
      <c r="CS1043" s="3"/>
      <c r="CT1043" s="3"/>
      <c r="CU1043" s="3"/>
      <c r="CV1043" s="3"/>
      <c r="CW1043" s="3"/>
      <c r="CX1043" s="3"/>
      <c r="CY1043" s="3"/>
      <c r="CZ1043" s="3"/>
      <c r="DA1043" s="3"/>
      <c r="DB1043" s="3"/>
      <c r="DC1043" s="3"/>
      <c r="DD1043" s="3"/>
    </row>
    <row r="1044" spans="1:108" ht="21" customHeight="1">
      <c r="A1044" s="3"/>
      <c r="B1044" s="3"/>
      <c r="C1044" s="3"/>
      <c r="D1044" s="18"/>
      <c r="E1044" s="18"/>
      <c r="F1044" s="11"/>
      <c r="G1044" s="11"/>
      <c r="H1044" s="11"/>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c r="AJ1044" s="3"/>
      <c r="AK1044" s="3"/>
      <c r="AL1044" s="3"/>
      <c r="AM1044" s="3"/>
      <c r="AN1044" s="3"/>
      <c r="AO1044" s="3"/>
      <c r="AP1044" s="3"/>
      <c r="AQ1044" s="3"/>
      <c r="AR1044" s="3"/>
      <c r="AS1044" s="3"/>
      <c r="AT1044" s="3"/>
      <c r="AU1044" s="3"/>
      <c r="AV1044" s="3"/>
      <c r="AW1044" s="3"/>
      <c r="AX1044" s="3"/>
      <c r="AY1044" s="3"/>
      <c r="AZ1044" s="3"/>
      <c r="BA1044" s="3"/>
      <c r="BB1044" s="3"/>
      <c r="BC1044" s="3"/>
      <c r="BD1044" s="3"/>
      <c r="BE1044" s="3"/>
      <c r="BF1044" s="3"/>
      <c r="BG1044" s="3"/>
      <c r="BH1044" s="3"/>
      <c r="BI1044" s="3"/>
      <c r="BJ1044" s="3"/>
      <c r="BK1044" s="3"/>
      <c r="BL1044" s="3"/>
      <c r="BM1044" s="3"/>
      <c r="BN1044" s="3"/>
      <c r="BO1044" s="3"/>
      <c r="BP1044" s="3"/>
      <c r="BQ1044" s="3"/>
      <c r="BR1044" s="3"/>
      <c r="BS1044" s="3"/>
      <c r="BT1044" s="3"/>
      <c r="BU1044" s="3"/>
      <c r="BV1044" s="3"/>
      <c r="BW1044" s="3"/>
      <c r="BX1044" s="3"/>
      <c r="BY1044" s="3"/>
      <c r="BZ1044" s="3"/>
      <c r="CA1044" s="3"/>
      <c r="CB1044" s="3"/>
      <c r="CC1044" s="3"/>
      <c r="CD1044" s="3"/>
      <c r="CE1044" s="3"/>
      <c r="CF1044" s="3"/>
      <c r="CG1044" s="3"/>
      <c r="CH1044" s="3"/>
      <c r="CI1044" s="3"/>
      <c r="CJ1044" s="3"/>
      <c r="CK1044" s="3"/>
      <c r="CL1044" s="3"/>
      <c r="CM1044" s="3"/>
      <c r="CN1044" s="3"/>
      <c r="CO1044" s="3"/>
      <c r="CP1044" s="3"/>
      <c r="CQ1044" s="3"/>
      <c r="CR1044" s="3"/>
      <c r="CS1044" s="3"/>
      <c r="CT1044" s="3"/>
      <c r="CU1044" s="3"/>
      <c r="CV1044" s="3"/>
      <c r="CW1044" s="3"/>
      <c r="CX1044" s="3"/>
      <c r="CY1044" s="3"/>
      <c r="CZ1044" s="3"/>
      <c r="DA1044" s="3"/>
      <c r="DB1044" s="3"/>
      <c r="DC1044" s="3"/>
      <c r="DD1044" s="3"/>
    </row>
    <row r="1045" spans="1:108" ht="21" customHeight="1">
      <c r="A1045" s="3"/>
      <c r="B1045" s="3"/>
      <c r="C1045" s="3"/>
      <c r="D1045" s="18"/>
      <c r="E1045" s="18"/>
      <c r="F1045" s="11"/>
      <c r="G1045" s="11"/>
      <c r="H1045" s="11"/>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c r="AJ1045" s="3"/>
      <c r="AK1045" s="3"/>
      <c r="AL1045" s="3"/>
      <c r="AM1045" s="3"/>
      <c r="AN1045" s="3"/>
      <c r="AO1045" s="3"/>
      <c r="AP1045" s="3"/>
      <c r="AQ1045" s="3"/>
      <c r="AR1045" s="3"/>
      <c r="AS1045" s="3"/>
      <c r="AT1045" s="3"/>
      <c r="AU1045" s="3"/>
      <c r="AV1045" s="3"/>
      <c r="AW1045" s="3"/>
      <c r="AX1045" s="3"/>
      <c r="AY1045" s="3"/>
      <c r="AZ1045" s="3"/>
      <c r="BA1045" s="3"/>
      <c r="BB1045" s="3"/>
      <c r="BC1045" s="3"/>
      <c r="BD1045" s="3"/>
      <c r="BE1045" s="3"/>
      <c r="BF1045" s="3"/>
      <c r="BG1045" s="3"/>
      <c r="BH1045" s="3"/>
      <c r="BI1045" s="3"/>
      <c r="BJ1045" s="3"/>
      <c r="BK1045" s="3"/>
      <c r="BL1045" s="3"/>
      <c r="BM1045" s="3"/>
      <c r="BN1045" s="3"/>
      <c r="BO1045" s="3"/>
      <c r="BP1045" s="3"/>
      <c r="BQ1045" s="3"/>
      <c r="BR1045" s="3"/>
      <c r="BS1045" s="3"/>
      <c r="BT1045" s="3"/>
      <c r="BU1045" s="3"/>
      <c r="BV1045" s="3"/>
      <c r="BW1045" s="3"/>
      <c r="BX1045" s="3"/>
      <c r="BY1045" s="3"/>
      <c r="BZ1045" s="3"/>
      <c r="CA1045" s="3"/>
      <c r="CB1045" s="3"/>
      <c r="CC1045" s="3"/>
      <c r="CD1045" s="3"/>
      <c r="CE1045" s="3"/>
      <c r="CF1045" s="3"/>
      <c r="CG1045" s="3"/>
      <c r="CH1045" s="3"/>
      <c r="CI1045" s="3"/>
      <c r="CJ1045" s="3"/>
      <c r="CK1045" s="3"/>
      <c r="CL1045" s="3"/>
      <c r="CM1045" s="3"/>
      <c r="CN1045" s="3"/>
      <c r="CO1045" s="3"/>
      <c r="CP1045" s="3"/>
      <c r="CQ1045" s="3"/>
      <c r="CR1045" s="3"/>
      <c r="CS1045" s="3"/>
      <c r="CT1045" s="3"/>
      <c r="CU1045" s="3"/>
      <c r="CV1045" s="3"/>
      <c r="CW1045" s="3"/>
      <c r="CX1045" s="3"/>
      <c r="CY1045" s="3"/>
      <c r="CZ1045" s="3"/>
      <c r="DA1045" s="3"/>
      <c r="DB1045" s="3"/>
      <c r="DC1045" s="3"/>
      <c r="DD1045" s="3"/>
    </row>
    <row r="1046" spans="1:108" ht="21" customHeight="1">
      <c r="A1046" s="3"/>
      <c r="B1046" s="3"/>
      <c r="C1046" s="3"/>
      <c r="D1046" s="18"/>
      <c r="E1046" s="18"/>
      <c r="F1046" s="11"/>
      <c r="G1046" s="11"/>
      <c r="H1046" s="11"/>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c r="AJ1046" s="3"/>
      <c r="AK1046" s="3"/>
      <c r="AL1046" s="3"/>
      <c r="AM1046" s="3"/>
      <c r="AN1046" s="3"/>
      <c r="AO1046" s="3"/>
      <c r="AP1046" s="3"/>
      <c r="AQ1046" s="3"/>
      <c r="AR1046" s="3"/>
      <c r="AS1046" s="3"/>
      <c r="AT1046" s="3"/>
      <c r="AU1046" s="3"/>
      <c r="AV1046" s="3"/>
      <c r="AW1046" s="3"/>
      <c r="AX1046" s="3"/>
      <c r="AY1046" s="3"/>
      <c r="AZ1046" s="3"/>
      <c r="BA1046" s="3"/>
      <c r="BB1046" s="3"/>
      <c r="BC1046" s="3"/>
      <c r="BD1046" s="3"/>
      <c r="BE1046" s="3"/>
      <c r="BF1046" s="3"/>
      <c r="BG1046" s="3"/>
      <c r="BH1046" s="3"/>
      <c r="BI1046" s="3"/>
      <c r="BJ1046" s="3"/>
      <c r="BK1046" s="3"/>
      <c r="BL1046" s="3"/>
      <c r="BM1046" s="3"/>
      <c r="BN1046" s="3"/>
      <c r="BO1046" s="3"/>
      <c r="BP1046" s="3"/>
      <c r="BQ1046" s="3"/>
      <c r="BR1046" s="3"/>
      <c r="BS1046" s="3"/>
      <c r="BT1046" s="3"/>
      <c r="BU1046" s="3"/>
      <c r="BV1046" s="3"/>
      <c r="BW1046" s="3"/>
      <c r="BX1046" s="3"/>
      <c r="BY1046" s="3"/>
      <c r="BZ1046" s="3"/>
      <c r="CA1046" s="3"/>
      <c r="CB1046" s="3"/>
      <c r="CC1046" s="3"/>
      <c r="CD1046" s="3"/>
      <c r="CE1046" s="3"/>
      <c r="CF1046" s="3"/>
      <c r="CG1046" s="3"/>
      <c r="CH1046" s="3"/>
      <c r="CI1046" s="3"/>
      <c r="CJ1046" s="3"/>
      <c r="CK1046" s="3"/>
      <c r="CL1046" s="3"/>
      <c r="CM1046" s="3"/>
      <c r="CN1046" s="3"/>
      <c r="CO1046" s="3"/>
      <c r="CP1046" s="3"/>
      <c r="CQ1046" s="3"/>
      <c r="CR1046" s="3"/>
      <c r="CS1046" s="3"/>
      <c r="CT1046" s="3"/>
      <c r="CU1046" s="3"/>
      <c r="CV1046" s="3"/>
      <c r="CW1046" s="3"/>
      <c r="CX1046" s="3"/>
      <c r="CY1046" s="3"/>
      <c r="CZ1046" s="3"/>
      <c r="DA1046" s="3"/>
      <c r="DB1046" s="3"/>
      <c r="DC1046" s="3"/>
      <c r="DD1046" s="3"/>
    </row>
    <row r="1047" spans="1:108" ht="21" customHeight="1">
      <c r="A1047" s="3"/>
      <c r="B1047" s="3"/>
      <c r="C1047" s="3"/>
      <c r="D1047" s="18"/>
      <c r="E1047" s="18"/>
      <c r="F1047" s="11"/>
      <c r="G1047" s="11"/>
      <c r="H1047" s="11"/>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c r="AJ1047" s="3"/>
      <c r="AK1047" s="3"/>
      <c r="AL1047" s="3"/>
      <c r="AM1047" s="3"/>
      <c r="AN1047" s="3"/>
      <c r="AO1047" s="3"/>
      <c r="AP1047" s="3"/>
      <c r="AQ1047" s="3"/>
      <c r="AR1047" s="3"/>
      <c r="AS1047" s="3"/>
      <c r="AT1047" s="3"/>
      <c r="AU1047" s="3"/>
      <c r="AV1047" s="3"/>
      <c r="AW1047" s="3"/>
      <c r="AX1047" s="3"/>
      <c r="AY1047" s="3"/>
      <c r="AZ1047" s="3"/>
      <c r="BA1047" s="3"/>
      <c r="BB1047" s="3"/>
      <c r="BC1047" s="3"/>
      <c r="BD1047" s="3"/>
      <c r="BE1047" s="3"/>
      <c r="BF1047" s="3"/>
      <c r="BG1047" s="3"/>
      <c r="BH1047" s="3"/>
      <c r="BI1047" s="3"/>
      <c r="BJ1047" s="3"/>
      <c r="BK1047" s="3"/>
      <c r="BL1047" s="3"/>
      <c r="BM1047" s="3"/>
      <c r="BN1047" s="3"/>
      <c r="BO1047" s="3"/>
      <c r="BP1047" s="3"/>
      <c r="BQ1047" s="3"/>
      <c r="BR1047" s="3"/>
      <c r="BS1047" s="3"/>
      <c r="BT1047" s="3"/>
      <c r="BU1047" s="3"/>
      <c r="BV1047" s="3"/>
      <c r="BW1047" s="3"/>
      <c r="BX1047" s="3"/>
      <c r="BY1047" s="3"/>
      <c r="BZ1047" s="3"/>
      <c r="CA1047" s="3"/>
      <c r="CB1047" s="3"/>
      <c r="CC1047" s="3"/>
      <c r="CD1047" s="3"/>
      <c r="CE1047" s="3"/>
      <c r="CF1047" s="3"/>
      <c r="CG1047" s="3"/>
      <c r="CH1047" s="3"/>
      <c r="CI1047" s="3"/>
      <c r="CJ1047" s="3"/>
      <c r="CK1047" s="3"/>
      <c r="CL1047" s="3"/>
      <c r="CM1047" s="3"/>
      <c r="CN1047" s="3"/>
      <c r="CO1047" s="3"/>
      <c r="CP1047" s="3"/>
      <c r="CQ1047" s="3"/>
      <c r="CR1047" s="3"/>
      <c r="CS1047" s="3"/>
      <c r="CT1047" s="3"/>
      <c r="CU1047" s="3"/>
      <c r="CV1047" s="3"/>
      <c r="CW1047" s="3"/>
      <c r="CX1047" s="3"/>
      <c r="CY1047" s="3"/>
      <c r="CZ1047" s="3"/>
      <c r="DA1047" s="3"/>
      <c r="DB1047" s="3"/>
      <c r="DC1047" s="3"/>
      <c r="DD1047" s="3"/>
    </row>
    <row r="1048" spans="1:108" ht="21" customHeight="1">
      <c r="A1048" s="3"/>
      <c r="B1048" s="3"/>
      <c r="C1048" s="3"/>
      <c r="D1048" s="18"/>
      <c r="E1048" s="18"/>
      <c r="F1048" s="11"/>
      <c r="G1048" s="11"/>
      <c r="H1048" s="11"/>
      <c r="I1048" s="3"/>
      <c r="J1048" s="3"/>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c r="AH1048" s="3"/>
      <c r="AI1048" s="3"/>
      <c r="AJ1048" s="3"/>
      <c r="AK1048" s="3"/>
      <c r="AL1048" s="3"/>
      <c r="AM1048" s="3"/>
      <c r="AN1048" s="3"/>
      <c r="AO1048" s="3"/>
      <c r="AP1048" s="3"/>
      <c r="AQ1048" s="3"/>
      <c r="AR1048" s="3"/>
      <c r="AS1048" s="3"/>
      <c r="AT1048" s="3"/>
      <c r="AU1048" s="3"/>
      <c r="AV1048" s="3"/>
      <c r="AW1048" s="3"/>
      <c r="AX1048" s="3"/>
      <c r="AY1048" s="3"/>
      <c r="AZ1048" s="3"/>
      <c r="BA1048" s="3"/>
      <c r="BB1048" s="3"/>
      <c r="BC1048" s="3"/>
      <c r="BD1048" s="3"/>
      <c r="BE1048" s="3"/>
      <c r="BF1048" s="3"/>
      <c r="BG1048" s="3"/>
      <c r="BH1048" s="3"/>
      <c r="BI1048" s="3"/>
      <c r="BJ1048" s="3"/>
      <c r="BK1048" s="3"/>
      <c r="BL1048" s="3"/>
      <c r="BM1048" s="3"/>
      <c r="BN1048" s="3"/>
      <c r="BO1048" s="3"/>
      <c r="BP1048" s="3"/>
      <c r="BQ1048" s="3"/>
      <c r="BR1048" s="3"/>
      <c r="BS1048" s="3"/>
      <c r="BT1048" s="3"/>
      <c r="BU1048" s="3"/>
      <c r="BV1048" s="3"/>
      <c r="BW1048" s="3"/>
      <c r="BX1048" s="3"/>
      <c r="BY1048" s="3"/>
      <c r="BZ1048" s="3"/>
      <c r="CA1048" s="3"/>
      <c r="CB1048" s="3"/>
      <c r="CC1048" s="3"/>
      <c r="CD1048" s="3"/>
      <c r="CE1048" s="3"/>
      <c r="CF1048" s="3"/>
      <c r="CG1048" s="3"/>
      <c r="CH1048" s="3"/>
      <c r="CI1048" s="3"/>
      <c r="CJ1048" s="3"/>
      <c r="CK1048" s="3"/>
      <c r="CL1048" s="3"/>
      <c r="CM1048" s="3"/>
      <c r="CN1048" s="3"/>
      <c r="CO1048" s="3"/>
      <c r="CP1048" s="3"/>
      <c r="CQ1048" s="3"/>
      <c r="CR1048" s="3"/>
      <c r="CS1048" s="3"/>
      <c r="CT1048" s="3"/>
      <c r="CU1048" s="3"/>
      <c r="CV1048" s="3"/>
      <c r="CW1048" s="3"/>
      <c r="CX1048" s="3"/>
      <c r="CY1048" s="3"/>
      <c r="CZ1048" s="3"/>
      <c r="DA1048" s="3"/>
      <c r="DB1048" s="3"/>
      <c r="DC1048" s="3"/>
      <c r="DD1048" s="3"/>
    </row>
    <row r="1049" spans="1:108" ht="21" customHeight="1">
      <c r="A1049" s="3"/>
      <c r="B1049" s="3"/>
      <c r="C1049" s="3"/>
      <c r="D1049" s="18"/>
      <c r="E1049" s="18"/>
      <c r="F1049" s="11"/>
      <c r="G1049" s="11"/>
      <c r="H1049" s="11"/>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c r="AH1049" s="3"/>
      <c r="AI1049" s="3"/>
      <c r="AJ1049" s="3"/>
      <c r="AK1049" s="3"/>
      <c r="AL1049" s="3"/>
      <c r="AM1049" s="3"/>
      <c r="AN1049" s="3"/>
      <c r="AO1049" s="3"/>
      <c r="AP1049" s="3"/>
      <c r="AQ1049" s="3"/>
      <c r="AR1049" s="3"/>
      <c r="AS1049" s="3"/>
      <c r="AT1049" s="3"/>
      <c r="AU1049" s="3"/>
      <c r="AV1049" s="3"/>
      <c r="AW1049" s="3"/>
      <c r="AX1049" s="3"/>
      <c r="AY1049" s="3"/>
      <c r="AZ1049" s="3"/>
      <c r="BA1049" s="3"/>
      <c r="BB1049" s="3"/>
      <c r="BC1049" s="3"/>
      <c r="BD1049" s="3"/>
      <c r="BE1049" s="3"/>
      <c r="BF1049" s="3"/>
      <c r="BG1049" s="3"/>
      <c r="BH1049" s="3"/>
      <c r="BI1049" s="3"/>
      <c r="BJ1049" s="3"/>
      <c r="BK1049" s="3"/>
      <c r="BL1049" s="3"/>
      <c r="BM1049" s="3"/>
      <c r="BN1049" s="3"/>
      <c r="BO1049" s="3"/>
      <c r="BP1049" s="3"/>
      <c r="BQ1049" s="3"/>
      <c r="BR1049" s="3"/>
      <c r="BS1049" s="3"/>
      <c r="BT1049" s="3"/>
      <c r="BU1049" s="3"/>
      <c r="BV1049" s="3"/>
      <c r="BW1049" s="3"/>
      <c r="BX1049" s="3"/>
      <c r="BY1049" s="3"/>
      <c r="BZ1049" s="3"/>
      <c r="CA1049" s="3"/>
      <c r="CB1049" s="3"/>
      <c r="CC1049" s="3"/>
      <c r="CD1049" s="3"/>
      <c r="CE1049" s="3"/>
      <c r="CF1049" s="3"/>
      <c r="CG1049" s="3"/>
      <c r="CH1049" s="3"/>
      <c r="CI1049" s="3"/>
      <c r="CJ1049" s="3"/>
      <c r="CK1049" s="3"/>
      <c r="CL1049" s="3"/>
      <c r="CM1049" s="3"/>
      <c r="CN1049" s="3"/>
      <c r="CO1049" s="3"/>
      <c r="CP1049" s="3"/>
      <c r="CQ1049" s="3"/>
      <c r="CR1049" s="3"/>
      <c r="CS1049" s="3"/>
      <c r="CT1049" s="3"/>
      <c r="CU1049" s="3"/>
      <c r="CV1049" s="3"/>
      <c r="CW1049" s="3"/>
      <c r="CX1049" s="3"/>
      <c r="CY1049" s="3"/>
      <c r="CZ1049" s="3"/>
      <c r="DA1049" s="3"/>
      <c r="DB1049" s="3"/>
      <c r="DC1049" s="3"/>
      <c r="DD1049" s="3"/>
    </row>
    <row r="1050" spans="1:108" ht="21" customHeight="1">
      <c r="A1050" s="3"/>
      <c r="B1050" s="3"/>
      <c r="C1050" s="3"/>
      <c r="D1050" s="18"/>
      <c r="E1050" s="18"/>
      <c r="F1050" s="11"/>
      <c r="G1050" s="11"/>
      <c r="H1050" s="11"/>
      <c r="I1050" s="3"/>
      <c r="J1050" s="3"/>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c r="AH1050" s="3"/>
      <c r="AI1050" s="3"/>
      <c r="AJ1050" s="3"/>
      <c r="AK1050" s="3"/>
      <c r="AL1050" s="3"/>
      <c r="AM1050" s="3"/>
      <c r="AN1050" s="3"/>
      <c r="AO1050" s="3"/>
      <c r="AP1050" s="3"/>
      <c r="AQ1050" s="3"/>
      <c r="AR1050" s="3"/>
      <c r="AS1050" s="3"/>
      <c r="AT1050" s="3"/>
      <c r="AU1050" s="3"/>
      <c r="AV1050" s="3"/>
      <c r="AW1050" s="3"/>
      <c r="AX1050" s="3"/>
      <c r="AY1050" s="3"/>
      <c r="AZ1050" s="3"/>
      <c r="BA1050" s="3"/>
      <c r="BB1050" s="3"/>
      <c r="BC1050" s="3"/>
      <c r="BD1050" s="3"/>
      <c r="BE1050" s="3"/>
      <c r="BF1050" s="3"/>
      <c r="BG1050" s="3"/>
      <c r="BH1050" s="3"/>
      <c r="BI1050" s="3"/>
      <c r="BJ1050" s="3"/>
      <c r="BK1050" s="3"/>
      <c r="BL1050" s="3"/>
      <c r="BM1050" s="3"/>
      <c r="BN1050" s="3"/>
      <c r="BO1050" s="3"/>
      <c r="BP1050" s="3"/>
      <c r="BQ1050" s="3"/>
      <c r="BR1050" s="3"/>
      <c r="BS1050" s="3"/>
      <c r="BT1050" s="3"/>
      <c r="BU1050" s="3"/>
      <c r="BV1050" s="3"/>
      <c r="BW1050" s="3"/>
      <c r="BX1050" s="3"/>
      <c r="BY1050" s="3"/>
      <c r="BZ1050" s="3"/>
      <c r="CA1050" s="3"/>
      <c r="CB1050" s="3"/>
      <c r="CC1050" s="3"/>
      <c r="CD1050" s="3"/>
      <c r="CE1050" s="3"/>
      <c r="CF1050" s="3"/>
      <c r="CG1050" s="3"/>
      <c r="CH1050" s="3"/>
      <c r="CI1050" s="3"/>
      <c r="CJ1050" s="3"/>
      <c r="CK1050" s="3"/>
      <c r="CL1050" s="3"/>
      <c r="CM1050" s="3"/>
      <c r="CN1050" s="3"/>
      <c r="CO1050" s="3"/>
      <c r="CP1050" s="3"/>
      <c r="CQ1050" s="3"/>
      <c r="CR1050" s="3"/>
      <c r="CS1050" s="3"/>
      <c r="CT1050" s="3"/>
      <c r="CU1050" s="3"/>
      <c r="CV1050" s="3"/>
      <c r="CW1050" s="3"/>
      <c r="CX1050" s="3"/>
      <c r="CY1050" s="3"/>
      <c r="CZ1050" s="3"/>
      <c r="DA1050" s="3"/>
      <c r="DB1050" s="3"/>
      <c r="DC1050" s="3"/>
      <c r="DD1050" s="3"/>
    </row>
    <row r="1051" spans="1:108" ht="21" customHeight="1">
      <c r="A1051" s="3"/>
      <c r="B1051" s="3"/>
      <c r="C1051" s="3"/>
      <c r="D1051" s="18"/>
      <c r="E1051" s="18"/>
      <c r="F1051" s="11"/>
      <c r="G1051" s="11"/>
      <c r="H1051" s="11"/>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c r="AJ1051" s="3"/>
      <c r="AK1051" s="3"/>
      <c r="AL1051" s="3"/>
      <c r="AM1051" s="3"/>
      <c r="AN1051" s="3"/>
      <c r="AO1051" s="3"/>
      <c r="AP1051" s="3"/>
      <c r="AQ1051" s="3"/>
      <c r="AR1051" s="3"/>
      <c r="AS1051" s="3"/>
      <c r="AT1051" s="3"/>
      <c r="AU1051" s="3"/>
      <c r="AV1051" s="3"/>
      <c r="AW1051" s="3"/>
      <c r="AX1051" s="3"/>
      <c r="AY1051" s="3"/>
      <c r="AZ1051" s="3"/>
      <c r="BA1051" s="3"/>
      <c r="BB1051" s="3"/>
      <c r="BC1051" s="3"/>
      <c r="BD1051" s="3"/>
      <c r="BE1051" s="3"/>
      <c r="BF1051" s="3"/>
      <c r="BG1051" s="3"/>
      <c r="BH1051" s="3"/>
      <c r="BI1051" s="3"/>
      <c r="BJ1051" s="3"/>
      <c r="BK1051" s="3"/>
      <c r="BL1051" s="3"/>
      <c r="BM1051" s="3"/>
      <c r="BN1051" s="3"/>
      <c r="BO1051" s="3"/>
      <c r="BP1051" s="3"/>
      <c r="BQ1051" s="3"/>
      <c r="BR1051" s="3"/>
      <c r="BS1051" s="3"/>
      <c r="BT1051" s="3"/>
      <c r="BU1051" s="3"/>
      <c r="BV1051" s="3"/>
      <c r="BW1051" s="3"/>
      <c r="BX1051" s="3"/>
      <c r="BY1051" s="3"/>
      <c r="BZ1051" s="3"/>
      <c r="CA1051" s="3"/>
      <c r="CB1051" s="3"/>
      <c r="CC1051" s="3"/>
      <c r="CD1051" s="3"/>
      <c r="CE1051" s="3"/>
      <c r="CF1051" s="3"/>
      <c r="CG1051" s="3"/>
      <c r="CH1051" s="3"/>
      <c r="CI1051" s="3"/>
      <c r="CJ1051" s="3"/>
      <c r="CK1051" s="3"/>
      <c r="CL1051" s="3"/>
      <c r="CM1051" s="3"/>
      <c r="CN1051" s="3"/>
      <c r="CO1051" s="3"/>
      <c r="CP1051" s="3"/>
      <c r="CQ1051" s="3"/>
      <c r="CR1051" s="3"/>
      <c r="CS1051" s="3"/>
      <c r="CT1051" s="3"/>
      <c r="CU1051" s="3"/>
      <c r="CV1051" s="3"/>
      <c r="CW1051" s="3"/>
      <c r="CX1051" s="3"/>
      <c r="CY1051" s="3"/>
      <c r="CZ1051" s="3"/>
      <c r="DA1051" s="3"/>
      <c r="DB1051" s="3"/>
      <c r="DC1051" s="3"/>
      <c r="DD1051" s="3"/>
    </row>
    <row r="1052" spans="1:108" ht="21" customHeight="1">
      <c r="A1052" s="3"/>
      <c r="B1052" s="3"/>
      <c r="C1052" s="3"/>
      <c r="D1052" s="18"/>
      <c r="E1052" s="18"/>
      <c r="F1052" s="11"/>
      <c r="G1052" s="11"/>
      <c r="H1052" s="11"/>
      <c r="I1052" s="3"/>
      <c r="J1052" s="3"/>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c r="AH1052" s="3"/>
      <c r="AI1052" s="3"/>
      <c r="AJ1052" s="3"/>
      <c r="AK1052" s="3"/>
      <c r="AL1052" s="3"/>
      <c r="AM1052" s="3"/>
      <c r="AN1052" s="3"/>
      <c r="AO1052" s="3"/>
      <c r="AP1052" s="3"/>
      <c r="AQ1052" s="3"/>
      <c r="AR1052" s="3"/>
      <c r="AS1052" s="3"/>
      <c r="AT1052" s="3"/>
      <c r="AU1052" s="3"/>
      <c r="AV1052" s="3"/>
      <c r="AW1052" s="3"/>
      <c r="AX1052" s="3"/>
      <c r="AY1052" s="3"/>
      <c r="AZ1052" s="3"/>
      <c r="BA1052" s="3"/>
      <c r="BB1052" s="3"/>
      <c r="BC1052" s="3"/>
      <c r="BD1052" s="3"/>
      <c r="BE1052" s="3"/>
      <c r="BF1052" s="3"/>
      <c r="BG1052" s="3"/>
      <c r="BH1052" s="3"/>
      <c r="BI1052" s="3"/>
      <c r="BJ1052" s="3"/>
      <c r="BK1052" s="3"/>
      <c r="BL1052" s="3"/>
      <c r="BM1052" s="3"/>
      <c r="BN1052" s="3"/>
      <c r="BO1052" s="3"/>
      <c r="BP1052" s="3"/>
      <c r="BQ1052" s="3"/>
      <c r="BR1052" s="3"/>
      <c r="BS1052" s="3"/>
      <c r="BT1052" s="3"/>
      <c r="BU1052" s="3"/>
      <c r="BV1052" s="3"/>
      <c r="BW1052" s="3"/>
      <c r="BX1052" s="3"/>
      <c r="BY1052" s="3"/>
      <c r="BZ1052" s="3"/>
      <c r="CA1052" s="3"/>
      <c r="CB1052" s="3"/>
      <c r="CC1052" s="3"/>
      <c r="CD1052" s="3"/>
      <c r="CE1052" s="3"/>
      <c r="CF1052" s="3"/>
      <c r="CG1052" s="3"/>
      <c r="CH1052" s="3"/>
      <c r="CI1052" s="3"/>
      <c r="CJ1052" s="3"/>
      <c r="CK1052" s="3"/>
      <c r="CL1052" s="3"/>
      <c r="CM1052" s="3"/>
      <c r="CN1052" s="3"/>
      <c r="CO1052" s="3"/>
      <c r="CP1052" s="3"/>
      <c r="CQ1052" s="3"/>
      <c r="CR1052" s="3"/>
      <c r="CS1052" s="3"/>
      <c r="CT1052" s="3"/>
      <c r="CU1052" s="3"/>
      <c r="CV1052" s="3"/>
      <c r="CW1052" s="3"/>
      <c r="CX1052" s="3"/>
      <c r="CY1052" s="3"/>
      <c r="CZ1052" s="3"/>
      <c r="DA1052" s="3"/>
      <c r="DB1052" s="3"/>
      <c r="DC1052" s="3"/>
      <c r="DD1052" s="3"/>
    </row>
    <row r="1053" spans="1:108" ht="21" customHeight="1">
      <c r="A1053" s="3"/>
      <c r="B1053" s="3"/>
      <c r="C1053" s="3"/>
      <c r="D1053" s="18"/>
      <c r="E1053" s="18"/>
      <c r="F1053" s="11"/>
      <c r="G1053" s="11"/>
      <c r="H1053" s="11"/>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c r="AJ1053" s="3"/>
      <c r="AK1053" s="3"/>
      <c r="AL1053" s="3"/>
      <c r="AM1053" s="3"/>
      <c r="AN1053" s="3"/>
      <c r="AO1053" s="3"/>
      <c r="AP1053" s="3"/>
      <c r="AQ1053" s="3"/>
      <c r="AR1053" s="3"/>
      <c r="AS1053" s="3"/>
      <c r="AT1053" s="3"/>
      <c r="AU1053" s="3"/>
      <c r="AV1053" s="3"/>
      <c r="AW1053" s="3"/>
      <c r="AX1053" s="3"/>
      <c r="AY1053" s="3"/>
      <c r="AZ1053" s="3"/>
      <c r="BA1053" s="3"/>
      <c r="BB1053" s="3"/>
      <c r="BC1053" s="3"/>
      <c r="BD1053" s="3"/>
      <c r="BE1053" s="3"/>
      <c r="BF1053" s="3"/>
      <c r="BG1053" s="3"/>
      <c r="BH1053" s="3"/>
      <c r="BI1053" s="3"/>
      <c r="BJ1053" s="3"/>
      <c r="BK1053" s="3"/>
      <c r="BL1053" s="3"/>
      <c r="BM1053" s="3"/>
      <c r="BN1053" s="3"/>
      <c r="BO1053" s="3"/>
      <c r="BP1053" s="3"/>
      <c r="BQ1053" s="3"/>
      <c r="BR1053" s="3"/>
      <c r="BS1053" s="3"/>
      <c r="BT1053" s="3"/>
      <c r="BU1053" s="3"/>
      <c r="BV1053" s="3"/>
      <c r="BW1053" s="3"/>
      <c r="BX1053" s="3"/>
      <c r="BY1053" s="3"/>
      <c r="BZ1053" s="3"/>
      <c r="CA1053" s="3"/>
      <c r="CB1053" s="3"/>
      <c r="CC1053" s="3"/>
      <c r="CD1053" s="3"/>
      <c r="CE1053" s="3"/>
      <c r="CF1053" s="3"/>
      <c r="CG1053" s="3"/>
      <c r="CH1053" s="3"/>
      <c r="CI1053" s="3"/>
      <c r="CJ1053" s="3"/>
      <c r="CK1053" s="3"/>
      <c r="CL1053" s="3"/>
      <c r="CM1053" s="3"/>
      <c r="CN1053" s="3"/>
      <c r="CO1053" s="3"/>
      <c r="CP1053" s="3"/>
      <c r="CQ1053" s="3"/>
      <c r="CR1053" s="3"/>
      <c r="CS1053" s="3"/>
      <c r="CT1053" s="3"/>
      <c r="CU1053" s="3"/>
      <c r="CV1053" s="3"/>
      <c r="CW1053" s="3"/>
      <c r="CX1053" s="3"/>
      <c r="CY1053" s="3"/>
      <c r="CZ1053" s="3"/>
      <c r="DA1053" s="3"/>
      <c r="DB1053" s="3"/>
      <c r="DC1053" s="3"/>
      <c r="DD1053" s="3"/>
    </row>
    <row r="1054" spans="1:108" ht="21" customHeight="1">
      <c r="A1054" s="3"/>
      <c r="B1054" s="3"/>
      <c r="C1054" s="3"/>
      <c r="D1054" s="18"/>
      <c r="E1054" s="18"/>
      <c r="F1054" s="11"/>
      <c r="G1054" s="11"/>
      <c r="H1054" s="11"/>
      <c r="I1054" s="3"/>
      <c r="J1054" s="3"/>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c r="AH1054" s="3"/>
      <c r="AI1054" s="3"/>
      <c r="AJ1054" s="3"/>
      <c r="AK1054" s="3"/>
      <c r="AL1054" s="3"/>
      <c r="AM1054" s="3"/>
      <c r="AN1054" s="3"/>
      <c r="AO1054" s="3"/>
      <c r="AP1054" s="3"/>
      <c r="AQ1054" s="3"/>
      <c r="AR1054" s="3"/>
      <c r="AS1054" s="3"/>
      <c r="AT1054" s="3"/>
      <c r="AU1054" s="3"/>
      <c r="AV1054" s="3"/>
      <c r="AW1054" s="3"/>
      <c r="AX1054" s="3"/>
      <c r="AY1054" s="3"/>
      <c r="AZ1054" s="3"/>
      <c r="BA1054" s="3"/>
      <c r="BB1054" s="3"/>
      <c r="BC1054" s="3"/>
      <c r="BD1054" s="3"/>
      <c r="BE1054" s="3"/>
      <c r="BF1054" s="3"/>
      <c r="BG1054" s="3"/>
      <c r="BH1054" s="3"/>
      <c r="BI1054" s="3"/>
      <c r="BJ1054" s="3"/>
      <c r="BK1054" s="3"/>
      <c r="BL1054" s="3"/>
      <c r="BM1054" s="3"/>
      <c r="BN1054" s="3"/>
      <c r="BO1054" s="3"/>
      <c r="BP1054" s="3"/>
      <c r="BQ1054" s="3"/>
      <c r="BR1054" s="3"/>
      <c r="BS1054" s="3"/>
      <c r="BT1054" s="3"/>
      <c r="BU1054" s="3"/>
      <c r="BV1054" s="3"/>
      <c r="BW1054" s="3"/>
      <c r="BX1054" s="3"/>
      <c r="BY1054" s="3"/>
      <c r="BZ1054" s="3"/>
      <c r="CA1054" s="3"/>
      <c r="CB1054" s="3"/>
      <c r="CC1054" s="3"/>
      <c r="CD1054" s="3"/>
      <c r="CE1054" s="3"/>
      <c r="CF1054" s="3"/>
      <c r="CG1054" s="3"/>
      <c r="CH1054" s="3"/>
      <c r="CI1054" s="3"/>
      <c r="CJ1054" s="3"/>
      <c r="CK1054" s="3"/>
      <c r="CL1054" s="3"/>
      <c r="CM1054" s="3"/>
      <c r="CN1054" s="3"/>
      <c r="CO1054" s="3"/>
      <c r="CP1054" s="3"/>
      <c r="CQ1054" s="3"/>
      <c r="CR1054" s="3"/>
      <c r="CS1054" s="3"/>
      <c r="CT1054" s="3"/>
      <c r="CU1054" s="3"/>
      <c r="CV1054" s="3"/>
      <c r="CW1054" s="3"/>
      <c r="CX1054" s="3"/>
      <c r="CY1054" s="3"/>
      <c r="CZ1054" s="3"/>
      <c r="DA1054" s="3"/>
      <c r="DB1054" s="3"/>
      <c r="DC1054" s="3"/>
      <c r="DD1054" s="3"/>
    </row>
    <row r="1055" spans="1:108" ht="21" customHeight="1">
      <c r="A1055" s="3"/>
      <c r="B1055" s="3"/>
      <c r="C1055" s="3"/>
      <c r="D1055" s="18"/>
      <c r="E1055" s="18"/>
      <c r="F1055" s="11"/>
      <c r="G1055" s="11"/>
      <c r="H1055" s="11"/>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c r="AJ1055" s="3"/>
      <c r="AK1055" s="3"/>
      <c r="AL1055" s="3"/>
      <c r="AM1055" s="3"/>
      <c r="AN1055" s="3"/>
      <c r="AO1055" s="3"/>
      <c r="AP1055" s="3"/>
      <c r="AQ1055" s="3"/>
      <c r="AR1055" s="3"/>
      <c r="AS1055" s="3"/>
      <c r="AT1055" s="3"/>
      <c r="AU1055" s="3"/>
      <c r="AV1055" s="3"/>
      <c r="AW1055" s="3"/>
      <c r="AX1055" s="3"/>
      <c r="AY1055" s="3"/>
      <c r="AZ1055" s="3"/>
      <c r="BA1055" s="3"/>
      <c r="BB1055" s="3"/>
      <c r="BC1055" s="3"/>
      <c r="BD1055" s="3"/>
      <c r="BE1055" s="3"/>
      <c r="BF1055" s="3"/>
      <c r="BG1055" s="3"/>
      <c r="BH1055" s="3"/>
      <c r="BI1055" s="3"/>
      <c r="BJ1055" s="3"/>
      <c r="BK1055" s="3"/>
      <c r="BL1055" s="3"/>
      <c r="BM1055" s="3"/>
      <c r="BN1055" s="3"/>
      <c r="BO1055" s="3"/>
      <c r="BP1055" s="3"/>
      <c r="BQ1055" s="3"/>
      <c r="BR1055" s="3"/>
      <c r="BS1055" s="3"/>
      <c r="BT1055" s="3"/>
      <c r="BU1055" s="3"/>
      <c r="BV1055" s="3"/>
      <c r="BW1055" s="3"/>
      <c r="BX1055" s="3"/>
      <c r="BY1055" s="3"/>
      <c r="BZ1055" s="3"/>
      <c r="CA1055" s="3"/>
      <c r="CB1055" s="3"/>
      <c r="CC1055" s="3"/>
      <c r="CD1055" s="3"/>
      <c r="CE1055" s="3"/>
      <c r="CF1055" s="3"/>
      <c r="CG1055" s="3"/>
      <c r="CH1055" s="3"/>
      <c r="CI1055" s="3"/>
      <c r="CJ1055" s="3"/>
      <c r="CK1055" s="3"/>
      <c r="CL1055" s="3"/>
      <c r="CM1055" s="3"/>
      <c r="CN1055" s="3"/>
      <c r="CO1055" s="3"/>
      <c r="CP1055" s="3"/>
      <c r="CQ1055" s="3"/>
      <c r="CR1055" s="3"/>
      <c r="CS1055" s="3"/>
      <c r="CT1055" s="3"/>
      <c r="CU1055" s="3"/>
      <c r="CV1055" s="3"/>
      <c r="CW1055" s="3"/>
      <c r="CX1055" s="3"/>
      <c r="CY1055" s="3"/>
      <c r="CZ1055" s="3"/>
      <c r="DA1055" s="3"/>
      <c r="DB1055" s="3"/>
      <c r="DC1055" s="3"/>
      <c r="DD1055" s="3"/>
    </row>
    <row r="1056" spans="1:108" ht="21" customHeight="1">
      <c r="A1056" s="3"/>
      <c r="B1056" s="3"/>
      <c r="C1056" s="3"/>
      <c r="D1056" s="18"/>
      <c r="E1056" s="18"/>
      <c r="F1056" s="11"/>
      <c r="G1056" s="11"/>
      <c r="H1056" s="11"/>
      <c r="I1056" s="3"/>
      <c r="J1056" s="3"/>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c r="AH1056" s="3"/>
      <c r="AI1056" s="3"/>
      <c r="AJ1056" s="3"/>
      <c r="AK1056" s="3"/>
      <c r="AL1056" s="3"/>
      <c r="AM1056" s="3"/>
      <c r="AN1056" s="3"/>
      <c r="AO1056" s="3"/>
      <c r="AP1056" s="3"/>
      <c r="AQ1056" s="3"/>
      <c r="AR1056" s="3"/>
      <c r="AS1056" s="3"/>
      <c r="AT1056" s="3"/>
      <c r="AU1056" s="3"/>
      <c r="AV1056" s="3"/>
      <c r="AW1056" s="3"/>
      <c r="AX1056" s="3"/>
      <c r="AY1056" s="3"/>
      <c r="AZ1056" s="3"/>
      <c r="BA1056" s="3"/>
      <c r="BB1056" s="3"/>
      <c r="BC1056" s="3"/>
      <c r="BD1056" s="3"/>
      <c r="BE1056" s="3"/>
      <c r="BF1056" s="3"/>
      <c r="BG1056" s="3"/>
      <c r="BH1056" s="3"/>
      <c r="BI1056" s="3"/>
      <c r="BJ1056" s="3"/>
      <c r="BK1056" s="3"/>
      <c r="BL1056" s="3"/>
      <c r="BM1056" s="3"/>
      <c r="BN1056" s="3"/>
      <c r="BO1056" s="3"/>
      <c r="BP1056" s="3"/>
      <c r="BQ1056" s="3"/>
      <c r="BR1056" s="3"/>
      <c r="BS1056" s="3"/>
      <c r="BT1056" s="3"/>
      <c r="BU1056" s="3"/>
      <c r="BV1056" s="3"/>
      <c r="BW1056" s="3"/>
      <c r="BX1056" s="3"/>
      <c r="BY1056" s="3"/>
      <c r="BZ1056" s="3"/>
      <c r="CA1056" s="3"/>
      <c r="CB1056" s="3"/>
      <c r="CC1056" s="3"/>
      <c r="CD1056" s="3"/>
      <c r="CE1056" s="3"/>
      <c r="CF1056" s="3"/>
      <c r="CG1056" s="3"/>
      <c r="CH1056" s="3"/>
      <c r="CI1056" s="3"/>
      <c r="CJ1056" s="3"/>
      <c r="CK1056" s="3"/>
      <c r="CL1056" s="3"/>
      <c r="CM1056" s="3"/>
      <c r="CN1056" s="3"/>
      <c r="CO1056" s="3"/>
      <c r="CP1056" s="3"/>
      <c r="CQ1056" s="3"/>
      <c r="CR1056" s="3"/>
      <c r="CS1056" s="3"/>
      <c r="CT1056" s="3"/>
      <c r="CU1056" s="3"/>
      <c r="CV1056" s="3"/>
      <c r="CW1056" s="3"/>
      <c r="CX1056" s="3"/>
      <c r="CY1056" s="3"/>
      <c r="CZ1056" s="3"/>
      <c r="DA1056" s="3"/>
      <c r="DB1056" s="3"/>
      <c r="DC1056" s="3"/>
      <c r="DD1056" s="3"/>
    </row>
    <row r="1057" spans="1:108" ht="21" customHeight="1">
      <c r="A1057" s="3"/>
      <c r="B1057" s="3"/>
      <c r="C1057" s="3"/>
      <c r="D1057" s="18"/>
      <c r="E1057" s="18"/>
      <c r="F1057" s="11"/>
      <c r="G1057" s="11"/>
      <c r="H1057" s="11"/>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c r="AJ1057" s="3"/>
      <c r="AK1057" s="3"/>
      <c r="AL1057" s="3"/>
      <c r="AM1057" s="3"/>
      <c r="AN1057" s="3"/>
      <c r="AO1057" s="3"/>
      <c r="AP1057" s="3"/>
      <c r="AQ1057" s="3"/>
      <c r="AR1057" s="3"/>
      <c r="AS1057" s="3"/>
      <c r="AT1057" s="3"/>
      <c r="AU1057" s="3"/>
      <c r="AV1057" s="3"/>
      <c r="AW1057" s="3"/>
      <c r="AX1057" s="3"/>
      <c r="AY1057" s="3"/>
      <c r="AZ1057" s="3"/>
      <c r="BA1057" s="3"/>
      <c r="BB1057" s="3"/>
      <c r="BC1057" s="3"/>
      <c r="BD1057" s="3"/>
      <c r="BE1057" s="3"/>
      <c r="BF1057" s="3"/>
      <c r="BG1057" s="3"/>
      <c r="BH1057" s="3"/>
      <c r="BI1057" s="3"/>
      <c r="BJ1057" s="3"/>
      <c r="BK1057" s="3"/>
      <c r="BL1057" s="3"/>
      <c r="BM1057" s="3"/>
      <c r="BN1057" s="3"/>
      <c r="BO1057" s="3"/>
      <c r="BP1057" s="3"/>
      <c r="BQ1057" s="3"/>
      <c r="BR1057" s="3"/>
      <c r="BS1057" s="3"/>
      <c r="BT1057" s="3"/>
      <c r="BU1057" s="3"/>
      <c r="BV1057" s="3"/>
      <c r="BW1057" s="3"/>
      <c r="BX1057" s="3"/>
      <c r="BY1057" s="3"/>
      <c r="BZ1057" s="3"/>
      <c r="CA1057" s="3"/>
      <c r="CB1057" s="3"/>
      <c r="CC1057" s="3"/>
      <c r="CD1057" s="3"/>
      <c r="CE1057" s="3"/>
      <c r="CF1057" s="3"/>
      <c r="CG1057" s="3"/>
      <c r="CH1057" s="3"/>
      <c r="CI1057" s="3"/>
      <c r="CJ1057" s="3"/>
      <c r="CK1057" s="3"/>
      <c r="CL1057" s="3"/>
      <c r="CM1057" s="3"/>
      <c r="CN1057" s="3"/>
      <c r="CO1057" s="3"/>
      <c r="CP1057" s="3"/>
      <c r="CQ1057" s="3"/>
      <c r="CR1057" s="3"/>
      <c r="CS1057" s="3"/>
      <c r="CT1057" s="3"/>
      <c r="CU1057" s="3"/>
      <c r="CV1057" s="3"/>
      <c r="CW1057" s="3"/>
      <c r="CX1057" s="3"/>
      <c r="CY1057" s="3"/>
      <c r="CZ1057" s="3"/>
      <c r="DA1057" s="3"/>
      <c r="DB1057" s="3"/>
      <c r="DC1057" s="3"/>
      <c r="DD1057" s="3"/>
    </row>
    <row r="1058" spans="1:108" ht="21" customHeight="1">
      <c r="A1058" s="3"/>
      <c r="B1058" s="3"/>
      <c r="C1058" s="3"/>
      <c r="D1058" s="18"/>
      <c r="E1058" s="18"/>
      <c r="F1058" s="11"/>
      <c r="G1058" s="11"/>
      <c r="H1058" s="11"/>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c r="AH1058" s="3"/>
      <c r="AI1058" s="3"/>
      <c r="AJ1058" s="3"/>
      <c r="AK1058" s="3"/>
      <c r="AL1058" s="3"/>
      <c r="AM1058" s="3"/>
      <c r="AN1058" s="3"/>
      <c r="AO1058" s="3"/>
      <c r="AP1058" s="3"/>
      <c r="AQ1058" s="3"/>
      <c r="AR1058" s="3"/>
      <c r="AS1058" s="3"/>
      <c r="AT1058" s="3"/>
      <c r="AU1058" s="3"/>
      <c r="AV1058" s="3"/>
      <c r="AW1058" s="3"/>
      <c r="AX1058" s="3"/>
      <c r="AY1058" s="3"/>
      <c r="AZ1058" s="3"/>
      <c r="BA1058" s="3"/>
      <c r="BB1058" s="3"/>
      <c r="BC1058" s="3"/>
      <c r="BD1058" s="3"/>
      <c r="BE1058" s="3"/>
      <c r="BF1058" s="3"/>
      <c r="BG1058" s="3"/>
      <c r="BH1058" s="3"/>
      <c r="BI1058" s="3"/>
      <c r="BJ1058" s="3"/>
      <c r="BK1058" s="3"/>
      <c r="BL1058" s="3"/>
      <c r="BM1058" s="3"/>
      <c r="BN1058" s="3"/>
      <c r="BO1058" s="3"/>
      <c r="BP1058" s="3"/>
      <c r="BQ1058" s="3"/>
      <c r="BR1058" s="3"/>
      <c r="BS1058" s="3"/>
      <c r="BT1058" s="3"/>
      <c r="BU1058" s="3"/>
      <c r="BV1058" s="3"/>
      <c r="BW1058" s="3"/>
      <c r="BX1058" s="3"/>
      <c r="BY1058" s="3"/>
      <c r="BZ1058" s="3"/>
      <c r="CA1058" s="3"/>
      <c r="CB1058" s="3"/>
      <c r="CC1058" s="3"/>
      <c r="CD1058" s="3"/>
      <c r="CE1058" s="3"/>
      <c r="CF1058" s="3"/>
      <c r="CG1058" s="3"/>
      <c r="CH1058" s="3"/>
      <c r="CI1058" s="3"/>
      <c r="CJ1058" s="3"/>
      <c r="CK1058" s="3"/>
      <c r="CL1058" s="3"/>
      <c r="CM1058" s="3"/>
      <c r="CN1058" s="3"/>
      <c r="CO1058" s="3"/>
      <c r="CP1058" s="3"/>
      <c r="CQ1058" s="3"/>
      <c r="CR1058" s="3"/>
      <c r="CS1058" s="3"/>
      <c r="CT1058" s="3"/>
      <c r="CU1058" s="3"/>
      <c r="CV1058" s="3"/>
      <c r="CW1058" s="3"/>
      <c r="CX1058" s="3"/>
      <c r="CY1058" s="3"/>
      <c r="CZ1058" s="3"/>
      <c r="DA1058" s="3"/>
      <c r="DB1058" s="3"/>
      <c r="DC1058" s="3"/>
      <c r="DD1058" s="3"/>
    </row>
    <row r="1059" spans="1:108" ht="21" customHeight="1">
      <c r="A1059" s="3"/>
      <c r="B1059" s="3"/>
      <c r="C1059" s="3"/>
      <c r="D1059" s="18"/>
      <c r="E1059" s="18"/>
      <c r="F1059" s="11"/>
      <c r="G1059" s="11"/>
      <c r="H1059" s="11"/>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c r="AJ1059" s="3"/>
      <c r="AK1059" s="3"/>
      <c r="AL1059" s="3"/>
      <c r="AM1059" s="3"/>
      <c r="AN1059" s="3"/>
      <c r="AO1059" s="3"/>
      <c r="AP1059" s="3"/>
      <c r="AQ1059" s="3"/>
      <c r="AR1059" s="3"/>
      <c r="AS1059" s="3"/>
      <c r="AT1059" s="3"/>
      <c r="AU1059" s="3"/>
      <c r="AV1059" s="3"/>
      <c r="AW1059" s="3"/>
      <c r="AX1059" s="3"/>
      <c r="AY1059" s="3"/>
      <c r="AZ1059" s="3"/>
      <c r="BA1059" s="3"/>
      <c r="BB1059" s="3"/>
      <c r="BC1059" s="3"/>
      <c r="BD1059" s="3"/>
      <c r="BE1059" s="3"/>
      <c r="BF1059" s="3"/>
      <c r="BG1059" s="3"/>
      <c r="BH1059" s="3"/>
      <c r="BI1059" s="3"/>
      <c r="BJ1059" s="3"/>
      <c r="BK1059" s="3"/>
      <c r="BL1059" s="3"/>
      <c r="BM1059" s="3"/>
      <c r="BN1059" s="3"/>
      <c r="BO1059" s="3"/>
      <c r="BP1059" s="3"/>
      <c r="BQ1059" s="3"/>
      <c r="BR1059" s="3"/>
      <c r="BS1059" s="3"/>
      <c r="BT1059" s="3"/>
      <c r="BU1059" s="3"/>
      <c r="BV1059" s="3"/>
      <c r="BW1059" s="3"/>
      <c r="BX1059" s="3"/>
      <c r="BY1059" s="3"/>
      <c r="BZ1059" s="3"/>
      <c r="CA1059" s="3"/>
      <c r="CB1059" s="3"/>
      <c r="CC1059" s="3"/>
      <c r="CD1059" s="3"/>
      <c r="CE1059" s="3"/>
      <c r="CF1059" s="3"/>
      <c r="CG1059" s="3"/>
      <c r="CH1059" s="3"/>
      <c r="CI1059" s="3"/>
      <c r="CJ1059" s="3"/>
      <c r="CK1059" s="3"/>
      <c r="CL1059" s="3"/>
      <c r="CM1059" s="3"/>
      <c r="CN1059" s="3"/>
      <c r="CO1059" s="3"/>
      <c r="CP1059" s="3"/>
      <c r="CQ1059" s="3"/>
      <c r="CR1059" s="3"/>
      <c r="CS1059" s="3"/>
      <c r="CT1059" s="3"/>
      <c r="CU1059" s="3"/>
      <c r="CV1059" s="3"/>
      <c r="CW1059" s="3"/>
      <c r="CX1059" s="3"/>
      <c r="CY1059" s="3"/>
      <c r="CZ1059" s="3"/>
      <c r="DA1059" s="3"/>
      <c r="DB1059" s="3"/>
      <c r="DC1059" s="3"/>
      <c r="DD1059" s="3"/>
    </row>
    <row r="1060" spans="1:108" ht="21" customHeight="1">
      <c r="A1060" s="3"/>
      <c r="B1060" s="3"/>
      <c r="C1060" s="3"/>
      <c r="D1060" s="18"/>
      <c r="E1060" s="18"/>
      <c r="F1060" s="11"/>
      <c r="G1060" s="11"/>
      <c r="H1060" s="11"/>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c r="AH1060" s="3"/>
      <c r="AI1060" s="3"/>
      <c r="AJ1060" s="3"/>
      <c r="AK1060" s="3"/>
      <c r="AL1060" s="3"/>
      <c r="AM1060" s="3"/>
      <c r="AN1060" s="3"/>
      <c r="AO1060" s="3"/>
      <c r="AP1060" s="3"/>
      <c r="AQ1060" s="3"/>
      <c r="AR1060" s="3"/>
      <c r="AS1060" s="3"/>
      <c r="AT1060" s="3"/>
      <c r="AU1060" s="3"/>
      <c r="AV1060" s="3"/>
      <c r="AW1060" s="3"/>
      <c r="AX1060" s="3"/>
      <c r="AY1060" s="3"/>
      <c r="AZ1060" s="3"/>
      <c r="BA1060" s="3"/>
      <c r="BB1060" s="3"/>
      <c r="BC1060" s="3"/>
      <c r="BD1060" s="3"/>
      <c r="BE1060" s="3"/>
      <c r="BF1060" s="3"/>
      <c r="BG1060" s="3"/>
      <c r="BH1060" s="3"/>
      <c r="BI1060" s="3"/>
      <c r="BJ1060" s="3"/>
      <c r="BK1060" s="3"/>
      <c r="BL1060" s="3"/>
      <c r="BM1060" s="3"/>
      <c r="BN1060" s="3"/>
      <c r="BO1060" s="3"/>
      <c r="BP1060" s="3"/>
      <c r="BQ1060" s="3"/>
      <c r="BR1060" s="3"/>
      <c r="BS1060" s="3"/>
      <c r="BT1060" s="3"/>
      <c r="BU1060" s="3"/>
      <c r="BV1060" s="3"/>
      <c r="BW1060" s="3"/>
      <c r="BX1060" s="3"/>
      <c r="BY1060" s="3"/>
      <c r="BZ1060" s="3"/>
      <c r="CA1060" s="3"/>
      <c r="CB1060" s="3"/>
      <c r="CC1060" s="3"/>
      <c r="CD1060" s="3"/>
      <c r="CE1060" s="3"/>
      <c r="CF1060" s="3"/>
      <c r="CG1060" s="3"/>
      <c r="CH1060" s="3"/>
      <c r="CI1060" s="3"/>
      <c r="CJ1060" s="3"/>
      <c r="CK1060" s="3"/>
      <c r="CL1060" s="3"/>
      <c r="CM1060" s="3"/>
      <c r="CN1060" s="3"/>
      <c r="CO1060" s="3"/>
      <c r="CP1060" s="3"/>
      <c r="CQ1060" s="3"/>
      <c r="CR1060" s="3"/>
      <c r="CS1060" s="3"/>
      <c r="CT1060" s="3"/>
      <c r="CU1060" s="3"/>
      <c r="CV1060" s="3"/>
      <c r="CW1060" s="3"/>
      <c r="CX1060" s="3"/>
      <c r="CY1060" s="3"/>
      <c r="CZ1060" s="3"/>
      <c r="DA1060" s="3"/>
      <c r="DB1060" s="3"/>
      <c r="DC1060" s="3"/>
      <c r="DD1060" s="3"/>
    </row>
    <row r="1061" spans="1:108" ht="21" customHeight="1">
      <c r="A1061" s="3"/>
      <c r="B1061" s="3"/>
      <c r="C1061" s="3"/>
      <c r="D1061" s="18"/>
      <c r="E1061" s="18"/>
      <c r="F1061" s="11"/>
      <c r="G1061" s="11"/>
      <c r="H1061" s="11"/>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c r="AJ1061" s="3"/>
      <c r="AK1061" s="3"/>
      <c r="AL1061" s="3"/>
      <c r="AM1061" s="3"/>
      <c r="AN1061" s="3"/>
      <c r="AO1061" s="3"/>
      <c r="AP1061" s="3"/>
      <c r="AQ1061" s="3"/>
      <c r="AR1061" s="3"/>
      <c r="AS1061" s="3"/>
      <c r="AT1061" s="3"/>
      <c r="AU1061" s="3"/>
      <c r="AV1061" s="3"/>
      <c r="AW1061" s="3"/>
      <c r="AX1061" s="3"/>
      <c r="AY1061" s="3"/>
      <c r="AZ1061" s="3"/>
      <c r="BA1061" s="3"/>
      <c r="BB1061" s="3"/>
      <c r="BC1061" s="3"/>
      <c r="BD1061" s="3"/>
      <c r="BE1061" s="3"/>
      <c r="BF1061" s="3"/>
      <c r="BG1061" s="3"/>
      <c r="BH1061" s="3"/>
      <c r="BI1061" s="3"/>
      <c r="BJ1061" s="3"/>
      <c r="BK1061" s="3"/>
      <c r="BL1061" s="3"/>
      <c r="BM1061" s="3"/>
      <c r="BN1061" s="3"/>
      <c r="BO1061" s="3"/>
      <c r="BP1061" s="3"/>
      <c r="BQ1061" s="3"/>
      <c r="BR1061" s="3"/>
      <c r="BS1061" s="3"/>
      <c r="BT1061" s="3"/>
      <c r="BU1061" s="3"/>
      <c r="BV1061" s="3"/>
      <c r="BW1061" s="3"/>
      <c r="BX1061" s="3"/>
      <c r="BY1061" s="3"/>
      <c r="BZ1061" s="3"/>
      <c r="CA1061" s="3"/>
      <c r="CB1061" s="3"/>
      <c r="CC1061" s="3"/>
      <c r="CD1061" s="3"/>
      <c r="CE1061" s="3"/>
      <c r="CF1061" s="3"/>
      <c r="CG1061" s="3"/>
      <c r="CH1061" s="3"/>
      <c r="CI1061" s="3"/>
      <c r="CJ1061" s="3"/>
      <c r="CK1061" s="3"/>
      <c r="CL1061" s="3"/>
      <c r="CM1061" s="3"/>
      <c r="CN1061" s="3"/>
      <c r="CO1061" s="3"/>
      <c r="CP1061" s="3"/>
      <c r="CQ1061" s="3"/>
      <c r="CR1061" s="3"/>
      <c r="CS1061" s="3"/>
      <c r="CT1061" s="3"/>
      <c r="CU1061" s="3"/>
      <c r="CV1061" s="3"/>
      <c r="CW1061" s="3"/>
      <c r="CX1061" s="3"/>
      <c r="CY1061" s="3"/>
      <c r="CZ1061" s="3"/>
      <c r="DA1061" s="3"/>
      <c r="DB1061" s="3"/>
      <c r="DC1061" s="3"/>
      <c r="DD1061" s="3"/>
    </row>
    <row r="1062" spans="1:108" ht="21" customHeight="1">
      <c r="A1062" s="3"/>
      <c r="B1062" s="3"/>
      <c r="C1062" s="3"/>
      <c r="D1062" s="18"/>
      <c r="E1062" s="18"/>
      <c r="F1062" s="11"/>
      <c r="G1062" s="11"/>
      <c r="H1062" s="11"/>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c r="AH1062" s="3"/>
      <c r="AI1062" s="3"/>
      <c r="AJ1062" s="3"/>
      <c r="AK1062" s="3"/>
      <c r="AL1062" s="3"/>
      <c r="AM1062" s="3"/>
      <c r="AN1062" s="3"/>
      <c r="AO1062" s="3"/>
      <c r="AP1062" s="3"/>
      <c r="AQ1062" s="3"/>
      <c r="AR1062" s="3"/>
      <c r="AS1062" s="3"/>
      <c r="AT1062" s="3"/>
      <c r="AU1062" s="3"/>
      <c r="AV1062" s="3"/>
      <c r="AW1062" s="3"/>
      <c r="AX1062" s="3"/>
      <c r="AY1062" s="3"/>
      <c r="AZ1062" s="3"/>
      <c r="BA1062" s="3"/>
      <c r="BB1062" s="3"/>
      <c r="BC1062" s="3"/>
      <c r="BD1062" s="3"/>
      <c r="BE1062" s="3"/>
      <c r="BF1062" s="3"/>
      <c r="BG1062" s="3"/>
      <c r="BH1062" s="3"/>
      <c r="BI1062" s="3"/>
      <c r="BJ1062" s="3"/>
      <c r="BK1062" s="3"/>
      <c r="BL1062" s="3"/>
      <c r="BM1062" s="3"/>
      <c r="BN1062" s="3"/>
      <c r="BO1062" s="3"/>
      <c r="BP1062" s="3"/>
      <c r="BQ1062" s="3"/>
      <c r="BR1062" s="3"/>
      <c r="BS1062" s="3"/>
      <c r="BT1062" s="3"/>
      <c r="BU1062" s="3"/>
      <c r="BV1062" s="3"/>
      <c r="BW1062" s="3"/>
      <c r="BX1062" s="3"/>
      <c r="BY1062" s="3"/>
      <c r="BZ1062" s="3"/>
      <c r="CA1062" s="3"/>
      <c r="CB1062" s="3"/>
      <c r="CC1062" s="3"/>
      <c r="CD1062" s="3"/>
      <c r="CE1062" s="3"/>
      <c r="CF1062" s="3"/>
      <c r="CG1062" s="3"/>
      <c r="CH1062" s="3"/>
      <c r="CI1062" s="3"/>
      <c r="CJ1062" s="3"/>
      <c r="CK1062" s="3"/>
      <c r="CL1062" s="3"/>
      <c r="CM1062" s="3"/>
      <c r="CN1062" s="3"/>
      <c r="CO1062" s="3"/>
      <c r="CP1062" s="3"/>
      <c r="CQ1062" s="3"/>
      <c r="CR1062" s="3"/>
      <c r="CS1062" s="3"/>
      <c r="CT1062" s="3"/>
      <c r="CU1062" s="3"/>
      <c r="CV1062" s="3"/>
      <c r="CW1062" s="3"/>
      <c r="CX1062" s="3"/>
      <c r="CY1062" s="3"/>
      <c r="CZ1062" s="3"/>
      <c r="DA1062" s="3"/>
      <c r="DB1062" s="3"/>
      <c r="DC1062" s="3"/>
      <c r="DD1062" s="3"/>
    </row>
    <row r="1063" spans="1:108" ht="21" customHeight="1">
      <c r="A1063" s="3"/>
      <c r="B1063" s="3"/>
      <c r="C1063" s="3"/>
      <c r="D1063" s="18"/>
      <c r="E1063" s="18"/>
      <c r="F1063" s="11"/>
      <c r="G1063" s="11"/>
      <c r="H1063" s="11"/>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c r="AJ1063" s="3"/>
      <c r="AK1063" s="3"/>
      <c r="AL1063" s="3"/>
      <c r="AM1063" s="3"/>
      <c r="AN1063" s="3"/>
      <c r="AO1063" s="3"/>
      <c r="AP1063" s="3"/>
      <c r="AQ1063" s="3"/>
      <c r="AR1063" s="3"/>
      <c r="AS1063" s="3"/>
      <c r="AT1063" s="3"/>
      <c r="AU1063" s="3"/>
      <c r="AV1063" s="3"/>
      <c r="AW1063" s="3"/>
      <c r="AX1063" s="3"/>
      <c r="AY1063" s="3"/>
      <c r="AZ1063" s="3"/>
      <c r="BA1063" s="3"/>
      <c r="BB1063" s="3"/>
      <c r="BC1063" s="3"/>
      <c r="BD1063" s="3"/>
      <c r="BE1063" s="3"/>
      <c r="BF1063" s="3"/>
      <c r="BG1063" s="3"/>
      <c r="BH1063" s="3"/>
      <c r="BI1063" s="3"/>
      <c r="BJ1063" s="3"/>
      <c r="BK1063" s="3"/>
      <c r="BL1063" s="3"/>
      <c r="BM1063" s="3"/>
      <c r="BN1063" s="3"/>
      <c r="BO1063" s="3"/>
      <c r="BP1063" s="3"/>
      <c r="BQ1063" s="3"/>
      <c r="BR1063" s="3"/>
      <c r="BS1063" s="3"/>
      <c r="BT1063" s="3"/>
      <c r="BU1063" s="3"/>
      <c r="BV1063" s="3"/>
      <c r="BW1063" s="3"/>
      <c r="BX1063" s="3"/>
      <c r="BY1063" s="3"/>
      <c r="BZ1063" s="3"/>
      <c r="CA1063" s="3"/>
      <c r="CB1063" s="3"/>
      <c r="CC1063" s="3"/>
      <c r="CD1063" s="3"/>
      <c r="CE1063" s="3"/>
      <c r="CF1063" s="3"/>
      <c r="CG1063" s="3"/>
      <c r="CH1063" s="3"/>
      <c r="CI1063" s="3"/>
      <c r="CJ1063" s="3"/>
      <c r="CK1063" s="3"/>
      <c r="CL1063" s="3"/>
      <c r="CM1063" s="3"/>
      <c r="CN1063" s="3"/>
      <c r="CO1063" s="3"/>
      <c r="CP1063" s="3"/>
      <c r="CQ1063" s="3"/>
      <c r="CR1063" s="3"/>
      <c r="CS1063" s="3"/>
      <c r="CT1063" s="3"/>
      <c r="CU1063" s="3"/>
      <c r="CV1063" s="3"/>
      <c r="CW1063" s="3"/>
      <c r="CX1063" s="3"/>
      <c r="CY1063" s="3"/>
      <c r="CZ1063" s="3"/>
      <c r="DA1063" s="3"/>
      <c r="DB1063" s="3"/>
      <c r="DC1063" s="3"/>
      <c r="DD1063" s="3"/>
    </row>
    <row r="1064" spans="1:108" ht="21" customHeight="1">
      <c r="A1064" s="3"/>
      <c r="B1064" s="3"/>
      <c r="C1064" s="3"/>
      <c r="D1064" s="18"/>
      <c r="E1064" s="18"/>
      <c r="F1064" s="11"/>
      <c r="G1064" s="11"/>
      <c r="H1064" s="11"/>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c r="AJ1064" s="3"/>
      <c r="AK1064" s="3"/>
      <c r="AL1064" s="3"/>
      <c r="AM1064" s="3"/>
      <c r="AN1064" s="3"/>
      <c r="AO1064" s="3"/>
      <c r="AP1064" s="3"/>
      <c r="AQ1064" s="3"/>
      <c r="AR1064" s="3"/>
      <c r="AS1064" s="3"/>
      <c r="AT1064" s="3"/>
      <c r="AU1064" s="3"/>
      <c r="AV1064" s="3"/>
      <c r="AW1064" s="3"/>
      <c r="AX1064" s="3"/>
      <c r="AY1064" s="3"/>
      <c r="AZ1064" s="3"/>
      <c r="BA1064" s="3"/>
      <c r="BB1064" s="3"/>
      <c r="BC1064" s="3"/>
      <c r="BD1064" s="3"/>
      <c r="BE1064" s="3"/>
      <c r="BF1064" s="3"/>
      <c r="BG1064" s="3"/>
      <c r="BH1064" s="3"/>
      <c r="BI1064" s="3"/>
      <c r="BJ1064" s="3"/>
      <c r="BK1064" s="3"/>
      <c r="BL1064" s="3"/>
      <c r="BM1064" s="3"/>
      <c r="BN1064" s="3"/>
      <c r="BO1064" s="3"/>
      <c r="BP1064" s="3"/>
      <c r="BQ1064" s="3"/>
      <c r="BR1064" s="3"/>
      <c r="BS1064" s="3"/>
      <c r="BT1064" s="3"/>
      <c r="BU1064" s="3"/>
      <c r="BV1064" s="3"/>
      <c r="BW1064" s="3"/>
      <c r="BX1064" s="3"/>
      <c r="BY1064" s="3"/>
      <c r="BZ1064" s="3"/>
      <c r="CA1064" s="3"/>
      <c r="CB1064" s="3"/>
      <c r="CC1064" s="3"/>
      <c r="CD1064" s="3"/>
      <c r="CE1064" s="3"/>
      <c r="CF1064" s="3"/>
      <c r="CG1064" s="3"/>
      <c r="CH1064" s="3"/>
      <c r="CI1064" s="3"/>
      <c r="CJ1064" s="3"/>
      <c r="CK1064" s="3"/>
      <c r="CL1064" s="3"/>
      <c r="CM1064" s="3"/>
      <c r="CN1064" s="3"/>
      <c r="CO1064" s="3"/>
      <c r="CP1064" s="3"/>
      <c r="CQ1064" s="3"/>
      <c r="CR1064" s="3"/>
      <c r="CS1064" s="3"/>
      <c r="CT1064" s="3"/>
      <c r="CU1064" s="3"/>
      <c r="CV1064" s="3"/>
      <c r="CW1064" s="3"/>
      <c r="CX1064" s="3"/>
      <c r="CY1064" s="3"/>
      <c r="CZ1064" s="3"/>
      <c r="DA1064" s="3"/>
      <c r="DB1064" s="3"/>
      <c r="DC1064" s="3"/>
      <c r="DD1064" s="3"/>
    </row>
    <row r="1065" spans="1:108" ht="21" customHeight="1">
      <c r="A1065" s="3"/>
      <c r="B1065" s="3"/>
      <c r="C1065" s="3"/>
      <c r="D1065" s="18"/>
      <c r="E1065" s="18"/>
      <c r="F1065" s="11"/>
      <c r="G1065" s="11"/>
      <c r="H1065" s="11"/>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c r="AJ1065" s="3"/>
      <c r="AK1065" s="3"/>
      <c r="AL1065" s="3"/>
      <c r="AM1065" s="3"/>
      <c r="AN1065" s="3"/>
      <c r="AO1065" s="3"/>
      <c r="AP1065" s="3"/>
      <c r="AQ1065" s="3"/>
      <c r="AR1065" s="3"/>
      <c r="AS1065" s="3"/>
      <c r="AT1065" s="3"/>
      <c r="AU1065" s="3"/>
      <c r="AV1065" s="3"/>
      <c r="AW1065" s="3"/>
      <c r="AX1065" s="3"/>
      <c r="AY1065" s="3"/>
      <c r="AZ1065" s="3"/>
      <c r="BA1065" s="3"/>
      <c r="BB1065" s="3"/>
      <c r="BC1065" s="3"/>
      <c r="BD1065" s="3"/>
      <c r="BE1065" s="3"/>
      <c r="BF1065" s="3"/>
      <c r="BG1065" s="3"/>
      <c r="BH1065" s="3"/>
      <c r="BI1065" s="3"/>
      <c r="BJ1065" s="3"/>
      <c r="BK1065" s="3"/>
      <c r="BL1065" s="3"/>
      <c r="BM1065" s="3"/>
      <c r="BN1065" s="3"/>
      <c r="BO1065" s="3"/>
      <c r="BP1065" s="3"/>
      <c r="BQ1065" s="3"/>
      <c r="BR1065" s="3"/>
      <c r="BS1065" s="3"/>
      <c r="BT1065" s="3"/>
      <c r="BU1065" s="3"/>
      <c r="BV1065" s="3"/>
      <c r="BW1065" s="3"/>
      <c r="BX1065" s="3"/>
      <c r="BY1065" s="3"/>
      <c r="BZ1065" s="3"/>
      <c r="CA1065" s="3"/>
      <c r="CB1065" s="3"/>
      <c r="CC1065" s="3"/>
      <c r="CD1065" s="3"/>
      <c r="CE1065" s="3"/>
      <c r="CF1065" s="3"/>
      <c r="CG1065" s="3"/>
      <c r="CH1065" s="3"/>
      <c r="CI1065" s="3"/>
      <c r="CJ1065" s="3"/>
      <c r="CK1065" s="3"/>
      <c r="CL1065" s="3"/>
      <c r="CM1065" s="3"/>
      <c r="CN1065" s="3"/>
      <c r="CO1065" s="3"/>
      <c r="CP1065" s="3"/>
      <c r="CQ1065" s="3"/>
      <c r="CR1065" s="3"/>
      <c r="CS1065" s="3"/>
      <c r="CT1065" s="3"/>
      <c r="CU1065" s="3"/>
      <c r="CV1065" s="3"/>
      <c r="CW1065" s="3"/>
      <c r="CX1065" s="3"/>
      <c r="CY1065" s="3"/>
      <c r="CZ1065" s="3"/>
      <c r="DA1065" s="3"/>
      <c r="DB1065" s="3"/>
      <c r="DC1065" s="3"/>
      <c r="DD1065" s="3"/>
    </row>
    <row r="1066" spans="1:108" ht="21" customHeight="1">
      <c r="A1066" s="3"/>
      <c r="B1066" s="3"/>
      <c r="C1066" s="3"/>
      <c r="D1066" s="18"/>
      <c r="E1066" s="18"/>
      <c r="F1066" s="11"/>
      <c r="G1066" s="11"/>
      <c r="H1066" s="11"/>
      <c r="I1066" s="3"/>
      <c r="J1066" s="3"/>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c r="AH1066" s="3"/>
      <c r="AI1066" s="3"/>
      <c r="AJ1066" s="3"/>
      <c r="AK1066" s="3"/>
      <c r="AL1066" s="3"/>
      <c r="AM1066" s="3"/>
      <c r="AN1066" s="3"/>
      <c r="AO1066" s="3"/>
      <c r="AP1066" s="3"/>
      <c r="AQ1066" s="3"/>
      <c r="AR1066" s="3"/>
      <c r="AS1066" s="3"/>
      <c r="AT1066" s="3"/>
      <c r="AU1066" s="3"/>
      <c r="AV1066" s="3"/>
      <c r="AW1066" s="3"/>
      <c r="AX1066" s="3"/>
      <c r="AY1066" s="3"/>
      <c r="AZ1066" s="3"/>
      <c r="BA1066" s="3"/>
      <c r="BB1066" s="3"/>
      <c r="BC1066" s="3"/>
      <c r="BD1066" s="3"/>
      <c r="BE1066" s="3"/>
      <c r="BF1066" s="3"/>
      <c r="BG1066" s="3"/>
      <c r="BH1066" s="3"/>
      <c r="BI1066" s="3"/>
      <c r="BJ1066" s="3"/>
      <c r="BK1066" s="3"/>
      <c r="BL1066" s="3"/>
      <c r="BM1066" s="3"/>
      <c r="BN1066" s="3"/>
      <c r="BO1066" s="3"/>
      <c r="BP1066" s="3"/>
      <c r="BQ1066" s="3"/>
      <c r="BR1066" s="3"/>
      <c r="BS1066" s="3"/>
      <c r="BT1066" s="3"/>
      <c r="BU1066" s="3"/>
      <c r="BV1066" s="3"/>
      <c r="BW1066" s="3"/>
      <c r="BX1066" s="3"/>
      <c r="BY1066" s="3"/>
      <c r="BZ1066" s="3"/>
      <c r="CA1066" s="3"/>
      <c r="CB1066" s="3"/>
      <c r="CC1066" s="3"/>
      <c r="CD1066" s="3"/>
      <c r="CE1066" s="3"/>
      <c r="CF1066" s="3"/>
      <c r="CG1066" s="3"/>
      <c r="CH1066" s="3"/>
      <c r="CI1066" s="3"/>
      <c r="CJ1066" s="3"/>
      <c r="CK1066" s="3"/>
      <c r="CL1066" s="3"/>
      <c r="CM1066" s="3"/>
      <c r="CN1066" s="3"/>
      <c r="CO1066" s="3"/>
      <c r="CP1066" s="3"/>
      <c r="CQ1066" s="3"/>
      <c r="CR1066" s="3"/>
      <c r="CS1066" s="3"/>
      <c r="CT1066" s="3"/>
      <c r="CU1066" s="3"/>
      <c r="CV1066" s="3"/>
      <c r="CW1066" s="3"/>
      <c r="CX1066" s="3"/>
      <c r="CY1066" s="3"/>
      <c r="CZ1066" s="3"/>
      <c r="DA1066" s="3"/>
      <c r="DB1066" s="3"/>
      <c r="DC1066" s="3"/>
      <c r="DD1066" s="3"/>
    </row>
    <row r="1067" spans="1:108" ht="21" customHeight="1">
      <c r="A1067" s="3"/>
      <c r="B1067" s="3"/>
      <c r="C1067" s="3"/>
      <c r="D1067" s="18"/>
      <c r="E1067" s="18"/>
      <c r="F1067" s="11"/>
      <c r="G1067" s="11"/>
      <c r="H1067" s="11"/>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c r="AJ1067" s="3"/>
      <c r="AK1067" s="3"/>
      <c r="AL1067" s="3"/>
      <c r="AM1067" s="3"/>
      <c r="AN1067" s="3"/>
      <c r="AO1067" s="3"/>
      <c r="AP1067" s="3"/>
      <c r="AQ1067" s="3"/>
      <c r="AR1067" s="3"/>
      <c r="AS1067" s="3"/>
      <c r="AT1067" s="3"/>
      <c r="AU1067" s="3"/>
      <c r="AV1067" s="3"/>
      <c r="AW1067" s="3"/>
      <c r="AX1067" s="3"/>
      <c r="AY1067" s="3"/>
      <c r="AZ1067" s="3"/>
      <c r="BA1067" s="3"/>
      <c r="BB1067" s="3"/>
      <c r="BC1067" s="3"/>
      <c r="BD1067" s="3"/>
      <c r="BE1067" s="3"/>
      <c r="BF1067" s="3"/>
      <c r="BG1067" s="3"/>
      <c r="BH1067" s="3"/>
      <c r="BI1067" s="3"/>
      <c r="BJ1067" s="3"/>
      <c r="BK1067" s="3"/>
      <c r="BL1067" s="3"/>
      <c r="BM1067" s="3"/>
      <c r="BN1067" s="3"/>
      <c r="BO1067" s="3"/>
      <c r="BP1067" s="3"/>
      <c r="BQ1067" s="3"/>
      <c r="BR1067" s="3"/>
      <c r="BS1067" s="3"/>
      <c r="BT1067" s="3"/>
      <c r="BU1067" s="3"/>
      <c r="BV1067" s="3"/>
      <c r="BW1067" s="3"/>
      <c r="BX1067" s="3"/>
      <c r="BY1067" s="3"/>
      <c r="BZ1067" s="3"/>
      <c r="CA1067" s="3"/>
      <c r="CB1067" s="3"/>
      <c r="CC1067" s="3"/>
      <c r="CD1067" s="3"/>
      <c r="CE1067" s="3"/>
      <c r="CF1067" s="3"/>
      <c r="CG1067" s="3"/>
      <c r="CH1067" s="3"/>
      <c r="CI1067" s="3"/>
      <c r="CJ1067" s="3"/>
      <c r="CK1067" s="3"/>
      <c r="CL1067" s="3"/>
      <c r="CM1067" s="3"/>
      <c r="CN1067" s="3"/>
      <c r="CO1067" s="3"/>
      <c r="CP1067" s="3"/>
      <c r="CQ1067" s="3"/>
      <c r="CR1067" s="3"/>
      <c r="CS1067" s="3"/>
      <c r="CT1067" s="3"/>
      <c r="CU1067" s="3"/>
      <c r="CV1067" s="3"/>
      <c r="CW1067" s="3"/>
      <c r="CX1067" s="3"/>
      <c r="CY1067" s="3"/>
      <c r="CZ1067" s="3"/>
      <c r="DA1067" s="3"/>
      <c r="DB1067" s="3"/>
      <c r="DC1067" s="3"/>
      <c r="DD1067" s="3"/>
    </row>
    <row r="1068" spans="1:108" ht="21" customHeight="1">
      <c r="A1068" s="3"/>
      <c r="B1068" s="3"/>
      <c r="C1068" s="3"/>
      <c r="D1068" s="18"/>
      <c r="E1068" s="18"/>
      <c r="F1068" s="11"/>
      <c r="G1068" s="11"/>
      <c r="H1068" s="11"/>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c r="AH1068" s="3"/>
      <c r="AI1068" s="3"/>
      <c r="AJ1068" s="3"/>
      <c r="AK1068" s="3"/>
      <c r="AL1068" s="3"/>
      <c r="AM1068" s="3"/>
      <c r="AN1068" s="3"/>
      <c r="AO1068" s="3"/>
      <c r="AP1068" s="3"/>
      <c r="AQ1068" s="3"/>
      <c r="AR1068" s="3"/>
      <c r="AS1068" s="3"/>
      <c r="AT1068" s="3"/>
      <c r="AU1068" s="3"/>
      <c r="AV1068" s="3"/>
      <c r="AW1068" s="3"/>
      <c r="AX1068" s="3"/>
      <c r="AY1068" s="3"/>
      <c r="AZ1068" s="3"/>
      <c r="BA1068" s="3"/>
      <c r="BB1068" s="3"/>
      <c r="BC1068" s="3"/>
      <c r="BD1068" s="3"/>
      <c r="BE1068" s="3"/>
      <c r="BF1068" s="3"/>
      <c r="BG1068" s="3"/>
      <c r="BH1068" s="3"/>
      <c r="BI1068" s="3"/>
      <c r="BJ1068" s="3"/>
      <c r="BK1068" s="3"/>
      <c r="BL1068" s="3"/>
      <c r="BM1068" s="3"/>
      <c r="BN1068" s="3"/>
      <c r="BO1068" s="3"/>
      <c r="BP1068" s="3"/>
      <c r="BQ1068" s="3"/>
      <c r="BR1068" s="3"/>
      <c r="BS1068" s="3"/>
      <c r="BT1068" s="3"/>
      <c r="BU1068" s="3"/>
      <c r="BV1068" s="3"/>
      <c r="BW1068" s="3"/>
      <c r="BX1068" s="3"/>
      <c r="BY1068" s="3"/>
      <c r="BZ1068" s="3"/>
      <c r="CA1068" s="3"/>
      <c r="CB1068" s="3"/>
      <c r="CC1068" s="3"/>
      <c r="CD1068" s="3"/>
      <c r="CE1068" s="3"/>
      <c r="CF1068" s="3"/>
      <c r="CG1068" s="3"/>
      <c r="CH1068" s="3"/>
      <c r="CI1068" s="3"/>
      <c r="CJ1068" s="3"/>
      <c r="CK1068" s="3"/>
      <c r="CL1068" s="3"/>
      <c r="CM1068" s="3"/>
      <c r="CN1068" s="3"/>
      <c r="CO1068" s="3"/>
      <c r="CP1068" s="3"/>
      <c r="CQ1068" s="3"/>
      <c r="CR1068" s="3"/>
      <c r="CS1068" s="3"/>
      <c r="CT1068" s="3"/>
      <c r="CU1068" s="3"/>
      <c r="CV1068" s="3"/>
      <c r="CW1068" s="3"/>
      <c r="CX1068" s="3"/>
      <c r="CY1068" s="3"/>
      <c r="CZ1068" s="3"/>
      <c r="DA1068" s="3"/>
      <c r="DB1068" s="3"/>
      <c r="DC1068" s="3"/>
      <c r="DD1068" s="3"/>
    </row>
    <row r="1069" spans="1:108" ht="21" customHeight="1">
      <c r="A1069" s="3"/>
      <c r="B1069" s="3"/>
      <c r="C1069" s="3"/>
      <c r="D1069" s="18"/>
      <c r="E1069" s="18"/>
      <c r="F1069" s="11"/>
      <c r="G1069" s="11"/>
      <c r="H1069" s="11"/>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c r="AJ1069" s="3"/>
      <c r="AK1069" s="3"/>
      <c r="AL1069" s="3"/>
      <c r="AM1069" s="3"/>
      <c r="AN1069" s="3"/>
      <c r="AO1069" s="3"/>
      <c r="AP1069" s="3"/>
      <c r="AQ1069" s="3"/>
      <c r="AR1069" s="3"/>
      <c r="AS1069" s="3"/>
      <c r="AT1069" s="3"/>
      <c r="AU1069" s="3"/>
      <c r="AV1069" s="3"/>
      <c r="AW1069" s="3"/>
      <c r="AX1069" s="3"/>
      <c r="AY1069" s="3"/>
      <c r="AZ1069" s="3"/>
      <c r="BA1069" s="3"/>
      <c r="BB1069" s="3"/>
      <c r="BC1069" s="3"/>
      <c r="BD1069" s="3"/>
      <c r="BE1069" s="3"/>
      <c r="BF1069" s="3"/>
      <c r="BG1069" s="3"/>
      <c r="BH1069" s="3"/>
      <c r="BI1069" s="3"/>
      <c r="BJ1069" s="3"/>
      <c r="BK1069" s="3"/>
      <c r="BL1069" s="3"/>
      <c r="BM1069" s="3"/>
      <c r="BN1069" s="3"/>
      <c r="BO1069" s="3"/>
      <c r="BP1069" s="3"/>
      <c r="BQ1069" s="3"/>
      <c r="BR1069" s="3"/>
      <c r="BS1069" s="3"/>
      <c r="BT1069" s="3"/>
      <c r="BU1069" s="3"/>
      <c r="BV1069" s="3"/>
      <c r="BW1069" s="3"/>
      <c r="BX1069" s="3"/>
      <c r="BY1069" s="3"/>
      <c r="BZ1069" s="3"/>
      <c r="CA1069" s="3"/>
      <c r="CB1069" s="3"/>
      <c r="CC1069" s="3"/>
      <c r="CD1069" s="3"/>
      <c r="CE1069" s="3"/>
      <c r="CF1069" s="3"/>
      <c r="CG1069" s="3"/>
      <c r="CH1069" s="3"/>
      <c r="CI1069" s="3"/>
      <c r="CJ1069" s="3"/>
      <c r="CK1069" s="3"/>
      <c r="CL1069" s="3"/>
      <c r="CM1069" s="3"/>
      <c r="CN1069" s="3"/>
      <c r="CO1069" s="3"/>
      <c r="CP1069" s="3"/>
      <c r="CQ1069" s="3"/>
      <c r="CR1069" s="3"/>
      <c r="CS1069" s="3"/>
      <c r="CT1069" s="3"/>
      <c r="CU1069" s="3"/>
      <c r="CV1069" s="3"/>
      <c r="CW1069" s="3"/>
      <c r="CX1069" s="3"/>
      <c r="CY1069" s="3"/>
      <c r="CZ1069" s="3"/>
      <c r="DA1069" s="3"/>
      <c r="DB1069" s="3"/>
      <c r="DC1069" s="3"/>
      <c r="DD1069" s="3"/>
    </row>
    <row r="1070" spans="1:108" ht="21" customHeight="1">
      <c r="A1070" s="3"/>
      <c r="B1070" s="3"/>
      <c r="C1070" s="3"/>
      <c r="D1070" s="18"/>
      <c r="E1070" s="18"/>
      <c r="F1070" s="11"/>
      <c r="G1070" s="11"/>
      <c r="H1070" s="11"/>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c r="AH1070" s="3"/>
      <c r="AI1070" s="3"/>
      <c r="AJ1070" s="3"/>
      <c r="AK1070" s="3"/>
      <c r="AL1070" s="3"/>
      <c r="AM1070" s="3"/>
      <c r="AN1070" s="3"/>
      <c r="AO1070" s="3"/>
      <c r="AP1070" s="3"/>
      <c r="AQ1070" s="3"/>
      <c r="AR1070" s="3"/>
      <c r="AS1070" s="3"/>
      <c r="AT1070" s="3"/>
      <c r="AU1070" s="3"/>
      <c r="AV1070" s="3"/>
      <c r="AW1070" s="3"/>
      <c r="AX1070" s="3"/>
      <c r="AY1070" s="3"/>
      <c r="AZ1070" s="3"/>
      <c r="BA1070" s="3"/>
      <c r="BB1070" s="3"/>
      <c r="BC1070" s="3"/>
      <c r="BD1070" s="3"/>
      <c r="BE1070" s="3"/>
      <c r="BF1070" s="3"/>
      <c r="BG1070" s="3"/>
      <c r="BH1070" s="3"/>
      <c r="BI1070" s="3"/>
      <c r="BJ1070" s="3"/>
      <c r="BK1070" s="3"/>
      <c r="BL1070" s="3"/>
      <c r="BM1070" s="3"/>
      <c r="BN1070" s="3"/>
      <c r="BO1070" s="3"/>
      <c r="BP1070" s="3"/>
      <c r="BQ1070" s="3"/>
      <c r="BR1070" s="3"/>
      <c r="BS1070" s="3"/>
      <c r="BT1070" s="3"/>
      <c r="BU1070" s="3"/>
      <c r="BV1070" s="3"/>
      <c r="BW1070" s="3"/>
      <c r="BX1070" s="3"/>
      <c r="BY1070" s="3"/>
      <c r="BZ1070" s="3"/>
      <c r="CA1070" s="3"/>
      <c r="CB1070" s="3"/>
      <c r="CC1070" s="3"/>
      <c r="CD1070" s="3"/>
      <c r="CE1070" s="3"/>
      <c r="CF1070" s="3"/>
      <c r="CG1070" s="3"/>
      <c r="CH1070" s="3"/>
      <c r="CI1070" s="3"/>
      <c r="CJ1070" s="3"/>
      <c r="CK1070" s="3"/>
      <c r="CL1070" s="3"/>
      <c r="CM1070" s="3"/>
      <c r="CN1070" s="3"/>
      <c r="CO1070" s="3"/>
      <c r="CP1070" s="3"/>
      <c r="CQ1070" s="3"/>
      <c r="CR1070" s="3"/>
      <c r="CS1070" s="3"/>
      <c r="CT1070" s="3"/>
      <c r="CU1070" s="3"/>
      <c r="CV1070" s="3"/>
      <c r="CW1070" s="3"/>
      <c r="CX1070" s="3"/>
      <c r="CY1070" s="3"/>
      <c r="CZ1070" s="3"/>
      <c r="DA1070" s="3"/>
      <c r="DB1070" s="3"/>
      <c r="DC1070" s="3"/>
      <c r="DD1070" s="3"/>
    </row>
    <row r="1071" spans="1:108" ht="21" customHeight="1">
      <c r="A1071" s="3"/>
      <c r="B1071" s="3"/>
      <c r="C1071" s="3"/>
      <c r="D1071" s="18"/>
      <c r="E1071" s="18"/>
      <c r="F1071" s="11"/>
      <c r="G1071" s="11"/>
      <c r="H1071" s="11"/>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c r="AJ1071" s="3"/>
      <c r="AK1071" s="3"/>
      <c r="AL1071" s="3"/>
      <c r="AM1071" s="3"/>
      <c r="AN1071" s="3"/>
      <c r="AO1071" s="3"/>
      <c r="AP1071" s="3"/>
      <c r="AQ1071" s="3"/>
      <c r="AR1071" s="3"/>
      <c r="AS1071" s="3"/>
      <c r="AT1071" s="3"/>
      <c r="AU1071" s="3"/>
      <c r="AV1071" s="3"/>
      <c r="AW1071" s="3"/>
      <c r="AX1071" s="3"/>
      <c r="AY1071" s="3"/>
      <c r="AZ1071" s="3"/>
      <c r="BA1071" s="3"/>
      <c r="BB1071" s="3"/>
      <c r="BC1071" s="3"/>
      <c r="BD1071" s="3"/>
      <c r="BE1071" s="3"/>
      <c r="BF1071" s="3"/>
      <c r="BG1071" s="3"/>
      <c r="BH1071" s="3"/>
      <c r="BI1071" s="3"/>
      <c r="BJ1071" s="3"/>
      <c r="BK1071" s="3"/>
      <c r="BL1071" s="3"/>
      <c r="BM1071" s="3"/>
      <c r="BN1071" s="3"/>
      <c r="BO1071" s="3"/>
      <c r="BP1071" s="3"/>
      <c r="BQ1071" s="3"/>
      <c r="BR1071" s="3"/>
      <c r="BS1071" s="3"/>
      <c r="BT1071" s="3"/>
      <c r="BU1071" s="3"/>
      <c r="BV1071" s="3"/>
      <c r="BW1071" s="3"/>
      <c r="BX1071" s="3"/>
      <c r="BY1071" s="3"/>
      <c r="BZ1071" s="3"/>
      <c r="CA1071" s="3"/>
      <c r="CB1071" s="3"/>
      <c r="CC1071" s="3"/>
      <c r="CD1071" s="3"/>
      <c r="CE1071" s="3"/>
      <c r="CF1071" s="3"/>
      <c r="CG1071" s="3"/>
      <c r="CH1071" s="3"/>
      <c r="CI1071" s="3"/>
      <c r="CJ1071" s="3"/>
      <c r="CK1071" s="3"/>
      <c r="CL1071" s="3"/>
      <c r="CM1071" s="3"/>
      <c r="CN1071" s="3"/>
      <c r="CO1071" s="3"/>
      <c r="CP1071" s="3"/>
      <c r="CQ1071" s="3"/>
      <c r="CR1071" s="3"/>
      <c r="CS1071" s="3"/>
      <c r="CT1071" s="3"/>
      <c r="CU1071" s="3"/>
      <c r="CV1071" s="3"/>
      <c r="CW1071" s="3"/>
      <c r="CX1071" s="3"/>
      <c r="CY1071" s="3"/>
      <c r="CZ1071" s="3"/>
      <c r="DA1071" s="3"/>
      <c r="DB1071" s="3"/>
      <c r="DC1071" s="3"/>
      <c r="DD1071" s="3"/>
    </row>
    <row r="1072" spans="1:108" ht="21" customHeight="1">
      <c r="A1072" s="3"/>
      <c r="B1072" s="3"/>
      <c r="C1072" s="3"/>
      <c r="D1072" s="18"/>
      <c r="E1072" s="18"/>
      <c r="F1072" s="11"/>
      <c r="G1072" s="11"/>
      <c r="H1072" s="11"/>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c r="AH1072" s="3"/>
      <c r="AI1072" s="3"/>
      <c r="AJ1072" s="3"/>
      <c r="AK1072" s="3"/>
      <c r="AL1072" s="3"/>
      <c r="AM1072" s="3"/>
      <c r="AN1072" s="3"/>
      <c r="AO1072" s="3"/>
      <c r="AP1072" s="3"/>
      <c r="AQ1072" s="3"/>
      <c r="AR1072" s="3"/>
      <c r="AS1072" s="3"/>
      <c r="AT1072" s="3"/>
      <c r="AU1072" s="3"/>
      <c r="AV1072" s="3"/>
      <c r="AW1072" s="3"/>
      <c r="AX1072" s="3"/>
      <c r="AY1072" s="3"/>
      <c r="AZ1072" s="3"/>
      <c r="BA1072" s="3"/>
      <c r="BB1072" s="3"/>
      <c r="BC1072" s="3"/>
      <c r="BD1072" s="3"/>
      <c r="BE1072" s="3"/>
      <c r="BF1072" s="3"/>
      <c r="BG1072" s="3"/>
      <c r="BH1072" s="3"/>
      <c r="BI1072" s="3"/>
      <c r="BJ1072" s="3"/>
      <c r="BK1072" s="3"/>
      <c r="BL1072" s="3"/>
      <c r="BM1072" s="3"/>
      <c r="BN1072" s="3"/>
      <c r="BO1072" s="3"/>
      <c r="BP1072" s="3"/>
      <c r="BQ1072" s="3"/>
      <c r="BR1072" s="3"/>
      <c r="BS1072" s="3"/>
      <c r="BT1072" s="3"/>
      <c r="BU1072" s="3"/>
      <c r="BV1072" s="3"/>
      <c r="BW1072" s="3"/>
      <c r="BX1072" s="3"/>
      <c r="BY1072" s="3"/>
      <c r="BZ1072" s="3"/>
      <c r="CA1072" s="3"/>
      <c r="CB1072" s="3"/>
      <c r="CC1072" s="3"/>
      <c r="CD1072" s="3"/>
      <c r="CE1072" s="3"/>
      <c r="CF1072" s="3"/>
      <c r="CG1072" s="3"/>
      <c r="CH1072" s="3"/>
      <c r="CI1072" s="3"/>
      <c r="CJ1072" s="3"/>
      <c r="CK1072" s="3"/>
      <c r="CL1072" s="3"/>
      <c r="CM1072" s="3"/>
      <c r="CN1072" s="3"/>
      <c r="CO1072" s="3"/>
      <c r="CP1072" s="3"/>
      <c r="CQ1072" s="3"/>
      <c r="CR1072" s="3"/>
      <c r="CS1072" s="3"/>
      <c r="CT1072" s="3"/>
      <c r="CU1072" s="3"/>
      <c r="CV1072" s="3"/>
      <c r="CW1072" s="3"/>
      <c r="CX1072" s="3"/>
      <c r="CY1072" s="3"/>
      <c r="CZ1072" s="3"/>
      <c r="DA1072" s="3"/>
      <c r="DB1072" s="3"/>
      <c r="DC1072" s="3"/>
      <c r="DD1072" s="3"/>
    </row>
    <row r="1073" spans="1:108" ht="21" customHeight="1">
      <c r="A1073" s="3"/>
      <c r="B1073" s="3"/>
      <c r="C1073" s="3"/>
      <c r="D1073" s="18"/>
      <c r="E1073" s="18"/>
      <c r="F1073" s="11"/>
      <c r="G1073" s="11"/>
      <c r="H1073" s="11"/>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c r="AJ1073" s="3"/>
      <c r="AK1073" s="3"/>
      <c r="AL1073" s="3"/>
      <c r="AM1073" s="3"/>
      <c r="AN1073" s="3"/>
      <c r="AO1073" s="3"/>
      <c r="AP1073" s="3"/>
      <c r="AQ1073" s="3"/>
      <c r="AR1073" s="3"/>
      <c r="AS1073" s="3"/>
      <c r="AT1073" s="3"/>
      <c r="AU1073" s="3"/>
      <c r="AV1073" s="3"/>
      <c r="AW1073" s="3"/>
      <c r="AX1073" s="3"/>
      <c r="AY1073" s="3"/>
      <c r="AZ1073" s="3"/>
      <c r="BA1073" s="3"/>
      <c r="BB1073" s="3"/>
      <c r="BC1073" s="3"/>
      <c r="BD1073" s="3"/>
      <c r="BE1073" s="3"/>
      <c r="BF1073" s="3"/>
      <c r="BG1073" s="3"/>
      <c r="BH1073" s="3"/>
      <c r="BI1073" s="3"/>
      <c r="BJ1073" s="3"/>
      <c r="BK1073" s="3"/>
      <c r="BL1073" s="3"/>
      <c r="BM1073" s="3"/>
      <c r="BN1073" s="3"/>
      <c r="BO1073" s="3"/>
      <c r="BP1073" s="3"/>
      <c r="BQ1073" s="3"/>
      <c r="BR1073" s="3"/>
      <c r="BS1073" s="3"/>
      <c r="BT1073" s="3"/>
      <c r="BU1073" s="3"/>
      <c r="BV1073" s="3"/>
      <c r="BW1073" s="3"/>
      <c r="BX1073" s="3"/>
      <c r="BY1073" s="3"/>
      <c r="BZ1073" s="3"/>
      <c r="CA1073" s="3"/>
      <c r="CB1073" s="3"/>
      <c r="CC1073" s="3"/>
      <c r="CD1073" s="3"/>
      <c r="CE1073" s="3"/>
      <c r="CF1073" s="3"/>
      <c r="CG1073" s="3"/>
      <c r="CH1073" s="3"/>
      <c r="CI1073" s="3"/>
      <c r="CJ1073" s="3"/>
      <c r="CK1073" s="3"/>
      <c r="CL1073" s="3"/>
      <c r="CM1073" s="3"/>
      <c r="CN1073" s="3"/>
      <c r="CO1073" s="3"/>
      <c r="CP1073" s="3"/>
      <c r="CQ1073" s="3"/>
      <c r="CR1073" s="3"/>
      <c r="CS1073" s="3"/>
      <c r="CT1073" s="3"/>
      <c r="CU1073" s="3"/>
      <c r="CV1073" s="3"/>
      <c r="CW1073" s="3"/>
      <c r="CX1073" s="3"/>
      <c r="CY1073" s="3"/>
      <c r="CZ1073" s="3"/>
      <c r="DA1073" s="3"/>
      <c r="DB1073" s="3"/>
      <c r="DC1073" s="3"/>
      <c r="DD1073" s="3"/>
    </row>
    <row r="1074" spans="1:108" ht="21" customHeight="1">
      <c r="A1074" s="3"/>
      <c r="B1074" s="3"/>
      <c r="C1074" s="3"/>
      <c r="D1074" s="18"/>
      <c r="E1074" s="18"/>
      <c r="F1074" s="11"/>
      <c r="G1074" s="11"/>
      <c r="H1074" s="11"/>
      <c r="I1074" s="3"/>
      <c r="J1074" s="3"/>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c r="AH1074" s="3"/>
      <c r="AI1074" s="3"/>
      <c r="AJ1074" s="3"/>
      <c r="AK1074" s="3"/>
      <c r="AL1074" s="3"/>
      <c r="AM1074" s="3"/>
      <c r="AN1074" s="3"/>
      <c r="AO1074" s="3"/>
      <c r="AP1074" s="3"/>
      <c r="AQ1074" s="3"/>
      <c r="AR1074" s="3"/>
      <c r="AS1074" s="3"/>
      <c r="AT1074" s="3"/>
      <c r="AU1074" s="3"/>
      <c r="AV1074" s="3"/>
      <c r="AW1074" s="3"/>
      <c r="AX1074" s="3"/>
      <c r="AY1074" s="3"/>
      <c r="AZ1074" s="3"/>
      <c r="BA1074" s="3"/>
      <c r="BB1074" s="3"/>
      <c r="BC1074" s="3"/>
      <c r="BD1074" s="3"/>
      <c r="BE1074" s="3"/>
      <c r="BF1074" s="3"/>
      <c r="BG1074" s="3"/>
      <c r="BH1074" s="3"/>
      <c r="BI1074" s="3"/>
      <c r="BJ1074" s="3"/>
      <c r="BK1074" s="3"/>
      <c r="BL1074" s="3"/>
      <c r="BM1074" s="3"/>
      <c r="BN1074" s="3"/>
      <c r="BO1074" s="3"/>
      <c r="BP1074" s="3"/>
      <c r="BQ1074" s="3"/>
      <c r="BR1074" s="3"/>
      <c r="BS1074" s="3"/>
      <c r="BT1074" s="3"/>
      <c r="BU1074" s="3"/>
      <c r="BV1074" s="3"/>
      <c r="BW1074" s="3"/>
      <c r="BX1074" s="3"/>
      <c r="BY1074" s="3"/>
      <c r="BZ1074" s="3"/>
      <c r="CA1074" s="3"/>
      <c r="CB1074" s="3"/>
      <c r="CC1074" s="3"/>
      <c r="CD1074" s="3"/>
      <c r="CE1074" s="3"/>
      <c r="CF1074" s="3"/>
      <c r="CG1074" s="3"/>
      <c r="CH1074" s="3"/>
      <c r="CI1074" s="3"/>
      <c r="CJ1074" s="3"/>
      <c r="CK1074" s="3"/>
      <c r="CL1074" s="3"/>
      <c r="CM1074" s="3"/>
      <c r="CN1074" s="3"/>
      <c r="CO1074" s="3"/>
      <c r="CP1074" s="3"/>
      <c r="CQ1074" s="3"/>
      <c r="CR1074" s="3"/>
      <c r="CS1074" s="3"/>
      <c r="CT1074" s="3"/>
      <c r="CU1074" s="3"/>
      <c r="CV1074" s="3"/>
      <c r="CW1074" s="3"/>
      <c r="CX1074" s="3"/>
      <c r="CY1074" s="3"/>
      <c r="CZ1074" s="3"/>
      <c r="DA1074" s="3"/>
      <c r="DB1074" s="3"/>
      <c r="DC1074" s="3"/>
      <c r="DD1074" s="3"/>
    </row>
    <row r="1075" spans="1:108" ht="21" customHeight="1">
      <c r="A1075" s="3"/>
      <c r="B1075" s="3"/>
      <c r="C1075" s="3"/>
      <c r="D1075" s="18"/>
      <c r="E1075" s="18"/>
      <c r="F1075" s="11"/>
      <c r="G1075" s="11"/>
      <c r="H1075" s="11"/>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c r="AJ1075" s="3"/>
      <c r="AK1075" s="3"/>
      <c r="AL1075" s="3"/>
      <c r="AM1075" s="3"/>
      <c r="AN1075" s="3"/>
      <c r="AO1075" s="3"/>
      <c r="AP1075" s="3"/>
      <c r="AQ1075" s="3"/>
      <c r="AR1075" s="3"/>
      <c r="AS1075" s="3"/>
      <c r="AT1075" s="3"/>
      <c r="AU1075" s="3"/>
      <c r="AV1075" s="3"/>
      <c r="AW1075" s="3"/>
      <c r="AX1075" s="3"/>
      <c r="AY1075" s="3"/>
      <c r="AZ1075" s="3"/>
      <c r="BA1075" s="3"/>
      <c r="BB1075" s="3"/>
      <c r="BC1075" s="3"/>
      <c r="BD1075" s="3"/>
      <c r="BE1075" s="3"/>
      <c r="BF1075" s="3"/>
      <c r="BG1075" s="3"/>
      <c r="BH1075" s="3"/>
      <c r="BI1075" s="3"/>
      <c r="BJ1075" s="3"/>
      <c r="BK1075" s="3"/>
      <c r="BL1075" s="3"/>
      <c r="BM1075" s="3"/>
      <c r="BN1075" s="3"/>
      <c r="BO1075" s="3"/>
      <c r="BP1075" s="3"/>
      <c r="BQ1075" s="3"/>
      <c r="BR1075" s="3"/>
      <c r="BS1075" s="3"/>
      <c r="BT1075" s="3"/>
      <c r="BU1075" s="3"/>
      <c r="BV1075" s="3"/>
      <c r="BW1075" s="3"/>
      <c r="BX1075" s="3"/>
      <c r="BY1075" s="3"/>
      <c r="BZ1075" s="3"/>
      <c r="CA1075" s="3"/>
      <c r="CB1075" s="3"/>
      <c r="CC1075" s="3"/>
      <c r="CD1075" s="3"/>
      <c r="CE1075" s="3"/>
      <c r="CF1075" s="3"/>
      <c r="CG1075" s="3"/>
      <c r="CH1075" s="3"/>
      <c r="CI1075" s="3"/>
      <c r="CJ1075" s="3"/>
      <c r="CK1075" s="3"/>
      <c r="CL1075" s="3"/>
      <c r="CM1075" s="3"/>
      <c r="CN1075" s="3"/>
      <c r="CO1075" s="3"/>
      <c r="CP1075" s="3"/>
      <c r="CQ1075" s="3"/>
      <c r="CR1075" s="3"/>
      <c r="CS1075" s="3"/>
      <c r="CT1075" s="3"/>
      <c r="CU1075" s="3"/>
      <c r="CV1075" s="3"/>
      <c r="CW1075" s="3"/>
      <c r="CX1075" s="3"/>
      <c r="CY1075" s="3"/>
      <c r="CZ1075" s="3"/>
      <c r="DA1075" s="3"/>
      <c r="DB1075" s="3"/>
      <c r="DC1075" s="3"/>
      <c r="DD1075" s="3"/>
    </row>
    <row r="1076" spans="1:108" ht="21" customHeight="1">
      <c r="A1076" s="3"/>
      <c r="B1076" s="3"/>
      <c r="C1076" s="3"/>
      <c r="D1076" s="18"/>
      <c r="E1076" s="18"/>
      <c r="F1076" s="11"/>
      <c r="G1076" s="11"/>
      <c r="H1076" s="11"/>
      <c r="I1076" s="3"/>
      <c r="J1076" s="3"/>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c r="AH1076" s="3"/>
      <c r="AI1076" s="3"/>
      <c r="AJ1076" s="3"/>
      <c r="AK1076" s="3"/>
      <c r="AL1076" s="3"/>
      <c r="AM1076" s="3"/>
      <c r="AN1076" s="3"/>
      <c r="AO1076" s="3"/>
      <c r="AP1076" s="3"/>
      <c r="AQ1076" s="3"/>
      <c r="AR1076" s="3"/>
      <c r="AS1076" s="3"/>
      <c r="AT1076" s="3"/>
      <c r="AU1076" s="3"/>
      <c r="AV1076" s="3"/>
      <c r="AW1076" s="3"/>
      <c r="AX1076" s="3"/>
      <c r="AY1076" s="3"/>
      <c r="AZ1076" s="3"/>
      <c r="BA1076" s="3"/>
      <c r="BB1076" s="3"/>
      <c r="BC1076" s="3"/>
      <c r="BD1076" s="3"/>
      <c r="BE1076" s="3"/>
      <c r="BF1076" s="3"/>
      <c r="BG1076" s="3"/>
      <c r="BH1076" s="3"/>
      <c r="BI1076" s="3"/>
      <c r="BJ1076" s="3"/>
      <c r="BK1076" s="3"/>
      <c r="BL1076" s="3"/>
      <c r="BM1076" s="3"/>
      <c r="BN1076" s="3"/>
      <c r="BO1076" s="3"/>
      <c r="BP1076" s="3"/>
      <c r="BQ1076" s="3"/>
      <c r="BR1076" s="3"/>
      <c r="BS1076" s="3"/>
      <c r="BT1076" s="3"/>
      <c r="BU1076" s="3"/>
      <c r="BV1076" s="3"/>
      <c r="BW1076" s="3"/>
      <c r="BX1076" s="3"/>
      <c r="BY1076" s="3"/>
      <c r="BZ1076" s="3"/>
      <c r="CA1076" s="3"/>
      <c r="CB1076" s="3"/>
      <c r="CC1076" s="3"/>
      <c r="CD1076" s="3"/>
      <c r="CE1076" s="3"/>
      <c r="CF1076" s="3"/>
      <c r="CG1076" s="3"/>
      <c r="CH1076" s="3"/>
      <c r="CI1076" s="3"/>
      <c r="CJ1076" s="3"/>
      <c r="CK1076" s="3"/>
      <c r="CL1076" s="3"/>
      <c r="CM1076" s="3"/>
      <c r="CN1076" s="3"/>
      <c r="CO1076" s="3"/>
      <c r="CP1076" s="3"/>
      <c r="CQ1076" s="3"/>
      <c r="CR1076" s="3"/>
      <c r="CS1076" s="3"/>
      <c r="CT1076" s="3"/>
      <c r="CU1076" s="3"/>
      <c r="CV1076" s="3"/>
      <c r="CW1076" s="3"/>
      <c r="CX1076" s="3"/>
      <c r="CY1076" s="3"/>
      <c r="CZ1076" s="3"/>
      <c r="DA1076" s="3"/>
      <c r="DB1076" s="3"/>
      <c r="DC1076" s="3"/>
      <c r="DD1076" s="3"/>
    </row>
    <row r="1077" spans="1:108" ht="21" customHeight="1">
      <c r="A1077" s="3"/>
      <c r="B1077" s="3"/>
      <c r="C1077" s="3"/>
      <c r="D1077" s="18"/>
      <c r="E1077" s="18"/>
      <c r="F1077" s="11"/>
      <c r="G1077" s="11"/>
      <c r="H1077" s="11"/>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c r="AJ1077" s="3"/>
      <c r="AK1077" s="3"/>
      <c r="AL1077" s="3"/>
      <c r="AM1077" s="3"/>
      <c r="AN1077" s="3"/>
      <c r="AO1077" s="3"/>
      <c r="AP1077" s="3"/>
      <c r="AQ1077" s="3"/>
      <c r="AR1077" s="3"/>
      <c r="AS1077" s="3"/>
      <c r="AT1077" s="3"/>
      <c r="AU1077" s="3"/>
      <c r="AV1077" s="3"/>
      <c r="AW1077" s="3"/>
      <c r="AX1077" s="3"/>
      <c r="AY1077" s="3"/>
      <c r="AZ1077" s="3"/>
      <c r="BA1077" s="3"/>
      <c r="BB1077" s="3"/>
      <c r="BC1077" s="3"/>
      <c r="BD1077" s="3"/>
      <c r="BE1077" s="3"/>
      <c r="BF1077" s="3"/>
      <c r="BG1077" s="3"/>
      <c r="BH1077" s="3"/>
      <c r="BI1077" s="3"/>
      <c r="BJ1077" s="3"/>
      <c r="BK1077" s="3"/>
      <c r="BL1077" s="3"/>
      <c r="BM1077" s="3"/>
      <c r="BN1077" s="3"/>
      <c r="BO1077" s="3"/>
      <c r="BP1077" s="3"/>
      <c r="BQ1077" s="3"/>
      <c r="BR1077" s="3"/>
      <c r="BS1077" s="3"/>
      <c r="BT1077" s="3"/>
      <c r="BU1077" s="3"/>
      <c r="BV1077" s="3"/>
      <c r="BW1077" s="3"/>
      <c r="BX1077" s="3"/>
      <c r="BY1077" s="3"/>
      <c r="BZ1077" s="3"/>
      <c r="CA1077" s="3"/>
      <c r="CB1077" s="3"/>
      <c r="CC1077" s="3"/>
      <c r="CD1077" s="3"/>
      <c r="CE1077" s="3"/>
      <c r="CF1077" s="3"/>
      <c r="CG1077" s="3"/>
      <c r="CH1077" s="3"/>
      <c r="CI1077" s="3"/>
      <c r="CJ1077" s="3"/>
      <c r="CK1077" s="3"/>
      <c r="CL1077" s="3"/>
      <c r="CM1077" s="3"/>
      <c r="CN1077" s="3"/>
      <c r="CO1077" s="3"/>
      <c r="CP1077" s="3"/>
      <c r="CQ1077" s="3"/>
      <c r="CR1077" s="3"/>
      <c r="CS1077" s="3"/>
      <c r="CT1077" s="3"/>
      <c r="CU1077" s="3"/>
      <c r="CV1077" s="3"/>
      <c r="CW1077" s="3"/>
      <c r="CX1077" s="3"/>
      <c r="CY1077" s="3"/>
      <c r="CZ1077" s="3"/>
      <c r="DA1077" s="3"/>
      <c r="DB1077" s="3"/>
      <c r="DC1077" s="3"/>
      <c r="DD1077" s="3"/>
    </row>
    <row r="1078" spans="1:108" ht="21" customHeight="1">
      <c r="A1078" s="3"/>
      <c r="B1078" s="3"/>
      <c r="C1078" s="3"/>
      <c r="D1078" s="18"/>
      <c r="E1078" s="18"/>
      <c r="F1078" s="11"/>
      <c r="G1078" s="11"/>
      <c r="H1078" s="11"/>
      <c r="I1078" s="3"/>
      <c r="J1078" s="3"/>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c r="AH1078" s="3"/>
      <c r="AI1078" s="3"/>
      <c r="AJ1078" s="3"/>
      <c r="AK1078" s="3"/>
      <c r="AL1078" s="3"/>
      <c r="AM1078" s="3"/>
      <c r="AN1078" s="3"/>
      <c r="AO1078" s="3"/>
      <c r="AP1078" s="3"/>
      <c r="AQ1078" s="3"/>
      <c r="AR1078" s="3"/>
      <c r="AS1078" s="3"/>
      <c r="AT1078" s="3"/>
      <c r="AU1078" s="3"/>
      <c r="AV1078" s="3"/>
      <c r="AW1078" s="3"/>
      <c r="AX1078" s="3"/>
      <c r="AY1078" s="3"/>
      <c r="AZ1078" s="3"/>
      <c r="BA1078" s="3"/>
      <c r="BB1078" s="3"/>
      <c r="BC1078" s="3"/>
      <c r="BD1078" s="3"/>
      <c r="BE1078" s="3"/>
      <c r="BF1078" s="3"/>
      <c r="BG1078" s="3"/>
      <c r="BH1078" s="3"/>
      <c r="BI1078" s="3"/>
      <c r="BJ1078" s="3"/>
      <c r="BK1078" s="3"/>
      <c r="BL1078" s="3"/>
      <c r="BM1078" s="3"/>
      <c r="BN1078" s="3"/>
      <c r="BO1078" s="3"/>
      <c r="BP1078" s="3"/>
      <c r="BQ1078" s="3"/>
      <c r="BR1078" s="3"/>
      <c r="BS1078" s="3"/>
      <c r="BT1078" s="3"/>
      <c r="BU1078" s="3"/>
      <c r="BV1078" s="3"/>
      <c r="BW1078" s="3"/>
      <c r="BX1078" s="3"/>
      <c r="BY1078" s="3"/>
      <c r="BZ1078" s="3"/>
      <c r="CA1078" s="3"/>
      <c r="CB1078" s="3"/>
      <c r="CC1078" s="3"/>
      <c r="CD1078" s="3"/>
      <c r="CE1078" s="3"/>
      <c r="CF1078" s="3"/>
      <c r="CG1078" s="3"/>
      <c r="CH1078" s="3"/>
      <c r="CI1078" s="3"/>
      <c r="CJ1078" s="3"/>
      <c r="CK1078" s="3"/>
      <c r="CL1078" s="3"/>
      <c r="CM1078" s="3"/>
      <c r="CN1078" s="3"/>
      <c r="CO1078" s="3"/>
      <c r="CP1078" s="3"/>
      <c r="CQ1078" s="3"/>
      <c r="CR1078" s="3"/>
      <c r="CS1078" s="3"/>
      <c r="CT1078" s="3"/>
      <c r="CU1078" s="3"/>
      <c r="CV1078" s="3"/>
      <c r="CW1078" s="3"/>
      <c r="CX1078" s="3"/>
      <c r="CY1078" s="3"/>
      <c r="CZ1078" s="3"/>
      <c r="DA1078" s="3"/>
      <c r="DB1078" s="3"/>
      <c r="DC1078" s="3"/>
      <c r="DD1078" s="3"/>
    </row>
    <row r="1079" spans="1:108" ht="21" customHeight="1">
      <c r="A1079" s="3"/>
      <c r="B1079" s="3"/>
      <c r="C1079" s="3"/>
      <c r="D1079" s="18"/>
      <c r="E1079" s="18"/>
      <c r="F1079" s="11"/>
      <c r="G1079" s="11"/>
      <c r="H1079" s="11"/>
      <c r="I1079" s="3"/>
      <c r="J1079" s="3"/>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c r="AH1079" s="3"/>
      <c r="AI1079" s="3"/>
      <c r="AJ1079" s="3"/>
      <c r="AK1079" s="3"/>
      <c r="AL1079" s="3"/>
      <c r="AM1079" s="3"/>
      <c r="AN1079" s="3"/>
      <c r="AO1079" s="3"/>
      <c r="AP1079" s="3"/>
      <c r="AQ1079" s="3"/>
      <c r="AR1079" s="3"/>
      <c r="AS1079" s="3"/>
      <c r="AT1079" s="3"/>
      <c r="AU1079" s="3"/>
      <c r="AV1079" s="3"/>
      <c r="AW1079" s="3"/>
      <c r="AX1079" s="3"/>
      <c r="AY1079" s="3"/>
      <c r="AZ1079" s="3"/>
      <c r="BA1079" s="3"/>
      <c r="BB1079" s="3"/>
      <c r="BC1079" s="3"/>
      <c r="BD1079" s="3"/>
      <c r="BE1079" s="3"/>
      <c r="BF1079" s="3"/>
      <c r="BG1079" s="3"/>
      <c r="BH1079" s="3"/>
      <c r="BI1079" s="3"/>
      <c r="BJ1079" s="3"/>
      <c r="BK1079" s="3"/>
      <c r="BL1079" s="3"/>
      <c r="BM1079" s="3"/>
      <c r="BN1079" s="3"/>
      <c r="BO1079" s="3"/>
      <c r="BP1079" s="3"/>
      <c r="BQ1079" s="3"/>
      <c r="BR1079" s="3"/>
      <c r="BS1079" s="3"/>
      <c r="BT1079" s="3"/>
      <c r="BU1079" s="3"/>
      <c r="BV1079" s="3"/>
      <c r="BW1079" s="3"/>
      <c r="BX1079" s="3"/>
      <c r="BY1079" s="3"/>
      <c r="BZ1079" s="3"/>
      <c r="CA1079" s="3"/>
      <c r="CB1079" s="3"/>
      <c r="CC1079" s="3"/>
      <c r="CD1079" s="3"/>
      <c r="CE1079" s="3"/>
      <c r="CF1079" s="3"/>
      <c r="CG1079" s="3"/>
      <c r="CH1079" s="3"/>
      <c r="CI1079" s="3"/>
      <c r="CJ1079" s="3"/>
      <c r="CK1079" s="3"/>
      <c r="CL1079" s="3"/>
      <c r="CM1079" s="3"/>
      <c r="CN1079" s="3"/>
      <c r="CO1079" s="3"/>
      <c r="CP1079" s="3"/>
      <c r="CQ1079" s="3"/>
      <c r="CR1079" s="3"/>
      <c r="CS1079" s="3"/>
      <c r="CT1079" s="3"/>
      <c r="CU1079" s="3"/>
      <c r="CV1079" s="3"/>
      <c r="CW1079" s="3"/>
      <c r="CX1079" s="3"/>
      <c r="CY1079" s="3"/>
      <c r="CZ1079" s="3"/>
      <c r="DA1079" s="3"/>
      <c r="DB1079" s="3"/>
      <c r="DC1079" s="3"/>
      <c r="DD1079" s="3"/>
    </row>
    <row r="1080" spans="1:108" ht="21" customHeight="1">
      <c r="A1080" s="3"/>
      <c r="B1080" s="3"/>
      <c r="C1080" s="3"/>
      <c r="D1080" s="18"/>
      <c r="E1080" s="18"/>
      <c r="F1080" s="11"/>
      <c r="G1080" s="11"/>
      <c r="H1080" s="11"/>
      <c r="I1080" s="3"/>
      <c r="J1080" s="3"/>
      <c r="K1080" s="3"/>
      <c r="L1080" s="3"/>
      <c r="M1080" s="3"/>
      <c r="N1080" s="3"/>
      <c r="O1080" s="3"/>
      <c r="P1080" s="3"/>
      <c r="Q1080" s="3"/>
      <c r="R1080" s="3"/>
      <c r="S1080" s="3"/>
      <c r="T1080" s="3"/>
      <c r="U1080" s="3"/>
      <c r="V1080" s="3"/>
      <c r="W1080" s="3"/>
      <c r="X1080" s="3"/>
      <c r="Y1080" s="3"/>
      <c r="Z1080" s="3"/>
      <c r="AA1080" s="3"/>
      <c r="AB1080" s="3"/>
      <c r="AC1080" s="3"/>
      <c r="AD1080" s="3"/>
      <c r="AE1080" s="3"/>
      <c r="AF1080" s="3"/>
      <c r="AG1080" s="3"/>
      <c r="AH1080" s="3"/>
      <c r="AI1080" s="3"/>
      <c r="AJ1080" s="3"/>
      <c r="AK1080" s="3"/>
      <c r="AL1080" s="3"/>
      <c r="AM1080" s="3"/>
      <c r="AN1080" s="3"/>
      <c r="AO1080" s="3"/>
      <c r="AP1080" s="3"/>
      <c r="AQ1080" s="3"/>
      <c r="AR1080" s="3"/>
      <c r="AS1080" s="3"/>
      <c r="AT1080" s="3"/>
      <c r="AU1080" s="3"/>
      <c r="AV1080" s="3"/>
      <c r="AW1080" s="3"/>
      <c r="AX1080" s="3"/>
      <c r="AY1080" s="3"/>
      <c r="AZ1080" s="3"/>
      <c r="BA1080" s="3"/>
      <c r="BB1080" s="3"/>
      <c r="BC1080" s="3"/>
      <c r="BD1080" s="3"/>
      <c r="BE1080" s="3"/>
      <c r="BF1080" s="3"/>
      <c r="BG1080" s="3"/>
      <c r="BH1080" s="3"/>
      <c r="BI1080" s="3"/>
      <c r="BJ1080" s="3"/>
      <c r="BK1080" s="3"/>
      <c r="BL1080" s="3"/>
      <c r="BM1080" s="3"/>
      <c r="BN1080" s="3"/>
      <c r="BO1080" s="3"/>
      <c r="BP1080" s="3"/>
      <c r="BQ1080" s="3"/>
      <c r="BR1080" s="3"/>
      <c r="BS1080" s="3"/>
      <c r="BT1080" s="3"/>
      <c r="BU1080" s="3"/>
      <c r="BV1080" s="3"/>
      <c r="BW1080" s="3"/>
      <c r="BX1080" s="3"/>
      <c r="BY1080" s="3"/>
      <c r="BZ1080" s="3"/>
      <c r="CA1080" s="3"/>
      <c r="CB1080" s="3"/>
      <c r="CC1080" s="3"/>
      <c r="CD1080" s="3"/>
      <c r="CE1080" s="3"/>
      <c r="CF1080" s="3"/>
      <c r="CG1080" s="3"/>
      <c r="CH1080" s="3"/>
      <c r="CI1080" s="3"/>
      <c r="CJ1080" s="3"/>
      <c r="CK1080" s="3"/>
      <c r="CL1080" s="3"/>
      <c r="CM1080" s="3"/>
      <c r="CN1080" s="3"/>
      <c r="CO1080" s="3"/>
      <c r="CP1080" s="3"/>
      <c r="CQ1080" s="3"/>
      <c r="CR1080" s="3"/>
      <c r="CS1080" s="3"/>
      <c r="CT1080" s="3"/>
      <c r="CU1080" s="3"/>
      <c r="CV1080" s="3"/>
      <c r="CW1080" s="3"/>
      <c r="CX1080" s="3"/>
      <c r="CY1080" s="3"/>
      <c r="CZ1080" s="3"/>
      <c r="DA1080" s="3"/>
      <c r="DB1080" s="3"/>
      <c r="DC1080" s="3"/>
      <c r="DD1080" s="3"/>
    </row>
    <row r="1081" spans="1:108" ht="21" customHeight="1">
      <c r="A1081" s="3"/>
      <c r="B1081" s="3"/>
      <c r="C1081" s="3"/>
      <c r="D1081" s="18"/>
      <c r="E1081" s="18"/>
      <c r="F1081" s="11"/>
      <c r="G1081" s="11"/>
      <c r="H1081" s="11"/>
      <c r="I1081" s="3"/>
      <c r="J1081" s="3"/>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c r="AH1081" s="3"/>
      <c r="AI1081" s="3"/>
      <c r="AJ1081" s="3"/>
      <c r="AK1081" s="3"/>
      <c r="AL1081" s="3"/>
      <c r="AM1081" s="3"/>
      <c r="AN1081" s="3"/>
      <c r="AO1081" s="3"/>
      <c r="AP1081" s="3"/>
      <c r="AQ1081" s="3"/>
      <c r="AR1081" s="3"/>
      <c r="AS1081" s="3"/>
      <c r="AT1081" s="3"/>
      <c r="AU1081" s="3"/>
      <c r="AV1081" s="3"/>
      <c r="AW1081" s="3"/>
      <c r="AX1081" s="3"/>
      <c r="AY1081" s="3"/>
      <c r="AZ1081" s="3"/>
      <c r="BA1081" s="3"/>
      <c r="BB1081" s="3"/>
      <c r="BC1081" s="3"/>
      <c r="BD1081" s="3"/>
      <c r="BE1081" s="3"/>
      <c r="BF1081" s="3"/>
      <c r="BG1081" s="3"/>
      <c r="BH1081" s="3"/>
      <c r="BI1081" s="3"/>
      <c r="BJ1081" s="3"/>
      <c r="BK1081" s="3"/>
      <c r="BL1081" s="3"/>
      <c r="BM1081" s="3"/>
      <c r="BN1081" s="3"/>
      <c r="BO1081" s="3"/>
      <c r="BP1081" s="3"/>
      <c r="BQ1081" s="3"/>
      <c r="BR1081" s="3"/>
      <c r="BS1081" s="3"/>
      <c r="BT1081" s="3"/>
      <c r="BU1081" s="3"/>
      <c r="BV1081" s="3"/>
      <c r="BW1081" s="3"/>
      <c r="BX1081" s="3"/>
      <c r="BY1081" s="3"/>
      <c r="BZ1081" s="3"/>
      <c r="CA1081" s="3"/>
      <c r="CB1081" s="3"/>
      <c r="CC1081" s="3"/>
      <c r="CD1081" s="3"/>
      <c r="CE1081" s="3"/>
      <c r="CF1081" s="3"/>
      <c r="CG1081" s="3"/>
      <c r="CH1081" s="3"/>
      <c r="CI1081" s="3"/>
      <c r="CJ1081" s="3"/>
      <c r="CK1081" s="3"/>
      <c r="CL1081" s="3"/>
      <c r="CM1081" s="3"/>
      <c r="CN1081" s="3"/>
      <c r="CO1081" s="3"/>
      <c r="CP1081" s="3"/>
      <c r="CQ1081" s="3"/>
      <c r="CR1081" s="3"/>
      <c r="CS1081" s="3"/>
      <c r="CT1081" s="3"/>
      <c r="CU1081" s="3"/>
      <c r="CV1081" s="3"/>
      <c r="CW1081" s="3"/>
      <c r="CX1081" s="3"/>
      <c r="CY1081" s="3"/>
      <c r="CZ1081" s="3"/>
      <c r="DA1081" s="3"/>
      <c r="DB1081" s="3"/>
      <c r="DC1081" s="3"/>
      <c r="DD1081" s="3"/>
    </row>
    <row r="1082" spans="1:108" ht="21" customHeight="1">
      <c r="A1082" s="3"/>
      <c r="B1082" s="3"/>
      <c r="C1082" s="3"/>
      <c r="D1082" s="18"/>
      <c r="E1082" s="18"/>
      <c r="F1082" s="11"/>
      <c r="G1082" s="11"/>
      <c r="H1082" s="11"/>
      <c r="I1082" s="3"/>
      <c r="J1082" s="3"/>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c r="AH1082" s="3"/>
      <c r="AI1082" s="3"/>
      <c r="AJ1082" s="3"/>
      <c r="AK1082" s="3"/>
      <c r="AL1082" s="3"/>
      <c r="AM1082" s="3"/>
      <c r="AN1082" s="3"/>
      <c r="AO1082" s="3"/>
      <c r="AP1082" s="3"/>
      <c r="AQ1082" s="3"/>
      <c r="AR1082" s="3"/>
      <c r="AS1082" s="3"/>
      <c r="AT1082" s="3"/>
      <c r="AU1082" s="3"/>
      <c r="AV1082" s="3"/>
      <c r="AW1082" s="3"/>
      <c r="AX1082" s="3"/>
      <c r="AY1082" s="3"/>
      <c r="AZ1082" s="3"/>
      <c r="BA1082" s="3"/>
      <c r="BB1082" s="3"/>
      <c r="BC1082" s="3"/>
      <c r="BD1082" s="3"/>
      <c r="BE1082" s="3"/>
      <c r="BF1082" s="3"/>
      <c r="BG1082" s="3"/>
      <c r="BH1082" s="3"/>
      <c r="BI1082" s="3"/>
      <c r="BJ1082" s="3"/>
      <c r="BK1082" s="3"/>
      <c r="BL1082" s="3"/>
      <c r="BM1082" s="3"/>
      <c r="BN1082" s="3"/>
      <c r="BO1082" s="3"/>
      <c r="BP1082" s="3"/>
      <c r="BQ1082" s="3"/>
      <c r="BR1082" s="3"/>
      <c r="BS1082" s="3"/>
      <c r="BT1082" s="3"/>
      <c r="BU1082" s="3"/>
      <c r="BV1082" s="3"/>
      <c r="BW1082" s="3"/>
      <c r="BX1082" s="3"/>
      <c r="BY1082" s="3"/>
      <c r="BZ1082" s="3"/>
      <c r="CA1082" s="3"/>
      <c r="CB1082" s="3"/>
      <c r="CC1082" s="3"/>
      <c r="CD1082" s="3"/>
      <c r="CE1082" s="3"/>
      <c r="CF1082" s="3"/>
      <c r="CG1082" s="3"/>
      <c r="CH1082" s="3"/>
      <c r="CI1082" s="3"/>
      <c r="CJ1082" s="3"/>
      <c r="CK1082" s="3"/>
      <c r="CL1082" s="3"/>
      <c r="CM1082" s="3"/>
      <c r="CN1082" s="3"/>
      <c r="CO1082" s="3"/>
      <c r="CP1082" s="3"/>
      <c r="CQ1082" s="3"/>
      <c r="CR1082" s="3"/>
      <c r="CS1082" s="3"/>
      <c r="CT1082" s="3"/>
      <c r="CU1082" s="3"/>
      <c r="CV1082" s="3"/>
      <c r="CW1082" s="3"/>
      <c r="CX1082" s="3"/>
      <c r="CY1082" s="3"/>
      <c r="CZ1082" s="3"/>
      <c r="DA1082" s="3"/>
      <c r="DB1082" s="3"/>
      <c r="DC1082" s="3"/>
      <c r="DD1082" s="3"/>
    </row>
    <row r="1083" spans="1:108" ht="21" customHeight="1">
      <c r="A1083" s="3"/>
      <c r="B1083" s="3"/>
      <c r="C1083" s="3"/>
      <c r="D1083" s="18"/>
      <c r="E1083" s="18"/>
      <c r="F1083" s="11"/>
      <c r="G1083" s="11"/>
      <c r="H1083" s="11"/>
      <c r="I1083" s="3"/>
      <c r="J1083" s="3"/>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c r="AH1083" s="3"/>
      <c r="AI1083" s="3"/>
      <c r="AJ1083" s="3"/>
      <c r="AK1083" s="3"/>
      <c r="AL1083" s="3"/>
      <c r="AM1083" s="3"/>
      <c r="AN1083" s="3"/>
      <c r="AO1083" s="3"/>
      <c r="AP1083" s="3"/>
      <c r="AQ1083" s="3"/>
      <c r="AR1083" s="3"/>
      <c r="AS1083" s="3"/>
      <c r="AT1083" s="3"/>
      <c r="AU1083" s="3"/>
      <c r="AV1083" s="3"/>
      <c r="AW1083" s="3"/>
      <c r="AX1083" s="3"/>
      <c r="AY1083" s="3"/>
      <c r="AZ1083" s="3"/>
      <c r="BA1083" s="3"/>
      <c r="BB1083" s="3"/>
      <c r="BC1083" s="3"/>
      <c r="BD1083" s="3"/>
      <c r="BE1083" s="3"/>
      <c r="BF1083" s="3"/>
      <c r="BG1083" s="3"/>
      <c r="BH1083" s="3"/>
      <c r="BI1083" s="3"/>
      <c r="BJ1083" s="3"/>
      <c r="BK1083" s="3"/>
      <c r="BL1083" s="3"/>
      <c r="BM1083" s="3"/>
      <c r="BN1083" s="3"/>
      <c r="BO1083" s="3"/>
      <c r="BP1083" s="3"/>
      <c r="BQ1083" s="3"/>
      <c r="BR1083" s="3"/>
      <c r="BS1083" s="3"/>
      <c r="BT1083" s="3"/>
      <c r="BU1083" s="3"/>
      <c r="BV1083" s="3"/>
      <c r="BW1083" s="3"/>
      <c r="BX1083" s="3"/>
      <c r="BY1083" s="3"/>
      <c r="BZ1083" s="3"/>
      <c r="CA1083" s="3"/>
      <c r="CB1083" s="3"/>
      <c r="CC1083" s="3"/>
      <c r="CD1083" s="3"/>
      <c r="CE1083" s="3"/>
      <c r="CF1083" s="3"/>
      <c r="CG1083" s="3"/>
      <c r="CH1083" s="3"/>
      <c r="CI1083" s="3"/>
      <c r="CJ1083" s="3"/>
      <c r="CK1083" s="3"/>
      <c r="CL1083" s="3"/>
      <c r="CM1083" s="3"/>
      <c r="CN1083" s="3"/>
      <c r="CO1083" s="3"/>
      <c r="CP1083" s="3"/>
      <c r="CQ1083" s="3"/>
      <c r="CR1083" s="3"/>
      <c r="CS1083" s="3"/>
      <c r="CT1083" s="3"/>
      <c r="CU1083" s="3"/>
      <c r="CV1083" s="3"/>
      <c r="CW1083" s="3"/>
      <c r="CX1083" s="3"/>
      <c r="CY1083" s="3"/>
      <c r="CZ1083" s="3"/>
      <c r="DA1083" s="3"/>
      <c r="DB1083" s="3"/>
      <c r="DC1083" s="3"/>
      <c r="DD1083" s="3"/>
    </row>
    <row r="1084" spans="1:108" ht="21" customHeight="1">
      <c r="A1084" s="3"/>
      <c r="B1084" s="3"/>
      <c r="C1084" s="3"/>
      <c r="D1084" s="18"/>
      <c r="E1084" s="18"/>
      <c r="F1084" s="11"/>
      <c r="G1084" s="11"/>
      <c r="H1084" s="11"/>
      <c r="I1084" s="3"/>
      <c r="J1084" s="3"/>
      <c r="K1084" s="3"/>
      <c r="L1084" s="3"/>
      <c r="M1084" s="3"/>
      <c r="N1084" s="3"/>
      <c r="O1084" s="3"/>
      <c r="P1084" s="3"/>
      <c r="Q1084" s="3"/>
      <c r="R1084" s="3"/>
      <c r="S1084" s="3"/>
      <c r="T1084" s="3"/>
      <c r="U1084" s="3"/>
      <c r="V1084" s="3"/>
      <c r="W1084" s="3"/>
      <c r="X1084" s="3"/>
      <c r="Y1084" s="3"/>
      <c r="Z1084" s="3"/>
      <c r="AA1084" s="3"/>
      <c r="AB1084" s="3"/>
      <c r="AC1084" s="3"/>
      <c r="AD1084" s="3"/>
      <c r="AE1084" s="3"/>
      <c r="AF1084" s="3"/>
      <c r="AG1084" s="3"/>
      <c r="AH1084" s="3"/>
      <c r="AI1084" s="3"/>
      <c r="AJ1084" s="3"/>
      <c r="AK1084" s="3"/>
      <c r="AL1084" s="3"/>
      <c r="AM1084" s="3"/>
      <c r="AN1084" s="3"/>
      <c r="AO1084" s="3"/>
      <c r="AP1084" s="3"/>
      <c r="AQ1084" s="3"/>
      <c r="AR1084" s="3"/>
      <c r="AS1084" s="3"/>
      <c r="AT1084" s="3"/>
      <c r="AU1084" s="3"/>
      <c r="AV1084" s="3"/>
      <c r="AW1084" s="3"/>
      <c r="AX1084" s="3"/>
      <c r="AY1084" s="3"/>
      <c r="AZ1084" s="3"/>
      <c r="BA1084" s="3"/>
      <c r="BB1084" s="3"/>
      <c r="BC1084" s="3"/>
      <c r="BD1084" s="3"/>
      <c r="BE1084" s="3"/>
      <c r="BF1084" s="3"/>
      <c r="BG1084" s="3"/>
      <c r="BH1084" s="3"/>
      <c r="BI1084" s="3"/>
      <c r="BJ1084" s="3"/>
      <c r="BK1084" s="3"/>
      <c r="BL1084" s="3"/>
      <c r="BM1084" s="3"/>
      <c r="BN1084" s="3"/>
      <c r="BO1084" s="3"/>
      <c r="BP1084" s="3"/>
      <c r="BQ1084" s="3"/>
      <c r="BR1084" s="3"/>
      <c r="BS1084" s="3"/>
      <c r="BT1084" s="3"/>
      <c r="BU1084" s="3"/>
      <c r="BV1084" s="3"/>
      <c r="BW1084" s="3"/>
      <c r="BX1084" s="3"/>
      <c r="BY1084" s="3"/>
      <c r="BZ1084" s="3"/>
      <c r="CA1084" s="3"/>
      <c r="CB1084" s="3"/>
      <c r="CC1084" s="3"/>
      <c r="CD1084" s="3"/>
      <c r="CE1084" s="3"/>
      <c r="CF1084" s="3"/>
      <c r="CG1084" s="3"/>
      <c r="CH1084" s="3"/>
      <c r="CI1084" s="3"/>
      <c r="CJ1084" s="3"/>
      <c r="CK1084" s="3"/>
      <c r="CL1084" s="3"/>
      <c r="CM1084" s="3"/>
      <c r="CN1084" s="3"/>
      <c r="CO1084" s="3"/>
      <c r="CP1084" s="3"/>
      <c r="CQ1084" s="3"/>
      <c r="CR1084" s="3"/>
      <c r="CS1084" s="3"/>
      <c r="CT1084" s="3"/>
      <c r="CU1084" s="3"/>
      <c r="CV1084" s="3"/>
      <c r="CW1084" s="3"/>
      <c r="CX1084" s="3"/>
      <c r="CY1084" s="3"/>
      <c r="CZ1084" s="3"/>
      <c r="DA1084" s="3"/>
      <c r="DB1084" s="3"/>
      <c r="DC1084" s="3"/>
      <c r="DD1084" s="3"/>
    </row>
    <row r="1085" spans="1:108" ht="21" customHeight="1">
      <c r="A1085" s="3"/>
      <c r="B1085" s="3"/>
      <c r="C1085" s="3"/>
      <c r="D1085" s="18"/>
      <c r="E1085" s="18"/>
      <c r="F1085" s="11"/>
      <c r="G1085" s="11"/>
      <c r="H1085" s="11"/>
      <c r="I1085" s="3"/>
      <c r="J1085" s="3"/>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c r="AH1085" s="3"/>
      <c r="AI1085" s="3"/>
      <c r="AJ1085" s="3"/>
      <c r="AK1085" s="3"/>
      <c r="AL1085" s="3"/>
      <c r="AM1085" s="3"/>
      <c r="AN1085" s="3"/>
      <c r="AO1085" s="3"/>
      <c r="AP1085" s="3"/>
      <c r="AQ1085" s="3"/>
      <c r="AR1085" s="3"/>
      <c r="AS1085" s="3"/>
      <c r="AT1085" s="3"/>
      <c r="AU1085" s="3"/>
      <c r="AV1085" s="3"/>
      <c r="AW1085" s="3"/>
      <c r="AX1085" s="3"/>
      <c r="AY1085" s="3"/>
      <c r="AZ1085" s="3"/>
      <c r="BA1085" s="3"/>
      <c r="BB1085" s="3"/>
      <c r="BC1085" s="3"/>
      <c r="BD1085" s="3"/>
      <c r="BE1085" s="3"/>
      <c r="BF1085" s="3"/>
      <c r="BG1085" s="3"/>
      <c r="BH1085" s="3"/>
      <c r="BI1085" s="3"/>
      <c r="BJ1085" s="3"/>
      <c r="BK1085" s="3"/>
      <c r="BL1085" s="3"/>
      <c r="BM1085" s="3"/>
      <c r="BN1085" s="3"/>
      <c r="BO1085" s="3"/>
      <c r="BP1085" s="3"/>
      <c r="BQ1085" s="3"/>
      <c r="BR1085" s="3"/>
      <c r="BS1085" s="3"/>
      <c r="BT1085" s="3"/>
      <c r="BU1085" s="3"/>
      <c r="BV1085" s="3"/>
      <c r="BW1085" s="3"/>
      <c r="BX1085" s="3"/>
      <c r="BY1085" s="3"/>
      <c r="BZ1085" s="3"/>
      <c r="CA1085" s="3"/>
      <c r="CB1085" s="3"/>
      <c r="CC1085" s="3"/>
      <c r="CD1085" s="3"/>
      <c r="CE1085" s="3"/>
      <c r="CF1085" s="3"/>
      <c r="CG1085" s="3"/>
      <c r="CH1085" s="3"/>
      <c r="CI1085" s="3"/>
      <c r="CJ1085" s="3"/>
      <c r="CK1085" s="3"/>
      <c r="CL1085" s="3"/>
      <c r="CM1085" s="3"/>
      <c r="CN1085" s="3"/>
      <c r="CO1085" s="3"/>
      <c r="CP1085" s="3"/>
      <c r="CQ1085" s="3"/>
      <c r="CR1085" s="3"/>
      <c r="CS1085" s="3"/>
      <c r="CT1085" s="3"/>
      <c r="CU1085" s="3"/>
      <c r="CV1085" s="3"/>
      <c r="CW1085" s="3"/>
      <c r="CX1085" s="3"/>
      <c r="CY1085" s="3"/>
      <c r="CZ1085" s="3"/>
      <c r="DA1085" s="3"/>
      <c r="DB1085" s="3"/>
      <c r="DC1085" s="3"/>
      <c r="DD1085" s="3"/>
    </row>
    <row r="1086" spans="1:108" ht="21" customHeight="1">
      <c r="A1086" s="3"/>
      <c r="B1086" s="3"/>
      <c r="C1086" s="3"/>
      <c r="D1086" s="18"/>
      <c r="E1086" s="18"/>
      <c r="F1086" s="11"/>
      <c r="G1086" s="11"/>
      <c r="H1086" s="11"/>
      <c r="I1086" s="3"/>
      <c r="J1086" s="3"/>
      <c r="K1086" s="3"/>
      <c r="L1086" s="3"/>
      <c r="M1086" s="3"/>
      <c r="N1086" s="3"/>
      <c r="O1086" s="3"/>
      <c r="P1086" s="3"/>
      <c r="Q1086" s="3"/>
      <c r="R1086" s="3"/>
      <c r="S1086" s="3"/>
      <c r="T1086" s="3"/>
      <c r="U1086" s="3"/>
      <c r="V1086" s="3"/>
      <c r="W1086" s="3"/>
      <c r="X1086" s="3"/>
      <c r="Y1086" s="3"/>
      <c r="Z1086" s="3"/>
      <c r="AA1086" s="3"/>
      <c r="AB1086" s="3"/>
      <c r="AC1086" s="3"/>
      <c r="AD1086" s="3"/>
      <c r="AE1086" s="3"/>
      <c r="AF1086" s="3"/>
      <c r="AG1086" s="3"/>
      <c r="AH1086" s="3"/>
      <c r="AI1086" s="3"/>
      <c r="AJ1086" s="3"/>
      <c r="AK1086" s="3"/>
      <c r="AL1086" s="3"/>
      <c r="AM1086" s="3"/>
      <c r="AN1086" s="3"/>
      <c r="AO1086" s="3"/>
      <c r="AP1086" s="3"/>
      <c r="AQ1086" s="3"/>
      <c r="AR1086" s="3"/>
      <c r="AS1086" s="3"/>
      <c r="AT1086" s="3"/>
      <c r="AU1086" s="3"/>
      <c r="AV1086" s="3"/>
      <c r="AW1086" s="3"/>
      <c r="AX1086" s="3"/>
      <c r="AY1086" s="3"/>
      <c r="AZ1086" s="3"/>
      <c r="BA1086" s="3"/>
      <c r="BB1086" s="3"/>
      <c r="BC1086" s="3"/>
      <c r="BD1086" s="3"/>
      <c r="BE1086" s="3"/>
      <c r="BF1086" s="3"/>
      <c r="BG1086" s="3"/>
      <c r="BH1086" s="3"/>
      <c r="BI1086" s="3"/>
      <c r="BJ1086" s="3"/>
      <c r="BK1086" s="3"/>
      <c r="BL1086" s="3"/>
      <c r="BM1086" s="3"/>
      <c r="BN1086" s="3"/>
      <c r="BO1086" s="3"/>
      <c r="BP1086" s="3"/>
      <c r="BQ1086" s="3"/>
      <c r="BR1086" s="3"/>
      <c r="BS1086" s="3"/>
      <c r="BT1086" s="3"/>
      <c r="BU1086" s="3"/>
      <c r="BV1086" s="3"/>
      <c r="BW1086" s="3"/>
      <c r="BX1086" s="3"/>
      <c r="BY1086" s="3"/>
      <c r="BZ1086" s="3"/>
      <c r="CA1086" s="3"/>
      <c r="CB1086" s="3"/>
      <c r="CC1086" s="3"/>
      <c r="CD1086" s="3"/>
      <c r="CE1086" s="3"/>
      <c r="CF1086" s="3"/>
      <c r="CG1086" s="3"/>
      <c r="CH1086" s="3"/>
      <c r="CI1086" s="3"/>
      <c r="CJ1086" s="3"/>
      <c r="CK1086" s="3"/>
      <c r="CL1086" s="3"/>
      <c r="CM1086" s="3"/>
      <c r="CN1086" s="3"/>
      <c r="CO1086" s="3"/>
      <c r="CP1086" s="3"/>
      <c r="CQ1086" s="3"/>
      <c r="CR1086" s="3"/>
      <c r="CS1086" s="3"/>
      <c r="CT1086" s="3"/>
      <c r="CU1086" s="3"/>
      <c r="CV1086" s="3"/>
      <c r="CW1086" s="3"/>
      <c r="CX1086" s="3"/>
      <c r="CY1086" s="3"/>
      <c r="CZ1086" s="3"/>
      <c r="DA1086" s="3"/>
      <c r="DB1086" s="3"/>
      <c r="DC1086" s="3"/>
      <c r="DD1086" s="3"/>
    </row>
    <row r="1087" spans="1:108" ht="21" customHeight="1">
      <c r="A1087" s="3"/>
      <c r="B1087" s="3"/>
      <c r="C1087" s="3"/>
      <c r="D1087" s="18"/>
      <c r="E1087" s="18"/>
      <c r="F1087" s="11"/>
      <c r="G1087" s="11"/>
      <c r="H1087" s="11"/>
      <c r="I1087" s="3"/>
      <c r="J1087" s="3"/>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c r="AH1087" s="3"/>
      <c r="AI1087" s="3"/>
      <c r="AJ1087" s="3"/>
      <c r="AK1087" s="3"/>
      <c r="AL1087" s="3"/>
      <c r="AM1087" s="3"/>
      <c r="AN1087" s="3"/>
      <c r="AO1087" s="3"/>
      <c r="AP1087" s="3"/>
      <c r="AQ1087" s="3"/>
      <c r="AR1087" s="3"/>
      <c r="AS1087" s="3"/>
      <c r="AT1087" s="3"/>
      <c r="AU1087" s="3"/>
      <c r="AV1087" s="3"/>
      <c r="AW1087" s="3"/>
      <c r="AX1087" s="3"/>
      <c r="AY1087" s="3"/>
      <c r="AZ1087" s="3"/>
      <c r="BA1087" s="3"/>
      <c r="BB1087" s="3"/>
      <c r="BC1087" s="3"/>
      <c r="BD1087" s="3"/>
      <c r="BE1087" s="3"/>
      <c r="BF1087" s="3"/>
      <c r="BG1087" s="3"/>
      <c r="BH1087" s="3"/>
      <c r="BI1087" s="3"/>
      <c r="BJ1087" s="3"/>
      <c r="BK1087" s="3"/>
      <c r="BL1087" s="3"/>
      <c r="BM1087" s="3"/>
      <c r="BN1087" s="3"/>
      <c r="BO1087" s="3"/>
      <c r="BP1087" s="3"/>
      <c r="BQ1087" s="3"/>
      <c r="BR1087" s="3"/>
      <c r="BS1087" s="3"/>
      <c r="BT1087" s="3"/>
      <c r="BU1087" s="3"/>
      <c r="BV1087" s="3"/>
      <c r="BW1087" s="3"/>
      <c r="BX1087" s="3"/>
      <c r="BY1087" s="3"/>
      <c r="BZ1087" s="3"/>
      <c r="CA1087" s="3"/>
      <c r="CB1087" s="3"/>
      <c r="CC1087" s="3"/>
      <c r="CD1087" s="3"/>
      <c r="CE1087" s="3"/>
      <c r="CF1087" s="3"/>
      <c r="CG1087" s="3"/>
      <c r="CH1087" s="3"/>
      <c r="CI1087" s="3"/>
      <c r="CJ1087" s="3"/>
      <c r="CK1087" s="3"/>
      <c r="CL1087" s="3"/>
      <c r="CM1087" s="3"/>
      <c r="CN1087" s="3"/>
      <c r="CO1087" s="3"/>
      <c r="CP1087" s="3"/>
      <c r="CQ1087" s="3"/>
      <c r="CR1087" s="3"/>
      <c r="CS1087" s="3"/>
      <c r="CT1087" s="3"/>
      <c r="CU1087" s="3"/>
      <c r="CV1087" s="3"/>
      <c r="CW1087" s="3"/>
      <c r="CX1087" s="3"/>
      <c r="CY1087" s="3"/>
      <c r="CZ1087" s="3"/>
      <c r="DA1087" s="3"/>
      <c r="DB1087" s="3"/>
      <c r="DC1087" s="3"/>
      <c r="DD1087" s="3"/>
    </row>
    <row r="1088" spans="1:108" ht="21" customHeight="1">
      <c r="A1088" s="3"/>
      <c r="B1088" s="3"/>
      <c r="C1088" s="3"/>
      <c r="D1088" s="18"/>
      <c r="E1088" s="18"/>
      <c r="F1088" s="11"/>
      <c r="G1088" s="11"/>
      <c r="H1088" s="11"/>
      <c r="I1088" s="3"/>
      <c r="J1088" s="3"/>
      <c r="K1088" s="3"/>
      <c r="L1088" s="3"/>
      <c r="M1088" s="3"/>
      <c r="N1088" s="3"/>
      <c r="O1088" s="3"/>
      <c r="P1088" s="3"/>
      <c r="Q1088" s="3"/>
      <c r="R1088" s="3"/>
      <c r="S1088" s="3"/>
      <c r="T1088" s="3"/>
      <c r="U1088" s="3"/>
      <c r="V1088" s="3"/>
      <c r="W1088" s="3"/>
      <c r="X1088" s="3"/>
      <c r="Y1088" s="3"/>
      <c r="Z1088" s="3"/>
      <c r="AA1088" s="3"/>
      <c r="AB1088" s="3"/>
      <c r="AC1088" s="3"/>
      <c r="AD1088" s="3"/>
      <c r="AE1088" s="3"/>
      <c r="AF1088" s="3"/>
      <c r="AG1088" s="3"/>
      <c r="AH1088" s="3"/>
      <c r="AI1088" s="3"/>
      <c r="AJ1088" s="3"/>
      <c r="AK1088" s="3"/>
      <c r="AL1088" s="3"/>
      <c r="AM1088" s="3"/>
      <c r="AN1088" s="3"/>
      <c r="AO1088" s="3"/>
      <c r="AP1088" s="3"/>
      <c r="AQ1088" s="3"/>
      <c r="AR1088" s="3"/>
      <c r="AS1088" s="3"/>
      <c r="AT1088" s="3"/>
      <c r="AU1088" s="3"/>
      <c r="AV1088" s="3"/>
      <c r="AW1088" s="3"/>
      <c r="AX1088" s="3"/>
      <c r="AY1088" s="3"/>
      <c r="AZ1088" s="3"/>
      <c r="BA1088" s="3"/>
      <c r="BB1088" s="3"/>
      <c r="BC1088" s="3"/>
      <c r="BD1088" s="3"/>
      <c r="BE1088" s="3"/>
      <c r="BF1088" s="3"/>
      <c r="BG1088" s="3"/>
      <c r="BH1088" s="3"/>
      <c r="BI1088" s="3"/>
      <c r="BJ1088" s="3"/>
      <c r="BK1088" s="3"/>
      <c r="BL1088" s="3"/>
      <c r="BM1088" s="3"/>
      <c r="BN1088" s="3"/>
      <c r="BO1088" s="3"/>
      <c r="BP1088" s="3"/>
      <c r="BQ1088" s="3"/>
      <c r="BR1088" s="3"/>
      <c r="BS1088" s="3"/>
      <c r="BT1088" s="3"/>
      <c r="BU1088" s="3"/>
      <c r="BV1088" s="3"/>
      <c r="BW1088" s="3"/>
      <c r="BX1088" s="3"/>
      <c r="BY1088" s="3"/>
      <c r="BZ1088" s="3"/>
      <c r="CA1088" s="3"/>
      <c r="CB1088" s="3"/>
      <c r="CC1088" s="3"/>
      <c r="CD1088" s="3"/>
      <c r="CE1088" s="3"/>
      <c r="CF1088" s="3"/>
      <c r="CG1088" s="3"/>
      <c r="CH1088" s="3"/>
      <c r="CI1088" s="3"/>
      <c r="CJ1088" s="3"/>
      <c r="CK1088" s="3"/>
      <c r="CL1088" s="3"/>
      <c r="CM1088" s="3"/>
      <c r="CN1088" s="3"/>
      <c r="CO1088" s="3"/>
      <c r="CP1088" s="3"/>
      <c r="CQ1088" s="3"/>
      <c r="CR1088" s="3"/>
      <c r="CS1088" s="3"/>
      <c r="CT1088" s="3"/>
      <c r="CU1088" s="3"/>
      <c r="CV1088" s="3"/>
      <c r="CW1088" s="3"/>
      <c r="CX1088" s="3"/>
      <c r="CY1088" s="3"/>
      <c r="CZ1088" s="3"/>
      <c r="DA1088" s="3"/>
      <c r="DB1088" s="3"/>
      <c r="DC1088" s="3"/>
      <c r="DD1088" s="3"/>
    </row>
    <row r="1089" spans="1:108" ht="21" customHeight="1">
      <c r="A1089" s="3"/>
      <c r="B1089" s="3"/>
      <c r="C1089" s="3"/>
      <c r="D1089" s="18"/>
      <c r="E1089" s="18"/>
      <c r="F1089" s="11"/>
      <c r="G1089" s="11"/>
      <c r="H1089" s="11"/>
      <c r="I1089" s="3"/>
      <c r="J1089" s="3"/>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c r="AH1089" s="3"/>
      <c r="AI1089" s="3"/>
      <c r="AJ1089" s="3"/>
      <c r="AK1089" s="3"/>
      <c r="AL1089" s="3"/>
      <c r="AM1089" s="3"/>
      <c r="AN1089" s="3"/>
      <c r="AO1089" s="3"/>
      <c r="AP1089" s="3"/>
      <c r="AQ1089" s="3"/>
      <c r="AR1089" s="3"/>
      <c r="AS1089" s="3"/>
      <c r="AT1089" s="3"/>
      <c r="AU1089" s="3"/>
      <c r="AV1089" s="3"/>
      <c r="AW1089" s="3"/>
      <c r="AX1089" s="3"/>
      <c r="AY1089" s="3"/>
      <c r="AZ1089" s="3"/>
      <c r="BA1089" s="3"/>
      <c r="BB1089" s="3"/>
      <c r="BC1089" s="3"/>
      <c r="BD1089" s="3"/>
      <c r="BE1089" s="3"/>
      <c r="BF1089" s="3"/>
      <c r="BG1089" s="3"/>
      <c r="BH1089" s="3"/>
      <c r="BI1089" s="3"/>
      <c r="BJ1089" s="3"/>
      <c r="BK1089" s="3"/>
      <c r="BL1089" s="3"/>
      <c r="BM1089" s="3"/>
      <c r="BN1089" s="3"/>
      <c r="BO1089" s="3"/>
      <c r="BP1089" s="3"/>
      <c r="BQ1089" s="3"/>
      <c r="BR1089" s="3"/>
      <c r="BS1089" s="3"/>
      <c r="BT1089" s="3"/>
      <c r="BU1089" s="3"/>
      <c r="BV1089" s="3"/>
      <c r="BW1089" s="3"/>
      <c r="BX1089" s="3"/>
      <c r="BY1089" s="3"/>
      <c r="BZ1089" s="3"/>
      <c r="CA1089" s="3"/>
      <c r="CB1089" s="3"/>
      <c r="CC1089" s="3"/>
      <c r="CD1089" s="3"/>
      <c r="CE1089" s="3"/>
      <c r="CF1089" s="3"/>
      <c r="CG1089" s="3"/>
      <c r="CH1089" s="3"/>
      <c r="CI1089" s="3"/>
      <c r="CJ1089" s="3"/>
      <c r="CK1089" s="3"/>
      <c r="CL1089" s="3"/>
      <c r="CM1089" s="3"/>
      <c r="CN1089" s="3"/>
      <c r="CO1089" s="3"/>
      <c r="CP1089" s="3"/>
      <c r="CQ1089" s="3"/>
      <c r="CR1089" s="3"/>
      <c r="CS1089" s="3"/>
      <c r="CT1089" s="3"/>
      <c r="CU1089" s="3"/>
      <c r="CV1089" s="3"/>
      <c r="CW1089" s="3"/>
      <c r="CX1089" s="3"/>
      <c r="CY1089" s="3"/>
      <c r="CZ1089" s="3"/>
      <c r="DA1089" s="3"/>
      <c r="DB1089" s="3"/>
      <c r="DC1089" s="3"/>
      <c r="DD1089" s="3"/>
    </row>
    <row r="1090" spans="1:108" ht="21" customHeight="1">
      <c r="A1090" s="3"/>
      <c r="B1090" s="3"/>
      <c r="C1090" s="3"/>
      <c r="D1090" s="18"/>
      <c r="E1090" s="18"/>
      <c r="F1090" s="11"/>
      <c r="G1090" s="11"/>
      <c r="H1090" s="11"/>
      <c r="I1090" s="3"/>
      <c r="J1090" s="3"/>
      <c r="K1090" s="3"/>
      <c r="L1090" s="3"/>
      <c r="M1090" s="3"/>
      <c r="N1090" s="3"/>
      <c r="O1090" s="3"/>
      <c r="P1090" s="3"/>
      <c r="Q1090" s="3"/>
      <c r="R1090" s="3"/>
      <c r="S1090" s="3"/>
      <c r="T1090" s="3"/>
      <c r="U1090" s="3"/>
      <c r="V1090" s="3"/>
      <c r="W1090" s="3"/>
      <c r="X1090" s="3"/>
      <c r="Y1090" s="3"/>
      <c r="Z1090" s="3"/>
      <c r="AA1090" s="3"/>
      <c r="AB1090" s="3"/>
      <c r="AC1090" s="3"/>
      <c r="AD1090" s="3"/>
      <c r="AE1090" s="3"/>
      <c r="AF1090" s="3"/>
      <c r="AG1090" s="3"/>
      <c r="AH1090" s="3"/>
      <c r="AI1090" s="3"/>
      <c r="AJ1090" s="3"/>
      <c r="AK1090" s="3"/>
      <c r="AL1090" s="3"/>
      <c r="AM1090" s="3"/>
      <c r="AN1090" s="3"/>
      <c r="AO1090" s="3"/>
      <c r="AP1090" s="3"/>
      <c r="AQ1090" s="3"/>
      <c r="AR1090" s="3"/>
      <c r="AS1090" s="3"/>
      <c r="AT1090" s="3"/>
      <c r="AU1090" s="3"/>
      <c r="AV1090" s="3"/>
      <c r="AW1090" s="3"/>
      <c r="AX1090" s="3"/>
      <c r="AY1090" s="3"/>
      <c r="AZ1090" s="3"/>
      <c r="BA1090" s="3"/>
      <c r="BB1090" s="3"/>
      <c r="BC1090" s="3"/>
      <c r="BD1090" s="3"/>
      <c r="BE1090" s="3"/>
      <c r="BF1090" s="3"/>
      <c r="BG1090" s="3"/>
      <c r="BH1090" s="3"/>
      <c r="BI1090" s="3"/>
      <c r="BJ1090" s="3"/>
      <c r="BK1090" s="3"/>
      <c r="BL1090" s="3"/>
      <c r="BM1090" s="3"/>
      <c r="BN1090" s="3"/>
      <c r="BO1090" s="3"/>
      <c r="BP1090" s="3"/>
      <c r="BQ1090" s="3"/>
      <c r="BR1090" s="3"/>
      <c r="BS1090" s="3"/>
      <c r="BT1090" s="3"/>
      <c r="BU1090" s="3"/>
      <c r="BV1090" s="3"/>
      <c r="BW1090" s="3"/>
      <c r="BX1090" s="3"/>
      <c r="BY1090" s="3"/>
      <c r="BZ1090" s="3"/>
      <c r="CA1090" s="3"/>
      <c r="CB1090" s="3"/>
      <c r="CC1090" s="3"/>
      <c r="CD1090" s="3"/>
      <c r="CE1090" s="3"/>
      <c r="CF1090" s="3"/>
      <c r="CG1090" s="3"/>
      <c r="CH1090" s="3"/>
      <c r="CI1090" s="3"/>
      <c r="CJ1090" s="3"/>
      <c r="CK1090" s="3"/>
      <c r="CL1090" s="3"/>
      <c r="CM1090" s="3"/>
      <c r="CN1090" s="3"/>
      <c r="CO1090" s="3"/>
      <c r="CP1090" s="3"/>
      <c r="CQ1090" s="3"/>
      <c r="CR1090" s="3"/>
      <c r="CS1090" s="3"/>
      <c r="CT1090" s="3"/>
      <c r="CU1090" s="3"/>
      <c r="CV1090" s="3"/>
      <c r="CW1090" s="3"/>
      <c r="CX1090" s="3"/>
      <c r="CY1090" s="3"/>
      <c r="CZ1090" s="3"/>
      <c r="DA1090" s="3"/>
      <c r="DB1090" s="3"/>
      <c r="DC1090" s="3"/>
      <c r="DD1090" s="3"/>
    </row>
    <row r="1091" spans="1:108" ht="21" customHeight="1">
      <c r="A1091" s="3"/>
      <c r="B1091" s="3"/>
      <c r="C1091" s="3"/>
      <c r="D1091" s="18"/>
      <c r="E1091" s="18"/>
      <c r="F1091" s="11"/>
      <c r="G1091" s="11"/>
      <c r="H1091" s="11"/>
      <c r="I1091" s="3"/>
      <c r="J1091" s="3"/>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c r="AH1091" s="3"/>
      <c r="AI1091" s="3"/>
      <c r="AJ1091" s="3"/>
      <c r="AK1091" s="3"/>
      <c r="AL1091" s="3"/>
      <c r="AM1091" s="3"/>
      <c r="AN1091" s="3"/>
      <c r="AO1091" s="3"/>
      <c r="AP1091" s="3"/>
      <c r="AQ1091" s="3"/>
      <c r="AR1091" s="3"/>
      <c r="AS1091" s="3"/>
      <c r="AT1091" s="3"/>
      <c r="AU1091" s="3"/>
      <c r="AV1091" s="3"/>
      <c r="AW1091" s="3"/>
      <c r="AX1091" s="3"/>
      <c r="AY1091" s="3"/>
      <c r="AZ1091" s="3"/>
      <c r="BA1091" s="3"/>
      <c r="BB1091" s="3"/>
      <c r="BC1091" s="3"/>
      <c r="BD1091" s="3"/>
      <c r="BE1091" s="3"/>
      <c r="BF1091" s="3"/>
      <c r="BG1091" s="3"/>
      <c r="BH1091" s="3"/>
      <c r="BI1091" s="3"/>
      <c r="BJ1091" s="3"/>
      <c r="BK1091" s="3"/>
      <c r="BL1091" s="3"/>
      <c r="BM1091" s="3"/>
      <c r="BN1091" s="3"/>
      <c r="BO1091" s="3"/>
      <c r="BP1091" s="3"/>
      <c r="BQ1091" s="3"/>
      <c r="BR1091" s="3"/>
      <c r="BS1091" s="3"/>
      <c r="BT1091" s="3"/>
      <c r="BU1091" s="3"/>
      <c r="BV1091" s="3"/>
      <c r="BW1091" s="3"/>
      <c r="BX1091" s="3"/>
      <c r="BY1091" s="3"/>
      <c r="BZ1091" s="3"/>
      <c r="CA1091" s="3"/>
      <c r="CB1091" s="3"/>
      <c r="CC1091" s="3"/>
      <c r="CD1091" s="3"/>
      <c r="CE1091" s="3"/>
      <c r="CF1091" s="3"/>
      <c r="CG1091" s="3"/>
      <c r="CH1091" s="3"/>
      <c r="CI1091" s="3"/>
      <c r="CJ1091" s="3"/>
      <c r="CK1091" s="3"/>
      <c r="CL1091" s="3"/>
      <c r="CM1091" s="3"/>
      <c r="CN1091" s="3"/>
      <c r="CO1091" s="3"/>
      <c r="CP1091" s="3"/>
      <c r="CQ1091" s="3"/>
      <c r="CR1091" s="3"/>
      <c r="CS1091" s="3"/>
      <c r="CT1091" s="3"/>
      <c r="CU1091" s="3"/>
      <c r="CV1091" s="3"/>
      <c r="CW1091" s="3"/>
      <c r="CX1091" s="3"/>
      <c r="CY1091" s="3"/>
      <c r="CZ1091" s="3"/>
      <c r="DA1091" s="3"/>
      <c r="DB1091" s="3"/>
      <c r="DC1091" s="3"/>
      <c r="DD1091" s="3"/>
    </row>
    <row r="1092" spans="1:108" ht="21" customHeight="1">
      <c r="A1092" s="3"/>
      <c r="B1092" s="3"/>
      <c r="C1092" s="3"/>
      <c r="D1092" s="18"/>
      <c r="E1092" s="18"/>
      <c r="F1092" s="11"/>
      <c r="G1092" s="11"/>
      <c r="H1092" s="11"/>
      <c r="I1092" s="3"/>
      <c r="J1092" s="3"/>
      <c r="K1092" s="3"/>
      <c r="L1092" s="3"/>
      <c r="M1092" s="3"/>
      <c r="N1092" s="3"/>
      <c r="O1092" s="3"/>
      <c r="P1092" s="3"/>
      <c r="Q1092" s="3"/>
      <c r="R1092" s="3"/>
      <c r="S1092" s="3"/>
      <c r="T1092" s="3"/>
      <c r="U1092" s="3"/>
      <c r="V1092" s="3"/>
      <c r="W1092" s="3"/>
      <c r="X1092" s="3"/>
      <c r="Y1092" s="3"/>
      <c r="Z1092" s="3"/>
      <c r="AA1092" s="3"/>
      <c r="AB1092" s="3"/>
      <c r="AC1092" s="3"/>
      <c r="AD1092" s="3"/>
      <c r="AE1092" s="3"/>
      <c r="AF1092" s="3"/>
      <c r="AG1092" s="3"/>
      <c r="AH1092" s="3"/>
      <c r="AI1092" s="3"/>
      <c r="AJ1092" s="3"/>
      <c r="AK1092" s="3"/>
      <c r="AL1092" s="3"/>
      <c r="AM1092" s="3"/>
      <c r="AN1092" s="3"/>
      <c r="AO1092" s="3"/>
      <c r="AP1092" s="3"/>
      <c r="AQ1092" s="3"/>
      <c r="AR1092" s="3"/>
      <c r="AS1092" s="3"/>
      <c r="AT1092" s="3"/>
      <c r="AU1092" s="3"/>
      <c r="AV1092" s="3"/>
      <c r="AW1092" s="3"/>
      <c r="AX1092" s="3"/>
      <c r="AY1092" s="3"/>
      <c r="AZ1092" s="3"/>
      <c r="BA1092" s="3"/>
      <c r="BB1092" s="3"/>
      <c r="BC1092" s="3"/>
      <c r="BD1092" s="3"/>
      <c r="BE1092" s="3"/>
      <c r="BF1092" s="3"/>
      <c r="BG1092" s="3"/>
      <c r="BH1092" s="3"/>
      <c r="BI1092" s="3"/>
      <c r="BJ1092" s="3"/>
      <c r="BK1092" s="3"/>
      <c r="BL1092" s="3"/>
      <c r="BM1092" s="3"/>
      <c r="BN1092" s="3"/>
      <c r="BO1092" s="3"/>
      <c r="BP1092" s="3"/>
      <c r="BQ1092" s="3"/>
      <c r="BR1092" s="3"/>
      <c r="BS1092" s="3"/>
      <c r="BT1092" s="3"/>
      <c r="BU1092" s="3"/>
      <c r="BV1092" s="3"/>
      <c r="BW1092" s="3"/>
      <c r="BX1092" s="3"/>
      <c r="BY1092" s="3"/>
      <c r="BZ1092" s="3"/>
      <c r="CA1092" s="3"/>
      <c r="CB1092" s="3"/>
      <c r="CC1092" s="3"/>
      <c r="CD1092" s="3"/>
      <c r="CE1092" s="3"/>
      <c r="CF1092" s="3"/>
      <c r="CG1092" s="3"/>
      <c r="CH1092" s="3"/>
      <c r="CI1092" s="3"/>
      <c r="CJ1092" s="3"/>
      <c r="CK1092" s="3"/>
      <c r="CL1092" s="3"/>
      <c r="CM1092" s="3"/>
      <c r="CN1092" s="3"/>
      <c r="CO1092" s="3"/>
      <c r="CP1092" s="3"/>
      <c r="CQ1092" s="3"/>
      <c r="CR1092" s="3"/>
      <c r="CS1092" s="3"/>
      <c r="CT1092" s="3"/>
      <c r="CU1092" s="3"/>
      <c r="CV1092" s="3"/>
      <c r="CW1092" s="3"/>
      <c r="CX1092" s="3"/>
      <c r="CY1092" s="3"/>
      <c r="CZ1092" s="3"/>
      <c r="DA1092" s="3"/>
      <c r="DB1092" s="3"/>
      <c r="DC1092" s="3"/>
      <c r="DD1092" s="3"/>
    </row>
    <row r="1093" spans="1:108" ht="21" customHeight="1">
      <c r="A1093" s="3"/>
      <c r="B1093" s="3"/>
      <c r="C1093" s="3"/>
      <c r="D1093" s="18"/>
      <c r="E1093" s="18"/>
      <c r="F1093" s="11"/>
      <c r="G1093" s="11"/>
      <c r="H1093" s="11"/>
      <c r="I1093" s="3"/>
      <c r="J1093" s="3"/>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c r="AH1093" s="3"/>
      <c r="AI1093" s="3"/>
      <c r="AJ1093" s="3"/>
      <c r="AK1093" s="3"/>
      <c r="AL1093" s="3"/>
      <c r="AM1093" s="3"/>
      <c r="AN1093" s="3"/>
      <c r="AO1093" s="3"/>
      <c r="AP1093" s="3"/>
      <c r="AQ1093" s="3"/>
      <c r="AR1093" s="3"/>
      <c r="AS1093" s="3"/>
      <c r="AT1093" s="3"/>
      <c r="AU1093" s="3"/>
      <c r="AV1093" s="3"/>
      <c r="AW1093" s="3"/>
      <c r="AX1093" s="3"/>
      <c r="AY1093" s="3"/>
      <c r="AZ1093" s="3"/>
      <c r="BA1093" s="3"/>
      <c r="BB1093" s="3"/>
      <c r="BC1093" s="3"/>
      <c r="BD1093" s="3"/>
      <c r="BE1093" s="3"/>
      <c r="BF1093" s="3"/>
      <c r="BG1093" s="3"/>
      <c r="BH1093" s="3"/>
      <c r="BI1093" s="3"/>
      <c r="BJ1093" s="3"/>
      <c r="BK1093" s="3"/>
      <c r="BL1093" s="3"/>
      <c r="BM1093" s="3"/>
      <c r="BN1093" s="3"/>
      <c r="BO1093" s="3"/>
      <c r="BP1093" s="3"/>
      <c r="BQ1093" s="3"/>
      <c r="BR1093" s="3"/>
      <c r="BS1093" s="3"/>
      <c r="BT1093" s="3"/>
      <c r="BU1093" s="3"/>
      <c r="BV1093" s="3"/>
      <c r="BW1093" s="3"/>
      <c r="BX1093" s="3"/>
      <c r="BY1093" s="3"/>
      <c r="BZ1093" s="3"/>
      <c r="CA1093" s="3"/>
      <c r="CB1093" s="3"/>
      <c r="CC1093" s="3"/>
      <c r="CD1093" s="3"/>
      <c r="CE1093" s="3"/>
      <c r="CF1093" s="3"/>
      <c r="CG1093" s="3"/>
      <c r="CH1093" s="3"/>
      <c r="CI1093" s="3"/>
      <c r="CJ1093" s="3"/>
      <c r="CK1093" s="3"/>
      <c r="CL1093" s="3"/>
      <c r="CM1093" s="3"/>
      <c r="CN1093" s="3"/>
      <c r="CO1093" s="3"/>
      <c r="CP1093" s="3"/>
      <c r="CQ1093" s="3"/>
      <c r="CR1093" s="3"/>
      <c r="CS1093" s="3"/>
      <c r="CT1093" s="3"/>
      <c r="CU1093" s="3"/>
      <c r="CV1093" s="3"/>
      <c r="CW1093" s="3"/>
      <c r="CX1093" s="3"/>
      <c r="CY1093" s="3"/>
      <c r="CZ1093" s="3"/>
      <c r="DA1093" s="3"/>
      <c r="DB1093" s="3"/>
      <c r="DC1093" s="3"/>
      <c r="DD1093" s="3"/>
    </row>
    <row r="1094" spans="1:108" ht="21" customHeight="1">
      <c r="A1094" s="3"/>
      <c r="B1094" s="3"/>
      <c r="C1094" s="3"/>
      <c r="D1094" s="18"/>
      <c r="E1094" s="18"/>
      <c r="F1094" s="11"/>
      <c r="G1094" s="11"/>
      <c r="H1094" s="11"/>
      <c r="I1094" s="3"/>
      <c r="J1094" s="3"/>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c r="AH1094" s="3"/>
      <c r="AI1094" s="3"/>
      <c r="AJ1094" s="3"/>
      <c r="AK1094" s="3"/>
      <c r="AL1094" s="3"/>
      <c r="AM1094" s="3"/>
      <c r="AN1094" s="3"/>
      <c r="AO1094" s="3"/>
      <c r="AP1094" s="3"/>
      <c r="AQ1094" s="3"/>
      <c r="AR1094" s="3"/>
      <c r="AS1094" s="3"/>
      <c r="AT1094" s="3"/>
      <c r="AU1094" s="3"/>
      <c r="AV1094" s="3"/>
      <c r="AW1094" s="3"/>
      <c r="AX1094" s="3"/>
      <c r="AY1094" s="3"/>
      <c r="AZ1094" s="3"/>
      <c r="BA1094" s="3"/>
      <c r="BB1094" s="3"/>
      <c r="BC1094" s="3"/>
      <c r="BD1094" s="3"/>
      <c r="BE1094" s="3"/>
      <c r="BF1094" s="3"/>
      <c r="BG1094" s="3"/>
      <c r="BH1094" s="3"/>
      <c r="BI1094" s="3"/>
      <c r="BJ1094" s="3"/>
      <c r="BK1094" s="3"/>
      <c r="BL1094" s="3"/>
      <c r="BM1094" s="3"/>
      <c r="BN1094" s="3"/>
      <c r="BO1094" s="3"/>
      <c r="BP1094" s="3"/>
      <c r="BQ1094" s="3"/>
      <c r="BR1094" s="3"/>
      <c r="BS1094" s="3"/>
      <c r="BT1094" s="3"/>
      <c r="BU1094" s="3"/>
      <c r="BV1094" s="3"/>
      <c r="BW1094" s="3"/>
      <c r="BX1094" s="3"/>
      <c r="BY1094" s="3"/>
      <c r="BZ1094" s="3"/>
      <c r="CA1094" s="3"/>
      <c r="CB1094" s="3"/>
      <c r="CC1094" s="3"/>
      <c r="CD1094" s="3"/>
      <c r="CE1094" s="3"/>
      <c r="CF1094" s="3"/>
      <c r="CG1094" s="3"/>
      <c r="CH1094" s="3"/>
      <c r="CI1094" s="3"/>
      <c r="CJ1094" s="3"/>
      <c r="CK1094" s="3"/>
      <c r="CL1094" s="3"/>
      <c r="CM1094" s="3"/>
      <c r="CN1094" s="3"/>
      <c r="CO1094" s="3"/>
      <c r="CP1094" s="3"/>
      <c r="CQ1094" s="3"/>
      <c r="CR1094" s="3"/>
      <c r="CS1094" s="3"/>
      <c r="CT1094" s="3"/>
      <c r="CU1094" s="3"/>
      <c r="CV1094" s="3"/>
      <c r="CW1094" s="3"/>
      <c r="CX1094" s="3"/>
      <c r="CY1094" s="3"/>
      <c r="CZ1094" s="3"/>
      <c r="DA1094" s="3"/>
      <c r="DB1094" s="3"/>
      <c r="DC1094" s="3"/>
      <c r="DD1094" s="3"/>
    </row>
    <row r="1095" spans="1:108" ht="21" customHeight="1">
      <c r="A1095" s="3"/>
      <c r="B1095" s="3"/>
      <c r="C1095" s="3"/>
      <c r="D1095" s="18"/>
      <c r="E1095" s="18"/>
      <c r="F1095" s="11"/>
      <c r="G1095" s="11"/>
      <c r="H1095" s="11"/>
      <c r="I1095" s="3"/>
      <c r="J1095" s="3"/>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c r="AH1095" s="3"/>
      <c r="AI1095" s="3"/>
      <c r="AJ1095" s="3"/>
      <c r="AK1095" s="3"/>
      <c r="AL1095" s="3"/>
      <c r="AM1095" s="3"/>
      <c r="AN1095" s="3"/>
      <c r="AO1095" s="3"/>
      <c r="AP1095" s="3"/>
      <c r="AQ1095" s="3"/>
      <c r="AR1095" s="3"/>
      <c r="AS1095" s="3"/>
      <c r="AT1095" s="3"/>
      <c r="AU1095" s="3"/>
      <c r="AV1095" s="3"/>
      <c r="AW1095" s="3"/>
      <c r="AX1095" s="3"/>
      <c r="AY1095" s="3"/>
      <c r="AZ1095" s="3"/>
      <c r="BA1095" s="3"/>
      <c r="BB1095" s="3"/>
      <c r="BC1095" s="3"/>
      <c r="BD1095" s="3"/>
      <c r="BE1095" s="3"/>
      <c r="BF1095" s="3"/>
      <c r="BG1095" s="3"/>
      <c r="BH1095" s="3"/>
      <c r="BI1095" s="3"/>
      <c r="BJ1095" s="3"/>
      <c r="BK1095" s="3"/>
      <c r="BL1095" s="3"/>
      <c r="BM1095" s="3"/>
      <c r="BN1095" s="3"/>
      <c r="BO1095" s="3"/>
      <c r="BP1095" s="3"/>
      <c r="BQ1095" s="3"/>
      <c r="BR1095" s="3"/>
      <c r="BS1095" s="3"/>
      <c r="BT1095" s="3"/>
      <c r="BU1095" s="3"/>
      <c r="BV1095" s="3"/>
      <c r="BW1095" s="3"/>
      <c r="BX1095" s="3"/>
      <c r="BY1095" s="3"/>
      <c r="BZ1095" s="3"/>
      <c r="CA1095" s="3"/>
      <c r="CB1095" s="3"/>
      <c r="CC1095" s="3"/>
      <c r="CD1095" s="3"/>
      <c r="CE1095" s="3"/>
      <c r="CF1095" s="3"/>
      <c r="CG1095" s="3"/>
      <c r="CH1095" s="3"/>
      <c r="CI1095" s="3"/>
      <c r="CJ1095" s="3"/>
      <c r="CK1095" s="3"/>
      <c r="CL1095" s="3"/>
      <c r="CM1095" s="3"/>
      <c r="CN1095" s="3"/>
      <c r="CO1095" s="3"/>
      <c r="CP1095" s="3"/>
      <c r="CQ1095" s="3"/>
      <c r="CR1095" s="3"/>
      <c r="CS1095" s="3"/>
      <c r="CT1095" s="3"/>
      <c r="CU1095" s="3"/>
      <c r="CV1095" s="3"/>
      <c r="CW1095" s="3"/>
      <c r="CX1095" s="3"/>
      <c r="CY1095" s="3"/>
      <c r="CZ1095" s="3"/>
      <c r="DA1095" s="3"/>
      <c r="DB1095" s="3"/>
      <c r="DC1095" s="3"/>
      <c r="DD1095" s="3"/>
    </row>
    <row r="1096" spans="1:108" ht="21" customHeight="1">
      <c r="A1096" s="3"/>
      <c r="B1096" s="3"/>
      <c r="C1096" s="3"/>
      <c r="D1096" s="18"/>
      <c r="E1096" s="18"/>
      <c r="F1096" s="11"/>
      <c r="G1096" s="11"/>
      <c r="H1096" s="11"/>
      <c r="I1096" s="3"/>
      <c r="J1096" s="3"/>
      <c r="K1096" s="3"/>
      <c r="L1096" s="3"/>
      <c r="M1096" s="3"/>
      <c r="N1096" s="3"/>
      <c r="O1096" s="3"/>
      <c r="P1096" s="3"/>
      <c r="Q1096" s="3"/>
      <c r="R1096" s="3"/>
      <c r="S1096" s="3"/>
      <c r="T1096" s="3"/>
      <c r="U1096" s="3"/>
      <c r="V1096" s="3"/>
      <c r="W1096" s="3"/>
      <c r="X1096" s="3"/>
      <c r="Y1096" s="3"/>
      <c r="Z1096" s="3"/>
      <c r="AA1096" s="3"/>
      <c r="AB1096" s="3"/>
      <c r="AC1096" s="3"/>
      <c r="AD1096" s="3"/>
      <c r="AE1096" s="3"/>
      <c r="AF1096" s="3"/>
      <c r="AG1096" s="3"/>
      <c r="AH1096" s="3"/>
      <c r="AI1096" s="3"/>
      <c r="AJ1096" s="3"/>
      <c r="AK1096" s="3"/>
      <c r="AL1096" s="3"/>
      <c r="AM1096" s="3"/>
      <c r="AN1096" s="3"/>
      <c r="AO1096" s="3"/>
      <c r="AP1096" s="3"/>
      <c r="AQ1096" s="3"/>
      <c r="AR1096" s="3"/>
      <c r="AS1096" s="3"/>
      <c r="AT1096" s="3"/>
      <c r="AU1096" s="3"/>
      <c r="AV1096" s="3"/>
      <c r="AW1096" s="3"/>
      <c r="AX1096" s="3"/>
      <c r="AY1096" s="3"/>
      <c r="AZ1096" s="3"/>
      <c r="BA1096" s="3"/>
      <c r="BB1096" s="3"/>
      <c r="BC1096" s="3"/>
      <c r="BD1096" s="3"/>
      <c r="BE1096" s="3"/>
      <c r="BF1096" s="3"/>
      <c r="BG1096" s="3"/>
      <c r="BH1096" s="3"/>
      <c r="BI1096" s="3"/>
      <c r="BJ1096" s="3"/>
      <c r="BK1096" s="3"/>
      <c r="BL1096" s="3"/>
      <c r="BM1096" s="3"/>
      <c r="BN1096" s="3"/>
      <c r="BO1096" s="3"/>
      <c r="BP1096" s="3"/>
      <c r="BQ1096" s="3"/>
      <c r="BR1096" s="3"/>
      <c r="BS1096" s="3"/>
      <c r="BT1096" s="3"/>
      <c r="BU1096" s="3"/>
      <c r="BV1096" s="3"/>
      <c r="BW1096" s="3"/>
      <c r="BX1096" s="3"/>
      <c r="BY1096" s="3"/>
      <c r="BZ1096" s="3"/>
      <c r="CA1096" s="3"/>
      <c r="CB1096" s="3"/>
      <c r="CC1096" s="3"/>
      <c r="CD1096" s="3"/>
      <c r="CE1096" s="3"/>
      <c r="CF1096" s="3"/>
      <c r="CG1096" s="3"/>
      <c r="CH1096" s="3"/>
      <c r="CI1096" s="3"/>
      <c r="CJ1096" s="3"/>
      <c r="CK1096" s="3"/>
      <c r="CL1096" s="3"/>
      <c r="CM1096" s="3"/>
      <c r="CN1096" s="3"/>
      <c r="CO1096" s="3"/>
      <c r="CP1096" s="3"/>
      <c r="CQ1096" s="3"/>
      <c r="CR1096" s="3"/>
      <c r="CS1096" s="3"/>
      <c r="CT1096" s="3"/>
      <c r="CU1096" s="3"/>
      <c r="CV1096" s="3"/>
      <c r="CW1096" s="3"/>
      <c r="CX1096" s="3"/>
      <c r="CY1096" s="3"/>
      <c r="CZ1096" s="3"/>
      <c r="DA1096" s="3"/>
      <c r="DB1096" s="3"/>
      <c r="DC1096" s="3"/>
      <c r="DD1096" s="3"/>
    </row>
    <row r="1097" spans="1:108" ht="21" customHeight="1">
      <c r="A1097" s="3"/>
      <c r="B1097" s="3"/>
      <c r="C1097" s="3"/>
      <c r="D1097" s="18"/>
      <c r="E1097" s="18"/>
      <c r="F1097" s="11"/>
      <c r="G1097" s="11"/>
      <c r="H1097" s="11"/>
      <c r="I1097" s="3"/>
      <c r="J1097" s="3"/>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c r="AH1097" s="3"/>
      <c r="AI1097" s="3"/>
      <c r="AJ1097" s="3"/>
      <c r="AK1097" s="3"/>
      <c r="AL1097" s="3"/>
      <c r="AM1097" s="3"/>
      <c r="AN1097" s="3"/>
      <c r="AO1097" s="3"/>
      <c r="AP1097" s="3"/>
      <c r="AQ1097" s="3"/>
      <c r="AR1097" s="3"/>
      <c r="AS1097" s="3"/>
      <c r="AT1097" s="3"/>
      <c r="AU1097" s="3"/>
      <c r="AV1097" s="3"/>
      <c r="AW1097" s="3"/>
      <c r="AX1097" s="3"/>
      <c r="AY1097" s="3"/>
      <c r="AZ1097" s="3"/>
      <c r="BA1097" s="3"/>
      <c r="BB1097" s="3"/>
      <c r="BC1097" s="3"/>
      <c r="BD1097" s="3"/>
      <c r="BE1097" s="3"/>
      <c r="BF1097" s="3"/>
      <c r="BG1097" s="3"/>
      <c r="BH1097" s="3"/>
      <c r="BI1097" s="3"/>
      <c r="BJ1097" s="3"/>
      <c r="BK1097" s="3"/>
      <c r="BL1097" s="3"/>
      <c r="BM1097" s="3"/>
      <c r="BN1097" s="3"/>
      <c r="BO1097" s="3"/>
      <c r="BP1097" s="3"/>
      <c r="BQ1097" s="3"/>
      <c r="BR1097" s="3"/>
      <c r="BS1097" s="3"/>
      <c r="BT1097" s="3"/>
      <c r="BU1097" s="3"/>
      <c r="BV1097" s="3"/>
      <c r="BW1097" s="3"/>
      <c r="BX1097" s="3"/>
      <c r="BY1097" s="3"/>
      <c r="BZ1097" s="3"/>
      <c r="CA1097" s="3"/>
      <c r="CB1097" s="3"/>
      <c r="CC1097" s="3"/>
      <c r="CD1097" s="3"/>
      <c r="CE1097" s="3"/>
      <c r="CF1097" s="3"/>
      <c r="CG1097" s="3"/>
      <c r="CH1097" s="3"/>
      <c r="CI1097" s="3"/>
      <c r="CJ1097" s="3"/>
      <c r="CK1097" s="3"/>
      <c r="CL1097" s="3"/>
      <c r="CM1097" s="3"/>
      <c r="CN1097" s="3"/>
      <c r="CO1097" s="3"/>
      <c r="CP1097" s="3"/>
      <c r="CQ1097" s="3"/>
      <c r="CR1097" s="3"/>
      <c r="CS1097" s="3"/>
      <c r="CT1097" s="3"/>
      <c r="CU1097" s="3"/>
      <c r="CV1097" s="3"/>
      <c r="CW1097" s="3"/>
      <c r="CX1097" s="3"/>
      <c r="CY1097" s="3"/>
      <c r="CZ1097" s="3"/>
      <c r="DA1097" s="3"/>
      <c r="DB1097" s="3"/>
      <c r="DC1097" s="3"/>
      <c r="DD1097" s="3"/>
    </row>
    <row r="1098" spans="1:108" ht="21" customHeight="1">
      <c r="A1098" s="3"/>
      <c r="B1098" s="3"/>
      <c r="C1098" s="3"/>
      <c r="D1098" s="18"/>
      <c r="E1098" s="18"/>
      <c r="F1098" s="11"/>
      <c r="G1098" s="11"/>
      <c r="H1098" s="11"/>
      <c r="I1098" s="3"/>
      <c r="J1098" s="3"/>
      <c r="K1098" s="3"/>
      <c r="L1098" s="3"/>
      <c r="M1098" s="3"/>
      <c r="N1098" s="3"/>
      <c r="O1098" s="3"/>
      <c r="P1098" s="3"/>
      <c r="Q1098" s="3"/>
      <c r="R1098" s="3"/>
      <c r="S1098" s="3"/>
      <c r="T1098" s="3"/>
      <c r="U1098" s="3"/>
      <c r="V1098" s="3"/>
      <c r="W1098" s="3"/>
      <c r="X1098" s="3"/>
      <c r="Y1098" s="3"/>
      <c r="Z1098" s="3"/>
      <c r="AA1098" s="3"/>
      <c r="AB1098" s="3"/>
      <c r="AC1098" s="3"/>
      <c r="AD1098" s="3"/>
      <c r="AE1098" s="3"/>
      <c r="AF1098" s="3"/>
      <c r="AG1098" s="3"/>
      <c r="AH1098" s="3"/>
      <c r="AI1098" s="3"/>
      <c r="AJ1098" s="3"/>
      <c r="AK1098" s="3"/>
      <c r="AL1098" s="3"/>
      <c r="AM1098" s="3"/>
      <c r="AN1098" s="3"/>
      <c r="AO1098" s="3"/>
      <c r="AP1098" s="3"/>
      <c r="AQ1098" s="3"/>
      <c r="AR1098" s="3"/>
      <c r="AS1098" s="3"/>
      <c r="AT1098" s="3"/>
      <c r="AU1098" s="3"/>
      <c r="AV1098" s="3"/>
      <c r="AW1098" s="3"/>
      <c r="AX1098" s="3"/>
      <c r="AY1098" s="3"/>
      <c r="AZ1098" s="3"/>
      <c r="BA1098" s="3"/>
      <c r="BB1098" s="3"/>
      <c r="BC1098" s="3"/>
      <c r="BD1098" s="3"/>
      <c r="BE1098" s="3"/>
      <c r="BF1098" s="3"/>
      <c r="BG1098" s="3"/>
      <c r="BH1098" s="3"/>
      <c r="BI1098" s="3"/>
      <c r="BJ1098" s="3"/>
      <c r="BK1098" s="3"/>
      <c r="BL1098" s="3"/>
      <c r="BM1098" s="3"/>
      <c r="BN1098" s="3"/>
      <c r="BO1098" s="3"/>
      <c r="BP1098" s="3"/>
      <c r="BQ1098" s="3"/>
      <c r="BR1098" s="3"/>
      <c r="BS1098" s="3"/>
      <c r="BT1098" s="3"/>
      <c r="BU1098" s="3"/>
      <c r="BV1098" s="3"/>
      <c r="BW1098" s="3"/>
      <c r="BX1098" s="3"/>
      <c r="BY1098" s="3"/>
      <c r="BZ1098" s="3"/>
      <c r="CA1098" s="3"/>
      <c r="CB1098" s="3"/>
      <c r="CC1098" s="3"/>
      <c r="CD1098" s="3"/>
      <c r="CE1098" s="3"/>
      <c r="CF1098" s="3"/>
      <c r="CG1098" s="3"/>
      <c r="CH1098" s="3"/>
      <c r="CI1098" s="3"/>
      <c r="CJ1098" s="3"/>
      <c r="CK1098" s="3"/>
      <c r="CL1098" s="3"/>
      <c r="CM1098" s="3"/>
      <c r="CN1098" s="3"/>
      <c r="CO1098" s="3"/>
      <c r="CP1098" s="3"/>
      <c r="CQ1098" s="3"/>
      <c r="CR1098" s="3"/>
      <c r="CS1098" s="3"/>
      <c r="CT1098" s="3"/>
      <c r="CU1098" s="3"/>
      <c r="CV1098" s="3"/>
      <c r="CW1098" s="3"/>
      <c r="CX1098" s="3"/>
      <c r="CY1098" s="3"/>
      <c r="CZ1098" s="3"/>
      <c r="DA1098" s="3"/>
      <c r="DB1098" s="3"/>
      <c r="DC1098" s="3"/>
      <c r="DD1098" s="3"/>
    </row>
    <row r="1099" spans="1:108" ht="21" customHeight="1">
      <c r="A1099" s="3"/>
      <c r="B1099" s="3"/>
      <c r="C1099" s="3"/>
      <c r="D1099" s="18"/>
      <c r="E1099" s="18"/>
      <c r="F1099" s="11"/>
      <c r="G1099" s="11"/>
      <c r="H1099" s="11"/>
      <c r="I1099" s="3"/>
      <c r="J1099" s="3"/>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c r="AH1099" s="3"/>
      <c r="AI1099" s="3"/>
      <c r="AJ1099" s="3"/>
      <c r="AK1099" s="3"/>
      <c r="AL1099" s="3"/>
      <c r="AM1099" s="3"/>
      <c r="AN1099" s="3"/>
      <c r="AO1099" s="3"/>
      <c r="AP1099" s="3"/>
      <c r="AQ1099" s="3"/>
      <c r="AR1099" s="3"/>
      <c r="AS1099" s="3"/>
      <c r="AT1099" s="3"/>
      <c r="AU1099" s="3"/>
      <c r="AV1099" s="3"/>
      <c r="AW1099" s="3"/>
      <c r="AX1099" s="3"/>
      <c r="AY1099" s="3"/>
      <c r="AZ1099" s="3"/>
      <c r="BA1099" s="3"/>
      <c r="BB1099" s="3"/>
      <c r="BC1099" s="3"/>
      <c r="BD1099" s="3"/>
      <c r="BE1099" s="3"/>
      <c r="BF1099" s="3"/>
      <c r="BG1099" s="3"/>
      <c r="BH1099" s="3"/>
      <c r="BI1099" s="3"/>
      <c r="BJ1099" s="3"/>
      <c r="BK1099" s="3"/>
      <c r="BL1099" s="3"/>
      <c r="BM1099" s="3"/>
      <c r="BN1099" s="3"/>
      <c r="BO1099" s="3"/>
      <c r="BP1099" s="3"/>
      <c r="BQ1099" s="3"/>
      <c r="BR1099" s="3"/>
      <c r="BS1099" s="3"/>
      <c r="BT1099" s="3"/>
      <c r="BU1099" s="3"/>
      <c r="BV1099" s="3"/>
      <c r="BW1099" s="3"/>
      <c r="BX1099" s="3"/>
      <c r="BY1099" s="3"/>
      <c r="BZ1099" s="3"/>
      <c r="CA1099" s="3"/>
      <c r="CB1099" s="3"/>
      <c r="CC1099" s="3"/>
      <c r="CD1099" s="3"/>
      <c r="CE1099" s="3"/>
      <c r="CF1099" s="3"/>
      <c r="CG1099" s="3"/>
      <c r="CH1099" s="3"/>
      <c r="CI1099" s="3"/>
      <c r="CJ1099" s="3"/>
      <c r="CK1099" s="3"/>
      <c r="CL1099" s="3"/>
      <c r="CM1099" s="3"/>
      <c r="CN1099" s="3"/>
      <c r="CO1099" s="3"/>
      <c r="CP1099" s="3"/>
      <c r="CQ1099" s="3"/>
      <c r="CR1099" s="3"/>
      <c r="CS1099" s="3"/>
      <c r="CT1099" s="3"/>
      <c r="CU1099" s="3"/>
      <c r="CV1099" s="3"/>
      <c r="CW1099" s="3"/>
      <c r="CX1099" s="3"/>
      <c r="CY1099" s="3"/>
      <c r="CZ1099" s="3"/>
      <c r="DA1099" s="3"/>
      <c r="DB1099" s="3"/>
      <c r="DC1099" s="3"/>
      <c r="DD1099" s="3"/>
    </row>
    <row r="1100" spans="1:108" ht="21" customHeight="1">
      <c r="A1100" s="3"/>
      <c r="B1100" s="3"/>
      <c r="C1100" s="3"/>
      <c r="D1100" s="18"/>
      <c r="E1100" s="18"/>
      <c r="F1100" s="11"/>
      <c r="G1100" s="11"/>
      <c r="H1100" s="11"/>
      <c r="I1100" s="3"/>
      <c r="J1100" s="3"/>
      <c r="K1100" s="3"/>
      <c r="L1100" s="3"/>
      <c r="M1100" s="3"/>
      <c r="N1100" s="3"/>
      <c r="O1100" s="3"/>
      <c r="P1100" s="3"/>
      <c r="Q1100" s="3"/>
      <c r="R1100" s="3"/>
      <c r="S1100" s="3"/>
      <c r="T1100" s="3"/>
      <c r="U1100" s="3"/>
      <c r="V1100" s="3"/>
      <c r="W1100" s="3"/>
      <c r="X1100" s="3"/>
      <c r="Y1100" s="3"/>
      <c r="Z1100" s="3"/>
      <c r="AA1100" s="3"/>
      <c r="AB1100" s="3"/>
      <c r="AC1100" s="3"/>
      <c r="AD1100" s="3"/>
      <c r="AE1100" s="3"/>
      <c r="AF1100" s="3"/>
      <c r="AG1100" s="3"/>
      <c r="AH1100" s="3"/>
      <c r="AI1100" s="3"/>
      <c r="AJ1100" s="3"/>
      <c r="AK1100" s="3"/>
      <c r="AL1100" s="3"/>
      <c r="AM1100" s="3"/>
      <c r="AN1100" s="3"/>
      <c r="AO1100" s="3"/>
      <c r="AP1100" s="3"/>
      <c r="AQ1100" s="3"/>
      <c r="AR1100" s="3"/>
      <c r="AS1100" s="3"/>
      <c r="AT1100" s="3"/>
      <c r="AU1100" s="3"/>
      <c r="AV1100" s="3"/>
      <c r="AW1100" s="3"/>
      <c r="AX1100" s="3"/>
      <c r="AY1100" s="3"/>
      <c r="AZ1100" s="3"/>
      <c r="BA1100" s="3"/>
      <c r="BB1100" s="3"/>
      <c r="BC1100" s="3"/>
      <c r="BD1100" s="3"/>
      <c r="BE1100" s="3"/>
      <c r="BF1100" s="3"/>
      <c r="BG1100" s="3"/>
      <c r="BH1100" s="3"/>
      <c r="BI1100" s="3"/>
      <c r="BJ1100" s="3"/>
      <c r="BK1100" s="3"/>
      <c r="BL1100" s="3"/>
      <c r="BM1100" s="3"/>
      <c r="BN1100" s="3"/>
      <c r="BO1100" s="3"/>
      <c r="BP1100" s="3"/>
      <c r="BQ1100" s="3"/>
      <c r="BR1100" s="3"/>
      <c r="BS1100" s="3"/>
      <c r="BT1100" s="3"/>
      <c r="BU1100" s="3"/>
      <c r="BV1100" s="3"/>
      <c r="BW1100" s="3"/>
      <c r="BX1100" s="3"/>
      <c r="BY1100" s="3"/>
      <c r="BZ1100" s="3"/>
      <c r="CA1100" s="3"/>
      <c r="CB1100" s="3"/>
      <c r="CC1100" s="3"/>
      <c r="CD1100" s="3"/>
      <c r="CE1100" s="3"/>
      <c r="CF1100" s="3"/>
      <c r="CG1100" s="3"/>
      <c r="CH1100" s="3"/>
      <c r="CI1100" s="3"/>
      <c r="CJ1100" s="3"/>
      <c r="CK1100" s="3"/>
      <c r="CL1100" s="3"/>
      <c r="CM1100" s="3"/>
      <c r="CN1100" s="3"/>
      <c r="CO1100" s="3"/>
      <c r="CP1100" s="3"/>
      <c r="CQ1100" s="3"/>
      <c r="CR1100" s="3"/>
      <c r="CS1100" s="3"/>
      <c r="CT1100" s="3"/>
      <c r="CU1100" s="3"/>
      <c r="CV1100" s="3"/>
      <c r="CW1100" s="3"/>
      <c r="CX1100" s="3"/>
      <c r="CY1100" s="3"/>
      <c r="CZ1100" s="3"/>
      <c r="DA1100" s="3"/>
      <c r="DB1100" s="3"/>
      <c r="DC1100" s="3"/>
      <c r="DD1100" s="3"/>
    </row>
    <row r="1101" spans="1:108" ht="21" customHeight="1">
      <c r="A1101" s="3"/>
      <c r="B1101" s="3"/>
      <c r="C1101" s="3"/>
      <c r="D1101" s="18"/>
      <c r="E1101" s="18"/>
      <c r="F1101" s="11"/>
      <c r="G1101" s="11"/>
      <c r="H1101" s="11"/>
      <c r="I1101" s="3"/>
      <c r="J1101" s="3"/>
      <c r="K1101" s="3"/>
      <c r="L1101" s="3"/>
      <c r="M1101" s="3"/>
      <c r="N1101" s="3"/>
      <c r="O1101" s="3"/>
      <c r="P1101" s="3"/>
      <c r="Q1101" s="3"/>
      <c r="R1101" s="3"/>
      <c r="S1101" s="3"/>
      <c r="T1101" s="3"/>
      <c r="U1101" s="3"/>
      <c r="V1101" s="3"/>
      <c r="W1101" s="3"/>
      <c r="X1101" s="3"/>
      <c r="Y1101" s="3"/>
      <c r="Z1101" s="3"/>
      <c r="AA1101" s="3"/>
      <c r="AB1101" s="3"/>
      <c r="AC1101" s="3"/>
      <c r="AD1101" s="3"/>
      <c r="AE1101" s="3"/>
      <c r="AF1101" s="3"/>
      <c r="AG1101" s="3"/>
      <c r="AH1101" s="3"/>
      <c r="AI1101" s="3"/>
      <c r="AJ1101" s="3"/>
      <c r="AK1101" s="3"/>
      <c r="AL1101" s="3"/>
      <c r="AM1101" s="3"/>
      <c r="AN1101" s="3"/>
      <c r="AO1101" s="3"/>
      <c r="AP1101" s="3"/>
      <c r="AQ1101" s="3"/>
      <c r="AR1101" s="3"/>
      <c r="AS1101" s="3"/>
      <c r="AT1101" s="3"/>
      <c r="AU1101" s="3"/>
      <c r="AV1101" s="3"/>
      <c r="AW1101" s="3"/>
      <c r="AX1101" s="3"/>
      <c r="AY1101" s="3"/>
      <c r="AZ1101" s="3"/>
      <c r="BA1101" s="3"/>
      <c r="BB1101" s="3"/>
      <c r="BC1101" s="3"/>
      <c r="BD1101" s="3"/>
      <c r="BE1101" s="3"/>
      <c r="BF1101" s="3"/>
      <c r="BG1101" s="3"/>
      <c r="BH1101" s="3"/>
      <c r="BI1101" s="3"/>
      <c r="BJ1101" s="3"/>
      <c r="BK1101" s="3"/>
      <c r="BL1101" s="3"/>
      <c r="BM1101" s="3"/>
      <c r="BN1101" s="3"/>
      <c r="BO1101" s="3"/>
      <c r="BP1101" s="3"/>
      <c r="BQ1101" s="3"/>
      <c r="BR1101" s="3"/>
      <c r="BS1101" s="3"/>
      <c r="BT1101" s="3"/>
      <c r="BU1101" s="3"/>
      <c r="BV1101" s="3"/>
      <c r="BW1101" s="3"/>
      <c r="BX1101" s="3"/>
      <c r="BY1101" s="3"/>
      <c r="BZ1101" s="3"/>
      <c r="CA1101" s="3"/>
      <c r="CB1101" s="3"/>
      <c r="CC1101" s="3"/>
      <c r="CD1101" s="3"/>
      <c r="CE1101" s="3"/>
      <c r="CF1101" s="3"/>
      <c r="CG1101" s="3"/>
      <c r="CH1101" s="3"/>
      <c r="CI1101" s="3"/>
      <c r="CJ1101" s="3"/>
      <c r="CK1101" s="3"/>
      <c r="CL1101" s="3"/>
      <c r="CM1101" s="3"/>
      <c r="CN1101" s="3"/>
      <c r="CO1101" s="3"/>
      <c r="CP1101" s="3"/>
      <c r="CQ1101" s="3"/>
      <c r="CR1101" s="3"/>
      <c r="CS1101" s="3"/>
      <c r="CT1101" s="3"/>
      <c r="CU1101" s="3"/>
      <c r="CV1101" s="3"/>
      <c r="CW1101" s="3"/>
      <c r="CX1101" s="3"/>
      <c r="CY1101" s="3"/>
      <c r="CZ1101" s="3"/>
      <c r="DA1101" s="3"/>
      <c r="DB1101" s="3"/>
      <c r="DC1101" s="3"/>
      <c r="DD1101" s="3"/>
    </row>
    <row r="1102" spans="1:108" ht="21" customHeight="1">
      <c r="A1102" s="3"/>
      <c r="B1102" s="3"/>
      <c r="C1102" s="3"/>
      <c r="D1102" s="18"/>
      <c r="E1102" s="18"/>
      <c r="F1102" s="11"/>
      <c r="G1102" s="11"/>
      <c r="H1102" s="11"/>
      <c r="I1102" s="3"/>
      <c r="J1102" s="3"/>
      <c r="K1102" s="3"/>
      <c r="L1102" s="3"/>
      <c r="M1102" s="3"/>
      <c r="N1102" s="3"/>
      <c r="O1102" s="3"/>
      <c r="P1102" s="3"/>
      <c r="Q1102" s="3"/>
      <c r="R1102" s="3"/>
      <c r="S1102" s="3"/>
      <c r="T1102" s="3"/>
      <c r="U1102" s="3"/>
      <c r="V1102" s="3"/>
      <c r="W1102" s="3"/>
      <c r="X1102" s="3"/>
      <c r="Y1102" s="3"/>
      <c r="Z1102" s="3"/>
      <c r="AA1102" s="3"/>
      <c r="AB1102" s="3"/>
      <c r="AC1102" s="3"/>
      <c r="AD1102" s="3"/>
      <c r="AE1102" s="3"/>
      <c r="AF1102" s="3"/>
      <c r="AG1102" s="3"/>
      <c r="AH1102" s="3"/>
      <c r="AI1102" s="3"/>
      <c r="AJ1102" s="3"/>
      <c r="AK1102" s="3"/>
      <c r="AL1102" s="3"/>
      <c r="AM1102" s="3"/>
      <c r="AN1102" s="3"/>
      <c r="AO1102" s="3"/>
      <c r="AP1102" s="3"/>
      <c r="AQ1102" s="3"/>
      <c r="AR1102" s="3"/>
      <c r="AS1102" s="3"/>
      <c r="AT1102" s="3"/>
      <c r="AU1102" s="3"/>
      <c r="AV1102" s="3"/>
      <c r="AW1102" s="3"/>
      <c r="AX1102" s="3"/>
      <c r="AY1102" s="3"/>
      <c r="AZ1102" s="3"/>
      <c r="BA1102" s="3"/>
      <c r="BB1102" s="3"/>
      <c r="BC1102" s="3"/>
      <c r="BD1102" s="3"/>
      <c r="BE1102" s="3"/>
      <c r="BF1102" s="3"/>
      <c r="BG1102" s="3"/>
      <c r="BH1102" s="3"/>
      <c r="BI1102" s="3"/>
      <c r="BJ1102" s="3"/>
      <c r="BK1102" s="3"/>
      <c r="BL1102" s="3"/>
      <c r="BM1102" s="3"/>
      <c r="BN1102" s="3"/>
      <c r="BO1102" s="3"/>
      <c r="BP1102" s="3"/>
      <c r="BQ1102" s="3"/>
      <c r="BR1102" s="3"/>
      <c r="BS1102" s="3"/>
      <c r="BT1102" s="3"/>
      <c r="BU1102" s="3"/>
      <c r="BV1102" s="3"/>
      <c r="BW1102" s="3"/>
      <c r="BX1102" s="3"/>
      <c r="BY1102" s="3"/>
      <c r="BZ1102" s="3"/>
      <c r="CA1102" s="3"/>
      <c r="CB1102" s="3"/>
      <c r="CC1102" s="3"/>
      <c r="CD1102" s="3"/>
      <c r="CE1102" s="3"/>
      <c r="CF1102" s="3"/>
      <c r="CG1102" s="3"/>
      <c r="CH1102" s="3"/>
      <c r="CI1102" s="3"/>
      <c r="CJ1102" s="3"/>
      <c r="CK1102" s="3"/>
      <c r="CL1102" s="3"/>
      <c r="CM1102" s="3"/>
      <c r="CN1102" s="3"/>
      <c r="CO1102" s="3"/>
      <c r="CP1102" s="3"/>
      <c r="CQ1102" s="3"/>
      <c r="CR1102" s="3"/>
      <c r="CS1102" s="3"/>
      <c r="CT1102" s="3"/>
      <c r="CU1102" s="3"/>
      <c r="CV1102" s="3"/>
      <c r="CW1102" s="3"/>
      <c r="CX1102" s="3"/>
      <c r="CY1102" s="3"/>
      <c r="CZ1102" s="3"/>
      <c r="DA1102" s="3"/>
      <c r="DB1102" s="3"/>
      <c r="DC1102" s="3"/>
      <c r="DD1102" s="3"/>
    </row>
    <row r="1103" spans="1:108" ht="21" customHeight="1">
      <c r="A1103" s="3"/>
      <c r="B1103" s="3"/>
      <c r="C1103" s="3"/>
      <c r="D1103" s="18"/>
      <c r="E1103" s="18"/>
      <c r="F1103" s="11"/>
      <c r="G1103" s="11"/>
      <c r="H1103" s="11"/>
      <c r="I1103" s="3"/>
      <c r="J1103" s="3"/>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c r="AH1103" s="3"/>
      <c r="AI1103" s="3"/>
      <c r="AJ1103" s="3"/>
      <c r="AK1103" s="3"/>
      <c r="AL1103" s="3"/>
      <c r="AM1103" s="3"/>
      <c r="AN1103" s="3"/>
      <c r="AO1103" s="3"/>
      <c r="AP1103" s="3"/>
      <c r="AQ1103" s="3"/>
      <c r="AR1103" s="3"/>
      <c r="AS1103" s="3"/>
      <c r="AT1103" s="3"/>
      <c r="AU1103" s="3"/>
      <c r="AV1103" s="3"/>
      <c r="AW1103" s="3"/>
      <c r="AX1103" s="3"/>
      <c r="AY1103" s="3"/>
      <c r="AZ1103" s="3"/>
      <c r="BA1103" s="3"/>
      <c r="BB1103" s="3"/>
      <c r="BC1103" s="3"/>
      <c r="BD1103" s="3"/>
      <c r="BE1103" s="3"/>
      <c r="BF1103" s="3"/>
      <c r="BG1103" s="3"/>
      <c r="BH1103" s="3"/>
      <c r="BI1103" s="3"/>
      <c r="BJ1103" s="3"/>
      <c r="BK1103" s="3"/>
      <c r="BL1103" s="3"/>
      <c r="BM1103" s="3"/>
      <c r="BN1103" s="3"/>
      <c r="BO1103" s="3"/>
      <c r="BP1103" s="3"/>
      <c r="BQ1103" s="3"/>
      <c r="BR1103" s="3"/>
      <c r="BS1103" s="3"/>
      <c r="BT1103" s="3"/>
      <c r="BU1103" s="3"/>
      <c r="BV1103" s="3"/>
      <c r="BW1103" s="3"/>
      <c r="BX1103" s="3"/>
      <c r="BY1103" s="3"/>
      <c r="BZ1103" s="3"/>
      <c r="CA1103" s="3"/>
      <c r="CB1103" s="3"/>
      <c r="CC1103" s="3"/>
      <c r="CD1103" s="3"/>
      <c r="CE1103" s="3"/>
      <c r="CF1103" s="3"/>
      <c r="CG1103" s="3"/>
      <c r="CH1103" s="3"/>
      <c r="CI1103" s="3"/>
      <c r="CJ1103" s="3"/>
      <c r="CK1103" s="3"/>
      <c r="CL1103" s="3"/>
      <c r="CM1103" s="3"/>
      <c r="CN1103" s="3"/>
      <c r="CO1103" s="3"/>
      <c r="CP1103" s="3"/>
      <c r="CQ1103" s="3"/>
      <c r="CR1103" s="3"/>
      <c r="CS1103" s="3"/>
      <c r="CT1103" s="3"/>
      <c r="CU1103" s="3"/>
      <c r="CV1103" s="3"/>
      <c r="CW1103" s="3"/>
      <c r="CX1103" s="3"/>
      <c r="CY1103" s="3"/>
      <c r="CZ1103" s="3"/>
      <c r="DA1103" s="3"/>
      <c r="DB1103" s="3"/>
      <c r="DC1103" s="3"/>
      <c r="DD1103" s="3"/>
    </row>
    <row r="1104" spans="1:108" ht="21" customHeight="1">
      <c r="A1104" s="3"/>
      <c r="B1104" s="3"/>
      <c r="C1104" s="3"/>
      <c r="D1104" s="18"/>
      <c r="E1104" s="18"/>
      <c r="F1104" s="11"/>
      <c r="G1104" s="11"/>
      <c r="H1104" s="11"/>
      <c r="I1104" s="3"/>
      <c r="J1104" s="3"/>
      <c r="K1104" s="3"/>
      <c r="L1104" s="3"/>
      <c r="M1104" s="3"/>
      <c r="N1104" s="3"/>
      <c r="O1104" s="3"/>
      <c r="P1104" s="3"/>
      <c r="Q1104" s="3"/>
      <c r="R1104" s="3"/>
      <c r="S1104" s="3"/>
      <c r="T1104" s="3"/>
      <c r="U1104" s="3"/>
      <c r="V1104" s="3"/>
      <c r="W1104" s="3"/>
      <c r="X1104" s="3"/>
      <c r="Y1104" s="3"/>
      <c r="Z1104" s="3"/>
      <c r="AA1104" s="3"/>
      <c r="AB1104" s="3"/>
      <c r="AC1104" s="3"/>
      <c r="AD1104" s="3"/>
      <c r="AE1104" s="3"/>
      <c r="AF1104" s="3"/>
      <c r="AG1104" s="3"/>
      <c r="AH1104" s="3"/>
      <c r="AI1104" s="3"/>
      <c r="AJ1104" s="3"/>
      <c r="AK1104" s="3"/>
      <c r="AL1104" s="3"/>
      <c r="AM1104" s="3"/>
      <c r="AN1104" s="3"/>
      <c r="AO1104" s="3"/>
      <c r="AP1104" s="3"/>
      <c r="AQ1104" s="3"/>
      <c r="AR1104" s="3"/>
      <c r="AS1104" s="3"/>
      <c r="AT1104" s="3"/>
      <c r="AU1104" s="3"/>
      <c r="AV1104" s="3"/>
      <c r="AW1104" s="3"/>
      <c r="AX1104" s="3"/>
      <c r="AY1104" s="3"/>
      <c r="AZ1104" s="3"/>
      <c r="BA1104" s="3"/>
      <c r="BB1104" s="3"/>
      <c r="BC1104" s="3"/>
      <c r="BD1104" s="3"/>
      <c r="BE1104" s="3"/>
      <c r="BF1104" s="3"/>
      <c r="BG1104" s="3"/>
      <c r="BH1104" s="3"/>
      <c r="BI1104" s="3"/>
      <c r="BJ1104" s="3"/>
      <c r="BK1104" s="3"/>
      <c r="BL1104" s="3"/>
      <c r="BM1104" s="3"/>
      <c r="BN1104" s="3"/>
      <c r="BO1104" s="3"/>
      <c r="BP1104" s="3"/>
      <c r="BQ1104" s="3"/>
      <c r="BR1104" s="3"/>
      <c r="BS1104" s="3"/>
      <c r="BT1104" s="3"/>
      <c r="BU1104" s="3"/>
      <c r="BV1104" s="3"/>
      <c r="BW1104" s="3"/>
      <c r="BX1104" s="3"/>
      <c r="BY1104" s="3"/>
      <c r="BZ1104" s="3"/>
      <c r="CA1104" s="3"/>
      <c r="CB1104" s="3"/>
      <c r="CC1104" s="3"/>
      <c r="CD1104" s="3"/>
      <c r="CE1104" s="3"/>
      <c r="CF1104" s="3"/>
      <c r="CG1104" s="3"/>
      <c r="CH1104" s="3"/>
      <c r="CI1104" s="3"/>
      <c r="CJ1104" s="3"/>
      <c r="CK1104" s="3"/>
      <c r="CL1104" s="3"/>
      <c r="CM1104" s="3"/>
      <c r="CN1104" s="3"/>
      <c r="CO1104" s="3"/>
      <c r="CP1104" s="3"/>
      <c r="CQ1104" s="3"/>
      <c r="CR1104" s="3"/>
      <c r="CS1104" s="3"/>
      <c r="CT1104" s="3"/>
      <c r="CU1104" s="3"/>
      <c r="CV1104" s="3"/>
      <c r="CW1104" s="3"/>
      <c r="CX1104" s="3"/>
      <c r="CY1104" s="3"/>
      <c r="CZ1104" s="3"/>
      <c r="DA1104" s="3"/>
      <c r="DB1104" s="3"/>
      <c r="DC1104" s="3"/>
      <c r="DD1104" s="3"/>
    </row>
    <row r="1105" spans="1:108" ht="21" customHeight="1">
      <c r="A1105" s="3"/>
      <c r="B1105" s="3"/>
      <c r="C1105" s="3"/>
      <c r="D1105" s="18"/>
      <c r="E1105" s="18"/>
      <c r="F1105" s="11"/>
      <c r="G1105" s="11"/>
      <c r="H1105" s="11"/>
      <c r="I1105" s="3"/>
      <c r="J1105" s="3"/>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c r="AH1105" s="3"/>
      <c r="AI1105" s="3"/>
      <c r="AJ1105" s="3"/>
      <c r="AK1105" s="3"/>
      <c r="AL1105" s="3"/>
      <c r="AM1105" s="3"/>
      <c r="AN1105" s="3"/>
      <c r="AO1105" s="3"/>
      <c r="AP1105" s="3"/>
      <c r="AQ1105" s="3"/>
      <c r="AR1105" s="3"/>
      <c r="AS1105" s="3"/>
      <c r="AT1105" s="3"/>
      <c r="AU1105" s="3"/>
      <c r="AV1105" s="3"/>
      <c r="AW1105" s="3"/>
      <c r="AX1105" s="3"/>
      <c r="AY1105" s="3"/>
      <c r="AZ1105" s="3"/>
      <c r="BA1105" s="3"/>
      <c r="BB1105" s="3"/>
      <c r="BC1105" s="3"/>
      <c r="BD1105" s="3"/>
      <c r="BE1105" s="3"/>
      <c r="BF1105" s="3"/>
      <c r="BG1105" s="3"/>
      <c r="BH1105" s="3"/>
      <c r="BI1105" s="3"/>
      <c r="BJ1105" s="3"/>
      <c r="BK1105" s="3"/>
      <c r="BL1105" s="3"/>
      <c r="BM1105" s="3"/>
      <c r="BN1105" s="3"/>
      <c r="BO1105" s="3"/>
      <c r="BP1105" s="3"/>
      <c r="BQ1105" s="3"/>
      <c r="BR1105" s="3"/>
      <c r="BS1105" s="3"/>
      <c r="BT1105" s="3"/>
      <c r="BU1105" s="3"/>
      <c r="BV1105" s="3"/>
      <c r="BW1105" s="3"/>
      <c r="BX1105" s="3"/>
      <c r="BY1105" s="3"/>
      <c r="BZ1105" s="3"/>
      <c r="CA1105" s="3"/>
      <c r="CB1105" s="3"/>
      <c r="CC1105" s="3"/>
      <c r="CD1105" s="3"/>
      <c r="CE1105" s="3"/>
      <c r="CF1105" s="3"/>
      <c r="CG1105" s="3"/>
      <c r="CH1105" s="3"/>
      <c r="CI1105" s="3"/>
      <c r="CJ1105" s="3"/>
      <c r="CK1105" s="3"/>
      <c r="CL1105" s="3"/>
      <c r="CM1105" s="3"/>
      <c r="CN1105" s="3"/>
      <c r="CO1105" s="3"/>
      <c r="CP1105" s="3"/>
      <c r="CQ1105" s="3"/>
      <c r="CR1105" s="3"/>
      <c r="CS1105" s="3"/>
      <c r="CT1105" s="3"/>
      <c r="CU1105" s="3"/>
      <c r="CV1105" s="3"/>
      <c r="CW1105" s="3"/>
      <c r="CX1105" s="3"/>
      <c r="CY1105" s="3"/>
      <c r="CZ1105" s="3"/>
      <c r="DA1105" s="3"/>
      <c r="DB1105" s="3"/>
      <c r="DC1105" s="3"/>
      <c r="DD1105" s="3"/>
    </row>
    <row r="1106" spans="1:108" ht="21" customHeight="1">
      <c r="A1106" s="3"/>
      <c r="B1106" s="3"/>
      <c r="C1106" s="3"/>
      <c r="D1106" s="18"/>
      <c r="E1106" s="18"/>
      <c r="F1106" s="11"/>
      <c r="G1106" s="11"/>
      <c r="H1106" s="11"/>
      <c r="I1106" s="3"/>
      <c r="J1106" s="3"/>
      <c r="K1106" s="3"/>
      <c r="L1106" s="3"/>
      <c r="M1106" s="3"/>
      <c r="N1106" s="3"/>
      <c r="O1106" s="3"/>
      <c r="P1106" s="3"/>
      <c r="Q1106" s="3"/>
      <c r="R1106" s="3"/>
      <c r="S1106" s="3"/>
      <c r="T1106" s="3"/>
      <c r="U1106" s="3"/>
      <c r="V1106" s="3"/>
      <c r="W1106" s="3"/>
      <c r="X1106" s="3"/>
      <c r="Y1106" s="3"/>
      <c r="Z1106" s="3"/>
      <c r="AA1106" s="3"/>
      <c r="AB1106" s="3"/>
      <c r="AC1106" s="3"/>
      <c r="AD1106" s="3"/>
      <c r="AE1106" s="3"/>
      <c r="AF1106" s="3"/>
      <c r="AG1106" s="3"/>
      <c r="AH1106" s="3"/>
      <c r="AI1106" s="3"/>
      <c r="AJ1106" s="3"/>
      <c r="AK1106" s="3"/>
      <c r="AL1106" s="3"/>
      <c r="AM1106" s="3"/>
      <c r="AN1106" s="3"/>
      <c r="AO1106" s="3"/>
      <c r="AP1106" s="3"/>
      <c r="AQ1106" s="3"/>
      <c r="AR1106" s="3"/>
      <c r="AS1106" s="3"/>
      <c r="AT1106" s="3"/>
      <c r="AU1106" s="3"/>
      <c r="AV1106" s="3"/>
      <c r="AW1106" s="3"/>
      <c r="AX1106" s="3"/>
      <c r="AY1106" s="3"/>
      <c r="AZ1106" s="3"/>
      <c r="BA1106" s="3"/>
      <c r="BB1106" s="3"/>
      <c r="BC1106" s="3"/>
      <c r="BD1106" s="3"/>
      <c r="BE1106" s="3"/>
      <c r="BF1106" s="3"/>
      <c r="BG1106" s="3"/>
      <c r="BH1106" s="3"/>
      <c r="BI1106" s="3"/>
      <c r="BJ1106" s="3"/>
      <c r="BK1106" s="3"/>
      <c r="BL1106" s="3"/>
      <c r="BM1106" s="3"/>
      <c r="BN1106" s="3"/>
      <c r="BO1106" s="3"/>
      <c r="BP1106" s="3"/>
      <c r="BQ1106" s="3"/>
      <c r="BR1106" s="3"/>
      <c r="BS1106" s="3"/>
      <c r="BT1106" s="3"/>
      <c r="BU1106" s="3"/>
      <c r="BV1106" s="3"/>
      <c r="BW1106" s="3"/>
      <c r="BX1106" s="3"/>
      <c r="BY1106" s="3"/>
      <c r="BZ1106" s="3"/>
      <c r="CA1106" s="3"/>
      <c r="CB1106" s="3"/>
      <c r="CC1106" s="3"/>
      <c r="CD1106" s="3"/>
      <c r="CE1106" s="3"/>
      <c r="CF1106" s="3"/>
      <c r="CG1106" s="3"/>
      <c r="CH1106" s="3"/>
      <c r="CI1106" s="3"/>
      <c r="CJ1106" s="3"/>
      <c r="CK1106" s="3"/>
      <c r="CL1106" s="3"/>
      <c r="CM1106" s="3"/>
      <c r="CN1106" s="3"/>
      <c r="CO1106" s="3"/>
      <c r="CP1106" s="3"/>
      <c r="CQ1106" s="3"/>
      <c r="CR1106" s="3"/>
      <c r="CS1106" s="3"/>
      <c r="CT1106" s="3"/>
      <c r="CU1106" s="3"/>
      <c r="CV1106" s="3"/>
      <c r="CW1106" s="3"/>
      <c r="CX1106" s="3"/>
      <c r="CY1106" s="3"/>
      <c r="CZ1106" s="3"/>
      <c r="DA1106" s="3"/>
      <c r="DB1106" s="3"/>
      <c r="DC1106" s="3"/>
      <c r="DD1106" s="3"/>
    </row>
    <row r="1107" spans="1:108" ht="21" customHeight="1">
      <c r="A1107" s="3"/>
      <c r="B1107" s="3"/>
      <c r="C1107" s="3"/>
      <c r="D1107" s="18"/>
      <c r="E1107" s="18"/>
      <c r="F1107" s="11"/>
      <c r="G1107" s="11"/>
      <c r="H1107" s="11"/>
      <c r="I1107" s="3"/>
      <c r="J1107" s="3"/>
      <c r="K1107" s="3"/>
      <c r="L1107" s="3"/>
      <c r="M1107" s="3"/>
      <c r="N1107" s="3"/>
      <c r="O1107" s="3"/>
      <c r="P1107" s="3"/>
      <c r="Q1107" s="3"/>
      <c r="R1107" s="3"/>
      <c r="S1107" s="3"/>
      <c r="T1107" s="3"/>
      <c r="U1107" s="3"/>
      <c r="V1107" s="3"/>
      <c r="W1107" s="3"/>
      <c r="X1107" s="3"/>
      <c r="Y1107" s="3"/>
      <c r="Z1107" s="3"/>
      <c r="AA1107" s="3"/>
      <c r="AB1107" s="3"/>
      <c r="AC1107" s="3"/>
      <c r="AD1107" s="3"/>
      <c r="AE1107" s="3"/>
      <c r="AF1107" s="3"/>
      <c r="AG1107" s="3"/>
      <c r="AH1107" s="3"/>
      <c r="AI1107" s="3"/>
      <c r="AJ1107" s="3"/>
      <c r="AK1107" s="3"/>
      <c r="AL1107" s="3"/>
      <c r="AM1107" s="3"/>
      <c r="AN1107" s="3"/>
      <c r="AO1107" s="3"/>
      <c r="AP1107" s="3"/>
      <c r="AQ1107" s="3"/>
      <c r="AR1107" s="3"/>
      <c r="AS1107" s="3"/>
      <c r="AT1107" s="3"/>
      <c r="AU1107" s="3"/>
      <c r="AV1107" s="3"/>
      <c r="AW1107" s="3"/>
      <c r="AX1107" s="3"/>
      <c r="AY1107" s="3"/>
      <c r="AZ1107" s="3"/>
      <c r="BA1107" s="3"/>
      <c r="BB1107" s="3"/>
      <c r="BC1107" s="3"/>
      <c r="BD1107" s="3"/>
      <c r="BE1107" s="3"/>
      <c r="BF1107" s="3"/>
      <c r="BG1107" s="3"/>
      <c r="BH1107" s="3"/>
      <c r="BI1107" s="3"/>
      <c r="BJ1107" s="3"/>
      <c r="BK1107" s="3"/>
      <c r="BL1107" s="3"/>
      <c r="BM1107" s="3"/>
      <c r="BN1107" s="3"/>
      <c r="BO1107" s="3"/>
      <c r="BP1107" s="3"/>
      <c r="BQ1107" s="3"/>
      <c r="BR1107" s="3"/>
      <c r="BS1107" s="3"/>
      <c r="BT1107" s="3"/>
      <c r="BU1107" s="3"/>
      <c r="BV1107" s="3"/>
      <c r="BW1107" s="3"/>
      <c r="BX1107" s="3"/>
      <c r="BY1107" s="3"/>
      <c r="BZ1107" s="3"/>
      <c r="CA1107" s="3"/>
      <c r="CB1107" s="3"/>
      <c r="CC1107" s="3"/>
      <c r="CD1107" s="3"/>
      <c r="CE1107" s="3"/>
      <c r="CF1107" s="3"/>
      <c r="CG1107" s="3"/>
      <c r="CH1107" s="3"/>
      <c r="CI1107" s="3"/>
      <c r="CJ1107" s="3"/>
      <c r="CK1107" s="3"/>
      <c r="CL1107" s="3"/>
      <c r="CM1107" s="3"/>
      <c r="CN1107" s="3"/>
      <c r="CO1107" s="3"/>
      <c r="CP1107" s="3"/>
      <c r="CQ1107" s="3"/>
      <c r="CR1107" s="3"/>
      <c r="CS1107" s="3"/>
      <c r="CT1107" s="3"/>
      <c r="CU1107" s="3"/>
      <c r="CV1107" s="3"/>
      <c r="CW1107" s="3"/>
      <c r="CX1107" s="3"/>
      <c r="CY1107" s="3"/>
      <c r="CZ1107" s="3"/>
      <c r="DA1107" s="3"/>
      <c r="DB1107" s="3"/>
      <c r="DC1107" s="3"/>
      <c r="DD1107" s="3"/>
    </row>
    <row r="1108" spans="1:108" ht="21" customHeight="1">
      <c r="A1108" s="3"/>
      <c r="B1108" s="3"/>
      <c r="C1108" s="3"/>
      <c r="D1108" s="18"/>
      <c r="E1108" s="18"/>
      <c r="F1108" s="11"/>
      <c r="G1108" s="11"/>
      <c r="H1108" s="11"/>
      <c r="I1108" s="3"/>
      <c r="J1108" s="3"/>
      <c r="K1108" s="3"/>
      <c r="L1108" s="3"/>
      <c r="M1108" s="3"/>
      <c r="N1108" s="3"/>
      <c r="O1108" s="3"/>
      <c r="P1108" s="3"/>
      <c r="Q1108" s="3"/>
      <c r="R1108" s="3"/>
      <c r="S1108" s="3"/>
      <c r="T1108" s="3"/>
      <c r="U1108" s="3"/>
      <c r="V1108" s="3"/>
      <c r="W1108" s="3"/>
      <c r="X1108" s="3"/>
      <c r="Y1108" s="3"/>
      <c r="Z1108" s="3"/>
      <c r="AA1108" s="3"/>
      <c r="AB1108" s="3"/>
      <c r="AC1108" s="3"/>
      <c r="AD1108" s="3"/>
      <c r="AE1108" s="3"/>
      <c r="AF1108" s="3"/>
      <c r="AG1108" s="3"/>
      <c r="AH1108" s="3"/>
      <c r="AI1108" s="3"/>
      <c r="AJ1108" s="3"/>
      <c r="AK1108" s="3"/>
      <c r="AL1108" s="3"/>
      <c r="AM1108" s="3"/>
      <c r="AN1108" s="3"/>
      <c r="AO1108" s="3"/>
      <c r="AP1108" s="3"/>
      <c r="AQ1108" s="3"/>
      <c r="AR1108" s="3"/>
      <c r="AS1108" s="3"/>
      <c r="AT1108" s="3"/>
      <c r="AU1108" s="3"/>
      <c r="AV1108" s="3"/>
      <c r="AW1108" s="3"/>
      <c r="AX1108" s="3"/>
      <c r="AY1108" s="3"/>
      <c r="AZ1108" s="3"/>
      <c r="BA1108" s="3"/>
      <c r="BB1108" s="3"/>
      <c r="BC1108" s="3"/>
      <c r="BD1108" s="3"/>
      <c r="BE1108" s="3"/>
      <c r="BF1108" s="3"/>
      <c r="BG1108" s="3"/>
      <c r="BH1108" s="3"/>
      <c r="BI1108" s="3"/>
      <c r="BJ1108" s="3"/>
      <c r="BK1108" s="3"/>
      <c r="BL1108" s="3"/>
      <c r="BM1108" s="3"/>
      <c r="BN1108" s="3"/>
      <c r="BO1108" s="3"/>
      <c r="BP1108" s="3"/>
      <c r="BQ1108" s="3"/>
      <c r="BR1108" s="3"/>
      <c r="BS1108" s="3"/>
      <c r="BT1108" s="3"/>
      <c r="BU1108" s="3"/>
      <c r="BV1108" s="3"/>
      <c r="BW1108" s="3"/>
      <c r="BX1108" s="3"/>
      <c r="BY1108" s="3"/>
      <c r="BZ1108" s="3"/>
      <c r="CA1108" s="3"/>
      <c r="CB1108" s="3"/>
      <c r="CC1108" s="3"/>
      <c r="CD1108" s="3"/>
      <c r="CE1108" s="3"/>
      <c r="CF1108" s="3"/>
      <c r="CG1108" s="3"/>
      <c r="CH1108" s="3"/>
      <c r="CI1108" s="3"/>
      <c r="CJ1108" s="3"/>
      <c r="CK1108" s="3"/>
      <c r="CL1108" s="3"/>
      <c r="CM1108" s="3"/>
      <c r="CN1108" s="3"/>
      <c r="CO1108" s="3"/>
      <c r="CP1108" s="3"/>
      <c r="CQ1108" s="3"/>
      <c r="CR1108" s="3"/>
      <c r="CS1108" s="3"/>
      <c r="CT1108" s="3"/>
      <c r="CU1108" s="3"/>
      <c r="CV1108" s="3"/>
      <c r="CW1108" s="3"/>
      <c r="CX1108" s="3"/>
      <c r="CY1108" s="3"/>
      <c r="CZ1108" s="3"/>
      <c r="DA1108" s="3"/>
      <c r="DB1108" s="3"/>
      <c r="DC1108" s="3"/>
      <c r="DD1108" s="3"/>
    </row>
    <row r="1109" spans="1:108" ht="21" customHeight="1">
      <c r="A1109" s="3"/>
      <c r="B1109" s="3"/>
      <c r="C1109" s="3"/>
      <c r="D1109" s="18"/>
      <c r="E1109" s="18"/>
      <c r="F1109" s="11"/>
      <c r="G1109" s="11"/>
      <c r="H1109" s="11"/>
      <c r="I1109" s="3"/>
      <c r="J1109" s="3"/>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c r="AH1109" s="3"/>
      <c r="AI1109" s="3"/>
      <c r="AJ1109" s="3"/>
      <c r="AK1109" s="3"/>
      <c r="AL1109" s="3"/>
      <c r="AM1109" s="3"/>
      <c r="AN1109" s="3"/>
      <c r="AO1109" s="3"/>
      <c r="AP1109" s="3"/>
      <c r="AQ1109" s="3"/>
      <c r="AR1109" s="3"/>
      <c r="AS1109" s="3"/>
      <c r="AT1109" s="3"/>
      <c r="AU1109" s="3"/>
      <c r="AV1109" s="3"/>
      <c r="AW1109" s="3"/>
      <c r="AX1109" s="3"/>
      <c r="AY1109" s="3"/>
      <c r="AZ1109" s="3"/>
      <c r="BA1109" s="3"/>
      <c r="BB1109" s="3"/>
      <c r="BC1109" s="3"/>
      <c r="BD1109" s="3"/>
      <c r="BE1109" s="3"/>
      <c r="BF1109" s="3"/>
      <c r="BG1109" s="3"/>
      <c r="BH1109" s="3"/>
      <c r="BI1109" s="3"/>
      <c r="BJ1109" s="3"/>
      <c r="BK1109" s="3"/>
      <c r="BL1109" s="3"/>
      <c r="BM1109" s="3"/>
      <c r="BN1109" s="3"/>
      <c r="BO1109" s="3"/>
      <c r="BP1109" s="3"/>
      <c r="BQ1109" s="3"/>
      <c r="BR1109" s="3"/>
      <c r="BS1109" s="3"/>
      <c r="BT1109" s="3"/>
      <c r="BU1109" s="3"/>
      <c r="BV1109" s="3"/>
      <c r="BW1109" s="3"/>
      <c r="BX1109" s="3"/>
      <c r="BY1109" s="3"/>
      <c r="BZ1109" s="3"/>
      <c r="CA1109" s="3"/>
      <c r="CB1109" s="3"/>
      <c r="CC1109" s="3"/>
      <c r="CD1109" s="3"/>
      <c r="CE1109" s="3"/>
      <c r="CF1109" s="3"/>
      <c r="CG1109" s="3"/>
      <c r="CH1109" s="3"/>
      <c r="CI1109" s="3"/>
      <c r="CJ1109" s="3"/>
      <c r="CK1109" s="3"/>
      <c r="CL1109" s="3"/>
      <c r="CM1109" s="3"/>
      <c r="CN1109" s="3"/>
      <c r="CO1109" s="3"/>
      <c r="CP1109" s="3"/>
      <c r="CQ1109" s="3"/>
      <c r="CR1109" s="3"/>
      <c r="CS1109" s="3"/>
      <c r="CT1109" s="3"/>
      <c r="CU1109" s="3"/>
      <c r="CV1109" s="3"/>
      <c r="CW1109" s="3"/>
      <c r="CX1109" s="3"/>
      <c r="CY1109" s="3"/>
      <c r="CZ1109" s="3"/>
      <c r="DA1109" s="3"/>
      <c r="DB1109" s="3"/>
      <c r="DC1109" s="3"/>
      <c r="DD1109" s="3"/>
    </row>
    <row r="1110" spans="1:108" ht="21" customHeight="1">
      <c r="A1110" s="3"/>
      <c r="B1110" s="3"/>
      <c r="C1110" s="3"/>
      <c r="D1110" s="18"/>
      <c r="E1110" s="18"/>
      <c r="F1110" s="11"/>
      <c r="G1110" s="11"/>
      <c r="H1110" s="11"/>
      <c r="I1110" s="3"/>
      <c r="J1110" s="3"/>
      <c r="K1110" s="3"/>
      <c r="L1110" s="3"/>
      <c r="M1110" s="3"/>
      <c r="N1110" s="3"/>
      <c r="O1110" s="3"/>
      <c r="P1110" s="3"/>
      <c r="Q1110" s="3"/>
      <c r="R1110" s="3"/>
      <c r="S1110" s="3"/>
      <c r="T1110" s="3"/>
      <c r="U1110" s="3"/>
      <c r="V1110" s="3"/>
      <c r="W1110" s="3"/>
      <c r="X1110" s="3"/>
      <c r="Y1110" s="3"/>
      <c r="Z1110" s="3"/>
      <c r="AA1110" s="3"/>
      <c r="AB1110" s="3"/>
      <c r="AC1110" s="3"/>
      <c r="AD1110" s="3"/>
      <c r="AE1110" s="3"/>
      <c r="AF1110" s="3"/>
      <c r="AG1110" s="3"/>
      <c r="AH1110" s="3"/>
      <c r="AI1110" s="3"/>
      <c r="AJ1110" s="3"/>
      <c r="AK1110" s="3"/>
      <c r="AL1110" s="3"/>
      <c r="AM1110" s="3"/>
      <c r="AN1110" s="3"/>
      <c r="AO1110" s="3"/>
      <c r="AP1110" s="3"/>
      <c r="AQ1110" s="3"/>
      <c r="AR1110" s="3"/>
      <c r="AS1110" s="3"/>
      <c r="AT1110" s="3"/>
      <c r="AU1110" s="3"/>
      <c r="AV1110" s="3"/>
      <c r="AW1110" s="3"/>
      <c r="AX1110" s="3"/>
      <c r="AY1110" s="3"/>
      <c r="AZ1110" s="3"/>
      <c r="BA1110" s="3"/>
      <c r="BB1110" s="3"/>
      <c r="BC1110" s="3"/>
      <c r="BD1110" s="3"/>
      <c r="BE1110" s="3"/>
      <c r="BF1110" s="3"/>
      <c r="BG1110" s="3"/>
      <c r="BH1110" s="3"/>
      <c r="BI1110" s="3"/>
      <c r="BJ1110" s="3"/>
      <c r="BK1110" s="3"/>
      <c r="BL1110" s="3"/>
      <c r="BM1110" s="3"/>
      <c r="BN1110" s="3"/>
      <c r="BO1110" s="3"/>
      <c r="BP1110" s="3"/>
      <c r="BQ1110" s="3"/>
      <c r="BR1110" s="3"/>
      <c r="BS1110" s="3"/>
      <c r="BT1110" s="3"/>
      <c r="BU1110" s="3"/>
      <c r="BV1110" s="3"/>
      <c r="BW1110" s="3"/>
      <c r="BX1110" s="3"/>
      <c r="BY1110" s="3"/>
      <c r="BZ1110" s="3"/>
      <c r="CA1110" s="3"/>
      <c r="CB1110" s="3"/>
      <c r="CC1110" s="3"/>
      <c r="CD1110" s="3"/>
      <c r="CE1110" s="3"/>
      <c r="CF1110" s="3"/>
      <c r="CG1110" s="3"/>
      <c r="CH1110" s="3"/>
      <c r="CI1110" s="3"/>
      <c r="CJ1110" s="3"/>
      <c r="CK1110" s="3"/>
      <c r="CL1110" s="3"/>
      <c r="CM1110" s="3"/>
      <c r="CN1110" s="3"/>
      <c r="CO1110" s="3"/>
      <c r="CP1110" s="3"/>
      <c r="CQ1110" s="3"/>
      <c r="CR1110" s="3"/>
      <c r="CS1110" s="3"/>
      <c r="CT1110" s="3"/>
      <c r="CU1110" s="3"/>
      <c r="CV1110" s="3"/>
      <c r="CW1110" s="3"/>
      <c r="CX1110" s="3"/>
      <c r="CY1110" s="3"/>
      <c r="CZ1110" s="3"/>
      <c r="DA1110" s="3"/>
      <c r="DB1110" s="3"/>
      <c r="DC1110" s="3"/>
      <c r="DD1110" s="3"/>
    </row>
    <row r="1111" spans="1:108" ht="21" customHeight="1">
      <c r="A1111" s="3"/>
      <c r="B1111" s="3"/>
      <c r="C1111" s="3"/>
      <c r="D1111" s="18"/>
      <c r="E1111" s="18"/>
      <c r="F1111" s="11"/>
      <c r="G1111" s="11"/>
      <c r="H1111" s="11"/>
      <c r="I1111" s="3"/>
      <c r="J1111" s="3"/>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c r="AH1111" s="3"/>
      <c r="AI1111" s="3"/>
      <c r="AJ1111" s="3"/>
      <c r="AK1111" s="3"/>
      <c r="AL1111" s="3"/>
      <c r="AM1111" s="3"/>
      <c r="AN1111" s="3"/>
      <c r="AO1111" s="3"/>
      <c r="AP1111" s="3"/>
      <c r="AQ1111" s="3"/>
      <c r="AR1111" s="3"/>
      <c r="AS1111" s="3"/>
      <c r="AT1111" s="3"/>
      <c r="AU1111" s="3"/>
      <c r="AV1111" s="3"/>
      <c r="AW1111" s="3"/>
      <c r="AX1111" s="3"/>
      <c r="AY1111" s="3"/>
      <c r="AZ1111" s="3"/>
      <c r="BA1111" s="3"/>
      <c r="BB1111" s="3"/>
      <c r="BC1111" s="3"/>
      <c r="BD1111" s="3"/>
      <c r="BE1111" s="3"/>
      <c r="BF1111" s="3"/>
      <c r="BG1111" s="3"/>
      <c r="BH1111" s="3"/>
      <c r="BI1111" s="3"/>
      <c r="BJ1111" s="3"/>
      <c r="BK1111" s="3"/>
      <c r="BL1111" s="3"/>
      <c r="BM1111" s="3"/>
      <c r="BN1111" s="3"/>
      <c r="BO1111" s="3"/>
      <c r="BP1111" s="3"/>
      <c r="BQ1111" s="3"/>
      <c r="BR1111" s="3"/>
      <c r="BS1111" s="3"/>
      <c r="BT1111" s="3"/>
      <c r="BU1111" s="3"/>
      <c r="BV1111" s="3"/>
      <c r="BW1111" s="3"/>
      <c r="BX1111" s="3"/>
      <c r="BY1111" s="3"/>
      <c r="BZ1111" s="3"/>
      <c r="CA1111" s="3"/>
      <c r="CB1111" s="3"/>
      <c r="CC1111" s="3"/>
      <c r="CD1111" s="3"/>
      <c r="CE1111" s="3"/>
      <c r="CF1111" s="3"/>
      <c r="CG1111" s="3"/>
      <c r="CH1111" s="3"/>
      <c r="CI1111" s="3"/>
      <c r="CJ1111" s="3"/>
      <c r="CK1111" s="3"/>
      <c r="CL1111" s="3"/>
      <c r="CM1111" s="3"/>
      <c r="CN1111" s="3"/>
      <c r="CO1111" s="3"/>
      <c r="CP1111" s="3"/>
      <c r="CQ1111" s="3"/>
      <c r="CR1111" s="3"/>
      <c r="CS1111" s="3"/>
      <c r="CT1111" s="3"/>
      <c r="CU1111" s="3"/>
      <c r="CV1111" s="3"/>
      <c r="CW1111" s="3"/>
      <c r="CX1111" s="3"/>
      <c r="CY1111" s="3"/>
      <c r="CZ1111" s="3"/>
      <c r="DA1111" s="3"/>
      <c r="DB1111" s="3"/>
      <c r="DC1111" s="3"/>
      <c r="DD1111" s="3"/>
    </row>
    <row r="1112" spans="1:108" ht="21" customHeight="1">
      <c r="A1112" s="3"/>
      <c r="B1112" s="3"/>
      <c r="C1112" s="3"/>
      <c r="D1112" s="18"/>
      <c r="E1112" s="18"/>
      <c r="F1112" s="11"/>
      <c r="G1112" s="11"/>
      <c r="H1112" s="11"/>
      <c r="I1112" s="3"/>
      <c r="J1112" s="3"/>
      <c r="K1112" s="3"/>
      <c r="L1112" s="3"/>
      <c r="M1112" s="3"/>
      <c r="N1112" s="3"/>
      <c r="O1112" s="3"/>
      <c r="P1112" s="3"/>
      <c r="Q1112" s="3"/>
      <c r="R1112" s="3"/>
      <c r="S1112" s="3"/>
      <c r="T1112" s="3"/>
      <c r="U1112" s="3"/>
      <c r="V1112" s="3"/>
      <c r="W1112" s="3"/>
      <c r="X1112" s="3"/>
      <c r="Y1112" s="3"/>
      <c r="Z1112" s="3"/>
      <c r="AA1112" s="3"/>
      <c r="AB1112" s="3"/>
      <c r="AC1112" s="3"/>
      <c r="AD1112" s="3"/>
      <c r="AE1112" s="3"/>
      <c r="AF1112" s="3"/>
      <c r="AG1112" s="3"/>
      <c r="AH1112" s="3"/>
      <c r="AI1112" s="3"/>
      <c r="AJ1112" s="3"/>
      <c r="AK1112" s="3"/>
      <c r="AL1112" s="3"/>
      <c r="AM1112" s="3"/>
      <c r="AN1112" s="3"/>
      <c r="AO1112" s="3"/>
      <c r="AP1112" s="3"/>
      <c r="AQ1112" s="3"/>
      <c r="AR1112" s="3"/>
      <c r="AS1112" s="3"/>
      <c r="AT1112" s="3"/>
      <c r="AU1112" s="3"/>
      <c r="AV1112" s="3"/>
      <c r="AW1112" s="3"/>
      <c r="AX1112" s="3"/>
      <c r="AY1112" s="3"/>
      <c r="AZ1112" s="3"/>
      <c r="BA1112" s="3"/>
      <c r="BB1112" s="3"/>
      <c r="BC1112" s="3"/>
      <c r="BD1112" s="3"/>
      <c r="BE1112" s="3"/>
      <c r="BF1112" s="3"/>
      <c r="BG1112" s="3"/>
      <c r="BH1112" s="3"/>
      <c r="BI1112" s="3"/>
      <c r="BJ1112" s="3"/>
      <c r="BK1112" s="3"/>
      <c r="BL1112" s="3"/>
      <c r="BM1112" s="3"/>
      <c r="BN1112" s="3"/>
      <c r="BO1112" s="3"/>
      <c r="BP1112" s="3"/>
      <c r="BQ1112" s="3"/>
      <c r="BR1112" s="3"/>
      <c r="BS1112" s="3"/>
      <c r="BT1112" s="3"/>
      <c r="BU1112" s="3"/>
      <c r="BV1112" s="3"/>
      <c r="BW1112" s="3"/>
      <c r="BX1112" s="3"/>
      <c r="BY1112" s="3"/>
      <c r="BZ1112" s="3"/>
      <c r="CA1112" s="3"/>
      <c r="CB1112" s="3"/>
      <c r="CC1112" s="3"/>
      <c r="CD1112" s="3"/>
      <c r="CE1112" s="3"/>
      <c r="CF1112" s="3"/>
      <c r="CG1112" s="3"/>
      <c r="CH1112" s="3"/>
      <c r="CI1112" s="3"/>
      <c r="CJ1112" s="3"/>
      <c r="CK1112" s="3"/>
      <c r="CL1112" s="3"/>
      <c r="CM1112" s="3"/>
      <c r="CN1112" s="3"/>
      <c r="CO1112" s="3"/>
      <c r="CP1112" s="3"/>
      <c r="CQ1112" s="3"/>
      <c r="CR1112" s="3"/>
      <c r="CS1112" s="3"/>
      <c r="CT1112" s="3"/>
      <c r="CU1112" s="3"/>
      <c r="CV1112" s="3"/>
      <c r="CW1112" s="3"/>
      <c r="CX1112" s="3"/>
      <c r="CY1112" s="3"/>
      <c r="CZ1112" s="3"/>
      <c r="DA1112" s="3"/>
      <c r="DB1112" s="3"/>
      <c r="DC1112" s="3"/>
      <c r="DD1112" s="3"/>
    </row>
    <row r="1113" spans="1:108" ht="21" customHeight="1">
      <c r="A1113" s="3"/>
      <c r="B1113" s="3"/>
      <c r="C1113" s="3"/>
      <c r="D1113" s="18"/>
      <c r="E1113" s="18"/>
      <c r="F1113" s="11"/>
      <c r="G1113" s="11"/>
      <c r="H1113" s="11"/>
      <c r="I1113" s="3"/>
      <c r="J1113" s="3"/>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c r="AH1113" s="3"/>
      <c r="AI1113" s="3"/>
      <c r="AJ1113" s="3"/>
      <c r="AK1113" s="3"/>
      <c r="AL1113" s="3"/>
      <c r="AM1113" s="3"/>
      <c r="AN1113" s="3"/>
      <c r="AO1113" s="3"/>
      <c r="AP1113" s="3"/>
      <c r="AQ1113" s="3"/>
      <c r="AR1113" s="3"/>
      <c r="AS1113" s="3"/>
      <c r="AT1113" s="3"/>
      <c r="AU1113" s="3"/>
      <c r="AV1113" s="3"/>
      <c r="AW1113" s="3"/>
      <c r="AX1113" s="3"/>
      <c r="AY1113" s="3"/>
      <c r="AZ1113" s="3"/>
      <c r="BA1113" s="3"/>
      <c r="BB1113" s="3"/>
      <c r="BC1113" s="3"/>
      <c r="BD1113" s="3"/>
      <c r="BE1113" s="3"/>
      <c r="BF1113" s="3"/>
      <c r="BG1113" s="3"/>
      <c r="BH1113" s="3"/>
      <c r="BI1113" s="3"/>
      <c r="BJ1113" s="3"/>
      <c r="BK1113" s="3"/>
      <c r="BL1113" s="3"/>
      <c r="BM1113" s="3"/>
      <c r="BN1113" s="3"/>
      <c r="BO1113" s="3"/>
      <c r="BP1113" s="3"/>
      <c r="BQ1113" s="3"/>
      <c r="BR1113" s="3"/>
      <c r="BS1113" s="3"/>
      <c r="BT1113" s="3"/>
      <c r="BU1113" s="3"/>
      <c r="BV1113" s="3"/>
      <c r="BW1113" s="3"/>
      <c r="BX1113" s="3"/>
      <c r="BY1113" s="3"/>
      <c r="BZ1113" s="3"/>
      <c r="CA1113" s="3"/>
      <c r="CB1113" s="3"/>
      <c r="CC1113" s="3"/>
      <c r="CD1113" s="3"/>
      <c r="CE1113" s="3"/>
      <c r="CF1113" s="3"/>
      <c r="CG1113" s="3"/>
      <c r="CH1113" s="3"/>
      <c r="CI1113" s="3"/>
      <c r="CJ1113" s="3"/>
      <c r="CK1113" s="3"/>
      <c r="CL1113" s="3"/>
      <c r="CM1113" s="3"/>
      <c r="CN1113" s="3"/>
      <c r="CO1113" s="3"/>
      <c r="CP1113" s="3"/>
      <c r="CQ1113" s="3"/>
      <c r="CR1113" s="3"/>
      <c r="CS1113" s="3"/>
      <c r="CT1113" s="3"/>
      <c r="CU1113" s="3"/>
      <c r="CV1113" s="3"/>
      <c r="CW1113" s="3"/>
      <c r="CX1113" s="3"/>
      <c r="CY1113" s="3"/>
      <c r="CZ1113" s="3"/>
      <c r="DA1113" s="3"/>
      <c r="DB1113" s="3"/>
      <c r="DC1113" s="3"/>
      <c r="DD1113" s="3"/>
    </row>
    <row r="1114" spans="1:108" ht="21" customHeight="1">
      <c r="A1114" s="3"/>
      <c r="B1114" s="3"/>
      <c r="C1114" s="3"/>
      <c r="D1114" s="18"/>
      <c r="E1114" s="18"/>
      <c r="F1114" s="11"/>
      <c r="G1114" s="11"/>
      <c r="H1114" s="11"/>
      <c r="I1114" s="3"/>
      <c r="J1114" s="3"/>
      <c r="K1114" s="3"/>
      <c r="L1114" s="3"/>
      <c r="M1114" s="3"/>
      <c r="N1114" s="3"/>
      <c r="O1114" s="3"/>
      <c r="P1114" s="3"/>
      <c r="Q1114" s="3"/>
      <c r="R1114" s="3"/>
      <c r="S1114" s="3"/>
      <c r="T1114" s="3"/>
      <c r="U1114" s="3"/>
      <c r="V1114" s="3"/>
      <c r="W1114" s="3"/>
      <c r="X1114" s="3"/>
      <c r="Y1114" s="3"/>
      <c r="Z1114" s="3"/>
      <c r="AA1114" s="3"/>
      <c r="AB1114" s="3"/>
      <c r="AC1114" s="3"/>
      <c r="AD1114" s="3"/>
      <c r="AE1114" s="3"/>
      <c r="AF1114" s="3"/>
      <c r="AG1114" s="3"/>
      <c r="AH1114" s="3"/>
      <c r="AI1114" s="3"/>
      <c r="AJ1114" s="3"/>
      <c r="AK1114" s="3"/>
      <c r="AL1114" s="3"/>
      <c r="AM1114" s="3"/>
      <c r="AN1114" s="3"/>
      <c r="AO1114" s="3"/>
      <c r="AP1114" s="3"/>
      <c r="AQ1114" s="3"/>
      <c r="AR1114" s="3"/>
      <c r="AS1114" s="3"/>
      <c r="AT1114" s="3"/>
      <c r="AU1114" s="3"/>
      <c r="AV1114" s="3"/>
      <c r="AW1114" s="3"/>
      <c r="AX1114" s="3"/>
      <c r="AY1114" s="3"/>
      <c r="AZ1114" s="3"/>
      <c r="BA1114" s="3"/>
      <c r="BB1114" s="3"/>
      <c r="BC1114" s="3"/>
      <c r="BD1114" s="3"/>
      <c r="BE1114" s="3"/>
      <c r="BF1114" s="3"/>
      <c r="BG1114" s="3"/>
      <c r="BH1114" s="3"/>
      <c r="BI1114" s="3"/>
      <c r="BJ1114" s="3"/>
      <c r="BK1114" s="3"/>
      <c r="BL1114" s="3"/>
      <c r="BM1114" s="3"/>
      <c r="BN1114" s="3"/>
      <c r="BO1114" s="3"/>
      <c r="BP1114" s="3"/>
      <c r="BQ1114" s="3"/>
      <c r="BR1114" s="3"/>
      <c r="BS1114" s="3"/>
      <c r="BT1114" s="3"/>
      <c r="BU1114" s="3"/>
      <c r="BV1114" s="3"/>
      <c r="BW1114" s="3"/>
      <c r="BX1114" s="3"/>
      <c r="BY1114" s="3"/>
      <c r="BZ1114" s="3"/>
      <c r="CA1114" s="3"/>
      <c r="CB1114" s="3"/>
      <c r="CC1114" s="3"/>
      <c r="CD1114" s="3"/>
      <c r="CE1114" s="3"/>
      <c r="CF1114" s="3"/>
      <c r="CG1114" s="3"/>
      <c r="CH1114" s="3"/>
      <c r="CI1114" s="3"/>
      <c r="CJ1114" s="3"/>
      <c r="CK1114" s="3"/>
      <c r="CL1114" s="3"/>
      <c r="CM1114" s="3"/>
      <c r="CN1114" s="3"/>
      <c r="CO1114" s="3"/>
      <c r="CP1114" s="3"/>
      <c r="CQ1114" s="3"/>
      <c r="CR1114" s="3"/>
      <c r="CS1114" s="3"/>
      <c r="CT1114" s="3"/>
      <c r="CU1114" s="3"/>
      <c r="CV1114" s="3"/>
      <c r="CW1114" s="3"/>
      <c r="CX1114" s="3"/>
      <c r="CY1114" s="3"/>
      <c r="CZ1114" s="3"/>
      <c r="DA1114" s="3"/>
      <c r="DB1114" s="3"/>
      <c r="DC1114" s="3"/>
      <c r="DD1114" s="3"/>
    </row>
    <row r="1115" spans="1:108" ht="21" customHeight="1">
      <c r="A1115" s="3"/>
      <c r="B1115" s="3"/>
      <c r="C1115" s="3"/>
      <c r="D1115" s="18"/>
      <c r="E1115" s="18"/>
      <c r="F1115" s="11"/>
      <c r="G1115" s="11"/>
      <c r="H1115" s="11"/>
      <c r="I1115" s="3"/>
      <c r="J1115" s="3"/>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c r="AH1115" s="3"/>
      <c r="AI1115" s="3"/>
      <c r="AJ1115" s="3"/>
      <c r="AK1115" s="3"/>
      <c r="AL1115" s="3"/>
      <c r="AM1115" s="3"/>
      <c r="AN1115" s="3"/>
      <c r="AO1115" s="3"/>
      <c r="AP1115" s="3"/>
      <c r="AQ1115" s="3"/>
      <c r="AR1115" s="3"/>
      <c r="AS1115" s="3"/>
      <c r="AT1115" s="3"/>
      <c r="AU1115" s="3"/>
      <c r="AV1115" s="3"/>
      <c r="AW1115" s="3"/>
      <c r="AX1115" s="3"/>
      <c r="AY1115" s="3"/>
      <c r="AZ1115" s="3"/>
      <c r="BA1115" s="3"/>
      <c r="BB1115" s="3"/>
      <c r="BC1115" s="3"/>
      <c r="BD1115" s="3"/>
      <c r="BE1115" s="3"/>
      <c r="BF1115" s="3"/>
      <c r="BG1115" s="3"/>
      <c r="BH1115" s="3"/>
      <c r="BI1115" s="3"/>
      <c r="BJ1115" s="3"/>
      <c r="BK1115" s="3"/>
      <c r="BL1115" s="3"/>
      <c r="BM1115" s="3"/>
      <c r="BN1115" s="3"/>
      <c r="BO1115" s="3"/>
      <c r="BP1115" s="3"/>
      <c r="BQ1115" s="3"/>
      <c r="BR1115" s="3"/>
      <c r="BS1115" s="3"/>
      <c r="BT1115" s="3"/>
      <c r="BU1115" s="3"/>
      <c r="BV1115" s="3"/>
      <c r="BW1115" s="3"/>
      <c r="BX1115" s="3"/>
      <c r="BY1115" s="3"/>
      <c r="BZ1115" s="3"/>
      <c r="CA1115" s="3"/>
      <c r="CB1115" s="3"/>
      <c r="CC1115" s="3"/>
      <c r="CD1115" s="3"/>
      <c r="CE1115" s="3"/>
      <c r="CF1115" s="3"/>
      <c r="CG1115" s="3"/>
      <c r="CH1115" s="3"/>
      <c r="CI1115" s="3"/>
      <c r="CJ1115" s="3"/>
      <c r="CK1115" s="3"/>
      <c r="CL1115" s="3"/>
      <c r="CM1115" s="3"/>
      <c r="CN1115" s="3"/>
      <c r="CO1115" s="3"/>
      <c r="CP1115" s="3"/>
      <c r="CQ1115" s="3"/>
      <c r="CR1115" s="3"/>
      <c r="CS1115" s="3"/>
      <c r="CT1115" s="3"/>
      <c r="CU1115" s="3"/>
      <c r="CV1115" s="3"/>
      <c r="CW1115" s="3"/>
      <c r="CX1115" s="3"/>
      <c r="CY1115" s="3"/>
      <c r="CZ1115" s="3"/>
      <c r="DA1115" s="3"/>
      <c r="DB1115" s="3"/>
      <c r="DC1115" s="3"/>
      <c r="DD1115" s="3"/>
    </row>
    <row r="1116" spans="1:108" ht="21" customHeight="1">
      <c r="A1116" s="3"/>
      <c r="B1116" s="3"/>
      <c r="C1116" s="3"/>
      <c r="D1116" s="18"/>
      <c r="E1116" s="18"/>
      <c r="F1116" s="11"/>
      <c r="G1116" s="11"/>
      <c r="H1116" s="11"/>
      <c r="I1116" s="3"/>
      <c r="J1116" s="3"/>
      <c r="K1116" s="3"/>
      <c r="L1116" s="3"/>
      <c r="M1116" s="3"/>
      <c r="N1116" s="3"/>
      <c r="O1116" s="3"/>
      <c r="P1116" s="3"/>
      <c r="Q1116" s="3"/>
      <c r="R1116" s="3"/>
      <c r="S1116" s="3"/>
      <c r="T1116" s="3"/>
      <c r="U1116" s="3"/>
      <c r="V1116" s="3"/>
      <c r="W1116" s="3"/>
      <c r="X1116" s="3"/>
      <c r="Y1116" s="3"/>
      <c r="Z1116" s="3"/>
      <c r="AA1116" s="3"/>
      <c r="AB1116" s="3"/>
      <c r="AC1116" s="3"/>
      <c r="AD1116" s="3"/>
      <c r="AE1116" s="3"/>
      <c r="AF1116" s="3"/>
      <c r="AG1116" s="3"/>
      <c r="AH1116" s="3"/>
      <c r="AI1116" s="3"/>
      <c r="AJ1116" s="3"/>
      <c r="AK1116" s="3"/>
      <c r="AL1116" s="3"/>
      <c r="AM1116" s="3"/>
      <c r="AN1116" s="3"/>
      <c r="AO1116" s="3"/>
      <c r="AP1116" s="3"/>
      <c r="AQ1116" s="3"/>
      <c r="AR1116" s="3"/>
      <c r="AS1116" s="3"/>
      <c r="AT1116" s="3"/>
      <c r="AU1116" s="3"/>
      <c r="AV1116" s="3"/>
      <c r="AW1116" s="3"/>
      <c r="AX1116" s="3"/>
      <c r="AY1116" s="3"/>
      <c r="AZ1116" s="3"/>
      <c r="BA1116" s="3"/>
      <c r="BB1116" s="3"/>
      <c r="BC1116" s="3"/>
      <c r="BD1116" s="3"/>
      <c r="BE1116" s="3"/>
      <c r="BF1116" s="3"/>
      <c r="BG1116" s="3"/>
      <c r="BH1116" s="3"/>
      <c r="BI1116" s="3"/>
      <c r="BJ1116" s="3"/>
      <c r="BK1116" s="3"/>
      <c r="BL1116" s="3"/>
      <c r="BM1116" s="3"/>
      <c r="BN1116" s="3"/>
      <c r="BO1116" s="3"/>
      <c r="BP1116" s="3"/>
      <c r="BQ1116" s="3"/>
      <c r="BR1116" s="3"/>
      <c r="BS1116" s="3"/>
      <c r="BT1116" s="3"/>
      <c r="BU1116" s="3"/>
      <c r="BV1116" s="3"/>
      <c r="BW1116" s="3"/>
      <c r="BX1116" s="3"/>
      <c r="BY1116" s="3"/>
      <c r="BZ1116" s="3"/>
      <c r="CA1116" s="3"/>
      <c r="CB1116" s="3"/>
      <c r="CC1116" s="3"/>
      <c r="CD1116" s="3"/>
      <c r="CE1116" s="3"/>
      <c r="CF1116" s="3"/>
      <c r="CG1116" s="3"/>
      <c r="CH1116" s="3"/>
      <c r="CI1116" s="3"/>
      <c r="CJ1116" s="3"/>
      <c r="CK1116" s="3"/>
      <c r="CL1116" s="3"/>
      <c r="CM1116" s="3"/>
      <c r="CN1116" s="3"/>
      <c r="CO1116" s="3"/>
      <c r="CP1116" s="3"/>
      <c r="CQ1116" s="3"/>
      <c r="CR1116" s="3"/>
      <c r="CS1116" s="3"/>
      <c r="CT1116" s="3"/>
      <c r="CU1116" s="3"/>
      <c r="CV1116" s="3"/>
      <c r="CW1116" s="3"/>
      <c r="CX1116" s="3"/>
      <c r="CY1116" s="3"/>
      <c r="CZ1116" s="3"/>
      <c r="DA1116" s="3"/>
      <c r="DB1116" s="3"/>
      <c r="DC1116" s="3"/>
      <c r="DD1116" s="3"/>
    </row>
    <row r="1117" spans="1:108" ht="21" customHeight="1">
      <c r="A1117" s="3"/>
      <c r="B1117" s="3"/>
      <c r="C1117" s="3"/>
      <c r="D1117" s="18"/>
      <c r="E1117" s="18"/>
      <c r="F1117" s="11"/>
      <c r="G1117" s="11"/>
      <c r="H1117" s="11"/>
      <c r="I1117" s="3"/>
      <c r="J1117" s="3"/>
      <c r="K1117" s="3"/>
      <c r="L1117" s="3"/>
      <c r="M1117" s="3"/>
      <c r="N1117" s="3"/>
      <c r="O1117" s="3"/>
      <c r="P1117" s="3"/>
      <c r="Q1117" s="3"/>
      <c r="R1117" s="3"/>
      <c r="S1117" s="3"/>
      <c r="T1117" s="3"/>
      <c r="U1117" s="3"/>
      <c r="V1117" s="3"/>
      <c r="W1117" s="3"/>
      <c r="X1117" s="3"/>
      <c r="Y1117" s="3"/>
      <c r="Z1117" s="3"/>
      <c r="AA1117" s="3"/>
      <c r="AB1117" s="3"/>
      <c r="AC1117" s="3"/>
      <c r="AD1117" s="3"/>
      <c r="AE1117" s="3"/>
      <c r="AF1117" s="3"/>
      <c r="AG1117" s="3"/>
      <c r="AH1117" s="3"/>
      <c r="AI1117" s="3"/>
      <c r="AJ1117" s="3"/>
      <c r="AK1117" s="3"/>
      <c r="AL1117" s="3"/>
      <c r="AM1117" s="3"/>
      <c r="AN1117" s="3"/>
      <c r="AO1117" s="3"/>
      <c r="AP1117" s="3"/>
      <c r="AQ1117" s="3"/>
      <c r="AR1117" s="3"/>
      <c r="AS1117" s="3"/>
      <c r="AT1117" s="3"/>
      <c r="AU1117" s="3"/>
      <c r="AV1117" s="3"/>
      <c r="AW1117" s="3"/>
      <c r="AX1117" s="3"/>
      <c r="AY1117" s="3"/>
      <c r="AZ1117" s="3"/>
      <c r="BA1117" s="3"/>
      <c r="BB1117" s="3"/>
      <c r="BC1117" s="3"/>
      <c r="BD1117" s="3"/>
      <c r="BE1117" s="3"/>
      <c r="BF1117" s="3"/>
      <c r="BG1117" s="3"/>
      <c r="BH1117" s="3"/>
      <c r="BI1117" s="3"/>
      <c r="BJ1117" s="3"/>
      <c r="BK1117" s="3"/>
      <c r="BL1117" s="3"/>
      <c r="BM1117" s="3"/>
      <c r="BN1117" s="3"/>
      <c r="BO1117" s="3"/>
      <c r="BP1117" s="3"/>
      <c r="BQ1117" s="3"/>
      <c r="BR1117" s="3"/>
      <c r="BS1117" s="3"/>
      <c r="BT1117" s="3"/>
      <c r="BU1117" s="3"/>
      <c r="BV1117" s="3"/>
      <c r="BW1117" s="3"/>
      <c r="BX1117" s="3"/>
      <c r="BY1117" s="3"/>
      <c r="BZ1117" s="3"/>
      <c r="CA1117" s="3"/>
      <c r="CB1117" s="3"/>
      <c r="CC1117" s="3"/>
      <c r="CD1117" s="3"/>
      <c r="CE1117" s="3"/>
      <c r="CF1117" s="3"/>
      <c r="CG1117" s="3"/>
      <c r="CH1117" s="3"/>
      <c r="CI1117" s="3"/>
      <c r="CJ1117" s="3"/>
      <c r="CK1117" s="3"/>
      <c r="CL1117" s="3"/>
      <c r="CM1117" s="3"/>
      <c r="CN1117" s="3"/>
      <c r="CO1117" s="3"/>
      <c r="CP1117" s="3"/>
      <c r="CQ1117" s="3"/>
      <c r="CR1117" s="3"/>
      <c r="CS1117" s="3"/>
      <c r="CT1117" s="3"/>
      <c r="CU1117" s="3"/>
      <c r="CV1117" s="3"/>
      <c r="CW1117" s="3"/>
      <c r="CX1117" s="3"/>
      <c r="CY1117" s="3"/>
      <c r="CZ1117" s="3"/>
      <c r="DA1117" s="3"/>
      <c r="DB1117" s="3"/>
      <c r="DC1117" s="3"/>
      <c r="DD1117" s="3"/>
    </row>
    <row r="1118" spans="1:108" ht="21" customHeight="1">
      <c r="A1118" s="3"/>
      <c r="B1118" s="3"/>
      <c r="C1118" s="3"/>
      <c r="D1118" s="18"/>
      <c r="E1118" s="18"/>
      <c r="F1118" s="11"/>
      <c r="G1118" s="11"/>
      <c r="H1118" s="11"/>
      <c r="I1118" s="3"/>
      <c r="J1118" s="3"/>
      <c r="K1118" s="3"/>
      <c r="L1118" s="3"/>
      <c r="M1118" s="3"/>
      <c r="N1118" s="3"/>
      <c r="O1118" s="3"/>
      <c r="P1118" s="3"/>
      <c r="Q1118" s="3"/>
      <c r="R1118" s="3"/>
      <c r="S1118" s="3"/>
      <c r="T1118" s="3"/>
      <c r="U1118" s="3"/>
      <c r="V1118" s="3"/>
      <c r="W1118" s="3"/>
      <c r="X1118" s="3"/>
      <c r="Y1118" s="3"/>
      <c r="Z1118" s="3"/>
      <c r="AA1118" s="3"/>
      <c r="AB1118" s="3"/>
      <c r="AC1118" s="3"/>
      <c r="AD1118" s="3"/>
      <c r="AE1118" s="3"/>
      <c r="AF1118" s="3"/>
      <c r="AG1118" s="3"/>
      <c r="AH1118" s="3"/>
      <c r="AI1118" s="3"/>
      <c r="AJ1118" s="3"/>
      <c r="AK1118" s="3"/>
      <c r="AL1118" s="3"/>
      <c r="AM1118" s="3"/>
      <c r="AN1118" s="3"/>
      <c r="AO1118" s="3"/>
      <c r="AP1118" s="3"/>
      <c r="AQ1118" s="3"/>
      <c r="AR1118" s="3"/>
      <c r="AS1118" s="3"/>
      <c r="AT1118" s="3"/>
      <c r="AU1118" s="3"/>
      <c r="AV1118" s="3"/>
      <c r="AW1118" s="3"/>
      <c r="AX1118" s="3"/>
      <c r="AY1118" s="3"/>
      <c r="AZ1118" s="3"/>
      <c r="BA1118" s="3"/>
      <c r="BB1118" s="3"/>
      <c r="BC1118" s="3"/>
      <c r="BD1118" s="3"/>
      <c r="BE1118" s="3"/>
      <c r="BF1118" s="3"/>
      <c r="BG1118" s="3"/>
      <c r="BH1118" s="3"/>
      <c r="BI1118" s="3"/>
      <c r="BJ1118" s="3"/>
      <c r="BK1118" s="3"/>
      <c r="BL1118" s="3"/>
      <c r="BM1118" s="3"/>
      <c r="BN1118" s="3"/>
      <c r="BO1118" s="3"/>
      <c r="BP1118" s="3"/>
      <c r="BQ1118" s="3"/>
      <c r="BR1118" s="3"/>
      <c r="BS1118" s="3"/>
      <c r="BT1118" s="3"/>
      <c r="BU1118" s="3"/>
      <c r="BV1118" s="3"/>
      <c r="BW1118" s="3"/>
      <c r="BX1118" s="3"/>
      <c r="BY1118" s="3"/>
      <c r="BZ1118" s="3"/>
      <c r="CA1118" s="3"/>
      <c r="CB1118" s="3"/>
      <c r="CC1118" s="3"/>
      <c r="CD1118" s="3"/>
      <c r="CE1118" s="3"/>
      <c r="CF1118" s="3"/>
      <c r="CG1118" s="3"/>
      <c r="CH1118" s="3"/>
      <c r="CI1118" s="3"/>
      <c r="CJ1118" s="3"/>
      <c r="CK1118" s="3"/>
      <c r="CL1118" s="3"/>
      <c r="CM1118" s="3"/>
      <c r="CN1118" s="3"/>
      <c r="CO1118" s="3"/>
      <c r="CP1118" s="3"/>
      <c r="CQ1118" s="3"/>
      <c r="CR1118" s="3"/>
      <c r="CS1118" s="3"/>
      <c r="CT1118" s="3"/>
      <c r="CU1118" s="3"/>
      <c r="CV1118" s="3"/>
      <c r="CW1118" s="3"/>
      <c r="CX1118" s="3"/>
      <c r="CY1118" s="3"/>
      <c r="CZ1118" s="3"/>
      <c r="DA1118" s="3"/>
      <c r="DB1118" s="3"/>
      <c r="DC1118" s="3"/>
      <c r="DD1118" s="3"/>
    </row>
    <row r="1119" spans="1:108" ht="21" customHeight="1">
      <c r="A1119" s="3"/>
      <c r="B1119" s="3"/>
      <c r="C1119" s="3"/>
      <c r="D1119" s="18"/>
      <c r="E1119" s="18"/>
      <c r="F1119" s="11"/>
      <c r="G1119" s="11"/>
      <c r="H1119" s="11"/>
      <c r="I1119" s="3"/>
      <c r="J1119" s="3"/>
      <c r="K1119" s="3"/>
      <c r="L1119" s="3"/>
      <c r="M1119" s="3"/>
      <c r="N1119" s="3"/>
      <c r="O1119" s="3"/>
      <c r="P1119" s="3"/>
      <c r="Q1119" s="3"/>
      <c r="R1119" s="3"/>
      <c r="S1119" s="3"/>
      <c r="T1119" s="3"/>
      <c r="U1119" s="3"/>
      <c r="V1119" s="3"/>
      <c r="W1119" s="3"/>
      <c r="X1119" s="3"/>
      <c r="Y1119" s="3"/>
      <c r="Z1119" s="3"/>
      <c r="AA1119" s="3"/>
      <c r="AB1119" s="3"/>
      <c r="AC1119" s="3"/>
      <c r="AD1119" s="3"/>
      <c r="AE1119" s="3"/>
      <c r="AF1119" s="3"/>
      <c r="AG1119" s="3"/>
      <c r="AH1119" s="3"/>
      <c r="AI1119" s="3"/>
      <c r="AJ1119" s="3"/>
      <c r="AK1119" s="3"/>
      <c r="AL1119" s="3"/>
      <c r="AM1119" s="3"/>
      <c r="AN1119" s="3"/>
      <c r="AO1119" s="3"/>
      <c r="AP1119" s="3"/>
      <c r="AQ1119" s="3"/>
      <c r="AR1119" s="3"/>
      <c r="AS1119" s="3"/>
      <c r="AT1119" s="3"/>
      <c r="AU1119" s="3"/>
      <c r="AV1119" s="3"/>
      <c r="AW1119" s="3"/>
      <c r="AX1119" s="3"/>
      <c r="AY1119" s="3"/>
      <c r="AZ1119" s="3"/>
      <c r="BA1119" s="3"/>
      <c r="BB1119" s="3"/>
      <c r="BC1119" s="3"/>
      <c r="BD1119" s="3"/>
      <c r="BE1119" s="3"/>
      <c r="BF1119" s="3"/>
      <c r="BG1119" s="3"/>
      <c r="BH1119" s="3"/>
      <c r="BI1119" s="3"/>
      <c r="BJ1119" s="3"/>
      <c r="BK1119" s="3"/>
      <c r="BL1119" s="3"/>
      <c r="BM1119" s="3"/>
      <c r="BN1119" s="3"/>
      <c r="BO1119" s="3"/>
      <c r="BP1119" s="3"/>
      <c r="BQ1119" s="3"/>
      <c r="BR1119" s="3"/>
      <c r="BS1119" s="3"/>
      <c r="BT1119" s="3"/>
      <c r="BU1119" s="3"/>
      <c r="BV1119" s="3"/>
      <c r="BW1119" s="3"/>
      <c r="BX1119" s="3"/>
      <c r="BY1119" s="3"/>
      <c r="BZ1119" s="3"/>
      <c r="CA1119" s="3"/>
      <c r="CB1119" s="3"/>
      <c r="CC1119" s="3"/>
      <c r="CD1119" s="3"/>
      <c r="CE1119" s="3"/>
      <c r="CF1119" s="3"/>
      <c r="CG1119" s="3"/>
      <c r="CH1119" s="3"/>
      <c r="CI1119" s="3"/>
      <c r="CJ1119" s="3"/>
      <c r="CK1119" s="3"/>
      <c r="CL1119" s="3"/>
      <c r="CM1119" s="3"/>
      <c r="CN1119" s="3"/>
      <c r="CO1119" s="3"/>
      <c r="CP1119" s="3"/>
      <c r="CQ1119" s="3"/>
      <c r="CR1119" s="3"/>
      <c r="CS1119" s="3"/>
      <c r="CT1119" s="3"/>
      <c r="CU1119" s="3"/>
      <c r="CV1119" s="3"/>
      <c r="CW1119" s="3"/>
      <c r="CX1119" s="3"/>
      <c r="CY1119" s="3"/>
      <c r="CZ1119" s="3"/>
      <c r="DA1119" s="3"/>
      <c r="DB1119" s="3"/>
      <c r="DC1119" s="3"/>
      <c r="DD1119" s="3"/>
    </row>
    <row r="1120" spans="1:108" ht="21" customHeight="1">
      <c r="A1120" s="3"/>
      <c r="B1120" s="3"/>
      <c r="C1120" s="3"/>
      <c r="D1120" s="18"/>
      <c r="E1120" s="18"/>
      <c r="F1120" s="11"/>
      <c r="G1120" s="11"/>
      <c r="H1120" s="11"/>
      <c r="I1120" s="3"/>
      <c r="J1120" s="3"/>
      <c r="K1120" s="3"/>
      <c r="L1120" s="3"/>
      <c r="M1120" s="3"/>
      <c r="N1120" s="3"/>
      <c r="O1120" s="3"/>
      <c r="P1120" s="3"/>
      <c r="Q1120" s="3"/>
      <c r="R1120" s="3"/>
      <c r="S1120" s="3"/>
      <c r="T1120" s="3"/>
      <c r="U1120" s="3"/>
      <c r="V1120" s="3"/>
      <c r="W1120" s="3"/>
      <c r="X1120" s="3"/>
      <c r="Y1120" s="3"/>
      <c r="Z1120" s="3"/>
      <c r="AA1120" s="3"/>
      <c r="AB1120" s="3"/>
      <c r="AC1120" s="3"/>
      <c r="AD1120" s="3"/>
      <c r="AE1120" s="3"/>
      <c r="AF1120" s="3"/>
      <c r="AG1120" s="3"/>
      <c r="AH1120" s="3"/>
      <c r="AI1120" s="3"/>
      <c r="AJ1120" s="3"/>
      <c r="AK1120" s="3"/>
      <c r="AL1120" s="3"/>
      <c r="AM1120" s="3"/>
      <c r="AN1120" s="3"/>
      <c r="AO1120" s="3"/>
      <c r="AP1120" s="3"/>
      <c r="AQ1120" s="3"/>
      <c r="AR1120" s="3"/>
      <c r="AS1120" s="3"/>
      <c r="AT1120" s="3"/>
      <c r="AU1120" s="3"/>
      <c r="AV1120" s="3"/>
      <c r="AW1120" s="3"/>
      <c r="AX1120" s="3"/>
      <c r="AY1120" s="3"/>
      <c r="AZ1120" s="3"/>
      <c r="BA1120" s="3"/>
      <c r="BB1120" s="3"/>
      <c r="BC1120" s="3"/>
      <c r="BD1120" s="3"/>
      <c r="BE1120" s="3"/>
      <c r="BF1120" s="3"/>
      <c r="BG1120" s="3"/>
      <c r="BH1120" s="3"/>
      <c r="BI1120" s="3"/>
      <c r="BJ1120" s="3"/>
      <c r="BK1120" s="3"/>
      <c r="BL1120" s="3"/>
      <c r="BM1120" s="3"/>
      <c r="BN1120" s="3"/>
      <c r="BO1120" s="3"/>
      <c r="BP1120" s="3"/>
      <c r="BQ1120" s="3"/>
      <c r="BR1120" s="3"/>
      <c r="BS1120" s="3"/>
      <c r="BT1120" s="3"/>
      <c r="BU1120" s="3"/>
      <c r="BV1120" s="3"/>
      <c r="BW1120" s="3"/>
      <c r="BX1120" s="3"/>
      <c r="BY1120" s="3"/>
      <c r="BZ1120" s="3"/>
      <c r="CA1120" s="3"/>
      <c r="CB1120" s="3"/>
      <c r="CC1120" s="3"/>
      <c r="CD1120" s="3"/>
      <c r="CE1120" s="3"/>
      <c r="CF1120" s="3"/>
      <c r="CG1120" s="3"/>
      <c r="CH1120" s="3"/>
      <c r="CI1120" s="3"/>
      <c r="CJ1120" s="3"/>
      <c r="CK1120" s="3"/>
      <c r="CL1120" s="3"/>
      <c r="CM1120" s="3"/>
      <c r="CN1120" s="3"/>
      <c r="CO1120" s="3"/>
      <c r="CP1120" s="3"/>
      <c r="CQ1120" s="3"/>
      <c r="CR1120" s="3"/>
      <c r="CS1120" s="3"/>
      <c r="CT1120" s="3"/>
      <c r="CU1120" s="3"/>
      <c r="CV1120" s="3"/>
      <c r="CW1120" s="3"/>
      <c r="CX1120" s="3"/>
      <c r="CY1120" s="3"/>
      <c r="CZ1120" s="3"/>
      <c r="DA1120" s="3"/>
      <c r="DB1120" s="3"/>
      <c r="DC1120" s="3"/>
      <c r="DD1120" s="3"/>
    </row>
    <row r="1121" spans="1:108" ht="21" customHeight="1">
      <c r="A1121" s="3"/>
      <c r="B1121" s="3"/>
      <c r="C1121" s="3"/>
      <c r="D1121" s="18"/>
      <c r="E1121" s="18"/>
      <c r="F1121" s="11"/>
      <c r="G1121" s="11"/>
      <c r="H1121" s="11"/>
      <c r="I1121" s="3"/>
      <c r="J1121" s="3"/>
      <c r="K1121" s="3"/>
      <c r="L1121" s="3"/>
      <c r="M1121" s="3"/>
      <c r="N1121" s="3"/>
      <c r="O1121" s="3"/>
      <c r="P1121" s="3"/>
      <c r="Q1121" s="3"/>
      <c r="R1121" s="3"/>
      <c r="S1121" s="3"/>
      <c r="T1121" s="3"/>
      <c r="U1121" s="3"/>
      <c r="V1121" s="3"/>
      <c r="W1121" s="3"/>
      <c r="X1121" s="3"/>
      <c r="Y1121" s="3"/>
      <c r="Z1121" s="3"/>
      <c r="AA1121" s="3"/>
      <c r="AB1121" s="3"/>
      <c r="AC1121" s="3"/>
      <c r="AD1121" s="3"/>
      <c r="AE1121" s="3"/>
      <c r="AF1121" s="3"/>
      <c r="AG1121" s="3"/>
      <c r="AH1121" s="3"/>
      <c r="AI1121" s="3"/>
      <c r="AJ1121" s="3"/>
      <c r="AK1121" s="3"/>
      <c r="AL1121" s="3"/>
      <c r="AM1121" s="3"/>
      <c r="AN1121" s="3"/>
      <c r="AO1121" s="3"/>
      <c r="AP1121" s="3"/>
      <c r="AQ1121" s="3"/>
      <c r="AR1121" s="3"/>
      <c r="AS1121" s="3"/>
      <c r="AT1121" s="3"/>
      <c r="AU1121" s="3"/>
      <c r="AV1121" s="3"/>
      <c r="AW1121" s="3"/>
      <c r="AX1121" s="3"/>
      <c r="AY1121" s="3"/>
      <c r="AZ1121" s="3"/>
      <c r="BA1121" s="3"/>
      <c r="BB1121" s="3"/>
      <c r="BC1121" s="3"/>
      <c r="BD1121" s="3"/>
      <c r="BE1121" s="3"/>
      <c r="BF1121" s="3"/>
      <c r="BG1121" s="3"/>
      <c r="BH1121" s="3"/>
      <c r="BI1121" s="3"/>
      <c r="BJ1121" s="3"/>
      <c r="BK1121" s="3"/>
      <c r="BL1121" s="3"/>
      <c r="BM1121" s="3"/>
      <c r="BN1121" s="3"/>
      <c r="BO1121" s="3"/>
      <c r="BP1121" s="3"/>
      <c r="BQ1121" s="3"/>
      <c r="BR1121" s="3"/>
      <c r="BS1121" s="3"/>
      <c r="BT1121" s="3"/>
      <c r="BU1121" s="3"/>
      <c r="BV1121" s="3"/>
      <c r="BW1121" s="3"/>
      <c r="BX1121" s="3"/>
      <c r="BY1121" s="3"/>
      <c r="BZ1121" s="3"/>
      <c r="CA1121" s="3"/>
      <c r="CB1121" s="3"/>
      <c r="CC1121" s="3"/>
      <c r="CD1121" s="3"/>
      <c r="CE1121" s="3"/>
      <c r="CF1121" s="3"/>
      <c r="CG1121" s="3"/>
      <c r="CH1121" s="3"/>
      <c r="CI1121" s="3"/>
      <c r="CJ1121" s="3"/>
      <c r="CK1121" s="3"/>
      <c r="CL1121" s="3"/>
      <c r="CM1121" s="3"/>
      <c r="CN1121" s="3"/>
      <c r="CO1121" s="3"/>
      <c r="CP1121" s="3"/>
      <c r="CQ1121" s="3"/>
      <c r="CR1121" s="3"/>
      <c r="CS1121" s="3"/>
      <c r="CT1121" s="3"/>
      <c r="CU1121" s="3"/>
      <c r="CV1121" s="3"/>
      <c r="CW1121" s="3"/>
      <c r="CX1121" s="3"/>
      <c r="CY1121" s="3"/>
      <c r="CZ1121" s="3"/>
      <c r="DA1121" s="3"/>
      <c r="DB1121" s="3"/>
      <c r="DC1121" s="3"/>
      <c r="DD1121" s="3"/>
    </row>
    <row r="1122" spans="1:108" ht="21" customHeight="1">
      <c r="A1122" s="3"/>
      <c r="B1122" s="3"/>
      <c r="C1122" s="3"/>
      <c r="D1122" s="18"/>
      <c r="E1122" s="18"/>
      <c r="F1122" s="11"/>
      <c r="G1122" s="11"/>
      <c r="H1122" s="11"/>
      <c r="I1122" s="3"/>
      <c r="J1122" s="3"/>
      <c r="K1122" s="3"/>
      <c r="L1122" s="3"/>
      <c r="M1122" s="3"/>
      <c r="N1122" s="3"/>
      <c r="O1122" s="3"/>
      <c r="P1122" s="3"/>
      <c r="Q1122" s="3"/>
      <c r="R1122" s="3"/>
      <c r="S1122" s="3"/>
      <c r="T1122" s="3"/>
      <c r="U1122" s="3"/>
      <c r="V1122" s="3"/>
      <c r="W1122" s="3"/>
      <c r="X1122" s="3"/>
      <c r="Y1122" s="3"/>
      <c r="Z1122" s="3"/>
      <c r="AA1122" s="3"/>
      <c r="AB1122" s="3"/>
      <c r="AC1122" s="3"/>
      <c r="AD1122" s="3"/>
      <c r="AE1122" s="3"/>
      <c r="AF1122" s="3"/>
      <c r="AG1122" s="3"/>
      <c r="AH1122" s="3"/>
      <c r="AI1122" s="3"/>
      <c r="AJ1122" s="3"/>
      <c r="AK1122" s="3"/>
      <c r="AL1122" s="3"/>
      <c r="AM1122" s="3"/>
      <c r="AN1122" s="3"/>
      <c r="AO1122" s="3"/>
      <c r="AP1122" s="3"/>
      <c r="AQ1122" s="3"/>
      <c r="AR1122" s="3"/>
      <c r="AS1122" s="3"/>
      <c r="AT1122" s="3"/>
      <c r="AU1122" s="3"/>
      <c r="AV1122" s="3"/>
      <c r="AW1122" s="3"/>
      <c r="AX1122" s="3"/>
      <c r="AY1122" s="3"/>
      <c r="AZ1122" s="3"/>
      <c r="BA1122" s="3"/>
      <c r="BB1122" s="3"/>
      <c r="BC1122" s="3"/>
      <c r="BD1122" s="3"/>
      <c r="BE1122" s="3"/>
      <c r="BF1122" s="3"/>
      <c r="BG1122" s="3"/>
      <c r="BH1122" s="3"/>
      <c r="BI1122" s="3"/>
      <c r="BJ1122" s="3"/>
      <c r="BK1122" s="3"/>
      <c r="BL1122" s="3"/>
      <c r="BM1122" s="3"/>
      <c r="BN1122" s="3"/>
      <c r="BO1122" s="3"/>
      <c r="BP1122" s="3"/>
      <c r="BQ1122" s="3"/>
      <c r="BR1122" s="3"/>
      <c r="BS1122" s="3"/>
      <c r="BT1122" s="3"/>
      <c r="BU1122" s="3"/>
      <c r="BV1122" s="3"/>
      <c r="BW1122" s="3"/>
      <c r="BX1122" s="3"/>
      <c r="BY1122" s="3"/>
      <c r="BZ1122" s="3"/>
      <c r="CA1122" s="3"/>
      <c r="CB1122" s="3"/>
      <c r="CC1122" s="3"/>
      <c r="CD1122" s="3"/>
      <c r="CE1122" s="3"/>
      <c r="CF1122" s="3"/>
      <c r="CG1122" s="3"/>
      <c r="CH1122" s="3"/>
      <c r="CI1122" s="3"/>
      <c r="CJ1122" s="3"/>
      <c r="CK1122" s="3"/>
      <c r="CL1122" s="3"/>
      <c r="CM1122" s="3"/>
      <c r="CN1122" s="3"/>
      <c r="CO1122" s="3"/>
      <c r="CP1122" s="3"/>
      <c r="CQ1122" s="3"/>
      <c r="CR1122" s="3"/>
      <c r="CS1122" s="3"/>
      <c r="CT1122" s="3"/>
      <c r="CU1122" s="3"/>
      <c r="CV1122" s="3"/>
      <c r="CW1122" s="3"/>
      <c r="CX1122" s="3"/>
      <c r="CY1122" s="3"/>
      <c r="CZ1122" s="3"/>
      <c r="DA1122" s="3"/>
      <c r="DB1122" s="3"/>
      <c r="DC1122" s="3"/>
      <c r="DD1122" s="3"/>
    </row>
    <row r="1123" spans="1:108" ht="21" customHeight="1">
      <c r="A1123" s="3"/>
      <c r="B1123" s="3"/>
      <c r="C1123" s="3"/>
      <c r="D1123" s="18"/>
      <c r="E1123" s="18"/>
      <c r="F1123" s="11"/>
      <c r="G1123" s="11"/>
      <c r="H1123" s="11"/>
      <c r="I1123" s="3"/>
      <c r="J1123" s="3"/>
      <c r="K1123" s="3"/>
      <c r="L1123" s="3"/>
      <c r="M1123" s="3"/>
      <c r="N1123" s="3"/>
      <c r="O1123" s="3"/>
      <c r="P1123" s="3"/>
      <c r="Q1123" s="3"/>
      <c r="R1123" s="3"/>
      <c r="S1123" s="3"/>
      <c r="T1123" s="3"/>
      <c r="U1123" s="3"/>
      <c r="V1123" s="3"/>
      <c r="W1123" s="3"/>
      <c r="X1123" s="3"/>
      <c r="Y1123" s="3"/>
      <c r="Z1123" s="3"/>
      <c r="AA1123" s="3"/>
      <c r="AB1123" s="3"/>
      <c r="AC1123" s="3"/>
      <c r="AD1123" s="3"/>
      <c r="AE1123" s="3"/>
      <c r="AF1123" s="3"/>
      <c r="AG1123" s="3"/>
      <c r="AH1123" s="3"/>
      <c r="AI1123" s="3"/>
      <c r="AJ1123" s="3"/>
      <c r="AK1123" s="3"/>
      <c r="AL1123" s="3"/>
      <c r="AM1123" s="3"/>
      <c r="AN1123" s="3"/>
      <c r="AO1123" s="3"/>
      <c r="AP1123" s="3"/>
      <c r="AQ1123" s="3"/>
      <c r="AR1123" s="3"/>
      <c r="AS1123" s="3"/>
      <c r="AT1123" s="3"/>
      <c r="AU1123" s="3"/>
      <c r="AV1123" s="3"/>
      <c r="AW1123" s="3"/>
      <c r="AX1123" s="3"/>
      <c r="AY1123" s="3"/>
      <c r="AZ1123" s="3"/>
      <c r="BA1123" s="3"/>
      <c r="BB1123" s="3"/>
      <c r="BC1123" s="3"/>
      <c r="BD1123" s="3"/>
      <c r="BE1123" s="3"/>
      <c r="BF1123" s="3"/>
      <c r="BG1123" s="3"/>
      <c r="BH1123" s="3"/>
      <c r="BI1123" s="3"/>
      <c r="BJ1123" s="3"/>
      <c r="BK1123" s="3"/>
      <c r="BL1123" s="3"/>
      <c r="BM1123" s="3"/>
      <c r="BN1123" s="3"/>
      <c r="BO1123" s="3"/>
      <c r="BP1123" s="3"/>
      <c r="BQ1123" s="3"/>
      <c r="BR1123" s="3"/>
      <c r="BS1123" s="3"/>
      <c r="BT1123" s="3"/>
      <c r="BU1123" s="3"/>
      <c r="BV1123" s="3"/>
      <c r="BW1123" s="3"/>
      <c r="BX1123" s="3"/>
      <c r="BY1123" s="3"/>
      <c r="BZ1123" s="3"/>
      <c r="CA1123" s="3"/>
      <c r="CB1123" s="3"/>
      <c r="CC1123" s="3"/>
      <c r="CD1123" s="3"/>
      <c r="CE1123" s="3"/>
      <c r="CF1123" s="3"/>
      <c r="CG1123" s="3"/>
      <c r="CH1123" s="3"/>
      <c r="CI1123" s="3"/>
      <c r="CJ1123" s="3"/>
      <c r="CK1123" s="3"/>
      <c r="CL1123" s="3"/>
      <c r="CM1123" s="3"/>
      <c r="CN1123" s="3"/>
      <c r="CO1123" s="3"/>
      <c r="CP1123" s="3"/>
      <c r="CQ1123" s="3"/>
      <c r="CR1123" s="3"/>
      <c r="CS1123" s="3"/>
      <c r="CT1123" s="3"/>
      <c r="CU1123" s="3"/>
      <c r="CV1123" s="3"/>
      <c r="CW1123" s="3"/>
      <c r="CX1123" s="3"/>
      <c r="CY1123" s="3"/>
      <c r="CZ1123" s="3"/>
      <c r="DA1123" s="3"/>
      <c r="DB1123" s="3"/>
      <c r="DC1123" s="3"/>
      <c r="DD1123" s="3"/>
    </row>
    <row r="1124" spans="1:108" ht="21" customHeight="1">
      <c r="A1124" s="3"/>
      <c r="B1124" s="3"/>
      <c r="C1124" s="3"/>
      <c r="D1124" s="18"/>
      <c r="E1124" s="18"/>
      <c r="F1124" s="11"/>
      <c r="G1124" s="11"/>
      <c r="H1124" s="11"/>
      <c r="I1124" s="3"/>
      <c r="J1124" s="3"/>
      <c r="K1124" s="3"/>
      <c r="L1124" s="3"/>
      <c r="M1124" s="3"/>
      <c r="N1124" s="3"/>
      <c r="O1124" s="3"/>
      <c r="P1124" s="3"/>
      <c r="Q1124" s="3"/>
      <c r="R1124" s="3"/>
      <c r="S1124" s="3"/>
      <c r="T1124" s="3"/>
      <c r="U1124" s="3"/>
      <c r="V1124" s="3"/>
      <c r="W1124" s="3"/>
      <c r="X1124" s="3"/>
      <c r="Y1124" s="3"/>
      <c r="Z1124" s="3"/>
      <c r="AA1124" s="3"/>
      <c r="AB1124" s="3"/>
      <c r="AC1124" s="3"/>
      <c r="AD1124" s="3"/>
      <c r="AE1124" s="3"/>
      <c r="AF1124" s="3"/>
      <c r="AG1124" s="3"/>
      <c r="AH1124" s="3"/>
      <c r="AI1124" s="3"/>
      <c r="AJ1124" s="3"/>
      <c r="AK1124" s="3"/>
      <c r="AL1124" s="3"/>
      <c r="AM1124" s="3"/>
      <c r="AN1124" s="3"/>
      <c r="AO1124" s="3"/>
      <c r="AP1124" s="3"/>
      <c r="AQ1124" s="3"/>
      <c r="AR1124" s="3"/>
      <c r="AS1124" s="3"/>
      <c r="AT1124" s="3"/>
      <c r="AU1124" s="3"/>
      <c r="AV1124" s="3"/>
      <c r="AW1124" s="3"/>
      <c r="AX1124" s="3"/>
      <c r="AY1124" s="3"/>
      <c r="AZ1124" s="3"/>
      <c r="BA1124" s="3"/>
      <c r="BB1124" s="3"/>
      <c r="BC1124" s="3"/>
      <c r="BD1124" s="3"/>
      <c r="BE1124" s="3"/>
      <c r="BF1124" s="3"/>
      <c r="BG1124" s="3"/>
      <c r="BH1124" s="3"/>
      <c r="BI1124" s="3"/>
      <c r="BJ1124" s="3"/>
      <c r="BK1124" s="3"/>
      <c r="BL1124" s="3"/>
      <c r="BM1124" s="3"/>
      <c r="BN1124" s="3"/>
      <c r="BO1124" s="3"/>
      <c r="BP1124" s="3"/>
      <c r="BQ1124" s="3"/>
      <c r="BR1124" s="3"/>
      <c r="BS1124" s="3"/>
      <c r="BT1124" s="3"/>
      <c r="BU1124" s="3"/>
      <c r="BV1124" s="3"/>
      <c r="BW1124" s="3"/>
      <c r="BX1124" s="3"/>
      <c r="BY1124" s="3"/>
      <c r="BZ1124" s="3"/>
      <c r="CA1124" s="3"/>
      <c r="CB1124" s="3"/>
      <c r="CC1124" s="3"/>
      <c r="CD1124" s="3"/>
      <c r="CE1124" s="3"/>
      <c r="CF1124" s="3"/>
      <c r="CG1124" s="3"/>
      <c r="CH1124" s="3"/>
      <c r="CI1124" s="3"/>
      <c r="CJ1124" s="3"/>
      <c r="CK1124" s="3"/>
      <c r="CL1124" s="3"/>
      <c r="CM1124" s="3"/>
      <c r="CN1124" s="3"/>
      <c r="CO1124" s="3"/>
      <c r="CP1124" s="3"/>
      <c r="CQ1124" s="3"/>
      <c r="CR1124" s="3"/>
      <c r="CS1124" s="3"/>
      <c r="CT1124" s="3"/>
      <c r="CU1124" s="3"/>
      <c r="CV1124" s="3"/>
      <c r="CW1124" s="3"/>
      <c r="CX1124" s="3"/>
      <c r="CY1124" s="3"/>
      <c r="CZ1124" s="3"/>
      <c r="DA1124" s="3"/>
      <c r="DB1124" s="3"/>
      <c r="DC1124" s="3"/>
      <c r="DD1124" s="3"/>
    </row>
    <row r="1125" spans="1:108" ht="21" customHeight="1">
      <c r="A1125" s="3"/>
      <c r="B1125" s="3"/>
      <c r="C1125" s="3"/>
      <c r="D1125" s="18"/>
      <c r="E1125" s="18"/>
      <c r="F1125" s="11"/>
      <c r="G1125" s="11"/>
      <c r="H1125" s="11"/>
      <c r="I1125" s="3"/>
      <c r="J1125" s="3"/>
      <c r="K1125" s="3"/>
      <c r="L1125" s="3"/>
      <c r="M1125" s="3"/>
      <c r="N1125" s="3"/>
      <c r="O1125" s="3"/>
      <c r="P1125" s="3"/>
      <c r="Q1125" s="3"/>
      <c r="R1125" s="3"/>
      <c r="S1125" s="3"/>
      <c r="T1125" s="3"/>
      <c r="U1125" s="3"/>
      <c r="V1125" s="3"/>
      <c r="W1125" s="3"/>
      <c r="X1125" s="3"/>
      <c r="Y1125" s="3"/>
      <c r="Z1125" s="3"/>
      <c r="AA1125" s="3"/>
      <c r="AB1125" s="3"/>
      <c r="AC1125" s="3"/>
      <c r="AD1125" s="3"/>
      <c r="AE1125" s="3"/>
      <c r="AF1125" s="3"/>
      <c r="AG1125" s="3"/>
      <c r="AH1125" s="3"/>
      <c r="AI1125" s="3"/>
      <c r="AJ1125" s="3"/>
      <c r="AK1125" s="3"/>
      <c r="AL1125" s="3"/>
      <c r="AM1125" s="3"/>
      <c r="AN1125" s="3"/>
      <c r="AO1125" s="3"/>
      <c r="AP1125" s="3"/>
      <c r="AQ1125" s="3"/>
      <c r="AR1125" s="3"/>
      <c r="AS1125" s="3"/>
      <c r="AT1125" s="3"/>
      <c r="AU1125" s="3"/>
      <c r="AV1125" s="3"/>
      <c r="AW1125" s="3"/>
      <c r="AX1125" s="3"/>
      <c r="AY1125" s="3"/>
      <c r="AZ1125" s="3"/>
      <c r="BA1125" s="3"/>
      <c r="BB1125" s="3"/>
      <c r="BC1125" s="3"/>
      <c r="BD1125" s="3"/>
      <c r="BE1125" s="3"/>
      <c r="BF1125" s="3"/>
      <c r="BG1125" s="3"/>
      <c r="BH1125" s="3"/>
      <c r="BI1125" s="3"/>
      <c r="BJ1125" s="3"/>
      <c r="BK1125" s="3"/>
      <c r="BL1125" s="3"/>
      <c r="BM1125" s="3"/>
      <c r="BN1125" s="3"/>
      <c r="BO1125" s="3"/>
      <c r="BP1125" s="3"/>
      <c r="BQ1125" s="3"/>
      <c r="BR1125" s="3"/>
      <c r="BS1125" s="3"/>
      <c r="BT1125" s="3"/>
      <c r="BU1125" s="3"/>
      <c r="BV1125" s="3"/>
      <c r="BW1125" s="3"/>
      <c r="BX1125" s="3"/>
      <c r="BY1125" s="3"/>
      <c r="BZ1125" s="3"/>
      <c r="CA1125" s="3"/>
      <c r="CB1125" s="3"/>
      <c r="CC1125" s="3"/>
      <c r="CD1125" s="3"/>
      <c r="CE1125" s="3"/>
      <c r="CF1125" s="3"/>
      <c r="CG1125" s="3"/>
      <c r="CH1125" s="3"/>
      <c r="CI1125" s="3"/>
      <c r="CJ1125" s="3"/>
      <c r="CK1125" s="3"/>
      <c r="CL1125" s="3"/>
      <c r="CM1125" s="3"/>
      <c r="CN1125" s="3"/>
      <c r="CO1125" s="3"/>
      <c r="CP1125" s="3"/>
      <c r="CQ1125" s="3"/>
      <c r="CR1125" s="3"/>
      <c r="CS1125" s="3"/>
      <c r="CT1125" s="3"/>
      <c r="CU1125" s="3"/>
      <c r="CV1125" s="3"/>
      <c r="CW1125" s="3"/>
      <c r="CX1125" s="3"/>
      <c r="CY1125" s="3"/>
      <c r="CZ1125" s="3"/>
      <c r="DA1125" s="3"/>
      <c r="DB1125" s="3"/>
      <c r="DC1125" s="3"/>
      <c r="DD1125" s="3"/>
    </row>
    <row r="1126" spans="1:108" ht="21" customHeight="1">
      <c r="A1126" s="3"/>
      <c r="B1126" s="3"/>
      <c r="C1126" s="3"/>
      <c r="D1126" s="18"/>
      <c r="E1126" s="18"/>
      <c r="F1126" s="11"/>
      <c r="G1126" s="11"/>
      <c r="H1126" s="11"/>
      <c r="I1126" s="3"/>
      <c r="J1126" s="3"/>
      <c r="K1126" s="3"/>
      <c r="L1126" s="3"/>
      <c r="M1126" s="3"/>
      <c r="N1126" s="3"/>
      <c r="O1126" s="3"/>
      <c r="P1126" s="3"/>
      <c r="Q1126" s="3"/>
      <c r="R1126" s="3"/>
      <c r="S1126" s="3"/>
      <c r="T1126" s="3"/>
      <c r="U1126" s="3"/>
      <c r="V1126" s="3"/>
      <c r="W1126" s="3"/>
      <c r="X1126" s="3"/>
      <c r="Y1126" s="3"/>
      <c r="Z1126" s="3"/>
      <c r="AA1126" s="3"/>
      <c r="AB1126" s="3"/>
      <c r="AC1126" s="3"/>
      <c r="AD1126" s="3"/>
      <c r="AE1126" s="3"/>
      <c r="AF1126" s="3"/>
      <c r="AG1126" s="3"/>
      <c r="AH1126" s="3"/>
      <c r="AI1126" s="3"/>
      <c r="AJ1126" s="3"/>
      <c r="AK1126" s="3"/>
      <c r="AL1126" s="3"/>
      <c r="AM1126" s="3"/>
      <c r="AN1126" s="3"/>
      <c r="AO1126" s="3"/>
      <c r="AP1126" s="3"/>
      <c r="AQ1126" s="3"/>
      <c r="AR1126" s="3"/>
      <c r="AS1126" s="3"/>
      <c r="AT1126" s="3"/>
      <c r="AU1126" s="3"/>
      <c r="AV1126" s="3"/>
      <c r="AW1126" s="3"/>
      <c r="AX1126" s="3"/>
      <c r="AY1126" s="3"/>
      <c r="AZ1126" s="3"/>
      <c r="BA1126" s="3"/>
      <c r="BB1126" s="3"/>
      <c r="BC1126" s="3"/>
      <c r="BD1126" s="3"/>
      <c r="BE1126" s="3"/>
      <c r="BF1126" s="3"/>
      <c r="BG1126" s="3"/>
      <c r="BH1126" s="3"/>
      <c r="BI1126" s="3"/>
      <c r="BJ1126" s="3"/>
      <c r="BK1126" s="3"/>
      <c r="BL1126" s="3"/>
      <c r="BM1126" s="3"/>
      <c r="BN1126" s="3"/>
      <c r="BO1126" s="3"/>
      <c r="BP1126" s="3"/>
      <c r="BQ1126" s="3"/>
      <c r="BR1126" s="3"/>
      <c r="BS1126" s="3"/>
      <c r="BT1126" s="3"/>
      <c r="BU1126" s="3"/>
      <c r="BV1126" s="3"/>
      <c r="BW1126" s="3"/>
      <c r="BX1126" s="3"/>
      <c r="BY1126" s="3"/>
      <c r="BZ1126" s="3"/>
      <c r="CA1126" s="3"/>
      <c r="CB1126" s="3"/>
      <c r="CC1126" s="3"/>
      <c r="CD1126" s="3"/>
      <c r="CE1126" s="3"/>
      <c r="CF1126" s="3"/>
      <c r="CG1126" s="3"/>
      <c r="CH1126" s="3"/>
      <c r="CI1126" s="3"/>
      <c r="CJ1126" s="3"/>
      <c r="CK1126" s="3"/>
      <c r="CL1126" s="3"/>
      <c r="CM1126" s="3"/>
      <c r="CN1126" s="3"/>
      <c r="CO1126" s="3"/>
      <c r="CP1126" s="3"/>
      <c r="CQ1126" s="3"/>
      <c r="CR1126" s="3"/>
      <c r="CS1126" s="3"/>
      <c r="CT1126" s="3"/>
      <c r="CU1126" s="3"/>
      <c r="CV1126" s="3"/>
      <c r="CW1126" s="3"/>
      <c r="CX1126" s="3"/>
      <c r="CY1126" s="3"/>
      <c r="CZ1126" s="3"/>
      <c r="DA1126" s="3"/>
      <c r="DB1126" s="3"/>
      <c r="DC1126" s="3"/>
      <c r="DD1126" s="3"/>
    </row>
    <row r="1127" spans="1:108" ht="21" customHeight="1">
      <c r="A1127" s="3"/>
      <c r="B1127" s="3"/>
      <c r="C1127" s="3"/>
      <c r="D1127" s="18"/>
      <c r="E1127" s="18"/>
      <c r="F1127" s="11"/>
      <c r="G1127" s="11"/>
      <c r="H1127" s="11"/>
      <c r="I1127" s="3"/>
      <c r="J1127" s="3"/>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c r="AH1127" s="3"/>
      <c r="AI1127" s="3"/>
      <c r="AJ1127" s="3"/>
      <c r="AK1127" s="3"/>
      <c r="AL1127" s="3"/>
      <c r="AM1127" s="3"/>
      <c r="AN1127" s="3"/>
      <c r="AO1127" s="3"/>
      <c r="AP1127" s="3"/>
      <c r="AQ1127" s="3"/>
      <c r="AR1127" s="3"/>
      <c r="AS1127" s="3"/>
      <c r="AT1127" s="3"/>
      <c r="AU1127" s="3"/>
      <c r="AV1127" s="3"/>
      <c r="AW1127" s="3"/>
      <c r="AX1127" s="3"/>
      <c r="AY1127" s="3"/>
      <c r="AZ1127" s="3"/>
      <c r="BA1127" s="3"/>
      <c r="BB1127" s="3"/>
      <c r="BC1127" s="3"/>
      <c r="BD1127" s="3"/>
      <c r="BE1127" s="3"/>
      <c r="BF1127" s="3"/>
      <c r="BG1127" s="3"/>
      <c r="BH1127" s="3"/>
      <c r="BI1127" s="3"/>
      <c r="BJ1127" s="3"/>
      <c r="BK1127" s="3"/>
      <c r="BL1127" s="3"/>
      <c r="BM1127" s="3"/>
      <c r="BN1127" s="3"/>
      <c r="BO1127" s="3"/>
      <c r="BP1127" s="3"/>
      <c r="BQ1127" s="3"/>
      <c r="BR1127" s="3"/>
      <c r="BS1127" s="3"/>
      <c r="BT1127" s="3"/>
      <c r="BU1127" s="3"/>
      <c r="BV1127" s="3"/>
      <c r="BW1127" s="3"/>
      <c r="BX1127" s="3"/>
      <c r="BY1127" s="3"/>
      <c r="BZ1127" s="3"/>
      <c r="CA1127" s="3"/>
      <c r="CB1127" s="3"/>
      <c r="CC1127" s="3"/>
      <c r="CD1127" s="3"/>
      <c r="CE1127" s="3"/>
      <c r="CF1127" s="3"/>
      <c r="CG1127" s="3"/>
      <c r="CH1127" s="3"/>
      <c r="CI1127" s="3"/>
      <c r="CJ1127" s="3"/>
      <c r="CK1127" s="3"/>
      <c r="CL1127" s="3"/>
      <c r="CM1127" s="3"/>
      <c r="CN1127" s="3"/>
      <c r="CO1127" s="3"/>
      <c r="CP1127" s="3"/>
      <c r="CQ1127" s="3"/>
      <c r="CR1127" s="3"/>
      <c r="CS1127" s="3"/>
      <c r="CT1127" s="3"/>
      <c r="CU1127" s="3"/>
      <c r="CV1127" s="3"/>
      <c r="CW1127" s="3"/>
      <c r="CX1127" s="3"/>
      <c r="CY1127" s="3"/>
      <c r="CZ1127" s="3"/>
      <c r="DA1127" s="3"/>
      <c r="DB1127" s="3"/>
      <c r="DC1127" s="3"/>
      <c r="DD1127" s="3"/>
    </row>
    <row r="1128" spans="1:108" ht="21" customHeight="1">
      <c r="A1128" s="3"/>
      <c r="B1128" s="3"/>
      <c r="C1128" s="3"/>
      <c r="D1128" s="18"/>
      <c r="E1128" s="18"/>
      <c r="F1128" s="11"/>
      <c r="G1128" s="11"/>
      <c r="H1128" s="11"/>
      <c r="I1128" s="3"/>
      <c r="J1128" s="3"/>
      <c r="K1128" s="3"/>
      <c r="L1128" s="3"/>
      <c r="M1128" s="3"/>
      <c r="N1128" s="3"/>
      <c r="O1128" s="3"/>
      <c r="P1128" s="3"/>
      <c r="Q1128" s="3"/>
      <c r="R1128" s="3"/>
      <c r="S1128" s="3"/>
      <c r="T1128" s="3"/>
      <c r="U1128" s="3"/>
      <c r="V1128" s="3"/>
      <c r="W1128" s="3"/>
      <c r="X1128" s="3"/>
      <c r="Y1128" s="3"/>
      <c r="Z1128" s="3"/>
      <c r="AA1128" s="3"/>
      <c r="AB1128" s="3"/>
      <c r="AC1128" s="3"/>
      <c r="AD1128" s="3"/>
      <c r="AE1128" s="3"/>
      <c r="AF1128" s="3"/>
      <c r="AG1128" s="3"/>
      <c r="AH1128" s="3"/>
      <c r="AI1128" s="3"/>
      <c r="AJ1128" s="3"/>
      <c r="AK1128" s="3"/>
      <c r="AL1128" s="3"/>
      <c r="AM1128" s="3"/>
      <c r="AN1128" s="3"/>
      <c r="AO1128" s="3"/>
      <c r="AP1128" s="3"/>
      <c r="AQ1128" s="3"/>
      <c r="AR1128" s="3"/>
      <c r="AS1128" s="3"/>
      <c r="AT1128" s="3"/>
      <c r="AU1128" s="3"/>
      <c r="AV1128" s="3"/>
      <c r="AW1128" s="3"/>
      <c r="AX1128" s="3"/>
      <c r="AY1128" s="3"/>
      <c r="AZ1128" s="3"/>
      <c r="BA1128" s="3"/>
      <c r="BB1128" s="3"/>
      <c r="BC1128" s="3"/>
      <c r="BD1128" s="3"/>
      <c r="BE1128" s="3"/>
      <c r="BF1128" s="3"/>
      <c r="BG1128" s="3"/>
      <c r="BH1128" s="3"/>
      <c r="BI1128" s="3"/>
      <c r="BJ1128" s="3"/>
      <c r="BK1128" s="3"/>
      <c r="BL1128" s="3"/>
      <c r="BM1128" s="3"/>
      <c r="BN1128" s="3"/>
      <c r="BO1128" s="3"/>
      <c r="BP1128" s="3"/>
      <c r="BQ1128" s="3"/>
      <c r="BR1128" s="3"/>
      <c r="BS1128" s="3"/>
      <c r="BT1128" s="3"/>
      <c r="BU1128" s="3"/>
      <c r="BV1128" s="3"/>
      <c r="BW1128" s="3"/>
      <c r="BX1128" s="3"/>
      <c r="BY1128" s="3"/>
      <c r="BZ1128" s="3"/>
      <c r="CA1128" s="3"/>
      <c r="CB1128" s="3"/>
      <c r="CC1128" s="3"/>
      <c r="CD1128" s="3"/>
      <c r="CE1128" s="3"/>
      <c r="CF1128" s="3"/>
      <c r="CG1128" s="3"/>
      <c r="CH1128" s="3"/>
      <c r="CI1128" s="3"/>
      <c r="CJ1128" s="3"/>
      <c r="CK1128" s="3"/>
      <c r="CL1128" s="3"/>
      <c r="CM1128" s="3"/>
      <c r="CN1128" s="3"/>
      <c r="CO1128" s="3"/>
      <c r="CP1128" s="3"/>
      <c r="CQ1128" s="3"/>
      <c r="CR1128" s="3"/>
      <c r="CS1128" s="3"/>
      <c r="CT1128" s="3"/>
      <c r="CU1128" s="3"/>
      <c r="CV1128" s="3"/>
      <c r="CW1128" s="3"/>
      <c r="CX1128" s="3"/>
      <c r="CY1128" s="3"/>
      <c r="CZ1128" s="3"/>
      <c r="DA1128" s="3"/>
      <c r="DB1128" s="3"/>
      <c r="DC1128" s="3"/>
      <c r="DD1128" s="3"/>
    </row>
    <row r="1129" spans="1:108" ht="21" customHeight="1">
      <c r="A1129" s="3"/>
      <c r="B1129" s="3"/>
      <c r="C1129" s="3"/>
      <c r="D1129" s="18"/>
      <c r="E1129" s="18"/>
      <c r="F1129" s="11"/>
      <c r="G1129" s="11"/>
      <c r="H1129" s="11"/>
      <c r="I1129" s="3"/>
      <c r="J1129" s="3"/>
      <c r="K1129" s="3"/>
      <c r="L1129" s="3"/>
      <c r="M1129" s="3"/>
      <c r="N1129" s="3"/>
      <c r="O1129" s="3"/>
      <c r="P1129" s="3"/>
      <c r="Q1129" s="3"/>
      <c r="R1129" s="3"/>
      <c r="S1129" s="3"/>
      <c r="T1129" s="3"/>
      <c r="U1129" s="3"/>
      <c r="V1129" s="3"/>
      <c r="W1129" s="3"/>
      <c r="X1129" s="3"/>
      <c r="Y1129" s="3"/>
      <c r="Z1129" s="3"/>
      <c r="AA1129" s="3"/>
      <c r="AB1129" s="3"/>
      <c r="AC1129" s="3"/>
      <c r="AD1129" s="3"/>
      <c r="AE1129" s="3"/>
      <c r="AF1129" s="3"/>
      <c r="AG1129" s="3"/>
      <c r="AH1129" s="3"/>
      <c r="AI1129" s="3"/>
      <c r="AJ1129" s="3"/>
      <c r="AK1129" s="3"/>
      <c r="AL1129" s="3"/>
      <c r="AM1129" s="3"/>
      <c r="AN1129" s="3"/>
      <c r="AO1129" s="3"/>
      <c r="AP1129" s="3"/>
      <c r="AQ1129" s="3"/>
      <c r="AR1129" s="3"/>
      <c r="AS1129" s="3"/>
      <c r="AT1129" s="3"/>
      <c r="AU1129" s="3"/>
      <c r="AV1129" s="3"/>
      <c r="AW1129" s="3"/>
      <c r="AX1129" s="3"/>
      <c r="AY1129" s="3"/>
      <c r="AZ1129" s="3"/>
      <c r="BA1129" s="3"/>
      <c r="BB1129" s="3"/>
      <c r="BC1129" s="3"/>
      <c r="BD1129" s="3"/>
      <c r="BE1129" s="3"/>
      <c r="BF1129" s="3"/>
      <c r="BG1129" s="3"/>
      <c r="BH1129" s="3"/>
      <c r="BI1129" s="3"/>
      <c r="BJ1129" s="3"/>
      <c r="BK1129" s="3"/>
      <c r="BL1129" s="3"/>
      <c r="BM1129" s="3"/>
      <c r="BN1129" s="3"/>
      <c r="BO1129" s="3"/>
      <c r="BP1129" s="3"/>
      <c r="BQ1129" s="3"/>
      <c r="BR1129" s="3"/>
      <c r="BS1129" s="3"/>
      <c r="BT1129" s="3"/>
      <c r="BU1129" s="3"/>
      <c r="BV1129" s="3"/>
      <c r="BW1129" s="3"/>
      <c r="BX1129" s="3"/>
      <c r="BY1129" s="3"/>
      <c r="BZ1129" s="3"/>
      <c r="CA1129" s="3"/>
      <c r="CB1129" s="3"/>
      <c r="CC1129" s="3"/>
      <c r="CD1129" s="3"/>
      <c r="CE1129" s="3"/>
      <c r="CF1129" s="3"/>
      <c r="CG1129" s="3"/>
      <c r="CH1129" s="3"/>
      <c r="CI1129" s="3"/>
      <c r="CJ1129" s="3"/>
      <c r="CK1129" s="3"/>
      <c r="CL1129" s="3"/>
      <c r="CM1129" s="3"/>
      <c r="CN1129" s="3"/>
      <c r="CO1129" s="3"/>
      <c r="CP1129" s="3"/>
      <c r="CQ1129" s="3"/>
      <c r="CR1129" s="3"/>
      <c r="CS1129" s="3"/>
      <c r="CT1129" s="3"/>
      <c r="CU1129" s="3"/>
      <c r="CV1129" s="3"/>
      <c r="CW1129" s="3"/>
      <c r="CX1129" s="3"/>
      <c r="CY1129" s="3"/>
      <c r="CZ1129" s="3"/>
      <c r="DA1129" s="3"/>
      <c r="DB1129" s="3"/>
      <c r="DC1129" s="3"/>
      <c r="DD1129" s="3"/>
    </row>
    <row r="1130" spans="1:108" ht="21" customHeight="1">
      <c r="A1130" s="3"/>
      <c r="B1130" s="3"/>
      <c r="C1130" s="3"/>
      <c r="D1130" s="18"/>
      <c r="E1130" s="18"/>
      <c r="F1130" s="11"/>
      <c r="G1130" s="11"/>
      <c r="H1130" s="11"/>
      <c r="I1130" s="3"/>
      <c r="J1130" s="3"/>
      <c r="K1130" s="3"/>
      <c r="L1130" s="3"/>
      <c r="M1130" s="3"/>
      <c r="N1130" s="3"/>
      <c r="O1130" s="3"/>
      <c r="P1130" s="3"/>
      <c r="Q1130" s="3"/>
      <c r="R1130" s="3"/>
      <c r="S1130" s="3"/>
      <c r="T1130" s="3"/>
      <c r="U1130" s="3"/>
      <c r="V1130" s="3"/>
      <c r="W1130" s="3"/>
      <c r="X1130" s="3"/>
      <c r="Y1130" s="3"/>
      <c r="Z1130" s="3"/>
      <c r="AA1130" s="3"/>
      <c r="AB1130" s="3"/>
      <c r="AC1130" s="3"/>
      <c r="AD1130" s="3"/>
      <c r="AE1130" s="3"/>
      <c r="AF1130" s="3"/>
      <c r="AG1130" s="3"/>
      <c r="AH1130" s="3"/>
      <c r="AI1130" s="3"/>
      <c r="AJ1130" s="3"/>
      <c r="AK1130" s="3"/>
      <c r="AL1130" s="3"/>
      <c r="AM1130" s="3"/>
      <c r="AN1130" s="3"/>
      <c r="AO1130" s="3"/>
      <c r="AP1130" s="3"/>
      <c r="AQ1130" s="3"/>
      <c r="AR1130" s="3"/>
      <c r="AS1130" s="3"/>
      <c r="AT1130" s="3"/>
      <c r="AU1130" s="3"/>
      <c r="AV1130" s="3"/>
      <c r="AW1130" s="3"/>
      <c r="AX1130" s="3"/>
      <c r="AY1130" s="3"/>
      <c r="AZ1130" s="3"/>
      <c r="BA1130" s="3"/>
      <c r="BB1130" s="3"/>
      <c r="BC1130" s="3"/>
      <c r="BD1130" s="3"/>
      <c r="BE1130" s="3"/>
      <c r="BF1130" s="3"/>
      <c r="BG1130" s="3"/>
      <c r="BH1130" s="3"/>
      <c r="BI1130" s="3"/>
      <c r="BJ1130" s="3"/>
      <c r="BK1130" s="3"/>
      <c r="BL1130" s="3"/>
      <c r="BM1130" s="3"/>
      <c r="BN1130" s="3"/>
      <c r="BO1130" s="3"/>
      <c r="BP1130" s="3"/>
      <c r="BQ1130" s="3"/>
      <c r="BR1130" s="3"/>
      <c r="BS1130" s="3"/>
      <c r="BT1130" s="3"/>
      <c r="BU1130" s="3"/>
      <c r="BV1130" s="3"/>
      <c r="BW1130" s="3"/>
      <c r="BX1130" s="3"/>
      <c r="BY1130" s="3"/>
      <c r="BZ1130" s="3"/>
      <c r="CA1130" s="3"/>
      <c r="CB1130" s="3"/>
      <c r="CC1130" s="3"/>
      <c r="CD1130" s="3"/>
      <c r="CE1130" s="3"/>
      <c r="CF1130" s="3"/>
      <c r="CG1130" s="3"/>
      <c r="CH1130" s="3"/>
      <c r="CI1130" s="3"/>
      <c r="CJ1130" s="3"/>
      <c r="CK1130" s="3"/>
      <c r="CL1130" s="3"/>
      <c r="CM1130" s="3"/>
      <c r="CN1130" s="3"/>
      <c r="CO1130" s="3"/>
      <c r="CP1130" s="3"/>
      <c r="CQ1130" s="3"/>
      <c r="CR1130" s="3"/>
      <c r="CS1130" s="3"/>
      <c r="CT1130" s="3"/>
      <c r="CU1130" s="3"/>
      <c r="CV1130" s="3"/>
      <c r="CW1130" s="3"/>
      <c r="CX1130" s="3"/>
      <c r="CY1130" s="3"/>
      <c r="CZ1130" s="3"/>
      <c r="DA1130" s="3"/>
      <c r="DB1130" s="3"/>
      <c r="DC1130" s="3"/>
      <c r="DD1130" s="3"/>
    </row>
    <row r="1131" spans="1:108" ht="21" customHeight="1">
      <c r="A1131" s="3"/>
      <c r="B1131" s="3"/>
      <c r="C1131" s="3"/>
      <c r="D1131" s="18"/>
      <c r="E1131" s="18"/>
      <c r="F1131" s="11"/>
      <c r="G1131" s="11"/>
      <c r="H1131" s="11"/>
      <c r="I1131" s="3"/>
      <c r="J1131" s="3"/>
      <c r="K1131" s="3"/>
      <c r="L1131" s="3"/>
      <c r="M1131" s="3"/>
      <c r="N1131" s="3"/>
      <c r="O1131" s="3"/>
      <c r="P1131" s="3"/>
      <c r="Q1131" s="3"/>
      <c r="R1131" s="3"/>
      <c r="S1131" s="3"/>
      <c r="T1131" s="3"/>
      <c r="U1131" s="3"/>
      <c r="V1131" s="3"/>
      <c r="W1131" s="3"/>
      <c r="X1131" s="3"/>
      <c r="Y1131" s="3"/>
      <c r="Z1131" s="3"/>
      <c r="AA1131" s="3"/>
      <c r="AB1131" s="3"/>
      <c r="AC1131" s="3"/>
      <c r="AD1131" s="3"/>
      <c r="AE1131" s="3"/>
      <c r="AF1131" s="3"/>
      <c r="AG1131" s="3"/>
      <c r="AH1131" s="3"/>
      <c r="AI1131" s="3"/>
      <c r="AJ1131" s="3"/>
      <c r="AK1131" s="3"/>
      <c r="AL1131" s="3"/>
      <c r="AM1131" s="3"/>
      <c r="AN1131" s="3"/>
      <c r="AO1131" s="3"/>
      <c r="AP1131" s="3"/>
      <c r="AQ1131" s="3"/>
      <c r="AR1131" s="3"/>
      <c r="AS1131" s="3"/>
      <c r="AT1131" s="3"/>
      <c r="AU1131" s="3"/>
      <c r="AV1131" s="3"/>
      <c r="AW1131" s="3"/>
      <c r="AX1131" s="3"/>
      <c r="AY1131" s="3"/>
      <c r="AZ1131" s="3"/>
      <c r="BA1131" s="3"/>
      <c r="BB1131" s="3"/>
      <c r="BC1131" s="3"/>
      <c r="BD1131" s="3"/>
      <c r="BE1131" s="3"/>
      <c r="BF1131" s="3"/>
      <c r="BG1131" s="3"/>
      <c r="BH1131" s="3"/>
      <c r="BI1131" s="3"/>
      <c r="BJ1131" s="3"/>
      <c r="BK1131" s="3"/>
      <c r="BL1131" s="3"/>
      <c r="BM1131" s="3"/>
      <c r="BN1131" s="3"/>
      <c r="BO1131" s="3"/>
      <c r="BP1131" s="3"/>
      <c r="BQ1131" s="3"/>
      <c r="BR1131" s="3"/>
      <c r="BS1131" s="3"/>
      <c r="BT1131" s="3"/>
      <c r="BU1131" s="3"/>
      <c r="BV1131" s="3"/>
      <c r="BW1131" s="3"/>
      <c r="BX1131" s="3"/>
      <c r="BY1131" s="3"/>
      <c r="BZ1131" s="3"/>
      <c r="CA1131" s="3"/>
      <c r="CB1131" s="3"/>
      <c r="CC1131" s="3"/>
      <c r="CD1131" s="3"/>
      <c r="CE1131" s="3"/>
      <c r="CF1131" s="3"/>
      <c r="CG1131" s="3"/>
      <c r="CH1131" s="3"/>
      <c r="CI1131" s="3"/>
      <c r="CJ1131" s="3"/>
      <c r="CK1131" s="3"/>
      <c r="CL1131" s="3"/>
      <c r="CM1131" s="3"/>
      <c r="CN1131" s="3"/>
      <c r="CO1131" s="3"/>
      <c r="CP1131" s="3"/>
      <c r="CQ1131" s="3"/>
      <c r="CR1131" s="3"/>
      <c r="CS1131" s="3"/>
      <c r="CT1131" s="3"/>
      <c r="CU1131" s="3"/>
      <c r="CV1131" s="3"/>
      <c r="CW1131" s="3"/>
      <c r="CX1131" s="3"/>
      <c r="CY1131" s="3"/>
      <c r="CZ1131" s="3"/>
      <c r="DA1131" s="3"/>
      <c r="DB1131" s="3"/>
      <c r="DC1131" s="3"/>
      <c r="DD1131" s="3"/>
    </row>
    <row r="1132" spans="1:108" ht="21" customHeight="1">
      <c r="A1132" s="3"/>
      <c r="B1132" s="3"/>
      <c r="C1132" s="3"/>
      <c r="D1132" s="18"/>
      <c r="E1132" s="18"/>
      <c r="F1132" s="11"/>
      <c r="G1132" s="11"/>
      <c r="H1132" s="11"/>
      <c r="I1132" s="3"/>
      <c r="J1132" s="3"/>
      <c r="K1132" s="3"/>
      <c r="L1132" s="3"/>
      <c r="M1132" s="3"/>
      <c r="N1132" s="3"/>
      <c r="O1132" s="3"/>
      <c r="P1132" s="3"/>
      <c r="Q1132" s="3"/>
      <c r="R1132" s="3"/>
      <c r="S1132" s="3"/>
      <c r="T1132" s="3"/>
      <c r="U1132" s="3"/>
      <c r="V1132" s="3"/>
      <c r="W1132" s="3"/>
      <c r="X1132" s="3"/>
      <c r="Y1132" s="3"/>
      <c r="Z1132" s="3"/>
      <c r="AA1132" s="3"/>
      <c r="AB1132" s="3"/>
      <c r="AC1132" s="3"/>
      <c r="AD1132" s="3"/>
      <c r="AE1132" s="3"/>
      <c r="AF1132" s="3"/>
      <c r="AG1132" s="3"/>
      <c r="AH1132" s="3"/>
      <c r="AI1132" s="3"/>
      <c r="AJ1132" s="3"/>
      <c r="AK1132" s="3"/>
      <c r="AL1132" s="3"/>
      <c r="AM1132" s="3"/>
      <c r="AN1132" s="3"/>
      <c r="AO1132" s="3"/>
      <c r="AP1132" s="3"/>
      <c r="AQ1132" s="3"/>
      <c r="AR1132" s="3"/>
      <c r="AS1132" s="3"/>
      <c r="AT1132" s="3"/>
      <c r="AU1132" s="3"/>
      <c r="AV1132" s="3"/>
      <c r="AW1132" s="3"/>
      <c r="AX1132" s="3"/>
      <c r="AY1132" s="3"/>
      <c r="AZ1132" s="3"/>
      <c r="BA1132" s="3"/>
      <c r="BB1132" s="3"/>
      <c r="BC1132" s="3"/>
      <c r="BD1132" s="3"/>
      <c r="BE1132" s="3"/>
      <c r="BF1132" s="3"/>
      <c r="BG1132" s="3"/>
      <c r="BH1132" s="3"/>
      <c r="BI1132" s="3"/>
      <c r="BJ1132" s="3"/>
      <c r="BK1132" s="3"/>
      <c r="BL1132" s="3"/>
      <c r="BM1132" s="3"/>
      <c r="BN1132" s="3"/>
      <c r="BO1132" s="3"/>
      <c r="BP1132" s="3"/>
      <c r="BQ1132" s="3"/>
      <c r="BR1132" s="3"/>
      <c r="BS1132" s="3"/>
      <c r="BT1132" s="3"/>
      <c r="BU1132" s="3"/>
      <c r="BV1132" s="3"/>
      <c r="BW1132" s="3"/>
      <c r="BX1132" s="3"/>
      <c r="BY1132" s="3"/>
      <c r="BZ1132" s="3"/>
      <c r="CA1132" s="3"/>
      <c r="CB1132" s="3"/>
      <c r="CC1132" s="3"/>
      <c r="CD1132" s="3"/>
      <c r="CE1132" s="3"/>
      <c r="CF1132" s="3"/>
      <c r="CG1132" s="3"/>
      <c r="CH1132" s="3"/>
      <c r="CI1132" s="3"/>
      <c r="CJ1132" s="3"/>
      <c r="CK1132" s="3"/>
      <c r="CL1132" s="3"/>
      <c r="CM1132" s="3"/>
      <c r="CN1132" s="3"/>
      <c r="CO1132" s="3"/>
      <c r="CP1132" s="3"/>
      <c r="CQ1132" s="3"/>
      <c r="CR1132" s="3"/>
      <c r="CS1132" s="3"/>
      <c r="CT1132" s="3"/>
      <c r="CU1132" s="3"/>
      <c r="CV1132" s="3"/>
      <c r="CW1132" s="3"/>
      <c r="CX1132" s="3"/>
      <c r="CY1132" s="3"/>
      <c r="CZ1132" s="3"/>
      <c r="DA1132" s="3"/>
      <c r="DB1132" s="3"/>
      <c r="DC1132" s="3"/>
      <c r="DD1132" s="3"/>
    </row>
    <row r="1133" spans="1:108" ht="21" customHeight="1">
      <c r="A1133" s="3"/>
      <c r="B1133" s="3"/>
      <c r="C1133" s="3"/>
      <c r="D1133" s="18"/>
      <c r="E1133" s="18"/>
      <c r="F1133" s="11"/>
      <c r="G1133" s="11"/>
      <c r="H1133" s="11"/>
      <c r="I1133" s="3"/>
      <c r="J1133" s="3"/>
      <c r="K1133" s="3"/>
      <c r="L1133" s="3"/>
      <c r="M1133" s="3"/>
      <c r="N1133" s="3"/>
      <c r="O1133" s="3"/>
      <c r="P1133" s="3"/>
      <c r="Q1133" s="3"/>
      <c r="R1133" s="3"/>
      <c r="S1133" s="3"/>
      <c r="T1133" s="3"/>
      <c r="U1133" s="3"/>
      <c r="V1133" s="3"/>
      <c r="W1133" s="3"/>
      <c r="X1133" s="3"/>
      <c r="Y1133" s="3"/>
      <c r="Z1133" s="3"/>
      <c r="AA1133" s="3"/>
      <c r="AB1133" s="3"/>
      <c r="AC1133" s="3"/>
      <c r="AD1133" s="3"/>
      <c r="AE1133" s="3"/>
      <c r="AF1133" s="3"/>
      <c r="AG1133" s="3"/>
      <c r="AH1133" s="3"/>
      <c r="AI1133" s="3"/>
      <c r="AJ1133" s="3"/>
      <c r="AK1133" s="3"/>
      <c r="AL1133" s="3"/>
      <c r="AM1133" s="3"/>
      <c r="AN1133" s="3"/>
      <c r="AO1133" s="3"/>
      <c r="AP1133" s="3"/>
      <c r="AQ1133" s="3"/>
      <c r="AR1133" s="3"/>
      <c r="AS1133" s="3"/>
      <c r="AT1133" s="3"/>
      <c r="AU1133" s="3"/>
      <c r="AV1133" s="3"/>
      <c r="AW1133" s="3"/>
      <c r="AX1133" s="3"/>
      <c r="AY1133" s="3"/>
      <c r="AZ1133" s="3"/>
      <c r="BA1133" s="3"/>
      <c r="BB1133" s="3"/>
      <c r="BC1133" s="3"/>
      <c r="BD1133" s="3"/>
      <c r="BE1133" s="3"/>
      <c r="BF1133" s="3"/>
      <c r="BG1133" s="3"/>
      <c r="BH1133" s="3"/>
      <c r="BI1133" s="3"/>
      <c r="BJ1133" s="3"/>
      <c r="BK1133" s="3"/>
      <c r="BL1133" s="3"/>
      <c r="BM1133" s="3"/>
      <c r="BN1133" s="3"/>
      <c r="BO1133" s="3"/>
      <c r="BP1133" s="3"/>
      <c r="BQ1133" s="3"/>
      <c r="BR1133" s="3"/>
      <c r="BS1133" s="3"/>
      <c r="BT1133" s="3"/>
      <c r="BU1133" s="3"/>
      <c r="BV1133" s="3"/>
      <c r="BW1133" s="3"/>
      <c r="BX1133" s="3"/>
      <c r="BY1133" s="3"/>
      <c r="BZ1133" s="3"/>
      <c r="CA1133" s="3"/>
      <c r="CB1133" s="3"/>
      <c r="CC1133" s="3"/>
      <c r="CD1133" s="3"/>
      <c r="CE1133" s="3"/>
      <c r="CF1133" s="3"/>
      <c r="CG1133" s="3"/>
      <c r="CH1133" s="3"/>
      <c r="CI1133" s="3"/>
      <c r="CJ1133" s="3"/>
      <c r="CK1133" s="3"/>
      <c r="CL1133" s="3"/>
      <c r="CM1133" s="3"/>
      <c r="CN1133" s="3"/>
      <c r="CO1133" s="3"/>
      <c r="CP1133" s="3"/>
      <c r="CQ1133" s="3"/>
      <c r="CR1133" s="3"/>
      <c r="CS1133" s="3"/>
      <c r="CT1133" s="3"/>
      <c r="CU1133" s="3"/>
      <c r="CV1133" s="3"/>
      <c r="CW1133" s="3"/>
      <c r="CX1133" s="3"/>
      <c r="CY1133" s="3"/>
      <c r="CZ1133" s="3"/>
      <c r="DA1133" s="3"/>
      <c r="DB1133" s="3"/>
      <c r="DC1133" s="3"/>
      <c r="DD1133" s="3"/>
    </row>
    <row r="1134" spans="1:108" ht="21" customHeight="1">
      <c r="A1134" s="3"/>
      <c r="B1134" s="3"/>
      <c r="C1134" s="3"/>
      <c r="D1134" s="18"/>
      <c r="E1134" s="18"/>
      <c r="F1134" s="11"/>
      <c r="G1134" s="11"/>
      <c r="H1134" s="11"/>
      <c r="I1134" s="3"/>
      <c r="J1134" s="3"/>
      <c r="K1134" s="3"/>
      <c r="L1134" s="3"/>
      <c r="M1134" s="3"/>
      <c r="N1134" s="3"/>
      <c r="O1134" s="3"/>
      <c r="P1134" s="3"/>
      <c r="Q1134" s="3"/>
      <c r="R1134" s="3"/>
      <c r="S1134" s="3"/>
      <c r="T1134" s="3"/>
      <c r="U1134" s="3"/>
      <c r="V1134" s="3"/>
      <c r="W1134" s="3"/>
      <c r="X1134" s="3"/>
      <c r="Y1134" s="3"/>
      <c r="Z1134" s="3"/>
      <c r="AA1134" s="3"/>
      <c r="AB1134" s="3"/>
      <c r="AC1134" s="3"/>
      <c r="AD1134" s="3"/>
      <c r="AE1134" s="3"/>
      <c r="AF1134" s="3"/>
      <c r="AG1134" s="3"/>
      <c r="AH1134" s="3"/>
      <c r="AI1134" s="3"/>
      <c r="AJ1134" s="3"/>
      <c r="AK1134" s="3"/>
      <c r="AL1134" s="3"/>
      <c r="AM1134" s="3"/>
      <c r="AN1134" s="3"/>
      <c r="AO1134" s="3"/>
      <c r="AP1134" s="3"/>
      <c r="AQ1134" s="3"/>
      <c r="AR1134" s="3"/>
      <c r="AS1134" s="3"/>
      <c r="AT1134" s="3"/>
      <c r="AU1134" s="3"/>
      <c r="AV1134" s="3"/>
      <c r="AW1134" s="3"/>
      <c r="AX1134" s="3"/>
      <c r="AY1134" s="3"/>
      <c r="AZ1134" s="3"/>
      <c r="BA1134" s="3"/>
      <c r="BB1134" s="3"/>
      <c r="BC1134" s="3"/>
      <c r="BD1134" s="3"/>
      <c r="BE1134" s="3"/>
      <c r="BF1134" s="3"/>
      <c r="BG1134" s="3"/>
      <c r="BH1134" s="3"/>
      <c r="BI1134" s="3"/>
      <c r="BJ1134" s="3"/>
      <c r="BK1134" s="3"/>
      <c r="BL1134" s="3"/>
      <c r="BM1134" s="3"/>
      <c r="BN1134" s="3"/>
      <c r="BO1134" s="3"/>
      <c r="BP1134" s="3"/>
      <c r="BQ1134" s="3"/>
      <c r="BR1134" s="3"/>
      <c r="BS1134" s="3"/>
      <c r="BT1134" s="3"/>
      <c r="BU1134" s="3"/>
      <c r="BV1134" s="3"/>
      <c r="BW1134" s="3"/>
      <c r="BX1134" s="3"/>
      <c r="BY1134" s="3"/>
      <c r="BZ1134" s="3"/>
      <c r="CA1134" s="3"/>
      <c r="CB1134" s="3"/>
      <c r="CC1134" s="3"/>
      <c r="CD1134" s="3"/>
      <c r="CE1134" s="3"/>
      <c r="CF1134" s="3"/>
      <c r="CG1134" s="3"/>
      <c r="CH1134" s="3"/>
      <c r="CI1134" s="3"/>
      <c r="CJ1134" s="3"/>
      <c r="CK1134" s="3"/>
      <c r="CL1134" s="3"/>
      <c r="CM1134" s="3"/>
      <c r="CN1134" s="3"/>
      <c r="CO1134" s="3"/>
      <c r="CP1134" s="3"/>
      <c r="CQ1134" s="3"/>
      <c r="CR1134" s="3"/>
      <c r="CS1134" s="3"/>
      <c r="CT1134" s="3"/>
      <c r="CU1134" s="3"/>
      <c r="CV1134" s="3"/>
      <c r="CW1134" s="3"/>
      <c r="CX1134" s="3"/>
      <c r="CY1134" s="3"/>
      <c r="CZ1134" s="3"/>
      <c r="DA1134" s="3"/>
      <c r="DB1134" s="3"/>
      <c r="DC1134" s="3"/>
      <c r="DD1134" s="3"/>
    </row>
    <row r="1135" spans="1:108" ht="21" customHeight="1">
      <c r="A1135" s="3"/>
      <c r="B1135" s="3"/>
      <c r="C1135" s="3"/>
      <c r="D1135" s="18"/>
      <c r="E1135" s="18"/>
      <c r="F1135" s="11"/>
      <c r="G1135" s="11"/>
      <c r="H1135" s="11"/>
      <c r="I1135" s="3"/>
      <c r="J1135" s="3"/>
      <c r="K1135" s="3"/>
      <c r="L1135" s="3"/>
      <c r="M1135" s="3"/>
      <c r="N1135" s="3"/>
      <c r="O1135" s="3"/>
      <c r="P1135" s="3"/>
      <c r="Q1135" s="3"/>
      <c r="R1135" s="3"/>
      <c r="S1135" s="3"/>
      <c r="T1135" s="3"/>
      <c r="U1135" s="3"/>
      <c r="V1135" s="3"/>
      <c r="W1135" s="3"/>
      <c r="X1135" s="3"/>
      <c r="Y1135" s="3"/>
      <c r="Z1135" s="3"/>
      <c r="AA1135" s="3"/>
      <c r="AB1135" s="3"/>
      <c r="AC1135" s="3"/>
      <c r="AD1135" s="3"/>
      <c r="AE1135" s="3"/>
      <c r="AF1135" s="3"/>
      <c r="AG1135" s="3"/>
      <c r="AH1135" s="3"/>
      <c r="AI1135" s="3"/>
      <c r="AJ1135" s="3"/>
      <c r="AK1135" s="3"/>
      <c r="AL1135" s="3"/>
      <c r="AM1135" s="3"/>
      <c r="AN1135" s="3"/>
      <c r="AO1135" s="3"/>
      <c r="AP1135" s="3"/>
      <c r="AQ1135" s="3"/>
      <c r="AR1135" s="3"/>
      <c r="AS1135" s="3"/>
      <c r="AT1135" s="3"/>
      <c r="AU1135" s="3"/>
      <c r="AV1135" s="3"/>
      <c r="AW1135" s="3"/>
      <c r="AX1135" s="3"/>
      <c r="AY1135" s="3"/>
      <c r="AZ1135" s="3"/>
      <c r="BA1135" s="3"/>
      <c r="BB1135" s="3"/>
      <c r="BC1135" s="3"/>
      <c r="BD1135" s="3"/>
      <c r="BE1135" s="3"/>
      <c r="BF1135" s="3"/>
      <c r="BG1135" s="3"/>
      <c r="BH1135" s="3"/>
      <c r="BI1135" s="3"/>
      <c r="BJ1135" s="3"/>
      <c r="BK1135" s="3"/>
      <c r="BL1135" s="3"/>
      <c r="BM1135" s="3"/>
      <c r="BN1135" s="3"/>
      <c r="BO1135" s="3"/>
      <c r="BP1135" s="3"/>
      <c r="BQ1135" s="3"/>
      <c r="BR1135" s="3"/>
      <c r="BS1135" s="3"/>
      <c r="BT1135" s="3"/>
      <c r="BU1135" s="3"/>
      <c r="BV1135" s="3"/>
      <c r="BW1135" s="3"/>
      <c r="BX1135" s="3"/>
      <c r="BY1135" s="3"/>
      <c r="BZ1135" s="3"/>
      <c r="CA1135" s="3"/>
      <c r="CB1135" s="3"/>
      <c r="CC1135" s="3"/>
      <c r="CD1135" s="3"/>
      <c r="CE1135" s="3"/>
      <c r="CF1135" s="3"/>
      <c r="CG1135" s="3"/>
      <c r="CH1135" s="3"/>
      <c r="CI1135" s="3"/>
      <c r="CJ1135" s="3"/>
      <c r="CK1135" s="3"/>
      <c r="CL1135" s="3"/>
      <c r="CM1135" s="3"/>
      <c r="CN1135" s="3"/>
      <c r="CO1135" s="3"/>
      <c r="CP1135" s="3"/>
      <c r="CQ1135" s="3"/>
      <c r="CR1135" s="3"/>
      <c r="CS1135" s="3"/>
      <c r="CT1135" s="3"/>
      <c r="CU1135" s="3"/>
      <c r="CV1135" s="3"/>
      <c r="CW1135" s="3"/>
      <c r="CX1135" s="3"/>
      <c r="CY1135" s="3"/>
      <c r="CZ1135" s="3"/>
      <c r="DA1135" s="3"/>
      <c r="DB1135" s="3"/>
      <c r="DC1135" s="3"/>
      <c r="DD1135" s="3"/>
    </row>
    <row r="1136" spans="1:108" ht="21" customHeight="1">
      <c r="A1136" s="3"/>
      <c r="B1136" s="3"/>
      <c r="C1136" s="3"/>
      <c r="D1136" s="18"/>
      <c r="E1136" s="18"/>
      <c r="F1136" s="11"/>
      <c r="G1136" s="11"/>
      <c r="H1136" s="11"/>
      <c r="I1136" s="3"/>
      <c r="J1136" s="3"/>
      <c r="K1136" s="3"/>
      <c r="L1136" s="3"/>
      <c r="M1136" s="3"/>
      <c r="N1136" s="3"/>
      <c r="O1136" s="3"/>
      <c r="P1136" s="3"/>
      <c r="Q1136" s="3"/>
      <c r="R1136" s="3"/>
      <c r="S1136" s="3"/>
      <c r="T1136" s="3"/>
      <c r="U1136" s="3"/>
      <c r="V1136" s="3"/>
      <c r="W1136" s="3"/>
      <c r="X1136" s="3"/>
      <c r="Y1136" s="3"/>
      <c r="Z1136" s="3"/>
      <c r="AA1136" s="3"/>
      <c r="AB1136" s="3"/>
      <c r="AC1136" s="3"/>
      <c r="AD1136" s="3"/>
      <c r="AE1136" s="3"/>
      <c r="AF1136" s="3"/>
      <c r="AG1136" s="3"/>
      <c r="AH1136" s="3"/>
      <c r="AI1136" s="3"/>
      <c r="AJ1136" s="3"/>
      <c r="AK1136" s="3"/>
      <c r="AL1136" s="3"/>
      <c r="AM1136" s="3"/>
      <c r="AN1136" s="3"/>
      <c r="AO1136" s="3"/>
      <c r="AP1136" s="3"/>
      <c r="AQ1136" s="3"/>
      <c r="AR1136" s="3"/>
      <c r="AS1136" s="3"/>
      <c r="AT1136" s="3"/>
      <c r="AU1136" s="3"/>
      <c r="AV1136" s="3"/>
      <c r="AW1136" s="3"/>
      <c r="AX1136" s="3"/>
      <c r="AY1136" s="3"/>
      <c r="AZ1136" s="3"/>
      <c r="BA1136" s="3"/>
      <c r="BB1136" s="3"/>
      <c r="BC1136" s="3"/>
      <c r="BD1136" s="3"/>
      <c r="BE1136" s="3"/>
      <c r="BF1136" s="3"/>
      <c r="BG1136" s="3"/>
      <c r="BH1136" s="3"/>
      <c r="BI1136" s="3"/>
      <c r="BJ1136" s="3"/>
      <c r="BK1136" s="3"/>
      <c r="BL1136" s="3"/>
      <c r="BM1136" s="3"/>
      <c r="BN1136" s="3"/>
      <c r="BO1136" s="3"/>
      <c r="BP1136" s="3"/>
      <c r="BQ1136" s="3"/>
      <c r="BR1136" s="3"/>
      <c r="BS1136" s="3"/>
      <c r="BT1136" s="3"/>
      <c r="BU1136" s="3"/>
      <c r="BV1136" s="3"/>
      <c r="BW1136" s="3"/>
      <c r="BX1136" s="3"/>
      <c r="BY1136" s="3"/>
      <c r="BZ1136" s="3"/>
      <c r="CA1136" s="3"/>
      <c r="CB1136" s="3"/>
      <c r="CC1136" s="3"/>
      <c r="CD1136" s="3"/>
      <c r="CE1136" s="3"/>
      <c r="CF1136" s="3"/>
      <c r="CG1136" s="3"/>
      <c r="CH1136" s="3"/>
      <c r="CI1136" s="3"/>
      <c r="CJ1136" s="3"/>
      <c r="CK1136" s="3"/>
      <c r="CL1136" s="3"/>
      <c r="CM1136" s="3"/>
      <c r="CN1136" s="3"/>
      <c r="CO1136" s="3"/>
      <c r="CP1136" s="3"/>
      <c r="CQ1136" s="3"/>
      <c r="CR1136" s="3"/>
      <c r="CS1136" s="3"/>
      <c r="CT1136" s="3"/>
      <c r="CU1136" s="3"/>
      <c r="CV1136" s="3"/>
      <c r="CW1136" s="3"/>
      <c r="CX1136" s="3"/>
      <c r="CY1136" s="3"/>
      <c r="CZ1136" s="3"/>
      <c r="DA1136" s="3"/>
      <c r="DB1136" s="3"/>
      <c r="DC1136" s="3"/>
      <c r="DD1136" s="3"/>
    </row>
    <row r="1137" spans="1:108" ht="21" customHeight="1">
      <c r="A1137" s="3"/>
      <c r="B1137" s="3"/>
      <c r="C1137" s="3"/>
      <c r="D1137" s="18"/>
      <c r="E1137" s="18"/>
      <c r="F1137" s="11"/>
      <c r="G1137" s="11"/>
      <c r="H1137" s="11"/>
      <c r="I1137" s="3"/>
      <c r="J1137" s="3"/>
      <c r="K1137" s="3"/>
      <c r="L1137" s="3"/>
      <c r="M1137" s="3"/>
      <c r="N1137" s="3"/>
      <c r="O1137" s="3"/>
      <c r="P1137" s="3"/>
      <c r="Q1137" s="3"/>
      <c r="R1137" s="3"/>
      <c r="S1137" s="3"/>
      <c r="T1137" s="3"/>
      <c r="U1137" s="3"/>
      <c r="V1137" s="3"/>
      <c r="W1137" s="3"/>
      <c r="X1137" s="3"/>
      <c r="Y1137" s="3"/>
      <c r="Z1137" s="3"/>
      <c r="AA1137" s="3"/>
      <c r="AB1137" s="3"/>
      <c r="AC1137" s="3"/>
      <c r="AD1137" s="3"/>
      <c r="AE1137" s="3"/>
      <c r="AF1137" s="3"/>
      <c r="AG1137" s="3"/>
      <c r="AH1137" s="3"/>
      <c r="AI1137" s="3"/>
      <c r="AJ1137" s="3"/>
      <c r="AK1137" s="3"/>
      <c r="AL1137" s="3"/>
      <c r="AM1137" s="3"/>
      <c r="AN1137" s="3"/>
      <c r="AO1137" s="3"/>
      <c r="AP1137" s="3"/>
      <c r="AQ1137" s="3"/>
      <c r="AR1137" s="3"/>
      <c r="AS1137" s="3"/>
      <c r="AT1137" s="3"/>
      <c r="AU1137" s="3"/>
      <c r="AV1137" s="3"/>
      <c r="AW1137" s="3"/>
      <c r="AX1137" s="3"/>
      <c r="AY1137" s="3"/>
      <c r="AZ1137" s="3"/>
      <c r="BA1137" s="3"/>
      <c r="BB1137" s="3"/>
      <c r="BC1137" s="3"/>
      <c r="BD1137" s="3"/>
      <c r="BE1137" s="3"/>
      <c r="BF1137" s="3"/>
      <c r="BG1137" s="3"/>
      <c r="BH1137" s="3"/>
      <c r="BI1137" s="3"/>
      <c r="BJ1137" s="3"/>
      <c r="BK1137" s="3"/>
      <c r="BL1137" s="3"/>
      <c r="BM1137" s="3"/>
      <c r="BN1137" s="3"/>
      <c r="BO1137" s="3"/>
      <c r="BP1137" s="3"/>
      <c r="BQ1137" s="3"/>
      <c r="BR1137" s="3"/>
      <c r="BS1137" s="3"/>
      <c r="BT1137" s="3"/>
      <c r="BU1137" s="3"/>
      <c r="BV1137" s="3"/>
      <c r="BW1137" s="3"/>
      <c r="BX1137" s="3"/>
      <c r="BY1137" s="3"/>
      <c r="BZ1137" s="3"/>
      <c r="CA1137" s="3"/>
      <c r="CB1137" s="3"/>
      <c r="CC1137" s="3"/>
      <c r="CD1137" s="3"/>
      <c r="CE1137" s="3"/>
      <c r="CF1137" s="3"/>
      <c r="CG1137" s="3"/>
      <c r="CH1137" s="3"/>
      <c r="CI1137" s="3"/>
      <c r="CJ1137" s="3"/>
      <c r="CK1137" s="3"/>
      <c r="CL1137" s="3"/>
      <c r="CM1137" s="3"/>
      <c r="CN1137" s="3"/>
      <c r="CO1137" s="3"/>
      <c r="CP1137" s="3"/>
      <c r="CQ1137" s="3"/>
      <c r="CR1137" s="3"/>
      <c r="CS1137" s="3"/>
      <c r="CT1137" s="3"/>
      <c r="CU1137" s="3"/>
      <c r="CV1137" s="3"/>
      <c r="CW1137" s="3"/>
      <c r="CX1137" s="3"/>
      <c r="CY1137" s="3"/>
      <c r="CZ1137" s="3"/>
      <c r="DA1137" s="3"/>
      <c r="DB1137" s="3"/>
      <c r="DC1137" s="3"/>
      <c r="DD1137" s="3"/>
    </row>
    <row r="1138" spans="1:108" ht="21" customHeight="1">
      <c r="A1138" s="3"/>
      <c r="B1138" s="3"/>
      <c r="C1138" s="3"/>
      <c r="D1138" s="18"/>
      <c r="E1138" s="18"/>
      <c r="F1138" s="11"/>
      <c r="G1138" s="11"/>
      <c r="H1138" s="11"/>
      <c r="I1138" s="3"/>
      <c r="J1138" s="3"/>
      <c r="K1138" s="3"/>
      <c r="L1138" s="3"/>
      <c r="M1138" s="3"/>
      <c r="N1138" s="3"/>
      <c r="O1138" s="3"/>
      <c r="P1138" s="3"/>
      <c r="Q1138" s="3"/>
      <c r="R1138" s="3"/>
      <c r="S1138" s="3"/>
      <c r="T1138" s="3"/>
      <c r="U1138" s="3"/>
      <c r="V1138" s="3"/>
      <c r="W1138" s="3"/>
      <c r="X1138" s="3"/>
      <c r="Y1138" s="3"/>
      <c r="Z1138" s="3"/>
      <c r="AA1138" s="3"/>
      <c r="AB1138" s="3"/>
      <c r="AC1138" s="3"/>
      <c r="AD1138" s="3"/>
      <c r="AE1138" s="3"/>
      <c r="AF1138" s="3"/>
      <c r="AG1138" s="3"/>
      <c r="AH1138" s="3"/>
      <c r="AI1138" s="3"/>
      <c r="AJ1138" s="3"/>
      <c r="AK1138" s="3"/>
      <c r="AL1138" s="3"/>
      <c r="AM1138" s="3"/>
      <c r="AN1138" s="3"/>
      <c r="AO1138" s="3"/>
      <c r="AP1138" s="3"/>
      <c r="AQ1138" s="3"/>
      <c r="AR1138" s="3"/>
      <c r="AS1138" s="3"/>
      <c r="AT1138" s="3"/>
      <c r="AU1138" s="3"/>
      <c r="AV1138" s="3"/>
      <c r="AW1138" s="3"/>
      <c r="AX1138" s="3"/>
      <c r="AY1138" s="3"/>
      <c r="AZ1138" s="3"/>
      <c r="BA1138" s="3"/>
      <c r="BB1138" s="3"/>
      <c r="BC1138" s="3"/>
      <c r="BD1138" s="3"/>
      <c r="BE1138" s="3"/>
      <c r="BF1138" s="3"/>
      <c r="BG1138" s="3"/>
      <c r="BH1138" s="3"/>
      <c r="BI1138" s="3"/>
      <c r="BJ1138" s="3"/>
      <c r="BK1138" s="3"/>
      <c r="BL1138" s="3"/>
      <c r="BM1138" s="3"/>
      <c r="BN1138" s="3"/>
      <c r="BO1138" s="3"/>
      <c r="BP1138" s="3"/>
      <c r="BQ1138" s="3"/>
      <c r="BR1138" s="3"/>
      <c r="BS1138" s="3"/>
      <c r="BT1138" s="3"/>
      <c r="BU1138" s="3"/>
      <c r="BV1138" s="3"/>
      <c r="BW1138" s="3"/>
      <c r="BX1138" s="3"/>
      <c r="BY1138" s="3"/>
      <c r="BZ1138" s="3"/>
      <c r="CA1138" s="3"/>
      <c r="CB1138" s="3"/>
      <c r="CC1138" s="3"/>
      <c r="CD1138" s="3"/>
      <c r="CE1138" s="3"/>
      <c r="CF1138" s="3"/>
      <c r="CG1138" s="3"/>
      <c r="CH1138" s="3"/>
      <c r="CI1138" s="3"/>
      <c r="CJ1138" s="3"/>
      <c r="CK1138" s="3"/>
      <c r="CL1138" s="3"/>
      <c r="CM1138" s="3"/>
      <c r="CN1138" s="3"/>
      <c r="CO1138" s="3"/>
      <c r="CP1138" s="3"/>
      <c r="CQ1138" s="3"/>
      <c r="CR1138" s="3"/>
      <c r="CS1138" s="3"/>
      <c r="CT1138" s="3"/>
      <c r="CU1138" s="3"/>
      <c r="CV1138" s="3"/>
      <c r="CW1138" s="3"/>
      <c r="CX1138" s="3"/>
      <c r="CY1138" s="3"/>
      <c r="CZ1138" s="3"/>
      <c r="DA1138" s="3"/>
      <c r="DB1138" s="3"/>
      <c r="DC1138" s="3"/>
      <c r="DD1138" s="3"/>
    </row>
    <row r="1139" spans="1:108" ht="21" customHeight="1">
      <c r="A1139" s="3"/>
      <c r="B1139" s="3"/>
      <c r="C1139" s="3"/>
      <c r="D1139" s="18"/>
      <c r="E1139" s="18"/>
      <c r="F1139" s="11"/>
      <c r="G1139" s="11"/>
      <c r="H1139" s="11"/>
      <c r="I1139" s="3"/>
      <c r="J1139" s="3"/>
      <c r="K1139" s="3"/>
      <c r="L1139" s="3"/>
      <c r="M1139" s="3"/>
      <c r="N1139" s="3"/>
      <c r="O1139" s="3"/>
      <c r="P1139" s="3"/>
      <c r="Q1139" s="3"/>
      <c r="R1139" s="3"/>
      <c r="S1139" s="3"/>
      <c r="T1139" s="3"/>
      <c r="U1139" s="3"/>
      <c r="V1139" s="3"/>
      <c r="W1139" s="3"/>
      <c r="X1139" s="3"/>
      <c r="Y1139" s="3"/>
      <c r="Z1139" s="3"/>
      <c r="AA1139" s="3"/>
      <c r="AB1139" s="3"/>
      <c r="AC1139" s="3"/>
      <c r="AD1139" s="3"/>
      <c r="AE1139" s="3"/>
      <c r="AF1139" s="3"/>
      <c r="AG1139" s="3"/>
      <c r="AH1139" s="3"/>
      <c r="AI1139" s="3"/>
      <c r="AJ1139" s="3"/>
      <c r="AK1139" s="3"/>
      <c r="AL1139" s="3"/>
      <c r="AM1139" s="3"/>
      <c r="AN1139" s="3"/>
      <c r="AO1139" s="3"/>
      <c r="AP1139" s="3"/>
      <c r="AQ1139" s="3"/>
      <c r="AR1139" s="3"/>
      <c r="AS1139" s="3"/>
      <c r="AT1139" s="3"/>
      <c r="AU1139" s="3"/>
      <c r="AV1139" s="3"/>
      <c r="AW1139" s="3"/>
      <c r="AX1139" s="3"/>
      <c r="AY1139" s="3"/>
      <c r="AZ1139" s="3"/>
      <c r="BA1139" s="3"/>
      <c r="BB1139" s="3"/>
      <c r="BC1139" s="3"/>
      <c r="BD1139" s="3"/>
      <c r="BE1139" s="3"/>
      <c r="BF1139" s="3"/>
      <c r="BG1139" s="3"/>
      <c r="BH1139" s="3"/>
      <c r="BI1139" s="3"/>
      <c r="BJ1139" s="3"/>
      <c r="BK1139" s="3"/>
      <c r="BL1139" s="3"/>
      <c r="BM1139" s="3"/>
      <c r="BN1139" s="3"/>
      <c r="BO1139" s="3"/>
      <c r="BP1139" s="3"/>
      <c r="BQ1139" s="3"/>
      <c r="BR1139" s="3"/>
      <c r="BS1139" s="3"/>
      <c r="BT1139" s="3"/>
      <c r="BU1139" s="3"/>
      <c r="BV1139" s="3"/>
      <c r="BW1139" s="3"/>
      <c r="BX1139" s="3"/>
      <c r="BY1139" s="3"/>
      <c r="BZ1139" s="3"/>
      <c r="CA1139" s="3"/>
      <c r="CB1139" s="3"/>
      <c r="CC1139" s="3"/>
      <c r="CD1139" s="3"/>
      <c r="CE1139" s="3"/>
      <c r="CF1139" s="3"/>
      <c r="CG1139" s="3"/>
      <c r="CH1139" s="3"/>
      <c r="CI1139" s="3"/>
      <c r="CJ1139" s="3"/>
      <c r="CK1139" s="3"/>
      <c r="CL1139" s="3"/>
      <c r="CM1139" s="3"/>
      <c r="CN1139" s="3"/>
      <c r="CO1139" s="3"/>
      <c r="CP1139" s="3"/>
      <c r="CQ1139" s="3"/>
      <c r="CR1139" s="3"/>
      <c r="CS1139" s="3"/>
      <c r="CT1139" s="3"/>
      <c r="CU1139" s="3"/>
      <c r="CV1139" s="3"/>
      <c r="CW1139" s="3"/>
      <c r="CX1139" s="3"/>
      <c r="CY1139" s="3"/>
      <c r="CZ1139" s="3"/>
      <c r="DA1139" s="3"/>
      <c r="DB1139" s="3"/>
      <c r="DC1139" s="3"/>
      <c r="DD1139" s="3"/>
    </row>
    <row r="1140" spans="1:108" ht="21" customHeight="1">
      <c r="A1140" s="3"/>
      <c r="B1140" s="3"/>
      <c r="C1140" s="3"/>
      <c r="D1140" s="18"/>
      <c r="E1140" s="18"/>
      <c r="F1140" s="11"/>
      <c r="G1140" s="11"/>
      <c r="H1140" s="11"/>
      <c r="I1140" s="3"/>
      <c r="J1140" s="3"/>
      <c r="K1140" s="3"/>
      <c r="L1140" s="3"/>
      <c r="M1140" s="3"/>
      <c r="N1140" s="3"/>
      <c r="O1140" s="3"/>
      <c r="P1140" s="3"/>
      <c r="Q1140" s="3"/>
      <c r="R1140" s="3"/>
      <c r="S1140" s="3"/>
      <c r="T1140" s="3"/>
      <c r="U1140" s="3"/>
      <c r="V1140" s="3"/>
      <c r="W1140" s="3"/>
      <c r="X1140" s="3"/>
      <c r="Y1140" s="3"/>
      <c r="Z1140" s="3"/>
      <c r="AA1140" s="3"/>
      <c r="AB1140" s="3"/>
      <c r="AC1140" s="3"/>
      <c r="AD1140" s="3"/>
      <c r="AE1140" s="3"/>
      <c r="AF1140" s="3"/>
      <c r="AG1140" s="3"/>
      <c r="AH1140" s="3"/>
      <c r="AI1140" s="3"/>
      <c r="AJ1140" s="3"/>
      <c r="AK1140" s="3"/>
      <c r="AL1140" s="3"/>
      <c r="AM1140" s="3"/>
      <c r="AN1140" s="3"/>
      <c r="AO1140" s="3"/>
      <c r="AP1140" s="3"/>
      <c r="AQ1140" s="3"/>
      <c r="AR1140" s="3"/>
      <c r="AS1140" s="3"/>
      <c r="AT1140" s="3"/>
      <c r="AU1140" s="3"/>
      <c r="AV1140" s="3"/>
      <c r="AW1140" s="3"/>
      <c r="AX1140" s="3"/>
      <c r="AY1140" s="3"/>
      <c r="AZ1140" s="3"/>
      <c r="BA1140" s="3"/>
      <c r="BB1140" s="3"/>
      <c r="BC1140" s="3"/>
      <c r="BD1140" s="3"/>
      <c r="BE1140" s="3"/>
      <c r="BF1140" s="3"/>
      <c r="BG1140" s="3"/>
      <c r="BH1140" s="3"/>
      <c r="BI1140" s="3"/>
      <c r="BJ1140" s="3"/>
      <c r="BK1140" s="3"/>
      <c r="BL1140" s="3"/>
      <c r="BM1140" s="3"/>
      <c r="BN1140" s="3"/>
      <c r="BO1140" s="3"/>
      <c r="BP1140" s="3"/>
      <c r="BQ1140" s="3"/>
      <c r="BR1140" s="3"/>
      <c r="BS1140" s="3"/>
      <c r="BT1140" s="3"/>
      <c r="BU1140" s="3"/>
      <c r="BV1140" s="3"/>
      <c r="BW1140" s="3"/>
      <c r="BX1140" s="3"/>
      <c r="BY1140" s="3"/>
      <c r="BZ1140" s="3"/>
      <c r="CA1140" s="3"/>
      <c r="CB1140" s="3"/>
      <c r="CC1140" s="3"/>
      <c r="CD1140" s="3"/>
      <c r="CE1140" s="3"/>
      <c r="CF1140" s="3"/>
      <c r="CG1140" s="3"/>
      <c r="CH1140" s="3"/>
      <c r="CI1140" s="3"/>
      <c r="CJ1140" s="3"/>
      <c r="CK1140" s="3"/>
      <c r="CL1140" s="3"/>
      <c r="CM1140" s="3"/>
      <c r="CN1140" s="3"/>
      <c r="CO1140" s="3"/>
      <c r="CP1140" s="3"/>
      <c r="CQ1140" s="3"/>
      <c r="CR1140" s="3"/>
      <c r="CS1140" s="3"/>
      <c r="CT1140" s="3"/>
      <c r="CU1140" s="3"/>
      <c r="CV1140" s="3"/>
      <c r="CW1140" s="3"/>
      <c r="CX1140" s="3"/>
      <c r="CY1140" s="3"/>
      <c r="CZ1140" s="3"/>
      <c r="DA1140" s="3"/>
      <c r="DB1140" s="3"/>
      <c r="DC1140" s="3"/>
      <c r="DD1140" s="3"/>
    </row>
    <row r="1141" spans="1:108" ht="21" customHeight="1">
      <c r="A1141" s="3"/>
      <c r="B1141" s="3"/>
      <c r="C1141" s="3"/>
      <c r="D1141" s="18"/>
      <c r="E1141" s="18"/>
      <c r="F1141" s="11"/>
      <c r="G1141" s="11"/>
      <c r="H1141" s="11"/>
      <c r="I1141" s="3"/>
      <c r="J1141" s="3"/>
      <c r="K1141" s="3"/>
      <c r="L1141" s="3"/>
      <c r="M1141" s="3"/>
      <c r="N1141" s="3"/>
      <c r="O1141" s="3"/>
      <c r="P1141" s="3"/>
      <c r="Q1141" s="3"/>
      <c r="R1141" s="3"/>
      <c r="S1141" s="3"/>
      <c r="T1141" s="3"/>
      <c r="U1141" s="3"/>
      <c r="V1141" s="3"/>
      <c r="W1141" s="3"/>
      <c r="X1141" s="3"/>
      <c r="Y1141" s="3"/>
      <c r="Z1141" s="3"/>
      <c r="AA1141" s="3"/>
      <c r="AB1141" s="3"/>
      <c r="AC1141" s="3"/>
      <c r="AD1141" s="3"/>
      <c r="AE1141" s="3"/>
      <c r="AF1141" s="3"/>
      <c r="AG1141" s="3"/>
      <c r="AH1141" s="3"/>
      <c r="AI1141" s="3"/>
      <c r="AJ1141" s="3"/>
      <c r="AK1141" s="3"/>
      <c r="AL1141" s="3"/>
      <c r="AM1141" s="3"/>
      <c r="AN1141" s="3"/>
      <c r="AO1141" s="3"/>
      <c r="AP1141" s="3"/>
      <c r="AQ1141" s="3"/>
      <c r="AR1141" s="3"/>
      <c r="AS1141" s="3"/>
      <c r="AT1141" s="3"/>
      <c r="AU1141" s="3"/>
      <c r="AV1141" s="3"/>
      <c r="AW1141" s="3"/>
      <c r="AX1141" s="3"/>
      <c r="AY1141" s="3"/>
      <c r="AZ1141" s="3"/>
      <c r="BA1141" s="3"/>
      <c r="BB1141" s="3"/>
      <c r="BC1141" s="3"/>
      <c r="BD1141" s="3"/>
      <c r="BE1141" s="3"/>
      <c r="BF1141" s="3"/>
      <c r="BG1141" s="3"/>
      <c r="BH1141" s="3"/>
      <c r="BI1141" s="3"/>
      <c r="BJ1141" s="3"/>
      <c r="BK1141" s="3"/>
      <c r="BL1141" s="3"/>
      <c r="BM1141" s="3"/>
      <c r="BN1141" s="3"/>
      <c r="BO1141" s="3"/>
      <c r="BP1141" s="3"/>
      <c r="BQ1141" s="3"/>
      <c r="BR1141" s="3"/>
      <c r="BS1141" s="3"/>
      <c r="BT1141" s="3"/>
      <c r="BU1141" s="3"/>
      <c r="BV1141" s="3"/>
      <c r="BW1141" s="3"/>
      <c r="BX1141" s="3"/>
      <c r="BY1141" s="3"/>
      <c r="BZ1141" s="3"/>
      <c r="CA1141" s="3"/>
      <c r="CB1141" s="3"/>
      <c r="CC1141" s="3"/>
      <c r="CD1141" s="3"/>
      <c r="CE1141" s="3"/>
      <c r="CF1141" s="3"/>
      <c r="CG1141" s="3"/>
      <c r="CH1141" s="3"/>
      <c r="CI1141" s="3"/>
      <c r="CJ1141" s="3"/>
      <c r="CK1141" s="3"/>
      <c r="CL1141" s="3"/>
      <c r="CM1141" s="3"/>
      <c r="CN1141" s="3"/>
      <c r="CO1141" s="3"/>
      <c r="CP1141" s="3"/>
      <c r="CQ1141" s="3"/>
      <c r="CR1141" s="3"/>
      <c r="CS1141" s="3"/>
      <c r="CT1141" s="3"/>
      <c r="CU1141" s="3"/>
      <c r="CV1141" s="3"/>
      <c r="CW1141" s="3"/>
      <c r="CX1141" s="3"/>
      <c r="CY1141" s="3"/>
      <c r="CZ1141" s="3"/>
      <c r="DA1141" s="3"/>
      <c r="DB1141" s="3"/>
      <c r="DC1141" s="3"/>
      <c r="DD1141" s="3"/>
    </row>
    <row r="1142" spans="1:108" ht="21" customHeight="1">
      <c r="A1142" s="3"/>
      <c r="B1142" s="3"/>
      <c r="C1142" s="3"/>
      <c r="D1142" s="18"/>
      <c r="E1142" s="18"/>
      <c r="F1142" s="11"/>
      <c r="G1142" s="11"/>
      <c r="H1142" s="11"/>
      <c r="I1142" s="3"/>
      <c r="J1142" s="3"/>
      <c r="K1142" s="3"/>
      <c r="L1142" s="3"/>
      <c r="M1142" s="3"/>
      <c r="N1142" s="3"/>
      <c r="O1142" s="3"/>
      <c r="P1142" s="3"/>
      <c r="Q1142" s="3"/>
      <c r="R1142" s="3"/>
      <c r="S1142" s="3"/>
      <c r="T1142" s="3"/>
      <c r="U1142" s="3"/>
      <c r="V1142" s="3"/>
      <c r="W1142" s="3"/>
      <c r="X1142" s="3"/>
      <c r="Y1142" s="3"/>
      <c r="Z1142" s="3"/>
      <c r="AA1142" s="3"/>
      <c r="AB1142" s="3"/>
      <c r="AC1142" s="3"/>
      <c r="AD1142" s="3"/>
      <c r="AE1142" s="3"/>
      <c r="AF1142" s="3"/>
      <c r="AG1142" s="3"/>
      <c r="AH1142" s="3"/>
      <c r="AI1142" s="3"/>
      <c r="AJ1142" s="3"/>
      <c r="AK1142" s="3"/>
      <c r="AL1142" s="3"/>
      <c r="AM1142" s="3"/>
      <c r="AN1142" s="3"/>
      <c r="AO1142" s="3"/>
      <c r="AP1142" s="3"/>
      <c r="AQ1142" s="3"/>
      <c r="AR1142" s="3"/>
      <c r="AS1142" s="3"/>
      <c r="AT1142" s="3"/>
      <c r="AU1142" s="3"/>
      <c r="AV1142" s="3"/>
      <c r="AW1142" s="3"/>
      <c r="AX1142" s="3"/>
      <c r="AY1142" s="3"/>
      <c r="AZ1142" s="3"/>
      <c r="BA1142" s="3"/>
      <c r="BB1142" s="3"/>
      <c r="BC1142" s="3"/>
      <c r="BD1142" s="3"/>
      <c r="BE1142" s="3"/>
      <c r="BF1142" s="3"/>
      <c r="BG1142" s="3"/>
      <c r="BH1142" s="3"/>
      <c r="BI1142" s="3"/>
      <c r="BJ1142" s="3"/>
      <c r="BK1142" s="3"/>
      <c r="BL1142" s="3"/>
      <c r="BM1142" s="3"/>
      <c r="BN1142" s="3"/>
      <c r="BO1142" s="3"/>
      <c r="BP1142" s="3"/>
      <c r="BQ1142" s="3"/>
      <c r="BR1142" s="3"/>
      <c r="BS1142" s="3"/>
      <c r="BT1142" s="3"/>
      <c r="BU1142" s="3"/>
      <c r="BV1142" s="3"/>
      <c r="BW1142" s="3"/>
      <c r="BX1142" s="3"/>
      <c r="BY1142" s="3"/>
      <c r="BZ1142" s="3"/>
      <c r="CA1142" s="3"/>
      <c r="CB1142" s="3"/>
      <c r="CC1142" s="3"/>
      <c r="CD1142" s="3"/>
      <c r="CE1142" s="3"/>
      <c r="CF1142" s="3"/>
      <c r="CG1142" s="3"/>
      <c r="CH1142" s="3"/>
      <c r="CI1142" s="3"/>
      <c r="CJ1142" s="3"/>
      <c r="CK1142" s="3"/>
      <c r="CL1142" s="3"/>
      <c r="CM1142" s="3"/>
      <c r="CN1142" s="3"/>
      <c r="CO1142" s="3"/>
      <c r="CP1142" s="3"/>
      <c r="CQ1142" s="3"/>
      <c r="CR1142" s="3"/>
      <c r="CS1142" s="3"/>
      <c r="CT1142" s="3"/>
      <c r="CU1142" s="3"/>
      <c r="CV1142" s="3"/>
      <c r="CW1142" s="3"/>
      <c r="CX1142" s="3"/>
      <c r="CY1142" s="3"/>
      <c r="CZ1142" s="3"/>
      <c r="DA1142" s="3"/>
      <c r="DB1142" s="3"/>
      <c r="DC1142" s="3"/>
      <c r="DD1142" s="3"/>
    </row>
    <row r="1143" spans="1:108" ht="21" customHeight="1">
      <c r="A1143" s="3"/>
      <c r="B1143" s="3"/>
      <c r="C1143" s="3"/>
      <c r="D1143" s="18"/>
      <c r="E1143" s="18"/>
      <c r="F1143" s="11"/>
      <c r="G1143" s="11"/>
      <c r="H1143" s="11"/>
      <c r="I1143" s="3"/>
      <c r="J1143" s="3"/>
      <c r="K1143" s="3"/>
      <c r="L1143" s="3"/>
      <c r="M1143" s="3"/>
      <c r="N1143" s="3"/>
      <c r="O1143" s="3"/>
      <c r="P1143" s="3"/>
      <c r="Q1143" s="3"/>
      <c r="R1143" s="3"/>
      <c r="S1143" s="3"/>
      <c r="T1143" s="3"/>
      <c r="U1143" s="3"/>
      <c r="V1143" s="3"/>
      <c r="W1143" s="3"/>
      <c r="X1143" s="3"/>
      <c r="Y1143" s="3"/>
      <c r="Z1143" s="3"/>
      <c r="AA1143" s="3"/>
      <c r="AB1143" s="3"/>
      <c r="AC1143" s="3"/>
      <c r="AD1143" s="3"/>
      <c r="AE1143" s="3"/>
      <c r="AF1143" s="3"/>
      <c r="AG1143" s="3"/>
      <c r="AH1143" s="3"/>
      <c r="AI1143" s="3"/>
      <c r="AJ1143" s="3"/>
      <c r="AK1143" s="3"/>
      <c r="AL1143" s="3"/>
      <c r="AM1143" s="3"/>
      <c r="AN1143" s="3"/>
      <c r="AO1143" s="3"/>
      <c r="AP1143" s="3"/>
      <c r="AQ1143" s="3"/>
      <c r="AR1143" s="3"/>
      <c r="AS1143" s="3"/>
      <c r="AT1143" s="3"/>
      <c r="AU1143" s="3"/>
      <c r="AV1143" s="3"/>
      <c r="AW1143" s="3"/>
      <c r="AX1143" s="3"/>
      <c r="AY1143" s="3"/>
      <c r="AZ1143" s="3"/>
      <c r="BA1143" s="3"/>
      <c r="BB1143" s="3"/>
      <c r="BC1143" s="3"/>
      <c r="BD1143" s="3"/>
      <c r="BE1143" s="3"/>
      <c r="BF1143" s="3"/>
      <c r="BG1143" s="3"/>
      <c r="BH1143" s="3"/>
      <c r="BI1143" s="3"/>
      <c r="BJ1143" s="3"/>
      <c r="BK1143" s="3"/>
      <c r="BL1143" s="3"/>
      <c r="BM1143" s="3"/>
      <c r="BN1143" s="3"/>
      <c r="BO1143" s="3"/>
      <c r="BP1143" s="3"/>
      <c r="BQ1143" s="3"/>
      <c r="BR1143" s="3"/>
      <c r="BS1143" s="3"/>
      <c r="BT1143" s="3"/>
      <c r="BU1143" s="3"/>
      <c r="BV1143" s="3"/>
      <c r="BW1143" s="3"/>
      <c r="BX1143" s="3"/>
      <c r="BY1143" s="3"/>
      <c r="BZ1143" s="3"/>
      <c r="CA1143" s="3"/>
      <c r="CB1143" s="3"/>
      <c r="CC1143" s="3"/>
      <c r="CD1143" s="3"/>
      <c r="CE1143" s="3"/>
      <c r="CF1143" s="3"/>
      <c r="CG1143" s="3"/>
      <c r="CH1143" s="3"/>
      <c r="CI1143" s="3"/>
      <c r="CJ1143" s="3"/>
      <c r="CK1143" s="3"/>
      <c r="CL1143" s="3"/>
      <c r="CM1143" s="3"/>
      <c r="CN1143" s="3"/>
      <c r="CO1143" s="3"/>
      <c r="CP1143" s="3"/>
      <c r="CQ1143" s="3"/>
      <c r="CR1143" s="3"/>
      <c r="CS1143" s="3"/>
      <c r="CT1143" s="3"/>
      <c r="CU1143" s="3"/>
      <c r="CV1143" s="3"/>
      <c r="CW1143" s="3"/>
      <c r="CX1143" s="3"/>
      <c r="CY1143" s="3"/>
      <c r="CZ1143" s="3"/>
      <c r="DA1143" s="3"/>
      <c r="DB1143" s="3"/>
      <c r="DC1143" s="3"/>
      <c r="DD1143" s="3"/>
    </row>
    <row r="1144" spans="1:108" ht="21" customHeight="1">
      <c r="A1144" s="3"/>
      <c r="B1144" s="3"/>
      <c r="C1144" s="3"/>
      <c r="D1144" s="18"/>
      <c r="E1144" s="18"/>
      <c r="F1144" s="11"/>
      <c r="G1144" s="11"/>
      <c r="H1144" s="11"/>
      <c r="I1144" s="3"/>
      <c r="J1144" s="3"/>
      <c r="K1144" s="3"/>
      <c r="L1144" s="3"/>
      <c r="M1144" s="3"/>
      <c r="N1144" s="3"/>
      <c r="O1144" s="3"/>
      <c r="P1144" s="3"/>
      <c r="Q1144" s="3"/>
      <c r="R1144" s="3"/>
      <c r="S1144" s="3"/>
      <c r="T1144" s="3"/>
      <c r="U1144" s="3"/>
      <c r="V1144" s="3"/>
      <c r="W1144" s="3"/>
      <c r="X1144" s="3"/>
      <c r="Y1144" s="3"/>
      <c r="Z1144" s="3"/>
      <c r="AA1144" s="3"/>
      <c r="AB1144" s="3"/>
      <c r="AC1144" s="3"/>
      <c r="AD1144" s="3"/>
      <c r="AE1144" s="3"/>
      <c r="AF1144" s="3"/>
      <c r="AG1144" s="3"/>
      <c r="AH1144" s="3"/>
      <c r="AI1144" s="3"/>
      <c r="AJ1144" s="3"/>
      <c r="AK1144" s="3"/>
      <c r="AL1144" s="3"/>
      <c r="AM1144" s="3"/>
      <c r="AN1144" s="3"/>
      <c r="AO1144" s="3"/>
      <c r="AP1144" s="3"/>
      <c r="AQ1144" s="3"/>
      <c r="AR1144" s="3"/>
      <c r="AS1144" s="3"/>
      <c r="AT1144" s="3"/>
      <c r="AU1144" s="3"/>
      <c r="AV1144" s="3"/>
      <c r="AW1144" s="3"/>
      <c r="AX1144" s="3"/>
      <c r="AY1144" s="3"/>
      <c r="AZ1144" s="3"/>
      <c r="BA1144" s="3"/>
      <c r="BB1144" s="3"/>
      <c r="BC1144" s="3"/>
      <c r="BD1144" s="3"/>
      <c r="BE1144" s="3"/>
      <c r="BF1144" s="3"/>
      <c r="BG1144" s="3"/>
      <c r="BH1144" s="3"/>
      <c r="BI1144" s="3"/>
      <c r="BJ1144" s="3"/>
      <c r="BK1144" s="3"/>
      <c r="BL1144" s="3"/>
      <c r="BM1144" s="3"/>
      <c r="BN1144" s="3"/>
      <c r="BO1144" s="3"/>
      <c r="BP1144" s="3"/>
      <c r="BQ1144" s="3"/>
      <c r="BR1144" s="3"/>
      <c r="BS1144" s="3"/>
      <c r="BT1144" s="3"/>
      <c r="BU1144" s="3"/>
      <c r="BV1144" s="3"/>
      <c r="BW1144" s="3"/>
      <c r="BX1144" s="3"/>
      <c r="BY1144" s="3"/>
      <c r="BZ1144" s="3"/>
      <c r="CA1144" s="3"/>
      <c r="CB1144" s="3"/>
      <c r="CC1144" s="3"/>
      <c r="CD1144" s="3"/>
      <c r="CE1144" s="3"/>
      <c r="CF1144" s="3"/>
      <c r="CG1144" s="3"/>
      <c r="CH1144" s="3"/>
      <c r="CI1144" s="3"/>
      <c r="CJ1144" s="3"/>
      <c r="CK1144" s="3"/>
      <c r="CL1144" s="3"/>
      <c r="CM1144" s="3"/>
      <c r="CN1144" s="3"/>
      <c r="CO1144" s="3"/>
      <c r="CP1144" s="3"/>
      <c r="CQ1144" s="3"/>
      <c r="CR1144" s="3"/>
      <c r="CS1144" s="3"/>
      <c r="CT1144" s="3"/>
      <c r="CU1144" s="3"/>
      <c r="CV1144" s="3"/>
      <c r="CW1144" s="3"/>
      <c r="CX1144" s="3"/>
      <c r="CY1144" s="3"/>
      <c r="CZ1144" s="3"/>
      <c r="DA1144" s="3"/>
      <c r="DB1144" s="3"/>
      <c r="DC1144" s="3"/>
      <c r="DD1144" s="3"/>
    </row>
    <row r="1145" spans="1:108" ht="21" customHeight="1">
      <c r="A1145" s="3"/>
      <c r="B1145" s="3"/>
      <c r="C1145" s="3"/>
      <c r="D1145" s="18"/>
      <c r="E1145" s="18"/>
      <c r="F1145" s="11"/>
      <c r="G1145" s="11"/>
      <c r="H1145" s="11"/>
      <c r="I1145" s="3"/>
      <c r="J1145" s="3"/>
      <c r="K1145" s="3"/>
      <c r="L1145" s="3"/>
      <c r="M1145" s="3"/>
      <c r="N1145" s="3"/>
      <c r="O1145" s="3"/>
      <c r="P1145" s="3"/>
      <c r="Q1145" s="3"/>
      <c r="R1145" s="3"/>
      <c r="S1145" s="3"/>
      <c r="T1145" s="3"/>
      <c r="U1145" s="3"/>
      <c r="V1145" s="3"/>
      <c r="W1145" s="3"/>
      <c r="X1145" s="3"/>
      <c r="Y1145" s="3"/>
      <c r="Z1145" s="3"/>
      <c r="AA1145" s="3"/>
      <c r="AB1145" s="3"/>
      <c r="AC1145" s="3"/>
      <c r="AD1145" s="3"/>
      <c r="AE1145" s="3"/>
      <c r="AF1145" s="3"/>
      <c r="AG1145" s="3"/>
      <c r="AH1145" s="3"/>
      <c r="AI1145" s="3"/>
      <c r="AJ1145" s="3"/>
      <c r="AK1145" s="3"/>
      <c r="AL1145" s="3"/>
      <c r="AM1145" s="3"/>
      <c r="AN1145" s="3"/>
      <c r="AO1145" s="3"/>
      <c r="AP1145" s="3"/>
      <c r="AQ1145" s="3"/>
      <c r="AR1145" s="3"/>
      <c r="AS1145" s="3"/>
      <c r="AT1145" s="3"/>
      <c r="AU1145" s="3"/>
      <c r="AV1145" s="3"/>
      <c r="AW1145" s="3"/>
      <c r="AX1145" s="3"/>
      <c r="AY1145" s="3"/>
      <c r="AZ1145" s="3"/>
      <c r="BA1145" s="3"/>
      <c r="BB1145" s="3"/>
      <c r="BC1145" s="3"/>
      <c r="BD1145" s="3"/>
      <c r="BE1145" s="3"/>
      <c r="BF1145" s="3"/>
      <c r="BG1145" s="3"/>
      <c r="BH1145" s="3"/>
      <c r="BI1145" s="3"/>
      <c r="BJ1145" s="3"/>
      <c r="BK1145" s="3"/>
      <c r="BL1145" s="3"/>
      <c r="BM1145" s="3"/>
      <c r="BN1145" s="3"/>
      <c r="BO1145" s="3"/>
      <c r="BP1145" s="3"/>
      <c r="BQ1145" s="3"/>
      <c r="BR1145" s="3"/>
      <c r="BS1145" s="3"/>
      <c r="BT1145" s="3"/>
      <c r="BU1145" s="3"/>
      <c r="BV1145" s="3"/>
      <c r="BW1145" s="3"/>
      <c r="BX1145" s="3"/>
      <c r="BY1145" s="3"/>
      <c r="BZ1145" s="3"/>
      <c r="CA1145" s="3"/>
      <c r="CB1145" s="3"/>
      <c r="CC1145" s="3"/>
      <c r="CD1145" s="3"/>
      <c r="CE1145" s="3"/>
      <c r="CF1145" s="3"/>
      <c r="CG1145" s="3"/>
      <c r="CH1145" s="3"/>
      <c r="CI1145" s="3"/>
      <c r="CJ1145" s="3"/>
      <c r="CK1145" s="3"/>
      <c r="CL1145" s="3"/>
      <c r="CM1145" s="3"/>
      <c r="CN1145" s="3"/>
      <c r="CO1145" s="3"/>
      <c r="CP1145" s="3"/>
      <c r="CQ1145" s="3"/>
      <c r="CR1145" s="3"/>
      <c r="CS1145" s="3"/>
      <c r="CT1145" s="3"/>
      <c r="CU1145" s="3"/>
      <c r="CV1145" s="3"/>
      <c r="CW1145" s="3"/>
      <c r="CX1145" s="3"/>
      <c r="CY1145" s="3"/>
      <c r="CZ1145" s="3"/>
      <c r="DA1145" s="3"/>
      <c r="DB1145" s="3"/>
      <c r="DC1145" s="3"/>
      <c r="DD1145" s="3"/>
    </row>
    <row r="1146" spans="1:108" ht="21" customHeight="1">
      <c r="A1146" s="3"/>
      <c r="B1146" s="3"/>
      <c r="C1146" s="3"/>
      <c r="D1146" s="18"/>
      <c r="E1146" s="18"/>
      <c r="F1146" s="11"/>
      <c r="G1146" s="11"/>
      <c r="H1146" s="11"/>
      <c r="I1146" s="3"/>
      <c r="J1146" s="3"/>
      <c r="K1146" s="3"/>
      <c r="L1146" s="3"/>
      <c r="M1146" s="3"/>
      <c r="N1146" s="3"/>
      <c r="O1146" s="3"/>
      <c r="P1146" s="3"/>
      <c r="Q1146" s="3"/>
      <c r="R1146" s="3"/>
      <c r="S1146" s="3"/>
      <c r="T1146" s="3"/>
      <c r="U1146" s="3"/>
      <c r="V1146" s="3"/>
      <c r="W1146" s="3"/>
      <c r="X1146" s="3"/>
      <c r="Y1146" s="3"/>
      <c r="Z1146" s="3"/>
      <c r="AA1146" s="3"/>
      <c r="AB1146" s="3"/>
      <c r="AC1146" s="3"/>
      <c r="AD1146" s="3"/>
      <c r="AE1146" s="3"/>
      <c r="AF1146" s="3"/>
      <c r="AG1146" s="3"/>
      <c r="AH1146" s="3"/>
      <c r="AI1146" s="3"/>
      <c r="AJ1146" s="3"/>
      <c r="AK1146" s="3"/>
      <c r="AL1146" s="3"/>
      <c r="AM1146" s="3"/>
      <c r="AN1146" s="3"/>
      <c r="AO1146" s="3"/>
      <c r="AP1146" s="3"/>
      <c r="AQ1146" s="3"/>
      <c r="AR1146" s="3"/>
      <c r="AS1146" s="3"/>
      <c r="AT1146" s="3"/>
      <c r="AU1146" s="3"/>
      <c r="AV1146" s="3"/>
      <c r="AW1146" s="3"/>
      <c r="AX1146" s="3"/>
      <c r="AY1146" s="3"/>
      <c r="AZ1146" s="3"/>
      <c r="BA1146" s="3"/>
      <c r="BB1146" s="3"/>
      <c r="BC1146" s="3"/>
      <c r="BD1146" s="3"/>
      <c r="BE1146" s="3"/>
      <c r="BF1146" s="3"/>
      <c r="BG1146" s="3"/>
      <c r="BH1146" s="3"/>
      <c r="BI1146" s="3"/>
      <c r="BJ1146" s="3"/>
      <c r="BK1146" s="3"/>
      <c r="BL1146" s="3"/>
      <c r="BM1146" s="3"/>
      <c r="BN1146" s="3"/>
      <c r="BO1146" s="3"/>
      <c r="BP1146" s="3"/>
      <c r="BQ1146" s="3"/>
      <c r="BR1146" s="3"/>
      <c r="BS1146" s="3"/>
      <c r="BT1146" s="3"/>
      <c r="BU1146" s="3"/>
      <c r="BV1146" s="3"/>
      <c r="BW1146" s="3"/>
      <c r="BX1146" s="3"/>
      <c r="BY1146" s="3"/>
      <c r="BZ1146" s="3"/>
      <c r="CA1146" s="3"/>
      <c r="CB1146" s="3"/>
      <c r="CC1146" s="3"/>
      <c r="CD1146" s="3"/>
      <c r="CE1146" s="3"/>
      <c r="CF1146" s="3"/>
      <c r="CG1146" s="3"/>
      <c r="CH1146" s="3"/>
      <c r="CI1146" s="3"/>
      <c r="CJ1146" s="3"/>
      <c r="CK1146" s="3"/>
      <c r="CL1146" s="3"/>
      <c r="CM1146" s="3"/>
      <c r="CN1146" s="3"/>
      <c r="CO1146" s="3"/>
      <c r="CP1146" s="3"/>
      <c r="CQ1146" s="3"/>
      <c r="CR1146" s="3"/>
      <c r="CS1146" s="3"/>
      <c r="CT1146" s="3"/>
      <c r="CU1146" s="3"/>
      <c r="CV1146" s="3"/>
      <c r="CW1146" s="3"/>
      <c r="CX1146" s="3"/>
      <c r="CY1146" s="3"/>
      <c r="CZ1146" s="3"/>
      <c r="DA1146" s="3"/>
      <c r="DB1146" s="3"/>
      <c r="DC1146" s="3"/>
      <c r="DD1146" s="3"/>
    </row>
    <row r="1147" spans="1:108" ht="21" customHeight="1">
      <c r="A1147" s="3"/>
      <c r="B1147" s="3"/>
      <c r="C1147" s="3"/>
      <c r="D1147" s="18"/>
      <c r="E1147" s="18"/>
      <c r="F1147" s="11"/>
      <c r="G1147" s="11"/>
      <c r="H1147" s="11"/>
      <c r="I1147" s="3"/>
      <c r="J1147" s="3"/>
      <c r="K1147" s="3"/>
      <c r="L1147" s="3"/>
      <c r="M1147" s="3"/>
      <c r="N1147" s="3"/>
      <c r="O1147" s="3"/>
      <c r="P1147" s="3"/>
      <c r="Q1147" s="3"/>
      <c r="R1147" s="3"/>
      <c r="S1147" s="3"/>
      <c r="T1147" s="3"/>
      <c r="U1147" s="3"/>
      <c r="V1147" s="3"/>
      <c r="W1147" s="3"/>
      <c r="X1147" s="3"/>
      <c r="Y1147" s="3"/>
      <c r="Z1147" s="3"/>
      <c r="AA1147" s="3"/>
      <c r="AB1147" s="3"/>
      <c r="AC1147" s="3"/>
      <c r="AD1147" s="3"/>
      <c r="AE1147" s="3"/>
      <c r="AF1147" s="3"/>
      <c r="AG1147" s="3"/>
      <c r="AH1147" s="3"/>
      <c r="AI1147" s="3"/>
      <c r="AJ1147" s="3"/>
      <c r="AK1147" s="3"/>
      <c r="AL1147" s="3"/>
      <c r="AM1147" s="3"/>
      <c r="AN1147" s="3"/>
      <c r="AO1147" s="3"/>
      <c r="AP1147" s="3"/>
      <c r="AQ1147" s="3"/>
      <c r="AR1147" s="3"/>
      <c r="AS1147" s="3"/>
      <c r="AT1147" s="3"/>
      <c r="AU1147" s="3"/>
      <c r="AV1147" s="3"/>
      <c r="AW1147" s="3"/>
      <c r="AX1147" s="3"/>
      <c r="AY1147" s="3"/>
      <c r="AZ1147" s="3"/>
      <c r="BA1147" s="3"/>
      <c r="BB1147" s="3"/>
      <c r="BC1147" s="3"/>
      <c r="BD1147" s="3"/>
      <c r="BE1147" s="3"/>
      <c r="BF1147" s="3"/>
      <c r="BG1147" s="3"/>
      <c r="BH1147" s="3"/>
      <c r="BI1147" s="3"/>
      <c r="BJ1147" s="3"/>
      <c r="BK1147" s="3"/>
      <c r="BL1147" s="3"/>
      <c r="BM1147" s="3"/>
      <c r="BN1147" s="3"/>
      <c r="BO1147" s="3"/>
      <c r="BP1147" s="3"/>
      <c r="BQ1147" s="3"/>
      <c r="BR1147" s="3"/>
      <c r="BS1147" s="3"/>
      <c r="BT1147" s="3"/>
      <c r="BU1147" s="3"/>
      <c r="BV1147" s="3"/>
      <c r="BW1147" s="3"/>
      <c r="BX1147" s="3"/>
      <c r="BY1147" s="3"/>
      <c r="BZ1147" s="3"/>
      <c r="CA1147" s="3"/>
      <c r="CB1147" s="3"/>
      <c r="CC1147" s="3"/>
      <c r="CD1147" s="3"/>
      <c r="CE1147" s="3"/>
      <c r="CF1147" s="3"/>
      <c r="CG1147" s="3"/>
      <c r="CH1147" s="3"/>
      <c r="CI1147" s="3"/>
      <c r="CJ1147" s="3"/>
      <c r="CK1147" s="3"/>
      <c r="CL1147" s="3"/>
      <c r="CM1147" s="3"/>
      <c r="CN1147" s="3"/>
      <c r="CO1147" s="3"/>
      <c r="CP1147" s="3"/>
      <c r="CQ1147" s="3"/>
      <c r="CR1147" s="3"/>
      <c r="CS1147" s="3"/>
      <c r="CT1147" s="3"/>
      <c r="CU1147" s="3"/>
      <c r="CV1147" s="3"/>
      <c r="CW1147" s="3"/>
      <c r="CX1147" s="3"/>
      <c r="CY1147" s="3"/>
      <c r="CZ1147" s="3"/>
      <c r="DA1147" s="3"/>
      <c r="DB1147" s="3"/>
      <c r="DC1147" s="3"/>
      <c r="DD1147" s="3"/>
    </row>
    <row r="1148" spans="1:108" ht="21" customHeight="1">
      <c r="A1148" s="3"/>
      <c r="B1148" s="3"/>
      <c r="C1148" s="3"/>
      <c r="D1148" s="18"/>
      <c r="E1148" s="18"/>
      <c r="F1148" s="11"/>
      <c r="G1148" s="11"/>
      <c r="H1148" s="11"/>
      <c r="I1148" s="3"/>
      <c r="J1148" s="3"/>
      <c r="K1148" s="3"/>
      <c r="L1148" s="3"/>
      <c r="M1148" s="3"/>
      <c r="N1148" s="3"/>
      <c r="O1148" s="3"/>
      <c r="P1148" s="3"/>
      <c r="Q1148" s="3"/>
      <c r="R1148" s="3"/>
      <c r="S1148" s="3"/>
      <c r="T1148" s="3"/>
      <c r="U1148" s="3"/>
      <c r="V1148" s="3"/>
      <c r="W1148" s="3"/>
      <c r="X1148" s="3"/>
      <c r="Y1148" s="3"/>
      <c r="Z1148" s="3"/>
      <c r="AA1148" s="3"/>
      <c r="AB1148" s="3"/>
      <c r="AC1148" s="3"/>
      <c r="AD1148" s="3"/>
      <c r="AE1148" s="3"/>
      <c r="AF1148" s="3"/>
      <c r="AG1148" s="3"/>
      <c r="AH1148" s="3"/>
      <c r="AI1148" s="3"/>
      <c r="AJ1148" s="3"/>
      <c r="AK1148" s="3"/>
      <c r="AL1148" s="3"/>
      <c r="AM1148" s="3"/>
      <c r="AN1148" s="3"/>
      <c r="AO1148" s="3"/>
      <c r="AP1148" s="3"/>
      <c r="AQ1148" s="3"/>
      <c r="AR1148" s="3"/>
      <c r="AS1148" s="3"/>
      <c r="AT1148" s="3"/>
      <c r="AU1148" s="3"/>
      <c r="AV1148" s="3"/>
      <c r="AW1148" s="3"/>
      <c r="AX1148" s="3"/>
      <c r="AY1148" s="3"/>
      <c r="AZ1148" s="3"/>
      <c r="BA1148" s="3"/>
      <c r="BB1148" s="3"/>
      <c r="BC1148" s="3"/>
      <c r="BD1148" s="3"/>
      <c r="BE1148" s="3"/>
      <c r="BF1148" s="3"/>
      <c r="BG1148" s="3"/>
      <c r="BH1148" s="3"/>
      <c r="BI1148" s="3"/>
      <c r="BJ1148" s="3"/>
      <c r="BK1148" s="3"/>
      <c r="BL1148" s="3"/>
      <c r="BM1148" s="3"/>
      <c r="BN1148" s="3"/>
      <c r="BO1148" s="3"/>
      <c r="BP1148" s="3"/>
      <c r="BQ1148" s="3"/>
      <c r="BR1148" s="3"/>
      <c r="BS1148" s="3"/>
      <c r="BT1148" s="3"/>
      <c r="BU1148" s="3"/>
      <c r="BV1148" s="3"/>
      <c r="BW1148" s="3"/>
      <c r="BX1148" s="3"/>
      <c r="BY1148" s="3"/>
      <c r="BZ1148" s="3"/>
      <c r="CA1148" s="3"/>
      <c r="CB1148" s="3"/>
      <c r="CC1148" s="3"/>
      <c r="CD1148" s="3"/>
      <c r="CE1148" s="3"/>
      <c r="CF1148" s="3"/>
      <c r="CG1148" s="3"/>
      <c r="CH1148" s="3"/>
      <c r="CI1148" s="3"/>
      <c r="CJ1148" s="3"/>
      <c r="CK1148" s="3"/>
      <c r="CL1148" s="3"/>
      <c r="CM1148" s="3"/>
      <c r="CN1148" s="3"/>
      <c r="CO1148" s="3"/>
      <c r="CP1148" s="3"/>
      <c r="CQ1148" s="3"/>
      <c r="CR1148" s="3"/>
      <c r="CS1148" s="3"/>
      <c r="CT1148" s="3"/>
      <c r="CU1148" s="3"/>
      <c r="CV1148" s="3"/>
      <c r="CW1148" s="3"/>
      <c r="CX1148" s="3"/>
      <c r="CY1148" s="3"/>
      <c r="CZ1148" s="3"/>
      <c r="DA1148" s="3"/>
      <c r="DB1148" s="3"/>
      <c r="DC1148" s="3"/>
      <c r="DD1148" s="3"/>
    </row>
    <row r="1149" spans="1:108" ht="21" customHeight="1">
      <c r="A1149" s="3"/>
      <c r="B1149" s="3"/>
      <c r="C1149" s="3"/>
      <c r="D1149" s="18"/>
      <c r="E1149" s="18"/>
      <c r="F1149" s="11"/>
      <c r="G1149" s="11"/>
      <c r="H1149" s="11"/>
      <c r="I1149" s="3"/>
      <c r="J1149" s="3"/>
      <c r="K1149" s="3"/>
      <c r="L1149" s="3"/>
      <c r="M1149" s="3"/>
      <c r="N1149" s="3"/>
      <c r="O1149" s="3"/>
      <c r="P1149" s="3"/>
      <c r="Q1149" s="3"/>
      <c r="R1149" s="3"/>
      <c r="S1149" s="3"/>
      <c r="T1149" s="3"/>
      <c r="U1149" s="3"/>
      <c r="V1149" s="3"/>
      <c r="W1149" s="3"/>
      <c r="X1149" s="3"/>
      <c r="Y1149" s="3"/>
      <c r="Z1149" s="3"/>
      <c r="AA1149" s="3"/>
      <c r="AB1149" s="3"/>
      <c r="AC1149" s="3"/>
      <c r="AD1149" s="3"/>
      <c r="AE1149" s="3"/>
      <c r="AF1149" s="3"/>
      <c r="AG1149" s="3"/>
      <c r="AH1149" s="3"/>
      <c r="AI1149" s="3"/>
      <c r="AJ1149" s="3"/>
      <c r="AK1149" s="3"/>
      <c r="AL1149" s="3"/>
      <c r="AM1149" s="3"/>
      <c r="AN1149" s="3"/>
      <c r="AO1149" s="3"/>
      <c r="AP1149" s="3"/>
      <c r="AQ1149" s="3"/>
      <c r="AR1149" s="3"/>
      <c r="AS1149" s="3"/>
      <c r="AT1149" s="3"/>
      <c r="AU1149" s="3"/>
      <c r="AV1149" s="3"/>
      <c r="AW1149" s="3"/>
      <c r="AX1149" s="3"/>
      <c r="AY1149" s="3"/>
      <c r="AZ1149" s="3"/>
      <c r="BA1149" s="3"/>
      <c r="BB1149" s="3"/>
      <c r="BC1149" s="3"/>
      <c r="BD1149" s="3"/>
      <c r="BE1149" s="3"/>
      <c r="BF1149" s="3"/>
      <c r="BG1149" s="3"/>
      <c r="BH1149" s="3"/>
      <c r="BI1149" s="3"/>
      <c r="BJ1149" s="3"/>
      <c r="BK1149" s="3"/>
      <c r="BL1149" s="3"/>
      <c r="BM1149" s="3"/>
      <c r="BN1149" s="3"/>
      <c r="BO1149" s="3"/>
      <c r="BP1149" s="3"/>
      <c r="BQ1149" s="3"/>
      <c r="BR1149" s="3"/>
      <c r="BS1149" s="3"/>
      <c r="BT1149" s="3"/>
      <c r="BU1149" s="3"/>
      <c r="BV1149" s="3"/>
      <c r="BW1149" s="3"/>
      <c r="BX1149" s="3"/>
      <c r="BY1149" s="3"/>
      <c r="BZ1149" s="3"/>
      <c r="CA1149" s="3"/>
      <c r="CB1149" s="3"/>
      <c r="CC1149" s="3"/>
      <c r="CD1149" s="3"/>
      <c r="CE1149" s="3"/>
      <c r="CF1149" s="3"/>
      <c r="CG1149" s="3"/>
      <c r="CH1149" s="3"/>
      <c r="CI1149" s="3"/>
      <c r="CJ1149" s="3"/>
      <c r="CK1149" s="3"/>
      <c r="CL1149" s="3"/>
      <c r="CM1149" s="3"/>
      <c r="CN1149" s="3"/>
      <c r="CO1149" s="3"/>
      <c r="CP1149" s="3"/>
      <c r="CQ1149" s="3"/>
      <c r="CR1149" s="3"/>
      <c r="CS1149" s="3"/>
      <c r="CT1149" s="3"/>
      <c r="CU1149" s="3"/>
      <c r="CV1149" s="3"/>
      <c r="CW1149" s="3"/>
      <c r="CX1149" s="3"/>
      <c r="CY1149" s="3"/>
      <c r="CZ1149" s="3"/>
      <c r="DA1149" s="3"/>
      <c r="DB1149" s="3"/>
      <c r="DC1149" s="3"/>
      <c r="DD1149" s="3"/>
    </row>
    <row r="1150" spans="1:108" ht="21" customHeight="1">
      <c r="A1150" s="3"/>
      <c r="B1150" s="3"/>
      <c r="C1150" s="3"/>
      <c r="D1150" s="18"/>
      <c r="E1150" s="18"/>
      <c r="F1150" s="11"/>
      <c r="G1150" s="11"/>
      <c r="H1150" s="11"/>
      <c r="I1150" s="3"/>
      <c r="J1150" s="3"/>
      <c r="K1150" s="3"/>
      <c r="L1150" s="3"/>
      <c r="M1150" s="3"/>
      <c r="N1150" s="3"/>
      <c r="O1150" s="3"/>
      <c r="P1150" s="3"/>
      <c r="Q1150" s="3"/>
      <c r="R1150" s="3"/>
      <c r="S1150" s="3"/>
      <c r="T1150" s="3"/>
      <c r="U1150" s="3"/>
      <c r="V1150" s="3"/>
      <c r="W1150" s="3"/>
      <c r="X1150" s="3"/>
      <c r="Y1150" s="3"/>
      <c r="Z1150" s="3"/>
      <c r="AA1150" s="3"/>
      <c r="AB1150" s="3"/>
      <c r="AC1150" s="3"/>
      <c r="AD1150" s="3"/>
      <c r="AE1150" s="3"/>
      <c r="AF1150" s="3"/>
      <c r="AG1150" s="3"/>
      <c r="AH1150" s="3"/>
      <c r="AI1150" s="3"/>
      <c r="AJ1150" s="3"/>
      <c r="AK1150" s="3"/>
      <c r="AL1150" s="3"/>
      <c r="AM1150" s="3"/>
      <c r="AN1150" s="3"/>
      <c r="AO1150" s="3"/>
      <c r="AP1150" s="3"/>
      <c r="AQ1150" s="3"/>
      <c r="AR1150" s="3"/>
      <c r="AS1150" s="3"/>
      <c r="AT1150" s="3"/>
      <c r="AU1150" s="3"/>
      <c r="AV1150" s="3"/>
      <c r="AW1150" s="3"/>
      <c r="AX1150" s="3"/>
      <c r="AY1150" s="3"/>
      <c r="AZ1150" s="3"/>
      <c r="BA1150" s="3"/>
      <c r="BB1150" s="3"/>
      <c r="BC1150" s="3"/>
      <c r="BD1150" s="3"/>
      <c r="BE1150" s="3"/>
      <c r="BF1150" s="3"/>
      <c r="BG1150" s="3"/>
      <c r="BH1150" s="3"/>
      <c r="BI1150" s="3"/>
      <c r="BJ1150" s="3"/>
      <c r="BK1150" s="3"/>
      <c r="BL1150" s="3"/>
      <c r="BM1150" s="3"/>
      <c r="BN1150" s="3"/>
      <c r="BO1150" s="3"/>
      <c r="BP1150" s="3"/>
      <c r="BQ1150" s="3"/>
      <c r="BR1150" s="3"/>
      <c r="BS1150" s="3"/>
      <c r="BT1150" s="3"/>
      <c r="BU1150" s="3"/>
      <c r="BV1150" s="3"/>
      <c r="BW1150" s="3"/>
      <c r="BX1150" s="3"/>
      <c r="BY1150" s="3"/>
      <c r="BZ1150" s="3"/>
      <c r="CA1150" s="3"/>
      <c r="CB1150" s="3"/>
      <c r="CC1150" s="3"/>
      <c r="CD1150" s="3"/>
      <c r="CE1150" s="3"/>
      <c r="CF1150" s="3"/>
      <c r="CG1150" s="3"/>
      <c r="CH1150" s="3"/>
      <c r="CI1150" s="3"/>
      <c r="CJ1150" s="3"/>
      <c r="CK1150" s="3"/>
      <c r="CL1150" s="3"/>
      <c r="CM1150" s="3"/>
      <c r="CN1150" s="3"/>
      <c r="CO1150" s="3"/>
      <c r="CP1150" s="3"/>
      <c r="CQ1150" s="3"/>
      <c r="CR1150" s="3"/>
      <c r="CS1150" s="3"/>
      <c r="CT1150" s="3"/>
      <c r="CU1150" s="3"/>
      <c r="CV1150" s="3"/>
      <c r="CW1150" s="3"/>
      <c r="CX1150" s="3"/>
      <c r="CY1150" s="3"/>
      <c r="CZ1150" s="3"/>
      <c r="DA1150" s="3"/>
      <c r="DB1150" s="3"/>
      <c r="DC1150" s="3"/>
      <c r="DD1150" s="3"/>
    </row>
    <row r="1151" spans="1:108" ht="21" customHeight="1">
      <c r="A1151" s="3"/>
      <c r="B1151" s="3"/>
      <c r="C1151" s="3"/>
      <c r="D1151" s="18"/>
      <c r="E1151" s="18"/>
      <c r="F1151" s="11"/>
      <c r="G1151" s="11"/>
      <c r="H1151" s="11"/>
      <c r="I1151" s="3"/>
      <c r="J1151" s="3"/>
      <c r="K1151" s="3"/>
      <c r="L1151" s="3"/>
      <c r="M1151" s="3"/>
      <c r="N1151" s="3"/>
      <c r="O1151" s="3"/>
      <c r="P1151" s="3"/>
      <c r="Q1151" s="3"/>
      <c r="R1151" s="3"/>
      <c r="S1151" s="3"/>
      <c r="T1151" s="3"/>
      <c r="U1151" s="3"/>
      <c r="V1151" s="3"/>
      <c r="W1151" s="3"/>
      <c r="X1151" s="3"/>
      <c r="Y1151" s="3"/>
      <c r="Z1151" s="3"/>
      <c r="AA1151" s="3"/>
      <c r="AB1151" s="3"/>
      <c r="AC1151" s="3"/>
      <c r="AD1151" s="3"/>
      <c r="AE1151" s="3"/>
      <c r="AF1151" s="3"/>
      <c r="AG1151" s="3"/>
      <c r="AH1151" s="3"/>
      <c r="AI1151" s="3"/>
      <c r="AJ1151" s="3"/>
      <c r="AK1151" s="3"/>
      <c r="AL1151" s="3"/>
      <c r="AM1151" s="3"/>
      <c r="AN1151" s="3"/>
      <c r="AO1151" s="3"/>
      <c r="AP1151" s="3"/>
      <c r="AQ1151" s="3"/>
      <c r="AR1151" s="3"/>
      <c r="AS1151" s="3"/>
      <c r="AT1151" s="3"/>
      <c r="AU1151" s="3"/>
      <c r="AV1151" s="3"/>
      <c r="AW1151" s="3"/>
      <c r="AX1151" s="3"/>
      <c r="AY1151" s="3"/>
      <c r="AZ1151" s="3"/>
      <c r="BA1151" s="3"/>
      <c r="BB1151" s="3"/>
      <c r="BC1151" s="3"/>
      <c r="BD1151" s="3"/>
      <c r="BE1151" s="3"/>
      <c r="BF1151" s="3"/>
      <c r="BG1151" s="3"/>
      <c r="BH1151" s="3"/>
      <c r="BI1151" s="3"/>
      <c r="BJ1151" s="3"/>
      <c r="BK1151" s="3"/>
      <c r="BL1151" s="3"/>
      <c r="BM1151" s="3"/>
      <c r="BN1151" s="3"/>
      <c r="BO1151" s="3"/>
      <c r="BP1151" s="3"/>
      <c r="BQ1151" s="3"/>
      <c r="BR1151" s="3"/>
      <c r="BS1151" s="3"/>
      <c r="BT1151" s="3"/>
      <c r="BU1151" s="3"/>
      <c r="BV1151" s="3"/>
      <c r="BW1151" s="3"/>
      <c r="BX1151" s="3"/>
      <c r="BY1151" s="3"/>
      <c r="BZ1151" s="3"/>
      <c r="CA1151" s="3"/>
      <c r="CB1151" s="3"/>
      <c r="CC1151" s="3"/>
      <c r="CD1151" s="3"/>
      <c r="CE1151" s="3"/>
      <c r="CF1151" s="3"/>
      <c r="CG1151" s="3"/>
      <c r="CH1151" s="3"/>
      <c r="CI1151" s="3"/>
      <c r="CJ1151" s="3"/>
      <c r="CK1151" s="3"/>
      <c r="CL1151" s="3"/>
      <c r="CM1151" s="3"/>
      <c r="CN1151" s="3"/>
      <c r="CO1151" s="3"/>
      <c r="CP1151" s="3"/>
      <c r="CQ1151" s="3"/>
      <c r="CR1151" s="3"/>
      <c r="CS1151" s="3"/>
      <c r="CT1151" s="3"/>
      <c r="CU1151" s="3"/>
      <c r="CV1151" s="3"/>
      <c r="CW1151" s="3"/>
      <c r="CX1151" s="3"/>
      <c r="CY1151" s="3"/>
      <c r="CZ1151" s="3"/>
      <c r="DA1151" s="3"/>
      <c r="DB1151" s="3"/>
      <c r="DC1151" s="3"/>
      <c r="DD1151" s="3"/>
    </row>
    <row r="1152" spans="1:108" ht="21" customHeight="1">
      <c r="A1152" s="3"/>
      <c r="B1152" s="3"/>
      <c r="C1152" s="3"/>
      <c r="D1152" s="18"/>
      <c r="E1152" s="18"/>
      <c r="F1152" s="11"/>
      <c r="G1152" s="11"/>
      <c r="H1152" s="11"/>
      <c r="I1152" s="3"/>
      <c r="J1152" s="3"/>
      <c r="K1152" s="3"/>
      <c r="L1152" s="3"/>
      <c r="M1152" s="3"/>
      <c r="N1152" s="3"/>
      <c r="O1152" s="3"/>
      <c r="P1152" s="3"/>
      <c r="Q1152" s="3"/>
      <c r="R1152" s="3"/>
      <c r="S1152" s="3"/>
      <c r="T1152" s="3"/>
      <c r="U1152" s="3"/>
      <c r="V1152" s="3"/>
      <c r="W1152" s="3"/>
      <c r="X1152" s="3"/>
      <c r="Y1152" s="3"/>
      <c r="Z1152" s="3"/>
      <c r="AA1152" s="3"/>
      <c r="AB1152" s="3"/>
      <c r="AC1152" s="3"/>
      <c r="AD1152" s="3"/>
      <c r="AE1152" s="3"/>
      <c r="AF1152" s="3"/>
      <c r="AG1152" s="3"/>
      <c r="AH1152" s="3"/>
      <c r="AI1152" s="3"/>
      <c r="AJ1152" s="3"/>
      <c r="AK1152" s="3"/>
      <c r="AL1152" s="3"/>
      <c r="AM1152" s="3"/>
      <c r="AN1152" s="3"/>
      <c r="AO1152" s="3"/>
      <c r="AP1152" s="3"/>
      <c r="AQ1152" s="3"/>
      <c r="AR1152" s="3"/>
      <c r="AS1152" s="3"/>
      <c r="AT1152" s="3"/>
      <c r="AU1152" s="3"/>
      <c r="AV1152" s="3"/>
      <c r="AW1152" s="3"/>
      <c r="AX1152" s="3"/>
      <c r="AY1152" s="3"/>
      <c r="AZ1152" s="3"/>
      <c r="BA1152" s="3"/>
      <c r="BB1152" s="3"/>
      <c r="BC1152" s="3"/>
      <c r="BD1152" s="3"/>
      <c r="BE1152" s="3"/>
      <c r="BF1152" s="3"/>
      <c r="BG1152" s="3"/>
      <c r="BH1152" s="3"/>
      <c r="BI1152" s="3"/>
      <c r="BJ1152" s="3"/>
      <c r="BK1152" s="3"/>
      <c r="BL1152" s="3"/>
      <c r="BM1152" s="3"/>
      <c r="BN1152" s="3"/>
      <c r="BO1152" s="3"/>
      <c r="BP1152" s="3"/>
      <c r="BQ1152" s="3"/>
      <c r="BR1152" s="3"/>
      <c r="BS1152" s="3"/>
      <c r="BT1152" s="3"/>
      <c r="BU1152" s="3"/>
      <c r="BV1152" s="3"/>
      <c r="BW1152" s="3"/>
      <c r="BX1152" s="3"/>
      <c r="BY1152" s="3"/>
      <c r="BZ1152" s="3"/>
      <c r="CA1152" s="3"/>
      <c r="CB1152" s="3"/>
      <c r="CC1152" s="3"/>
      <c r="CD1152" s="3"/>
      <c r="CE1152" s="3"/>
      <c r="CF1152" s="3"/>
      <c r="CG1152" s="3"/>
      <c r="CH1152" s="3"/>
      <c r="CI1152" s="3"/>
      <c r="CJ1152" s="3"/>
      <c r="CK1152" s="3"/>
      <c r="CL1152" s="3"/>
      <c r="CM1152" s="3"/>
      <c r="CN1152" s="3"/>
      <c r="CO1152" s="3"/>
      <c r="CP1152" s="3"/>
      <c r="CQ1152" s="3"/>
      <c r="CR1152" s="3"/>
      <c r="CS1152" s="3"/>
      <c r="CT1152" s="3"/>
      <c r="CU1152" s="3"/>
      <c r="CV1152" s="3"/>
      <c r="CW1152" s="3"/>
      <c r="CX1152" s="3"/>
      <c r="CY1152" s="3"/>
      <c r="CZ1152" s="3"/>
      <c r="DA1152" s="3"/>
      <c r="DB1152" s="3"/>
      <c r="DC1152" s="3"/>
      <c r="DD1152" s="3"/>
    </row>
    <row r="1153" spans="1:108" ht="21" customHeight="1">
      <c r="A1153" s="3"/>
      <c r="B1153" s="3"/>
      <c r="C1153" s="3"/>
      <c r="D1153" s="18"/>
      <c r="E1153" s="18"/>
      <c r="F1153" s="11"/>
      <c r="G1153" s="11"/>
      <c r="H1153" s="11"/>
      <c r="I1153" s="3"/>
      <c r="J1153" s="3"/>
      <c r="K1153" s="3"/>
      <c r="L1153" s="3"/>
      <c r="M1153" s="3"/>
      <c r="N1153" s="3"/>
      <c r="O1153" s="3"/>
      <c r="P1153" s="3"/>
      <c r="Q1153" s="3"/>
      <c r="R1153" s="3"/>
      <c r="S1153" s="3"/>
      <c r="T1153" s="3"/>
      <c r="U1153" s="3"/>
      <c r="V1153" s="3"/>
      <c r="W1153" s="3"/>
      <c r="X1153" s="3"/>
      <c r="Y1153" s="3"/>
      <c r="Z1153" s="3"/>
      <c r="AA1153" s="3"/>
      <c r="AB1153" s="3"/>
      <c r="AC1153" s="3"/>
      <c r="AD1153" s="3"/>
      <c r="AE1153" s="3"/>
      <c r="AF1153" s="3"/>
      <c r="AG1153" s="3"/>
      <c r="AH1153" s="3"/>
      <c r="AI1153" s="3"/>
      <c r="AJ1153" s="3"/>
      <c r="AK1153" s="3"/>
      <c r="AL1153" s="3"/>
      <c r="AM1153" s="3"/>
      <c r="AN1153" s="3"/>
      <c r="AO1153" s="3"/>
      <c r="AP1153" s="3"/>
      <c r="AQ1153" s="3"/>
      <c r="AR1153" s="3"/>
      <c r="AS1153" s="3"/>
      <c r="AT1153" s="3"/>
      <c r="AU1153" s="3"/>
      <c r="AV1153" s="3"/>
      <c r="AW1153" s="3"/>
      <c r="AX1153" s="3"/>
      <c r="AY1153" s="3"/>
      <c r="AZ1153" s="3"/>
      <c r="BA1153" s="3"/>
      <c r="BB1153" s="3"/>
      <c r="BC1153" s="3"/>
      <c r="BD1153" s="3"/>
      <c r="BE1153" s="3"/>
      <c r="BF1153" s="3"/>
      <c r="BG1153" s="3"/>
      <c r="BH1153" s="3"/>
      <c r="BI1153" s="3"/>
      <c r="BJ1153" s="3"/>
      <c r="BK1153" s="3"/>
      <c r="BL1153" s="3"/>
      <c r="BM1153" s="3"/>
      <c r="BN1153" s="3"/>
      <c r="BO1153" s="3"/>
      <c r="BP1153" s="3"/>
      <c r="BQ1153" s="3"/>
      <c r="BR1153" s="3"/>
      <c r="BS1153" s="3"/>
      <c r="BT1153" s="3"/>
      <c r="BU1153" s="3"/>
      <c r="BV1153" s="3"/>
      <c r="BW1153" s="3"/>
      <c r="BX1153" s="3"/>
      <c r="BY1153" s="3"/>
      <c r="BZ1153" s="3"/>
      <c r="CA1153" s="3"/>
      <c r="CB1153" s="3"/>
      <c r="CC1153" s="3"/>
      <c r="CD1153" s="3"/>
      <c r="CE1153" s="3"/>
      <c r="CF1153" s="3"/>
      <c r="CG1153" s="3"/>
      <c r="CH1153" s="3"/>
      <c r="CI1153" s="3"/>
      <c r="CJ1153" s="3"/>
      <c r="CK1153" s="3"/>
      <c r="CL1153" s="3"/>
      <c r="CM1153" s="3"/>
      <c r="CN1153" s="3"/>
      <c r="CO1153" s="3"/>
      <c r="CP1153" s="3"/>
      <c r="CQ1153" s="3"/>
      <c r="CR1153" s="3"/>
      <c r="CS1153" s="3"/>
      <c r="CT1153" s="3"/>
      <c r="CU1153" s="3"/>
      <c r="CV1153" s="3"/>
      <c r="CW1153" s="3"/>
      <c r="CX1153" s="3"/>
      <c r="CY1153" s="3"/>
      <c r="CZ1153" s="3"/>
      <c r="DA1153" s="3"/>
      <c r="DB1153" s="3"/>
      <c r="DC1153" s="3"/>
      <c r="DD1153" s="3"/>
    </row>
    <row r="1154" spans="1:108" ht="21" customHeight="1">
      <c r="A1154" s="3"/>
      <c r="B1154" s="3"/>
      <c r="C1154" s="3"/>
      <c r="D1154" s="18"/>
      <c r="E1154" s="18"/>
      <c r="F1154" s="11"/>
      <c r="G1154" s="11"/>
      <c r="H1154" s="11"/>
      <c r="I1154" s="3"/>
      <c r="J1154" s="3"/>
      <c r="K1154" s="3"/>
      <c r="L1154" s="3"/>
      <c r="M1154" s="3"/>
      <c r="N1154" s="3"/>
      <c r="O1154" s="3"/>
      <c r="P1154" s="3"/>
      <c r="Q1154" s="3"/>
      <c r="R1154" s="3"/>
      <c r="S1154" s="3"/>
      <c r="T1154" s="3"/>
      <c r="U1154" s="3"/>
      <c r="V1154" s="3"/>
      <c r="W1154" s="3"/>
      <c r="X1154" s="3"/>
      <c r="Y1154" s="3"/>
      <c r="Z1154" s="3"/>
      <c r="AA1154" s="3"/>
      <c r="AB1154" s="3"/>
      <c r="AC1154" s="3"/>
      <c r="AD1154" s="3"/>
      <c r="AE1154" s="3"/>
      <c r="AF1154" s="3"/>
      <c r="AG1154" s="3"/>
      <c r="AH1154" s="3"/>
      <c r="AI1154" s="3"/>
      <c r="AJ1154" s="3"/>
      <c r="AK1154" s="3"/>
      <c r="AL1154" s="3"/>
      <c r="AM1154" s="3"/>
      <c r="AN1154" s="3"/>
      <c r="AO1154" s="3"/>
      <c r="AP1154" s="3"/>
      <c r="AQ1154" s="3"/>
      <c r="AR1154" s="3"/>
      <c r="AS1154" s="3"/>
      <c r="AT1154" s="3"/>
      <c r="AU1154" s="3"/>
      <c r="AV1154" s="3"/>
      <c r="AW1154" s="3"/>
      <c r="AX1154" s="3"/>
      <c r="AY1154" s="3"/>
      <c r="AZ1154" s="3"/>
      <c r="BA1154" s="3"/>
      <c r="BB1154" s="3"/>
      <c r="BC1154" s="3"/>
      <c r="BD1154" s="3"/>
      <c r="BE1154" s="3"/>
      <c r="BF1154" s="3"/>
      <c r="BG1154" s="3"/>
      <c r="BH1154" s="3"/>
      <c r="BI1154" s="3"/>
      <c r="BJ1154" s="3"/>
      <c r="BK1154" s="3"/>
      <c r="BL1154" s="3"/>
      <c r="BM1154" s="3"/>
      <c r="BN1154" s="3"/>
      <c r="BO1154" s="3"/>
      <c r="BP1154" s="3"/>
      <c r="BQ1154" s="3"/>
      <c r="BR1154" s="3"/>
      <c r="BS1154" s="3"/>
      <c r="BT1154" s="3"/>
      <c r="BU1154" s="3"/>
      <c r="BV1154" s="3"/>
      <c r="BW1154" s="3"/>
      <c r="BX1154" s="3"/>
      <c r="BY1154" s="3"/>
      <c r="BZ1154" s="3"/>
      <c r="CA1154" s="3"/>
      <c r="CB1154" s="3"/>
      <c r="CC1154" s="3"/>
      <c r="CD1154" s="3"/>
      <c r="CE1154" s="3"/>
      <c r="CF1154" s="3"/>
      <c r="CG1154" s="3"/>
      <c r="CH1154" s="3"/>
      <c r="CI1154" s="3"/>
      <c r="CJ1154" s="3"/>
      <c r="CK1154" s="3"/>
      <c r="CL1154" s="3"/>
      <c r="CM1154" s="3"/>
      <c r="CN1154" s="3"/>
      <c r="CO1154" s="3"/>
      <c r="CP1154" s="3"/>
      <c r="CQ1154" s="3"/>
      <c r="CR1154" s="3"/>
      <c r="CS1154" s="3"/>
      <c r="CT1154" s="3"/>
      <c r="CU1154" s="3"/>
      <c r="CV1154" s="3"/>
      <c r="CW1154" s="3"/>
      <c r="CX1154" s="3"/>
      <c r="CY1154" s="3"/>
      <c r="CZ1154" s="3"/>
      <c r="DA1154" s="3"/>
      <c r="DB1154" s="3"/>
      <c r="DC1154" s="3"/>
      <c r="DD1154" s="3"/>
    </row>
    <row r="1155" spans="1:108" ht="21" customHeight="1">
      <c r="A1155" s="3"/>
      <c r="B1155" s="3"/>
      <c r="C1155" s="3"/>
      <c r="D1155" s="18"/>
      <c r="E1155" s="18"/>
      <c r="F1155" s="11"/>
      <c r="G1155" s="11"/>
      <c r="H1155" s="11"/>
      <c r="I1155" s="3"/>
      <c r="J1155" s="3"/>
      <c r="K1155" s="3"/>
      <c r="L1155" s="3"/>
      <c r="M1155" s="3"/>
      <c r="N1155" s="3"/>
      <c r="O1155" s="3"/>
      <c r="P1155" s="3"/>
      <c r="Q1155" s="3"/>
      <c r="R1155" s="3"/>
      <c r="S1155" s="3"/>
      <c r="T1155" s="3"/>
      <c r="U1155" s="3"/>
      <c r="V1155" s="3"/>
      <c r="W1155" s="3"/>
      <c r="X1155" s="3"/>
      <c r="Y1155" s="3"/>
      <c r="Z1155" s="3"/>
      <c r="AA1155" s="3"/>
      <c r="AB1155" s="3"/>
      <c r="AC1155" s="3"/>
      <c r="AD1155" s="3"/>
      <c r="AE1155" s="3"/>
      <c r="AF1155" s="3"/>
      <c r="AG1155" s="3"/>
      <c r="AH1155" s="3"/>
      <c r="AI1155" s="3"/>
      <c r="AJ1155" s="3"/>
      <c r="AK1155" s="3"/>
      <c r="AL1155" s="3"/>
      <c r="AM1155" s="3"/>
      <c r="AN1155" s="3"/>
      <c r="AO1155" s="3"/>
      <c r="AP1155" s="3"/>
      <c r="AQ1155" s="3"/>
      <c r="AR1155" s="3"/>
      <c r="AS1155" s="3"/>
      <c r="AT1155" s="3"/>
      <c r="AU1155" s="3"/>
      <c r="AV1155" s="3"/>
      <c r="AW1155" s="3"/>
      <c r="AX1155" s="3"/>
      <c r="AY1155" s="3"/>
      <c r="AZ1155" s="3"/>
      <c r="BA1155" s="3"/>
      <c r="BB1155" s="3"/>
      <c r="BC1155" s="3"/>
      <c r="BD1155" s="3"/>
      <c r="BE1155" s="3"/>
      <c r="BF1155" s="3"/>
      <c r="BG1155" s="3"/>
      <c r="BH1155" s="3"/>
      <c r="BI1155" s="3"/>
      <c r="BJ1155" s="3"/>
      <c r="BK1155" s="3"/>
      <c r="BL1155" s="3"/>
      <c r="BM1155" s="3"/>
      <c r="BN1155" s="3"/>
      <c r="BO1155" s="3"/>
      <c r="BP1155" s="3"/>
      <c r="BQ1155" s="3"/>
      <c r="BR1155" s="3"/>
      <c r="BS1155" s="3"/>
      <c r="BT1155" s="3"/>
      <c r="BU1155" s="3"/>
      <c r="BV1155" s="3"/>
      <c r="BW1155" s="3"/>
      <c r="BX1155" s="3"/>
      <c r="BY1155" s="3"/>
      <c r="BZ1155" s="3"/>
      <c r="CA1155" s="3"/>
      <c r="CB1155" s="3"/>
      <c r="CC1155" s="3"/>
      <c r="CD1155" s="3"/>
      <c r="CE1155" s="3"/>
      <c r="CF1155" s="3"/>
      <c r="CG1155" s="3"/>
      <c r="CH1155" s="3"/>
      <c r="CI1155" s="3"/>
      <c r="CJ1155" s="3"/>
      <c r="CK1155" s="3"/>
      <c r="CL1155" s="3"/>
      <c r="CM1155" s="3"/>
      <c r="CN1155" s="3"/>
      <c r="CO1155" s="3"/>
      <c r="CP1155" s="3"/>
      <c r="CQ1155" s="3"/>
      <c r="CR1155" s="3"/>
      <c r="CS1155" s="3"/>
      <c r="CT1155" s="3"/>
      <c r="CU1155" s="3"/>
      <c r="CV1155" s="3"/>
      <c r="CW1155" s="3"/>
      <c r="CX1155" s="3"/>
      <c r="CY1155" s="3"/>
      <c r="CZ1155" s="3"/>
      <c r="DA1155" s="3"/>
      <c r="DB1155" s="3"/>
      <c r="DC1155" s="3"/>
      <c r="DD1155" s="3"/>
    </row>
    <row r="1156" spans="1:108" ht="21" customHeight="1">
      <c r="A1156" s="3"/>
      <c r="B1156" s="3"/>
      <c r="C1156" s="3"/>
      <c r="D1156" s="18"/>
      <c r="E1156" s="18"/>
      <c r="F1156" s="11"/>
      <c r="G1156" s="11"/>
      <c r="H1156" s="11"/>
      <c r="I1156" s="3"/>
      <c r="J1156" s="3"/>
      <c r="K1156" s="3"/>
      <c r="L1156" s="3"/>
      <c r="M1156" s="3"/>
      <c r="N1156" s="3"/>
      <c r="O1156" s="3"/>
      <c r="P1156" s="3"/>
      <c r="Q1156" s="3"/>
      <c r="R1156" s="3"/>
      <c r="S1156" s="3"/>
      <c r="T1156" s="3"/>
      <c r="U1156" s="3"/>
      <c r="V1156" s="3"/>
      <c r="W1156" s="3"/>
      <c r="X1156" s="3"/>
      <c r="Y1156" s="3"/>
      <c r="Z1156" s="3"/>
      <c r="AA1156" s="3"/>
      <c r="AB1156" s="3"/>
      <c r="AC1156" s="3"/>
      <c r="AD1156" s="3"/>
      <c r="AE1156" s="3"/>
      <c r="AF1156" s="3"/>
      <c r="AG1156" s="3"/>
      <c r="AH1156" s="3"/>
      <c r="AI1156" s="3"/>
      <c r="AJ1156" s="3"/>
      <c r="AK1156" s="3"/>
      <c r="AL1156" s="3"/>
      <c r="AM1156" s="3"/>
      <c r="AN1156" s="3"/>
      <c r="AO1156" s="3"/>
      <c r="AP1156" s="3"/>
      <c r="AQ1156" s="3"/>
      <c r="AR1156" s="3"/>
      <c r="AS1156" s="3"/>
      <c r="AT1156" s="3"/>
      <c r="AU1156" s="3"/>
      <c r="AV1156" s="3"/>
      <c r="AW1156" s="3"/>
      <c r="AX1156" s="3"/>
      <c r="AY1156" s="3"/>
      <c r="AZ1156" s="3"/>
      <c r="BA1156" s="3"/>
      <c r="BB1156" s="3"/>
      <c r="BC1156" s="3"/>
      <c r="BD1156" s="3"/>
      <c r="BE1156" s="3"/>
      <c r="BF1156" s="3"/>
      <c r="BG1156" s="3"/>
      <c r="BH1156" s="3"/>
      <c r="BI1156" s="3"/>
      <c r="BJ1156" s="3"/>
      <c r="BK1156" s="3"/>
      <c r="BL1156" s="3"/>
      <c r="BM1156" s="3"/>
      <c r="BN1156" s="3"/>
      <c r="BO1156" s="3"/>
      <c r="BP1156" s="3"/>
      <c r="BQ1156" s="3"/>
      <c r="BR1156" s="3"/>
      <c r="BS1156" s="3"/>
      <c r="BT1156" s="3"/>
      <c r="BU1156" s="3"/>
      <c r="BV1156" s="3"/>
      <c r="BW1156" s="3"/>
      <c r="BX1156" s="3"/>
      <c r="BY1156" s="3"/>
      <c r="BZ1156" s="3"/>
      <c r="CA1156" s="3"/>
      <c r="CB1156" s="3"/>
      <c r="CC1156" s="3"/>
      <c r="CD1156" s="3"/>
      <c r="CE1156" s="3"/>
      <c r="CF1156" s="3"/>
      <c r="CG1156" s="3"/>
      <c r="CH1156" s="3"/>
      <c r="CI1156" s="3"/>
      <c r="CJ1156" s="3"/>
      <c r="CK1156" s="3"/>
      <c r="CL1156" s="3"/>
      <c r="CM1156" s="3"/>
      <c r="CN1156" s="3"/>
      <c r="CO1156" s="3"/>
      <c r="CP1156" s="3"/>
      <c r="CQ1156" s="3"/>
      <c r="CR1156" s="3"/>
      <c r="CS1156" s="3"/>
      <c r="CT1156" s="3"/>
      <c r="CU1156" s="3"/>
      <c r="CV1156" s="3"/>
      <c r="CW1156" s="3"/>
      <c r="CX1156" s="3"/>
      <c r="CY1156" s="3"/>
      <c r="CZ1156" s="3"/>
      <c r="DA1156" s="3"/>
      <c r="DB1156" s="3"/>
      <c r="DC1156" s="3"/>
      <c r="DD1156" s="3"/>
    </row>
    <row r="1157" spans="1:108" ht="21" customHeight="1">
      <c r="A1157" s="3"/>
      <c r="B1157" s="3"/>
      <c r="C1157" s="3"/>
      <c r="D1157" s="18"/>
      <c r="E1157" s="18"/>
      <c r="F1157" s="11"/>
      <c r="G1157" s="11"/>
      <c r="H1157" s="11"/>
      <c r="I1157" s="3"/>
      <c r="J1157" s="3"/>
      <c r="K1157" s="3"/>
      <c r="L1157" s="3"/>
      <c r="M1157" s="3"/>
      <c r="N1157" s="3"/>
      <c r="O1157" s="3"/>
      <c r="P1157" s="3"/>
      <c r="Q1157" s="3"/>
      <c r="R1157" s="3"/>
      <c r="S1157" s="3"/>
      <c r="T1157" s="3"/>
      <c r="U1157" s="3"/>
      <c r="V1157" s="3"/>
      <c r="W1157" s="3"/>
      <c r="X1157" s="3"/>
      <c r="Y1157" s="3"/>
      <c r="Z1157" s="3"/>
      <c r="AA1157" s="3"/>
      <c r="AB1157" s="3"/>
      <c r="AC1157" s="3"/>
      <c r="AD1157" s="3"/>
      <c r="AE1157" s="3"/>
      <c r="AF1157" s="3"/>
      <c r="AG1157" s="3"/>
      <c r="AH1157" s="3"/>
      <c r="AI1157" s="3"/>
      <c r="AJ1157" s="3"/>
      <c r="AK1157" s="3"/>
      <c r="AL1157" s="3"/>
      <c r="AM1157" s="3"/>
      <c r="AN1157" s="3"/>
      <c r="AO1157" s="3"/>
      <c r="AP1157" s="3"/>
      <c r="AQ1157" s="3"/>
      <c r="AR1157" s="3"/>
      <c r="AS1157" s="3"/>
      <c r="AT1157" s="3"/>
      <c r="AU1157" s="3"/>
      <c r="AV1157" s="3"/>
      <c r="AW1157" s="3"/>
      <c r="AX1157" s="3"/>
      <c r="AY1157" s="3"/>
      <c r="AZ1157" s="3"/>
      <c r="BA1157" s="3"/>
      <c r="BB1157" s="3"/>
      <c r="BC1157" s="3"/>
      <c r="BD1157" s="3"/>
      <c r="BE1157" s="3"/>
      <c r="BF1157" s="3"/>
      <c r="BG1157" s="3"/>
      <c r="BH1157" s="3"/>
      <c r="BI1157" s="3"/>
      <c r="BJ1157" s="3"/>
      <c r="BK1157" s="3"/>
      <c r="BL1157" s="3"/>
      <c r="BM1157" s="3"/>
      <c r="BN1157" s="3"/>
      <c r="BO1157" s="3"/>
      <c r="BP1157" s="3"/>
      <c r="BQ1157" s="3"/>
      <c r="BR1157" s="3"/>
      <c r="BS1157" s="3"/>
      <c r="BT1157" s="3"/>
      <c r="BU1157" s="3"/>
      <c r="BV1157" s="3"/>
      <c r="BW1157" s="3"/>
      <c r="BX1157" s="3"/>
      <c r="BY1157" s="3"/>
      <c r="BZ1157" s="3"/>
      <c r="CA1157" s="3"/>
      <c r="CB1157" s="3"/>
      <c r="CC1157" s="3"/>
      <c r="CD1157" s="3"/>
      <c r="CE1157" s="3"/>
      <c r="CF1157" s="3"/>
      <c r="CG1157" s="3"/>
      <c r="CH1157" s="3"/>
      <c r="CI1157" s="3"/>
      <c r="CJ1157" s="3"/>
      <c r="CK1157" s="3"/>
      <c r="CL1157" s="3"/>
      <c r="CM1157" s="3"/>
      <c r="CN1157" s="3"/>
      <c r="CO1157" s="3"/>
      <c r="CP1157" s="3"/>
      <c r="CQ1157" s="3"/>
      <c r="CR1157" s="3"/>
      <c r="CS1157" s="3"/>
      <c r="CT1157" s="3"/>
      <c r="CU1157" s="3"/>
      <c r="CV1157" s="3"/>
      <c r="CW1157" s="3"/>
      <c r="CX1157" s="3"/>
      <c r="CY1157" s="3"/>
      <c r="CZ1157" s="3"/>
      <c r="DA1157" s="3"/>
      <c r="DB1157" s="3"/>
      <c r="DC1157" s="3"/>
      <c r="DD1157" s="3"/>
    </row>
    <row r="1158" spans="1:108" ht="21" customHeight="1">
      <c r="A1158" s="3"/>
      <c r="B1158" s="3"/>
      <c r="C1158" s="3"/>
      <c r="D1158" s="18"/>
      <c r="E1158" s="18"/>
      <c r="F1158" s="11"/>
      <c r="G1158" s="11"/>
      <c r="H1158" s="11"/>
      <c r="I1158" s="3"/>
      <c r="J1158" s="3"/>
      <c r="K1158" s="3"/>
      <c r="L1158" s="3"/>
      <c r="M1158" s="3"/>
      <c r="N1158" s="3"/>
      <c r="O1158" s="3"/>
      <c r="P1158" s="3"/>
      <c r="Q1158" s="3"/>
      <c r="R1158" s="3"/>
      <c r="S1158" s="3"/>
      <c r="T1158" s="3"/>
      <c r="U1158" s="3"/>
      <c r="V1158" s="3"/>
      <c r="W1158" s="3"/>
      <c r="X1158" s="3"/>
      <c r="Y1158" s="3"/>
      <c r="Z1158" s="3"/>
      <c r="AA1158" s="3"/>
      <c r="AB1158" s="3"/>
      <c r="AC1158" s="3"/>
      <c r="AD1158" s="3"/>
      <c r="AE1158" s="3"/>
      <c r="AF1158" s="3"/>
      <c r="AG1158" s="3"/>
      <c r="AH1158" s="3"/>
      <c r="AI1158" s="3"/>
      <c r="AJ1158" s="3"/>
      <c r="AK1158" s="3"/>
      <c r="AL1158" s="3"/>
      <c r="AM1158" s="3"/>
      <c r="AN1158" s="3"/>
      <c r="AO1158" s="3"/>
      <c r="AP1158" s="3"/>
      <c r="AQ1158" s="3"/>
      <c r="AR1158" s="3"/>
      <c r="AS1158" s="3"/>
      <c r="AT1158" s="3"/>
      <c r="AU1158" s="3"/>
      <c r="AV1158" s="3"/>
      <c r="AW1158" s="3"/>
      <c r="AX1158" s="3"/>
      <c r="AY1158" s="3"/>
      <c r="AZ1158" s="3"/>
      <c r="BA1158" s="3"/>
      <c r="BB1158" s="3"/>
      <c r="BC1158" s="3"/>
      <c r="BD1158" s="3"/>
      <c r="BE1158" s="3"/>
      <c r="BF1158" s="3"/>
      <c r="BG1158" s="3"/>
      <c r="BH1158" s="3"/>
      <c r="BI1158" s="3"/>
      <c r="BJ1158" s="3"/>
      <c r="BK1158" s="3"/>
      <c r="BL1158" s="3"/>
      <c r="BM1158" s="3"/>
      <c r="BN1158" s="3"/>
      <c r="BO1158" s="3"/>
      <c r="BP1158" s="3"/>
      <c r="BQ1158" s="3"/>
      <c r="BR1158" s="3"/>
      <c r="BS1158" s="3"/>
      <c r="BT1158" s="3"/>
      <c r="BU1158" s="3"/>
      <c r="BV1158" s="3"/>
      <c r="BW1158" s="3"/>
      <c r="BX1158" s="3"/>
      <c r="BY1158" s="3"/>
      <c r="BZ1158" s="3"/>
      <c r="CA1158" s="3"/>
      <c r="CB1158" s="3"/>
      <c r="CC1158" s="3"/>
      <c r="CD1158" s="3"/>
      <c r="CE1158" s="3"/>
      <c r="CF1158" s="3"/>
      <c r="CG1158" s="3"/>
      <c r="CH1158" s="3"/>
      <c r="CI1158" s="3"/>
      <c r="CJ1158" s="3"/>
      <c r="CK1158" s="3"/>
      <c r="CL1158" s="3"/>
      <c r="CM1158" s="3"/>
      <c r="CN1158" s="3"/>
      <c r="CO1158" s="3"/>
      <c r="CP1158" s="3"/>
      <c r="CQ1158" s="3"/>
      <c r="CR1158" s="3"/>
      <c r="CS1158" s="3"/>
      <c r="CT1158" s="3"/>
      <c r="CU1158" s="3"/>
      <c r="CV1158" s="3"/>
      <c r="CW1158" s="3"/>
      <c r="CX1158" s="3"/>
      <c r="CY1158" s="3"/>
      <c r="CZ1158" s="3"/>
      <c r="DA1158" s="3"/>
      <c r="DB1158" s="3"/>
      <c r="DC1158" s="3"/>
      <c r="DD1158" s="3"/>
    </row>
    <row r="1159" spans="1:108" ht="21" customHeight="1">
      <c r="A1159" s="3"/>
      <c r="B1159" s="3"/>
      <c r="C1159" s="3"/>
      <c r="D1159" s="18"/>
      <c r="E1159" s="18"/>
      <c r="F1159" s="11"/>
      <c r="G1159" s="11"/>
      <c r="H1159" s="11"/>
      <c r="I1159" s="3"/>
      <c r="J1159" s="3"/>
      <c r="K1159" s="3"/>
      <c r="L1159" s="3"/>
      <c r="M1159" s="3"/>
      <c r="N1159" s="3"/>
      <c r="O1159" s="3"/>
      <c r="P1159" s="3"/>
      <c r="Q1159" s="3"/>
      <c r="R1159" s="3"/>
      <c r="S1159" s="3"/>
      <c r="T1159" s="3"/>
      <c r="U1159" s="3"/>
      <c r="V1159" s="3"/>
      <c r="W1159" s="3"/>
      <c r="X1159" s="3"/>
      <c r="Y1159" s="3"/>
      <c r="Z1159" s="3"/>
      <c r="AA1159" s="3"/>
      <c r="AB1159" s="3"/>
      <c r="AC1159" s="3"/>
      <c r="AD1159" s="3"/>
      <c r="AE1159" s="3"/>
      <c r="AF1159" s="3"/>
      <c r="AG1159" s="3"/>
      <c r="AH1159" s="3"/>
      <c r="AI1159" s="3"/>
      <c r="AJ1159" s="3"/>
      <c r="AK1159" s="3"/>
      <c r="AL1159" s="3"/>
      <c r="AM1159" s="3"/>
      <c r="AN1159" s="3"/>
      <c r="AO1159" s="3"/>
      <c r="AP1159" s="3"/>
      <c r="AQ1159" s="3"/>
      <c r="AR1159" s="3"/>
      <c r="AS1159" s="3"/>
      <c r="AT1159" s="3"/>
      <c r="AU1159" s="3"/>
      <c r="AV1159" s="3"/>
      <c r="AW1159" s="3"/>
      <c r="AX1159" s="3"/>
      <c r="AY1159" s="3"/>
      <c r="AZ1159" s="3"/>
      <c r="BA1159" s="3"/>
      <c r="BB1159" s="3"/>
      <c r="BC1159" s="3"/>
      <c r="BD1159" s="3"/>
      <c r="BE1159" s="3"/>
      <c r="BF1159" s="3"/>
      <c r="BG1159" s="3"/>
      <c r="BH1159" s="3"/>
      <c r="BI1159" s="3"/>
      <c r="BJ1159" s="3"/>
      <c r="BK1159" s="3"/>
      <c r="BL1159" s="3"/>
      <c r="BM1159" s="3"/>
      <c r="BN1159" s="3"/>
      <c r="BO1159" s="3"/>
      <c r="BP1159" s="3"/>
      <c r="BQ1159" s="3"/>
      <c r="BR1159" s="3"/>
      <c r="BS1159" s="3"/>
      <c r="BT1159" s="3"/>
      <c r="BU1159" s="3"/>
      <c r="BV1159" s="3"/>
      <c r="BW1159" s="3"/>
      <c r="BX1159" s="3"/>
      <c r="BY1159" s="3"/>
      <c r="BZ1159" s="3"/>
      <c r="CA1159" s="3"/>
      <c r="CB1159" s="3"/>
      <c r="CC1159" s="3"/>
      <c r="CD1159" s="3"/>
      <c r="CE1159" s="3"/>
      <c r="CF1159" s="3"/>
      <c r="CG1159" s="3"/>
      <c r="CH1159" s="3"/>
      <c r="CI1159" s="3"/>
      <c r="CJ1159" s="3"/>
      <c r="CK1159" s="3"/>
      <c r="CL1159" s="3"/>
      <c r="CM1159" s="3"/>
      <c r="CN1159" s="3"/>
      <c r="CO1159" s="3"/>
      <c r="CP1159" s="3"/>
      <c r="CQ1159" s="3"/>
      <c r="CR1159" s="3"/>
      <c r="CS1159" s="3"/>
      <c r="CT1159" s="3"/>
      <c r="CU1159" s="3"/>
      <c r="CV1159" s="3"/>
      <c r="CW1159" s="3"/>
      <c r="CX1159" s="3"/>
      <c r="CY1159" s="3"/>
      <c r="CZ1159" s="3"/>
      <c r="DA1159" s="3"/>
      <c r="DB1159" s="3"/>
      <c r="DC1159" s="3"/>
      <c r="DD1159" s="3"/>
    </row>
    <row r="1160" spans="1:108" ht="21" customHeight="1">
      <c r="A1160" s="3"/>
      <c r="B1160" s="3"/>
      <c r="C1160" s="3"/>
      <c r="D1160" s="18"/>
      <c r="E1160" s="18"/>
      <c r="F1160" s="11"/>
      <c r="G1160" s="11"/>
      <c r="H1160" s="11"/>
      <c r="I1160" s="3"/>
      <c r="J1160" s="3"/>
      <c r="K1160" s="3"/>
      <c r="L1160" s="3"/>
      <c r="M1160" s="3"/>
      <c r="N1160" s="3"/>
      <c r="O1160" s="3"/>
      <c r="P1160" s="3"/>
      <c r="Q1160" s="3"/>
      <c r="R1160" s="3"/>
      <c r="S1160" s="3"/>
      <c r="T1160" s="3"/>
      <c r="U1160" s="3"/>
      <c r="V1160" s="3"/>
      <c r="W1160" s="3"/>
      <c r="X1160" s="3"/>
      <c r="Y1160" s="3"/>
      <c r="Z1160" s="3"/>
      <c r="AA1160" s="3"/>
      <c r="AB1160" s="3"/>
      <c r="AC1160" s="3"/>
      <c r="AD1160" s="3"/>
      <c r="AE1160" s="3"/>
      <c r="AF1160" s="3"/>
      <c r="AG1160" s="3"/>
      <c r="AH1160" s="3"/>
      <c r="AI1160" s="3"/>
      <c r="AJ1160" s="3"/>
      <c r="AK1160" s="3"/>
      <c r="AL1160" s="3"/>
      <c r="AM1160" s="3"/>
      <c r="AN1160" s="3"/>
      <c r="AO1160" s="3"/>
      <c r="AP1160" s="3"/>
      <c r="AQ1160" s="3"/>
      <c r="AR1160" s="3"/>
      <c r="AS1160" s="3"/>
      <c r="AT1160" s="3"/>
      <c r="AU1160" s="3"/>
      <c r="AV1160" s="3"/>
      <c r="AW1160" s="3"/>
      <c r="AX1160" s="3"/>
      <c r="AY1160" s="3"/>
      <c r="AZ1160" s="3"/>
      <c r="BA1160" s="3"/>
      <c r="BB1160" s="3"/>
      <c r="BC1160" s="3"/>
      <c r="BD1160" s="3"/>
      <c r="BE1160" s="3"/>
      <c r="BF1160" s="3"/>
      <c r="BG1160" s="3"/>
      <c r="BH1160" s="3"/>
      <c r="BI1160" s="3"/>
      <c r="BJ1160" s="3"/>
      <c r="BK1160" s="3"/>
      <c r="BL1160" s="3"/>
      <c r="BM1160" s="3"/>
      <c r="BN1160" s="3"/>
      <c r="BO1160" s="3"/>
      <c r="BP1160" s="3"/>
      <c r="BQ1160" s="3"/>
      <c r="BR1160" s="3"/>
      <c r="BS1160" s="3"/>
      <c r="BT1160" s="3"/>
      <c r="BU1160" s="3"/>
      <c r="BV1160" s="3"/>
      <c r="BW1160" s="3"/>
      <c r="BX1160" s="3"/>
      <c r="BY1160" s="3"/>
      <c r="BZ1160" s="3"/>
      <c r="CA1160" s="3"/>
      <c r="CB1160" s="3"/>
      <c r="CC1160" s="3"/>
      <c r="CD1160" s="3"/>
      <c r="CE1160" s="3"/>
      <c r="CF1160" s="3"/>
      <c r="CG1160" s="3"/>
      <c r="CH1160" s="3"/>
      <c r="CI1160" s="3"/>
      <c r="CJ1160" s="3"/>
      <c r="CK1160" s="3"/>
      <c r="CL1160" s="3"/>
      <c r="CM1160" s="3"/>
      <c r="CN1160" s="3"/>
      <c r="CO1160" s="3"/>
      <c r="CP1160" s="3"/>
      <c r="CQ1160" s="3"/>
      <c r="CR1160" s="3"/>
      <c r="CS1160" s="3"/>
      <c r="CT1160" s="3"/>
      <c r="CU1160" s="3"/>
      <c r="CV1160" s="3"/>
      <c r="CW1160" s="3"/>
      <c r="CX1160" s="3"/>
      <c r="CY1160" s="3"/>
      <c r="CZ1160" s="3"/>
      <c r="DA1160" s="3"/>
      <c r="DB1160" s="3"/>
      <c r="DC1160" s="3"/>
      <c r="DD1160" s="3"/>
    </row>
    <row r="1161" spans="1:108" ht="21" customHeight="1">
      <c r="A1161" s="3"/>
      <c r="B1161" s="3"/>
      <c r="C1161" s="3"/>
      <c r="D1161" s="18"/>
      <c r="E1161" s="18"/>
      <c r="F1161" s="11"/>
      <c r="G1161" s="11"/>
      <c r="H1161" s="11"/>
      <c r="I1161" s="3"/>
      <c r="J1161" s="3"/>
      <c r="K1161" s="3"/>
      <c r="L1161" s="3"/>
      <c r="M1161" s="3"/>
      <c r="N1161" s="3"/>
      <c r="O1161" s="3"/>
      <c r="P1161" s="3"/>
      <c r="Q1161" s="3"/>
      <c r="R1161" s="3"/>
      <c r="S1161" s="3"/>
      <c r="T1161" s="3"/>
      <c r="U1161" s="3"/>
      <c r="V1161" s="3"/>
      <c r="W1161" s="3"/>
      <c r="X1161" s="3"/>
      <c r="Y1161" s="3"/>
      <c r="Z1161" s="3"/>
      <c r="AA1161" s="3"/>
      <c r="AB1161" s="3"/>
      <c r="AC1161" s="3"/>
      <c r="AD1161" s="3"/>
      <c r="AE1161" s="3"/>
      <c r="AF1161" s="3"/>
      <c r="AG1161" s="3"/>
      <c r="AH1161" s="3"/>
      <c r="AI1161" s="3"/>
      <c r="AJ1161" s="3"/>
      <c r="AK1161" s="3"/>
      <c r="AL1161" s="3"/>
      <c r="AM1161" s="3"/>
      <c r="AN1161" s="3"/>
      <c r="AO1161" s="3"/>
      <c r="AP1161" s="3"/>
      <c r="AQ1161" s="3"/>
      <c r="AR1161" s="3"/>
      <c r="AS1161" s="3"/>
      <c r="AT1161" s="3"/>
      <c r="AU1161" s="3"/>
      <c r="AV1161" s="3"/>
      <c r="AW1161" s="3"/>
      <c r="AX1161" s="3"/>
      <c r="AY1161" s="3"/>
      <c r="AZ1161" s="3"/>
      <c r="BA1161" s="3"/>
      <c r="BB1161" s="3"/>
      <c r="BC1161" s="3"/>
      <c r="BD1161" s="3"/>
      <c r="BE1161" s="3"/>
      <c r="BF1161" s="3"/>
      <c r="BG1161" s="3"/>
      <c r="BH1161" s="3"/>
      <c r="BI1161" s="3"/>
      <c r="BJ1161" s="3"/>
      <c r="BK1161" s="3"/>
      <c r="BL1161" s="3"/>
      <c r="BM1161" s="3"/>
      <c r="BN1161" s="3"/>
      <c r="BO1161" s="3"/>
      <c r="BP1161" s="3"/>
      <c r="BQ1161" s="3"/>
      <c r="BR1161" s="3"/>
      <c r="BS1161" s="3"/>
      <c r="BT1161" s="3"/>
      <c r="BU1161" s="3"/>
      <c r="BV1161" s="3"/>
      <c r="BW1161" s="3"/>
      <c r="BX1161" s="3"/>
      <c r="BY1161" s="3"/>
      <c r="BZ1161" s="3"/>
      <c r="CA1161" s="3"/>
      <c r="CB1161" s="3"/>
      <c r="CC1161" s="3"/>
      <c r="CD1161" s="3"/>
      <c r="CE1161" s="3"/>
      <c r="CF1161" s="3"/>
      <c r="CG1161" s="3"/>
      <c r="CH1161" s="3"/>
      <c r="CI1161" s="3"/>
      <c r="CJ1161" s="3"/>
      <c r="CK1161" s="3"/>
      <c r="CL1161" s="3"/>
      <c r="CM1161" s="3"/>
      <c r="CN1161" s="3"/>
      <c r="CO1161" s="3"/>
      <c r="CP1161" s="3"/>
      <c r="CQ1161" s="3"/>
      <c r="CR1161" s="3"/>
      <c r="CS1161" s="3"/>
      <c r="CT1161" s="3"/>
      <c r="CU1161" s="3"/>
      <c r="CV1161" s="3"/>
      <c r="CW1161" s="3"/>
      <c r="CX1161" s="3"/>
      <c r="CY1161" s="3"/>
      <c r="CZ1161" s="3"/>
      <c r="DA1161" s="3"/>
      <c r="DB1161" s="3"/>
      <c r="DC1161" s="3"/>
      <c r="DD1161" s="3"/>
    </row>
    <row r="1162" spans="1:108" ht="21" customHeight="1">
      <c r="A1162" s="3"/>
      <c r="B1162" s="3"/>
      <c r="C1162" s="3"/>
      <c r="D1162" s="18"/>
      <c r="E1162" s="18"/>
      <c r="F1162" s="11"/>
      <c r="G1162" s="11"/>
      <c r="H1162" s="11"/>
      <c r="I1162" s="3"/>
      <c r="J1162" s="3"/>
      <c r="K1162" s="3"/>
      <c r="L1162" s="3"/>
      <c r="M1162" s="3"/>
      <c r="N1162" s="3"/>
      <c r="O1162" s="3"/>
      <c r="P1162" s="3"/>
      <c r="Q1162" s="3"/>
      <c r="R1162" s="3"/>
      <c r="S1162" s="3"/>
      <c r="T1162" s="3"/>
      <c r="U1162" s="3"/>
      <c r="V1162" s="3"/>
      <c r="W1162" s="3"/>
      <c r="X1162" s="3"/>
      <c r="Y1162" s="3"/>
      <c r="Z1162" s="3"/>
      <c r="AA1162" s="3"/>
      <c r="AB1162" s="3"/>
      <c r="AC1162" s="3"/>
      <c r="AD1162" s="3"/>
      <c r="AE1162" s="3"/>
      <c r="AF1162" s="3"/>
      <c r="AG1162" s="3"/>
      <c r="AH1162" s="3"/>
      <c r="AI1162" s="3"/>
      <c r="AJ1162" s="3"/>
      <c r="AK1162" s="3"/>
      <c r="AL1162" s="3"/>
      <c r="AM1162" s="3"/>
      <c r="AN1162" s="3"/>
      <c r="AO1162" s="3"/>
      <c r="AP1162" s="3"/>
      <c r="AQ1162" s="3"/>
      <c r="AR1162" s="3"/>
      <c r="AS1162" s="3"/>
      <c r="AT1162" s="3"/>
      <c r="AU1162" s="3"/>
      <c r="AV1162" s="3"/>
      <c r="AW1162" s="3"/>
      <c r="AX1162" s="3"/>
      <c r="AY1162" s="3"/>
      <c r="AZ1162" s="3"/>
      <c r="BA1162" s="3"/>
      <c r="BB1162" s="3"/>
      <c r="BC1162" s="3"/>
      <c r="BD1162" s="3"/>
      <c r="BE1162" s="3"/>
      <c r="BF1162" s="3"/>
      <c r="BG1162" s="3"/>
      <c r="BH1162" s="3"/>
      <c r="BI1162" s="3"/>
      <c r="BJ1162" s="3"/>
      <c r="BK1162" s="3"/>
      <c r="BL1162" s="3"/>
      <c r="BM1162" s="3"/>
      <c r="BN1162" s="3"/>
      <c r="BO1162" s="3"/>
      <c r="BP1162" s="3"/>
      <c r="BQ1162" s="3"/>
      <c r="BR1162" s="3"/>
      <c r="BS1162" s="3"/>
      <c r="BT1162" s="3"/>
      <c r="BU1162" s="3"/>
      <c r="BV1162" s="3"/>
      <c r="BW1162" s="3"/>
      <c r="BX1162" s="3"/>
      <c r="BY1162" s="3"/>
      <c r="BZ1162" s="3"/>
      <c r="CA1162" s="3"/>
      <c r="CB1162" s="3"/>
      <c r="CC1162" s="3"/>
      <c r="CD1162" s="3"/>
      <c r="CE1162" s="3"/>
      <c r="CF1162" s="3"/>
      <c r="CG1162" s="3"/>
      <c r="CH1162" s="3"/>
      <c r="CI1162" s="3"/>
      <c r="CJ1162" s="3"/>
      <c r="CK1162" s="3"/>
      <c r="CL1162" s="3"/>
      <c r="CM1162" s="3"/>
      <c r="CN1162" s="3"/>
      <c r="CO1162" s="3"/>
      <c r="CP1162" s="3"/>
      <c r="CQ1162" s="3"/>
      <c r="CR1162" s="3"/>
      <c r="CS1162" s="3"/>
      <c r="CT1162" s="3"/>
      <c r="CU1162" s="3"/>
      <c r="CV1162" s="3"/>
      <c r="CW1162" s="3"/>
      <c r="CX1162" s="3"/>
      <c r="CY1162" s="3"/>
      <c r="CZ1162" s="3"/>
      <c r="DA1162" s="3"/>
      <c r="DB1162" s="3"/>
      <c r="DC1162" s="3"/>
      <c r="DD1162" s="3"/>
    </row>
    <row r="1163" spans="1:108" ht="21" customHeight="1">
      <c r="A1163" s="3"/>
      <c r="B1163" s="3"/>
      <c r="C1163" s="3"/>
      <c r="D1163" s="18"/>
      <c r="E1163" s="18"/>
      <c r="F1163" s="11"/>
      <c r="G1163" s="11"/>
      <c r="H1163" s="11"/>
      <c r="I1163" s="3"/>
      <c r="J1163" s="3"/>
      <c r="K1163" s="3"/>
      <c r="L1163" s="3"/>
      <c r="M1163" s="3"/>
      <c r="N1163" s="3"/>
      <c r="O1163" s="3"/>
      <c r="P1163" s="3"/>
      <c r="Q1163" s="3"/>
      <c r="R1163" s="3"/>
      <c r="S1163" s="3"/>
      <c r="T1163" s="3"/>
      <c r="U1163" s="3"/>
      <c r="V1163" s="3"/>
      <c r="W1163" s="3"/>
      <c r="X1163" s="3"/>
      <c r="Y1163" s="3"/>
      <c r="Z1163" s="3"/>
      <c r="AA1163" s="3"/>
      <c r="AB1163" s="3"/>
      <c r="AC1163" s="3"/>
      <c r="AD1163" s="3"/>
      <c r="AE1163" s="3"/>
      <c r="AF1163" s="3"/>
      <c r="AG1163" s="3"/>
      <c r="AH1163" s="3"/>
      <c r="AI1163" s="3"/>
      <c r="AJ1163" s="3"/>
      <c r="AK1163" s="3"/>
      <c r="AL1163" s="3"/>
      <c r="AM1163" s="3"/>
      <c r="AN1163" s="3"/>
      <c r="AO1163" s="3"/>
      <c r="AP1163" s="3"/>
      <c r="AQ1163" s="3"/>
      <c r="AR1163" s="3"/>
      <c r="AS1163" s="3"/>
      <c r="AT1163" s="3"/>
      <c r="AU1163" s="3"/>
      <c r="AV1163" s="3"/>
      <c r="AW1163" s="3"/>
      <c r="AX1163" s="3"/>
      <c r="AY1163" s="3"/>
      <c r="AZ1163" s="3"/>
      <c r="BA1163" s="3"/>
      <c r="BB1163" s="3"/>
      <c r="BC1163" s="3"/>
      <c r="BD1163" s="3"/>
      <c r="BE1163" s="3"/>
      <c r="BF1163" s="3"/>
      <c r="BG1163" s="3"/>
      <c r="BH1163" s="3"/>
      <c r="BI1163" s="3"/>
      <c r="BJ1163" s="3"/>
      <c r="BK1163" s="3"/>
      <c r="BL1163" s="3"/>
      <c r="BM1163" s="3"/>
      <c r="BN1163" s="3"/>
      <c r="BO1163" s="3"/>
      <c r="BP1163" s="3"/>
      <c r="BQ1163" s="3"/>
      <c r="BR1163" s="3"/>
      <c r="BS1163" s="3"/>
      <c r="BT1163" s="3"/>
      <c r="BU1163" s="3"/>
      <c r="BV1163" s="3"/>
      <c r="BW1163" s="3"/>
      <c r="BX1163" s="3"/>
      <c r="BY1163" s="3"/>
      <c r="BZ1163" s="3"/>
      <c r="CA1163" s="3"/>
      <c r="CB1163" s="3"/>
      <c r="CC1163" s="3"/>
      <c r="CD1163" s="3"/>
      <c r="CE1163" s="3"/>
      <c r="CF1163" s="3"/>
      <c r="CG1163" s="3"/>
      <c r="CH1163" s="3"/>
      <c r="CI1163" s="3"/>
      <c r="CJ1163" s="3"/>
      <c r="CK1163" s="3"/>
      <c r="CL1163" s="3"/>
      <c r="CM1163" s="3"/>
      <c r="CN1163" s="3"/>
      <c r="CO1163" s="3"/>
      <c r="CP1163" s="3"/>
      <c r="CQ1163" s="3"/>
      <c r="CR1163" s="3"/>
      <c r="CS1163" s="3"/>
      <c r="CT1163" s="3"/>
      <c r="CU1163" s="3"/>
      <c r="CV1163" s="3"/>
      <c r="CW1163" s="3"/>
      <c r="CX1163" s="3"/>
      <c r="CY1163" s="3"/>
      <c r="CZ1163" s="3"/>
      <c r="DA1163" s="3"/>
      <c r="DB1163" s="3"/>
      <c r="DC1163" s="3"/>
      <c r="DD1163" s="3"/>
    </row>
    <row r="1164" spans="1:108" ht="21" customHeight="1">
      <c r="A1164" s="3"/>
      <c r="B1164" s="3"/>
      <c r="C1164" s="3"/>
      <c r="D1164" s="18"/>
      <c r="E1164" s="18"/>
      <c r="F1164" s="11"/>
      <c r="G1164" s="11"/>
      <c r="H1164" s="11"/>
      <c r="I1164" s="3"/>
      <c r="J1164" s="3"/>
      <c r="K1164" s="3"/>
      <c r="L1164" s="3"/>
      <c r="M1164" s="3"/>
      <c r="N1164" s="3"/>
      <c r="O1164" s="3"/>
      <c r="P1164" s="3"/>
      <c r="Q1164" s="3"/>
      <c r="R1164" s="3"/>
      <c r="S1164" s="3"/>
      <c r="T1164" s="3"/>
      <c r="U1164" s="3"/>
      <c r="V1164" s="3"/>
      <c r="W1164" s="3"/>
      <c r="X1164" s="3"/>
      <c r="Y1164" s="3"/>
      <c r="Z1164" s="3"/>
      <c r="AA1164" s="3"/>
      <c r="AB1164" s="3"/>
      <c r="AC1164" s="3"/>
      <c r="AD1164" s="3"/>
      <c r="AE1164" s="3"/>
      <c r="AF1164" s="3"/>
      <c r="AG1164" s="3"/>
      <c r="AH1164" s="3"/>
      <c r="AI1164" s="3"/>
      <c r="AJ1164" s="3"/>
      <c r="AK1164" s="3"/>
      <c r="AL1164" s="3"/>
      <c r="AM1164" s="3"/>
      <c r="AN1164" s="3"/>
      <c r="AO1164" s="3"/>
      <c r="AP1164" s="3"/>
      <c r="AQ1164" s="3"/>
      <c r="AR1164" s="3"/>
      <c r="AS1164" s="3"/>
      <c r="AT1164" s="3"/>
      <c r="AU1164" s="3"/>
      <c r="AV1164" s="3"/>
      <c r="AW1164" s="3"/>
      <c r="AX1164" s="3"/>
      <c r="AY1164" s="3"/>
      <c r="AZ1164" s="3"/>
      <c r="BA1164" s="3"/>
      <c r="BB1164" s="3"/>
      <c r="BC1164" s="3"/>
      <c r="BD1164" s="3"/>
      <c r="BE1164" s="3"/>
      <c r="BF1164" s="3"/>
      <c r="BG1164" s="3"/>
      <c r="BH1164" s="3"/>
      <c r="BI1164" s="3"/>
      <c r="BJ1164" s="3"/>
      <c r="BK1164" s="3"/>
      <c r="BL1164" s="3"/>
      <c r="BM1164" s="3"/>
      <c r="BN1164" s="3"/>
      <c r="BO1164" s="3"/>
      <c r="BP1164" s="3"/>
      <c r="BQ1164" s="3"/>
      <c r="BR1164" s="3"/>
      <c r="BS1164" s="3"/>
      <c r="BT1164" s="3"/>
      <c r="BU1164" s="3"/>
      <c r="BV1164" s="3"/>
      <c r="BW1164" s="3"/>
      <c r="BX1164" s="3"/>
      <c r="BY1164" s="3"/>
      <c r="BZ1164" s="3"/>
      <c r="CA1164" s="3"/>
      <c r="CB1164" s="3"/>
      <c r="CC1164" s="3"/>
      <c r="CD1164" s="3"/>
      <c r="CE1164" s="3"/>
      <c r="CF1164" s="3"/>
      <c r="CG1164" s="3"/>
      <c r="CH1164" s="3"/>
      <c r="CI1164" s="3"/>
      <c r="CJ1164" s="3"/>
      <c r="CK1164" s="3"/>
      <c r="CL1164" s="3"/>
      <c r="CM1164" s="3"/>
      <c r="CN1164" s="3"/>
      <c r="CO1164" s="3"/>
      <c r="CP1164" s="3"/>
      <c r="CQ1164" s="3"/>
      <c r="CR1164" s="3"/>
      <c r="CS1164" s="3"/>
      <c r="CT1164" s="3"/>
      <c r="CU1164" s="3"/>
      <c r="CV1164" s="3"/>
      <c r="CW1164" s="3"/>
      <c r="CX1164" s="3"/>
      <c r="CY1164" s="3"/>
      <c r="CZ1164" s="3"/>
      <c r="DA1164" s="3"/>
      <c r="DB1164" s="3"/>
      <c r="DC1164" s="3"/>
      <c r="DD1164" s="3"/>
    </row>
    <row r="1165" spans="1:108" ht="21" customHeight="1">
      <c r="A1165" s="3"/>
      <c r="B1165" s="3"/>
      <c r="C1165" s="3"/>
      <c r="D1165" s="18"/>
      <c r="E1165" s="18"/>
      <c r="F1165" s="11"/>
      <c r="G1165" s="11"/>
      <c r="H1165" s="11"/>
      <c r="I1165" s="3"/>
      <c r="J1165" s="3"/>
      <c r="K1165" s="3"/>
      <c r="L1165" s="3"/>
      <c r="M1165" s="3"/>
      <c r="N1165" s="3"/>
      <c r="O1165" s="3"/>
      <c r="P1165" s="3"/>
      <c r="Q1165" s="3"/>
      <c r="R1165" s="3"/>
      <c r="S1165" s="3"/>
      <c r="T1165" s="3"/>
      <c r="U1165" s="3"/>
      <c r="V1165" s="3"/>
      <c r="W1165" s="3"/>
      <c r="X1165" s="3"/>
      <c r="Y1165" s="3"/>
      <c r="Z1165" s="3"/>
      <c r="AA1165" s="3"/>
      <c r="AB1165" s="3"/>
      <c r="AC1165" s="3"/>
      <c r="AD1165" s="3"/>
      <c r="AE1165" s="3"/>
      <c r="AF1165" s="3"/>
      <c r="AG1165" s="3"/>
      <c r="AH1165" s="3"/>
      <c r="AI1165" s="3"/>
      <c r="AJ1165" s="3"/>
      <c r="AK1165" s="3"/>
      <c r="AL1165" s="3"/>
      <c r="AM1165" s="3"/>
      <c r="AN1165" s="3"/>
      <c r="AO1165" s="3"/>
      <c r="AP1165" s="3"/>
      <c r="AQ1165" s="3"/>
      <c r="AR1165" s="3"/>
      <c r="AS1165" s="3"/>
      <c r="AT1165" s="3"/>
      <c r="AU1165" s="3"/>
      <c r="AV1165" s="3"/>
      <c r="AW1165" s="3"/>
      <c r="AX1165" s="3"/>
      <c r="AY1165" s="3"/>
      <c r="AZ1165" s="3"/>
      <c r="BA1165" s="3"/>
      <c r="BB1165" s="3"/>
      <c r="BC1165" s="3"/>
      <c r="BD1165" s="3"/>
      <c r="BE1165" s="3"/>
      <c r="BF1165" s="3"/>
      <c r="BG1165" s="3"/>
      <c r="BH1165" s="3"/>
      <c r="BI1165" s="3"/>
      <c r="BJ1165" s="3"/>
      <c r="BK1165" s="3"/>
      <c r="BL1165" s="3"/>
      <c r="BM1165" s="3"/>
      <c r="BN1165" s="3"/>
      <c r="BO1165" s="3"/>
      <c r="BP1165" s="3"/>
      <c r="BQ1165" s="3"/>
      <c r="BR1165" s="3"/>
      <c r="BS1165" s="3"/>
      <c r="BT1165" s="3"/>
      <c r="BU1165" s="3"/>
      <c r="BV1165" s="3"/>
      <c r="BW1165" s="3"/>
      <c r="BX1165" s="3"/>
      <c r="BY1165" s="3"/>
      <c r="BZ1165" s="3"/>
      <c r="CA1165" s="3"/>
      <c r="CB1165" s="3"/>
      <c r="CC1165" s="3"/>
      <c r="CD1165" s="3"/>
      <c r="CE1165" s="3"/>
      <c r="CF1165" s="3"/>
      <c r="CG1165" s="3"/>
      <c r="CH1165" s="3"/>
      <c r="CI1165" s="3"/>
      <c r="CJ1165" s="3"/>
      <c r="CK1165" s="3"/>
      <c r="CL1165" s="3"/>
      <c r="CM1165" s="3"/>
      <c r="CN1165" s="3"/>
      <c r="CO1165" s="3"/>
      <c r="CP1165" s="3"/>
      <c r="CQ1165" s="3"/>
      <c r="CR1165" s="3"/>
      <c r="CS1165" s="3"/>
      <c r="CT1165" s="3"/>
      <c r="CU1165" s="3"/>
      <c r="CV1165" s="3"/>
      <c r="CW1165" s="3"/>
      <c r="CX1165" s="3"/>
      <c r="CY1165" s="3"/>
      <c r="CZ1165" s="3"/>
      <c r="DA1165" s="3"/>
      <c r="DB1165" s="3"/>
      <c r="DC1165" s="3"/>
      <c r="DD1165" s="3"/>
    </row>
    <row r="1166" spans="1:108" ht="21" customHeight="1">
      <c r="A1166" s="3"/>
      <c r="B1166" s="3"/>
      <c r="C1166" s="3"/>
      <c r="D1166" s="18"/>
      <c r="E1166" s="18"/>
      <c r="F1166" s="11"/>
      <c r="G1166" s="11"/>
      <c r="H1166" s="11"/>
      <c r="I1166" s="3"/>
      <c r="J1166" s="3"/>
      <c r="K1166" s="3"/>
      <c r="L1166" s="3"/>
      <c r="M1166" s="3"/>
      <c r="N1166" s="3"/>
      <c r="O1166" s="3"/>
      <c r="P1166" s="3"/>
      <c r="Q1166" s="3"/>
      <c r="R1166" s="3"/>
      <c r="S1166" s="3"/>
      <c r="T1166" s="3"/>
      <c r="U1166" s="3"/>
      <c r="V1166" s="3"/>
      <c r="W1166" s="3"/>
      <c r="X1166" s="3"/>
      <c r="Y1166" s="3"/>
      <c r="Z1166" s="3"/>
      <c r="AA1166" s="3"/>
      <c r="AB1166" s="3"/>
      <c r="AC1166" s="3"/>
      <c r="AD1166" s="3"/>
      <c r="AE1166" s="3"/>
      <c r="AF1166" s="3"/>
      <c r="AG1166" s="3"/>
      <c r="AH1166" s="3"/>
      <c r="AI1166" s="3"/>
      <c r="AJ1166" s="3"/>
      <c r="AK1166" s="3"/>
      <c r="AL1166" s="3"/>
      <c r="AM1166" s="3"/>
      <c r="AN1166" s="3"/>
      <c r="AO1166" s="3"/>
      <c r="AP1166" s="3"/>
      <c r="AQ1166" s="3"/>
      <c r="AR1166" s="3"/>
      <c r="AS1166" s="3"/>
      <c r="AT1166" s="3"/>
      <c r="AU1166" s="3"/>
      <c r="AV1166" s="3"/>
      <c r="AW1166" s="3"/>
      <c r="AX1166" s="3"/>
      <c r="AY1166" s="3"/>
      <c r="AZ1166" s="3"/>
      <c r="BA1166" s="3"/>
      <c r="BB1166" s="3"/>
      <c r="BC1166" s="3"/>
      <c r="BD1166" s="3"/>
      <c r="BE1166" s="3"/>
      <c r="BF1166" s="3"/>
      <c r="BG1166" s="3"/>
      <c r="BH1166" s="3"/>
      <c r="BI1166" s="3"/>
      <c r="BJ1166" s="3"/>
      <c r="BK1166" s="3"/>
      <c r="BL1166" s="3"/>
      <c r="BM1166" s="3"/>
      <c r="BN1166" s="3"/>
      <c r="BO1166" s="3"/>
      <c r="BP1166" s="3"/>
      <c r="BQ1166" s="3"/>
      <c r="BR1166" s="3"/>
      <c r="BS1166" s="3"/>
      <c r="BT1166" s="3"/>
      <c r="BU1166" s="3"/>
      <c r="BV1166" s="3"/>
      <c r="BW1166" s="3"/>
      <c r="BX1166" s="3"/>
      <c r="BY1166" s="3"/>
      <c r="BZ1166" s="3"/>
      <c r="CA1166" s="3"/>
      <c r="CB1166" s="3"/>
      <c r="CC1166" s="3"/>
      <c r="CD1166" s="3"/>
      <c r="CE1166" s="3"/>
      <c r="CF1166" s="3"/>
      <c r="CG1166" s="3"/>
      <c r="CH1166" s="3"/>
      <c r="CI1166" s="3"/>
      <c r="CJ1166" s="3"/>
      <c r="CK1166" s="3"/>
      <c r="CL1166" s="3"/>
      <c r="CM1166" s="3"/>
      <c r="CN1166" s="3"/>
      <c r="CO1166" s="3"/>
      <c r="CP1166" s="3"/>
      <c r="CQ1166" s="3"/>
      <c r="CR1166" s="3"/>
      <c r="CS1166" s="3"/>
      <c r="CT1166" s="3"/>
      <c r="CU1166" s="3"/>
      <c r="CV1166" s="3"/>
      <c r="CW1166" s="3"/>
      <c r="CX1166" s="3"/>
      <c r="CY1166" s="3"/>
      <c r="CZ1166" s="3"/>
      <c r="DA1166" s="3"/>
      <c r="DB1166" s="3"/>
      <c r="DC1166" s="3"/>
      <c r="DD1166" s="3"/>
    </row>
    <row r="1167" spans="1:108" ht="21" customHeight="1">
      <c r="A1167" s="3"/>
      <c r="B1167" s="3"/>
      <c r="C1167" s="3"/>
      <c r="D1167" s="18"/>
      <c r="E1167" s="18"/>
      <c r="F1167" s="11"/>
      <c r="G1167" s="11"/>
      <c r="H1167" s="11"/>
      <c r="I1167" s="3"/>
      <c r="J1167" s="3"/>
      <c r="K1167" s="3"/>
      <c r="L1167" s="3"/>
      <c r="M1167" s="3"/>
      <c r="N1167" s="3"/>
      <c r="O1167" s="3"/>
      <c r="P1167" s="3"/>
      <c r="Q1167" s="3"/>
      <c r="R1167" s="3"/>
      <c r="S1167" s="3"/>
      <c r="T1167" s="3"/>
      <c r="U1167" s="3"/>
      <c r="V1167" s="3"/>
      <c r="W1167" s="3"/>
      <c r="X1167" s="3"/>
      <c r="Y1167" s="3"/>
      <c r="Z1167" s="3"/>
      <c r="AA1167" s="3"/>
      <c r="AB1167" s="3"/>
      <c r="AC1167" s="3"/>
      <c r="AD1167" s="3"/>
      <c r="AE1167" s="3"/>
      <c r="AF1167" s="3"/>
      <c r="AG1167" s="3"/>
      <c r="AH1167" s="3"/>
      <c r="AI1167" s="3"/>
      <c r="AJ1167" s="3"/>
      <c r="AK1167" s="3"/>
      <c r="AL1167" s="3"/>
      <c r="AM1167" s="3"/>
      <c r="AN1167" s="3"/>
      <c r="AO1167" s="3"/>
      <c r="AP1167" s="3"/>
      <c r="AQ1167" s="3"/>
      <c r="AR1167" s="3"/>
      <c r="AS1167" s="3"/>
      <c r="AT1167" s="3"/>
      <c r="AU1167" s="3"/>
      <c r="AV1167" s="3"/>
      <c r="AW1167" s="3"/>
      <c r="AX1167" s="3"/>
      <c r="AY1167" s="3"/>
      <c r="AZ1167" s="3"/>
      <c r="BA1167" s="3"/>
      <c r="BB1167" s="3"/>
      <c r="BC1167" s="3"/>
      <c r="BD1167" s="3"/>
      <c r="BE1167" s="3"/>
      <c r="BF1167" s="3"/>
      <c r="BG1167" s="3"/>
      <c r="BH1167" s="3"/>
      <c r="BI1167" s="3"/>
      <c r="BJ1167" s="3"/>
      <c r="BK1167" s="3"/>
      <c r="BL1167" s="3"/>
      <c r="BM1167" s="3"/>
      <c r="BN1167" s="3"/>
      <c r="BO1167" s="3"/>
      <c r="BP1167" s="3"/>
      <c r="BQ1167" s="3"/>
      <c r="BR1167" s="3"/>
      <c r="BS1167" s="3"/>
      <c r="BT1167" s="3"/>
      <c r="BU1167" s="3"/>
      <c r="BV1167" s="3"/>
      <c r="BW1167" s="3"/>
      <c r="BX1167" s="3"/>
      <c r="BY1167" s="3"/>
      <c r="BZ1167" s="3"/>
      <c r="CA1167" s="3"/>
      <c r="CB1167" s="3"/>
      <c r="CC1167" s="3"/>
      <c r="CD1167" s="3"/>
      <c r="CE1167" s="3"/>
      <c r="CF1167" s="3"/>
      <c r="CG1167" s="3"/>
      <c r="CH1167" s="3"/>
      <c r="CI1167" s="3"/>
      <c r="CJ1167" s="3"/>
      <c r="CK1167" s="3"/>
      <c r="CL1167" s="3"/>
      <c r="CM1167" s="3"/>
      <c r="CN1167" s="3"/>
      <c r="CO1167" s="3"/>
      <c r="CP1167" s="3"/>
      <c r="CQ1167" s="3"/>
      <c r="CR1167" s="3"/>
      <c r="CS1167" s="3"/>
      <c r="CT1167" s="3"/>
      <c r="CU1167" s="3"/>
      <c r="CV1167" s="3"/>
      <c r="CW1167" s="3"/>
      <c r="CX1167" s="3"/>
      <c r="CY1167" s="3"/>
      <c r="CZ1167" s="3"/>
      <c r="DA1167" s="3"/>
      <c r="DB1167" s="3"/>
      <c r="DC1167" s="3"/>
      <c r="DD1167" s="3"/>
    </row>
    <row r="1168" spans="1:108" ht="21" customHeight="1">
      <c r="A1168" s="3"/>
      <c r="B1168" s="3"/>
      <c r="C1168" s="3"/>
      <c r="D1168" s="18"/>
      <c r="E1168" s="18"/>
      <c r="F1168" s="11"/>
      <c r="G1168" s="11"/>
      <c r="H1168" s="11"/>
      <c r="I1168" s="3"/>
      <c r="J1168" s="3"/>
      <c r="K1168" s="3"/>
      <c r="L1168" s="3"/>
      <c r="M1168" s="3"/>
      <c r="N1168" s="3"/>
      <c r="O1168" s="3"/>
      <c r="P1168" s="3"/>
      <c r="Q1168" s="3"/>
      <c r="R1168" s="3"/>
      <c r="S1168" s="3"/>
      <c r="T1168" s="3"/>
      <c r="U1168" s="3"/>
      <c r="V1168" s="3"/>
      <c r="W1168" s="3"/>
      <c r="X1168" s="3"/>
      <c r="Y1168" s="3"/>
      <c r="Z1168" s="3"/>
      <c r="AA1168" s="3"/>
      <c r="AB1168" s="3"/>
      <c r="AC1168" s="3"/>
      <c r="AD1168" s="3"/>
      <c r="AE1168" s="3"/>
      <c r="AF1168" s="3"/>
      <c r="AG1168" s="3"/>
      <c r="AH1168" s="3"/>
      <c r="AI1168" s="3"/>
      <c r="AJ1168" s="3"/>
      <c r="AK1168" s="3"/>
      <c r="AL1168" s="3"/>
      <c r="AM1168" s="3"/>
      <c r="AN1168" s="3"/>
      <c r="AO1168" s="3"/>
      <c r="AP1168" s="3"/>
      <c r="AQ1168" s="3"/>
      <c r="AR1168" s="3"/>
      <c r="AS1168" s="3"/>
      <c r="AT1168" s="3"/>
      <c r="AU1168" s="3"/>
      <c r="AV1168" s="3"/>
      <c r="AW1168" s="3"/>
      <c r="AX1168" s="3"/>
      <c r="AY1168" s="3"/>
      <c r="AZ1168" s="3"/>
      <c r="BA1168" s="3"/>
      <c r="BB1168" s="3"/>
      <c r="BC1168" s="3"/>
      <c r="BD1168" s="3"/>
      <c r="BE1168" s="3"/>
      <c r="BF1168" s="3"/>
      <c r="BG1168" s="3"/>
      <c r="BH1168" s="3"/>
      <c r="BI1168" s="3"/>
      <c r="BJ1168" s="3"/>
      <c r="BK1168" s="3"/>
      <c r="BL1168" s="3"/>
      <c r="BM1168" s="3"/>
      <c r="BN1168" s="3"/>
      <c r="BO1168" s="3"/>
      <c r="BP1168" s="3"/>
      <c r="BQ1168" s="3"/>
      <c r="BR1168" s="3"/>
      <c r="BS1168" s="3"/>
      <c r="BT1168" s="3"/>
      <c r="BU1168" s="3"/>
      <c r="BV1168" s="3"/>
      <c r="BW1168" s="3"/>
      <c r="BX1168" s="3"/>
      <c r="BY1168" s="3"/>
      <c r="BZ1168" s="3"/>
      <c r="CA1168" s="3"/>
      <c r="CB1168" s="3"/>
      <c r="CC1168" s="3"/>
      <c r="CD1168" s="3"/>
      <c r="CE1168" s="3"/>
      <c r="CF1168" s="3"/>
      <c r="CG1168" s="3"/>
      <c r="CH1168" s="3"/>
      <c r="CI1168" s="3"/>
      <c r="CJ1168" s="3"/>
      <c r="CK1168" s="3"/>
      <c r="CL1168" s="3"/>
      <c r="CM1168" s="3"/>
      <c r="CN1168" s="3"/>
      <c r="CO1168" s="3"/>
      <c r="CP1168" s="3"/>
      <c r="CQ1168" s="3"/>
      <c r="CR1168" s="3"/>
      <c r="CS1168" s="3"/>
      <c r="CT1168" s="3"/>
      <c r="CU1168" s="3"/>
      <c r="CV1168" s="3"/>
      <c r="CW1168" s="3"/>
      <c r="CX1168" s="3"/>
      <c r="CY1168" s="3"/>
      <c r="CZ1168" s="3"/>
      <c r="DA1168" s="3"/>
      <c r="DB1168" s="3"/>
      <c r="DC1168" s="3"/>
      <c r="DD1168" s="3"/>
    </row>
    <row r="1169" spans="1:108" ht="21" customHeight="1">
      <c r="A1169" s="3"/>
      <c r="B1169" s="3"/>
      <c r="C1169" s="3"/>
      <c r="D1169" s="18"/>
      <c r="E1169" s="18"/>
      <c r="F1169" s="11"/>
      <c r="G1169" s="11"/>
      <c r="H1169" s="11"/>
      <c r="I1169" s="3"/>
      <c r="J1169" s="3"/>
      <c r="K1169" s="3"/>
      <c r="L1169" s="3"/>
      <c r="M1169" s="3"/>
      <c r="N1169" s="3"/>
      <c r="O1169" s="3"/>
      <c r="P1169" s="3"/>
      <c r="Q1169" s="3"/>
      <c r="R1169" s="3"/>
      <c r="S1169" s="3"/>
      <c r="T1169" s="3"/>
      <c r="U1169" s="3"/>
      <c r="V1169" s="3"/>
      <c r="W1169" s="3"/>
      <c r="X1169" s="3"/>
      <c r="Y1169" s="3"/>
      <c r="Z1169" s="3"/>
      <c r="AA1169" s="3"/>
      <c r="AB1169" s="3"/>
      <c r="AC1169" s="3"/>
      <c r="AD1169" s="3"/>
      <c r="AE1169" s="3"/>
      <c r="AF1169" s="3"/>
      <c r="AG1169" s="3"/>
      <c r="AH1169" s="3"/>
      <c r="AI1169" s="3"/>
      <c r="AJ1169" s="3"/>
      <c r="AK1169" s="3"/>
      <c r="AL1169" s="3"/>
      <c r="AM1169" s="3"/>
      <c r="AN1169" s="3"/>
      <c r="AO1169" s="3"/>
      <c r="AP1169" s="3"/>
      <c r="AQ1169" s="3"/>
      <c r="AR1169" s="3"/>
      <c r="AS1169" s="3"/>
      <c r="AT1169" s="3"/>
      <c r="AU1169" s="3"/>
      <c r="AV1169" s="3"/>
      <c r="AW1169" s="3"/>
      <c r="AX1169" s="3"/>
      <c r="AY1169" s="3"/>
      <c r="AZ1169" s="3"/>
      <c r="BA1169" s="3"/>
      <c r="BB1169" s="3"/>
      <c r="BC1169" s="3"/>
      <c r="BD1169" s="3"/>
      <c r="BE1169" s="3"/>
      <c r="BF1169" s="3"/>
      <c r="BG1169" s="3"/>
      <c r="BH1169" s="3"/>
      <c r="BI1169" s="3"/>
      <c r="BJ1169" s="3"/>
      <c r="BK1169" s="3"/>
      <c r="BL1169" s="3"/>
      <c r="BM1169" s="3"/>
      <c r="BN1169" s="3"/>
      <c r="BO1169" s="3"/>
      <c r="BP1169" s="3"/>
      <c r="BQ1169" s="3"/>
      <c r="BR1169" s="3"/>
      <c r="BS1169" s="3"/>
      <c r="BT1169" s="3"/>
      <c r="BU1169" s="3"/>
      <c r="BV1169" s="3"/>
      <c r="BW1169" s="3"/>
      <c r="BX1169" s="3"/>
      <c r="BY1169" s="3"/>
      <c r="BZ1169" s="3"/>
      <c r="CA1169" s="3"/>
      <c r="CB1169" s="3"/>
      <c r="CC1169" s="3"/>
      <c r="CD1169" s="3"/>
      <c r="CE1169" s="3"/>
      <c r="CF1169" s="3"/>
      <c r="CG1169" s="3"/>
      <c r="CH1169" s="3"/>
      <c r="CI1169" s="3"/>
      <c r="CJ1169" s="3"/>
      <c r="CK1169" s="3"/>
      <c r="CL1169" s="3"/>
      <c r="CM1169" s="3"/>
      <c r="CN1169" s="3"/>
      <c r="CO1169" s="3"/>
      <c r="CP1169" s="3"/>
      <c r="CQ1169" s="3"/>
      <c r="CR1169" s="3"/>
      <c r="CS1169" s="3"/>
      <c r="CT1169" s="3"/>
      <c r="CU1169" s="3"/>
      <c r="CV1169" s="3"/>
      <c r="CW1169" s="3"/>
      <c r="CX1169" s="3"/>
      <c r="CY1169" s="3"/>
      <c r="CZ1169" s="3"/>
      <c r="DA1169" s="3"/>
      <c r="DB1169" s="3"/>
      <c r="DC1169" s="3"/>
      <c r="DD1169" s="3"/>
    </row>
    <row r="1170" spans="1:108" ht="21" customHeight="1">
      <c r="A1170" s="3"/>
      <c r="B1170" s="3"/>
      <c r="C1170" s="3"/>
      <c r="D1170" s="18"/>
      <c r="E1170" s="18"/>
      <c r="F1170" s="11"/>
      <c r="G1170" s="11"/>
      <c r="H1170" s="11"/>
      <c r="I1170" s="3"/>
      <c r="J1170" s="3"/>
      <c r="K1170" s="3"/>
      <c r="L1170" s="3"/>
      <c r="M1170" s="3"/>
      <c r="N1170" s="3"/>
      <c r="O1170" s="3"/>
      <c r="P1170" s="3"/>
      <c r="Q1170" s="3"/>
      <c r="R1170" s="3"/>
      <c r="S1170" s="3"/>
      <c r="T1170" s="3"/>
      <c r="U1170" s="3"/>
      <c r="V1170" s="3"/>
      <c r="W1170" s="3"/>
      <c r="X1170" s="3"/>
      <c r="Y1170" s="3"/>
      <c r="Z1170" s="3"/>
      <c r="AA1170" s="3"/>
      <c r="AB1170" s="3"/>
      <c r="AC1170" s="3"/>
      <c r="AD1170" s="3"/>
      <c r="AE1170" s="3"/>
      <c r="AF1170" s="3"/>
      <c r="AG1170" s="3"/>
      <c r="AH1170" s="3"/>
      <c r="AI1170" s="3"/>
      <c r="AJ1170" s="3"/>
      <c r="AK1170" s="3"/>
      <c r="AL1170" s="3"/>
      <c r="AM1170" s="3"/>
      <c r="AN1170" s="3"/>
      <c r="AO1170" s="3"/>
      <c r="AP1170" s="3"/>
      <c r="AQ1170" s="3"/>
      <c r="AR1170" s="3"/>
      <c r="AS1170" s="3"/>
      <c r="AT1170" s="3"/>
      <c r="AU1170" s="3"/>
      <c r="AV1170" s="3"/>
      <c r="AW1170" s="3"/>
      <c r="AX1170" s="3"/>
      <c r="AY1170" s="3"/>
      <c r="AZ1170" s="3"/>
      <c r="BA1170" s="3"/>
      <c r="BB1170" s="3"/>
      <c r="BC1170" s="3"/>
      <c r="BD1170" s="3"/>
      <c r="BE1170" s="3"/>
      <c r="BF1170" s="3"/>
      <c r="BG1170" s="3"/>
      <c r="BH1170" s="3"/>
      <c r="BI1170" s="3"/>
      <c r="BJ1170" s="3"/>
      <c r="BK1170" s="3"/>
      <c r="BL1170" s="3"/>
      <c r="BM1170" s="3"/>
      <c r="BN1170" s="3"/>
      <c r="BO1170" s="3"/>
      <c r="BP1170" s="3"/>
      <c r="BQ1170" s="3"/>
      <c r="BR1170" s="3"/>
      <c r="BS1170" s="3"/>
      <c r="BT1170" s="3"/>
      <c r="BU1170" s="3"/>
      <c r="BV1170" s="3"/>
      <c r="BW1170" s="3"/>
      <c r="BX1170" s="3"/>
      <c r="BY1170" s="3"/>
      <c r="BZ1170" s="3"/>
      <c r="CA1170" s="3"/>
      <c r="CB1170" s="3"/>
      <c r="CC1170" s="3"/>
      <c r="CD1170" s="3"/>
      <c r="CE1170" s="3"/>
      <c r="CF1170" s="3"/>
      <c r="CG1170" s="3"/>
      <c r="CH1170" s="3"/>
      <c r="CI1170" s="3"/>
      <c r="CJ1170" s="3"/>
      <c r="CK1170" s="3"/>
      <c r="CL1170" s="3"/>
      <c r="CM1170" s="3"/>
      <c r="CN1170" s="3"/>
      <c r="CO1170" s="3"/>
      <c r="CP1170" s="3"/>
      <c r="CQ1170" s="3"/>
      <c r="CR1170" s="3"/>
      <c r="CS1170" s="3"/>
      <c r="CT1170" s="3"/>
      <c r="CU1170" s="3"/>
      <c r="CV1170" s="3"/>
      <c r="CW1170" s="3"/>
      <c r="CX1170" s="3"/>
      <c r="CY1170" s="3"/>
      <c r="CZ1170" s="3"/>
      <c r="DA1170" s="3"/>
      <c r="DB1170" s="3"/>
      <c r="DC1170" s="3"/>
      <c r="DD1170" s="3"/>
    </row>
    <row r="1171" spans="1:108" ht="21" customHeight="1">
      <c r="A1171" s="3"/>
      <c r="B1171" s="3"/>
      <c r="C1171" s="3"/>
      <c r="D1171" s="18"/>
      <c r="E1171" s="18"/>
      <c r="F1171" s="11"/>
      <c r="G1171" s="11"/>
      <c r="H1171" s="11"/>
      <c r="I1171" s="3"/>
      <c r="J1171" s="3"/>
      <c r="K1171" s="3"/>
      <c r="L1171" s="3"/>
      <c r="M1171" s="3"/>
      <c r="N1171" s="3"/>
      <c r="O1171" s="3"/>
      <c r="P1171" s="3"/>
      <c r="Q1171" s="3"/>
      <c r="R1171" s="3"/>
      <c r="S1171" s="3"/>
      <c r="T1171" s="3"/>
      <c r="U1171" s="3"/>
      <c r="V1171" s="3"/>
      <c r="W1171" s="3"/>
      <c r="X1171" s="3"/>
      <c r="Y1171" s="3"/>
      <c r="Z1171" s="3"/>
      <c r="AA1171" s="3"/>
      <c r="AB1171" s="3"/>
      <c r="AC1171" s="3"/>
      <c r="AD1171" s="3"/>
      <c r="AE1171" s="3"/>
      <c r="AF1171" s="3"/>
      <c r="AG1171" s="3"/>
      <c r="AH1171" s="3"/>
      <c r="AI1171" s="3"/>
      <c r="AJ1171" s="3"/>
      <c r="AK1171" s="3"/>
      <c r="AL1171" s="3"/>
      <c r="AM1171" s="3"/>
      <c r="AN1171" s="3"/>
      <c r="AO1171" s="3"/>
      <c r="AP1171" s="3"/>
      <c r="AQ1171" s="3"/>
      <c r="AR1171" s="3"/>
      <c r="AS1171" s="3"/>
      <c r="AT1171" s="3"/>
      <c r="AU1171" s="3"/>
      <c r="AV1171" s="3"/>
      <c r="AW1171" s="3"/>
      <c r="AX1171" s="3"/>
      <c r="AY1171" s="3"/>
      <c r="AZ1171" s="3"/>
      <c r="BA1171" s="3"/>
      <c r="BB1171" s="3"/>
      <c r="BC1171" s="3"/>
      <c r="BD1171" s="3"/>
      <c r="BE1171" s="3"/>
      <c r="BF1171" s="3"/>
      <c r="BG1171" s="3"/>
      <c r="BH1171" s="3"/>
      <c r="BI1171" s="3"/>
      <c r="BJ1171" s="3"/>
      <c r="BK1171" s="3"/>
      <c r="BL1171" s="3"/>
      <c r="BM1171" s="3"/>
      <c r="BN1171" s="3"/>
      <c r="BO1171" s="3"/>
      <c r="BP1171" s="3"/>
      <c r="BQ1171" s="3"/>
      <c r="BR1171" s="3"/>
      <c r="BS1171" s="3"/>
      <c r="BT1171" s="3"/>
      <c r="BU1171" s="3"/>
      <c r="BV1171" s="3"/>
      <c r="BW1171" s="3"/>
      <c r="BX1171" s="3"/>
      <c r="BY1171" s="3"/>
      <c r="BZ1171" s="3"/>
      <c r="CA1171" s="3"/>
      <c r="CB1171" s="3"/>
      <c r="CC1171" s="3"/>
      <c r="CD1171" s="3"/>
      <c r="CE1171" s="3"/>
      <c r="CF1171" s="3"/>
      <c r="CG1171" s="3"/>
      <c r="CH1171" s="3"/>
      <c r="CI1171" s="3"/>
      <c r="CJ1171" s="3"/>
      <c r="CK1171" s="3"/>
      <c r="CL1171" s="3"/>
      <c r="CM1171" s="3"/>
      <c r="CN1171" s="3"/>
      <c r="CO1171" s="3"/>
      <c r="CP1171" s="3"/>
      <c r="CQ1171" s="3"/>
      <c r="CR1171" s="3"/>
      <c r="CS1171" s="3"/>
      <c r="CT1171" s="3"/>
      <c r="CU1171" s="3"/>
      <c r="CV1171" s="3"/>
      <c r="CW1171" s="3"/>
      <c r="CX1171" s="3"/>
      <c r="CY1171" s="3"/>
      <c r="CZ1171" s="3"/>
      <c r="DA1171" s="3"/>
      <c r="DB1171" s="3"/>
      <c r="DC1171" s="3"/>
      <c r="DD1171" s="3"/>
    </row>
    <row r="1172" spans="1:108" ht="21" customHeight="1">
      <c r="A1172" s="3"/>
      <c r="B1172" s="3"/>
      <c r="C1172" s="3"/>
      <c r="D1172" s="18"/>
      <c r="E1172" s="18"/>
      <c r="F1172" s="11"/>
      <c r="G1172" s="11"/>
      <c r="H1172" s="11"/>
      <c r="I1172" s="3"/>
      <c r="J1172" s="3"/>
      <c r="K1172" s="3"/>
      <c r="L1172" s="3"/>
      <c r="M1172" s="3"/>
      <c r="N1172" s="3"/>
      <c r="O1172" s="3"/>
      <c r="P1172" s="3"/>
      <c r="Q1172" s="3"/>
      <c r="R1172" s="3"/>
      <c r="S1172" s="3"/>
      <c r="T1172" s="3"/>
      <c r="U1172" s="3"/>
      <c r="V1172" s="3"/>
      <c r="W1172" s="3"/>
      <c r="X1172" s="3"/>
      <c r="Y1172" s="3"/>
      <c r="Z1172" s="3"/>
      <c r="AA1172" s="3"/>
      <c r="AB1172" s="3"/>
      <c r="AC1172" s="3"/>
      <c r="AD1172" s="3"/>
      <c r="AE1172" s="3"/>
      <c r="AF1172" s="3"/>
      <c r="AG1172" s="3"/>
      <c r="AH1172" s="3"/>
      <c r="AI1172" s="3"/>
      <c r="AJ1172" s="3"/>
      <c r="AK1172" s="3"/>
      <c r="AL1172" s="3"/>
      <c r="AM1172" s="3"/>
      <c r="AN1172" s="3"/>
      <c r="AO1172" s="3"/>
      <c r="AP1172" s="3"/>
      <c r="AQ1172" s="3"/>
      <c r="AR1172" s="3"/>
      <c r="AS1172" s="3"/>
      <c r="AT1172" s="3"/>
      <c r="AU1172" s="3"/>
      <c r="AV1172" s="3"/>
      <c r="AW1172" s="3"/>
      <c r="AX1172" s="3"/>
      <c r="AY1172" s="3"/>
      <c r="AZ1172" s="3"/>
      <c r="BA1172" s="3"/>
      <c r="BB1172" s="3"/>
      <c r="BC1172" s="3"/>
      <c r="BD1172" s="3"/>
      <c r="BE1172" s="3"/>
      <c r="BF1172" s="3"/>
      <c r="BG1172" s="3"/>
      <c r="BH1172" s="3"/>
      <c r="BI1172" s="3"/>
      <c r="BJ1172" s="3"/>
      <c r="BK1172" s="3"/>
      <c r="BL1172" s="3"/>
      <c r="BM1172" s="3"/>
      <c r="BN1172" s="3"/>
      <c r="BO1172" s="3"/>
      <c r="BP1172" s="3"/>
      <c r="BQ1172" s="3"/>
      <c r="BR1172" s="3"/>
      <c r="BS1172" s="3"/>
      <c r="BT1172" s="3"/>
      <c r="BU1172" s="3"/>
      <c r="BV1172" s="3"/>
      <c r="BW1172" s="3"/>
      <c r="BX1172" s="3"/>
      <c r="BY1172" s="3"/>
      <c r="BZ1172" s="3"/>
      <c r="CA1172" s="3"/>
      <c r="CB1172" s="3"/>
      <c r="CC1172" s="3"/>
      <c r="CD1172" s="3"/>
      <c r="CE1172" s="3"/>
      <c r="CF1172" s="3"/>
      <c r="CG1172" s="3"/>
      <c r="CH1172" s="3"/>
      <c r="CI1172" s="3"/>
      <c r="CJ1172" s="3"/>
      <c r="CK1172" s="3"/>
      <c r="CL1172" s="3"/>
      <c r="CM1172" s="3"/>
      <c r="CN1172" s="3"/>
      <c r="CO1172" s="3"/>
      <c r="CP1172" s="3"/>
      <c r="CQ1172" s="3"/>
      <c r="CR1172" s="3"/>
      <c r="CS1172" s="3"/>
      <c r="CT1172" s="3"/>
      <c r="CU1172" s="3"/>
      <c r="CV1172" s="3"/>
      <c r="CW1172" s="3"/>
      <c r="CX1172" s="3"/>
      <c r="CY1172" s="3"/>
      <c r="CZ1172" s="3"/>
      <c r="DA1172" s="3"/>
      <c r="DB1172" s="3"/>
      <c r="DC1172" s="3"/>
      <c r="DD1172" s="3"/>
    </row>
    <row r="1173" spans="1:108" ht="21" customHeight="1">
      <c r="A1173" s="3"/>
      <c r="B1173" s="3"/>
      <c r="C1173" s="3"/>
      <c r="D1173" s="18"/>
      <c r="E1173" s="18"/>
      <c r="F1173" s="11"/>
      <c r="G1173" s="11"/>
      <c r="H1173" s="11"/>
      <c r="I1173" s="3"/>
      <c r="J1173" s="3"/>
      <c r="K1173" s="3"/>
      <c r="L1173" s="3"/>
      <c r="M1173" s="3"/>
      <c r="N1173" s="3"/>
      <c r="O1173" s="3"/>
      <c r="P1173" s="3"/>
      <c r="Q1173" s="3"/>
      <c r="R1173" s="3"/>
      <c r="S1173" s="3"/>
      <c r="T1173" s="3"/>
      <c r="U1173" s="3"/>
      <c r="V1173" s="3"/>
      <c r="W1173" s="3"/>
      <c r="X1173" s="3"/>
      <c r="Y1173" s="3"/>
      <c r="Z1173" s="3"/>
      <c r="AA1173" s="3"/>
      <c r="AB1173" s="3"/>
      <c r="AC1173" s="3"/>
      <c r="AD1173" s="3"/>
      <c r="AE1173" s="3"/>
      <c r="AF1173" s="3"/>
      <c r="AG1173" s="3"/>
      <c r="AH1173" s="3"/>
      <c r="AI1173" s="3"/>
      <c r="AJ1173" s="3"/>
      <c r="AK1173" s="3"/>
      <c r="AL1173" s="3"/>
      <c r="AM1173" s="3"/>
      <c r="AN1173" s="3"/>
      <c r="AO1173" s="3"/>
      <c r="AP1173" s="3"/>
      <c r="AQ1173" s="3"/>
      <c r="AR1173" s="3"/>
      <c r="AS1173" s="3"/>
      <c r="AT1173" s="3"/>
      <c r="AU1173" s="3"/>
      <c r="AV1173" s="3"/>
      <c r="AW1173" s="3"/>
      <c r="AX1173" s="3"/>
      <c r="AY1173" s="3"/>
      <c r="AZ1173" s="3"/>
      <c r="BA1173" s="3"/>
      <c r="BB1173" s="3"/>
      <c r="BC1173" s="3"/>
      <c r="BD1173" s="3"/>
      <c r="BE1173" s="3"/>
      <c r="BF1173" s="3"/>
      <c r="BG1173" s="3"/>
      <c r="BH1173" s="3"/>
      <c r="BI1173" s="3"/>
      <c r="BJ1173" s="3"/>
      <c r="BK1173" s="3"/>
      <c r="BL1173" s="3"/>
      <c r="BM1173" s="3"/>
      <c r="BN1173" s="3"/>
      <c r="BO1173" s="3"/>
      <c r="BP1173" s="3"/>
      <c r="BQ1173" s="3"/>
      <c r="BR1173" s="3"/>
      <c r="BS1173" s="3"/>
      <c r="BT1173" s="3"/>
      <c r="BU1173" s="3"/>
      <c r="BV1173" s="3"/>
      <c r="BW1173" s="3"/>
      <c r="BX1173" s="3"/>
      <c r="BY1173" s="3"/>
      <c r="BZ1173" s="3"/>
      <c r="CA1173" s="3"/>
      <c r="CB1173" s="3"/>
      <c r="CC1173" s="3"/>
      <c r="CD1173" s="3"/>
      <c r="CE1173" s="3"/>
      <c r="CF1173" s="3"/>
      <c r="CG1173" s="3"/>
      <c r="CH1173" s="3"/>
      <c r="CI1173" s="3"/>
      <c r="CJ1173" s="3"/>
      <c r="CK1173" s="3"/>
      <c r="CL1173" s="3"/>
      <c r="CM1173" s="3"/>
      <c r="CN1173" s="3"/>
      <c r="CO1173" s="3"/>
      <c r="CP1173" s="3"/>
      <c r="CQ1173" s="3"/>
      <c r="CR1173" s="3"/>
      <c r="CS1173" s="3"/>
      <c r="CT1173" s="3"/>
      <c r="CU1173" s="3"/>
      <c r="CV1173" s="3"/>
      <c r="CW1173" s="3"/>
      <c r="CX1173" s="3"/>
      <c r="CY1173" s="3"/>
      <c r="CZ1173" s="3"/>
      <c r="DA1173" s="3"/>
      <c r="DB1173" s="3"/>
      <c r="DC1173" s="3"/>
      <c r="DD1173" s="3"/>
    </row>
    <row r="1174" spans="1:108" ht="21" customHeight="1">
      <c r="A1174" s="3"/>
      <c r="B1174" s="3"/>
      <c r="C1174" s="3"/>
      <c r="D1174" s="18"/>
      <c r="E1174" s="18"/>
      <c r="F1174" s="11"/>
      <c r="G1174" s="11"/>
      <c r="H1174" s="11"/>
      <c r="I1174" s="3"/>
      <c r="J1174" s="3"/>
      <c r="K1174" s="3"/>
      <c r="L1174" s="3"/>
      <c r="M1174" s="3"/>
      <c r="N1174" s="3"/>
      <c r="O1174" s="3"/>
      <c r="P1174" s="3"/>
      <c r="Q1174" s="3"/>
      <c r="R1174" s="3"/>
      <c r="S1174" s="3"/>
      <c r="T1174" s="3"/>
      <c r="U1174" s="3"/>
      <c r="V1174" s="3"/>
      <c r="W1174" s="3"/>
      <c r="X1174" s="3"/>
      <c r="Y1174" s="3"/>
      <c r="Z1174" s="3"/>
      <c r="AA1174" s="3"/>
      <c r="AB1174" s="3"/>
      <c r="AC1174" s="3"/>
      <c r="AD1174" s="3"/>
      <c r="AE1174" s="3"/>
      <c r="AF1174" s="3"/>
      <c r="AG1174" s="3"/>
      <c r="AH1174" s="3"/>
      <c r="AI1174" s="3"/>
      <c r="AJ1174" s="3"/>
      <c r="AK1174" s="3"/>
      <c r="AL1174" s="3"/>
      <c r="AM1174" s="3"/>
      <c r="AN1174" s="3"/>
      <c r="AO1174" s="3"/>
      <c r="AP1174" s="3"/>
      <c r="AQ1174" s="3"/>
      <c r="AR1174" s="3"/>
      <c r="AS1174" s="3"/>
      <c r="AT1174" s="3"/>
      <c r="AU1174" s="3"/>
      <c r="AV1174" s="3"/>
      <c r="AW1174" s="3"/>
      <c r="AX1174" s="3"/>
      <c r="AY1174" s="3"/>
      <c r="AZ1174" s="3"/>
      <c r="BA1174" s="3"/>
      <c r="BB1174" s="3"/>
      <c r="BC1174" s="3"/>
      <c r="BD1174" s="3"/>
      <c r="BE1174" s="3"/>
      <c r="BF1174" s="3"/>
      <c r="BG1174" s="3"/>
      <c r="BH1174" s="3"/>
      <c r="BI1174" s="3"/>
      <c r="BJ1174" s="3"/>
      <c r="BK1174" s="3"/>
      <c r="BL1174" s="3"/>
      <c r="BM1174" s="3"/>
      <c r="BN1174" s="3"/>
      <c r="BO1174" s="3"/>
      <c r="BP1174" s="3"/>
      <c r="BQ1174" s="3"/>
      <c r="BR1174" s="3"/>
      <c r="BS1174" s="3"/>
      <c r="BT1174" s="3"/>
      <c r="BU1174" s="3"/>
      <c r="BV1174" s="3"/>
      <c r="BW1174" s="3"/>
      <c r="BX1174" s="3"/>
      <c r="BY1174" s="3"/>
      <c r="BZ1174" s="3"/>
      <c r="CA1174" s="3"/>
      <c r="CB1174" s="3"/>
      <c r="CC1174" s="3"/>
      <c r="CD1174" s="3"/>
      <c r="CE1174" s="3"/>
      <c r="CF1174" s="3"/>
      <c r="CG1174" s="3"/>
      <c r="CH1174" s="3"/>
      <c r="CI1174" s="3"/>
      <c r="CJ1174" s="3"/>
      <c r="CK1174" s="3"/>
      <c r="CL1174" s="3"/>
      <c r="CM1174" s="3"/>
      <c r="CN1174" s="3"/>
      <c r="CO1174" s="3"/>
      <c r="CP1174" s="3"/>
      <c r="CQ1174" s="3"/>
      <c r="CR1174" s="3"/>
      <c r="CS1174" s="3"/>
      <c r="CT1174" s="3"/>
      <c r="CU1174" s="3"/>
      <c r="CV1174" s="3"/>
      <c r="CW1174" s="3"/>
      <c r="CX1174" s="3"/>
      <c r="CY1174" s="3"/>
      <c r="CZ1174" s="3"/>
      <c r="DA1174" s="3"/>
      <c r="DB1174" s="3"/>
      <c r="DC1174" s="3"/>
      <c r="DD1174" s="3"/>
    </row>
    <row r="1175" spans="1:108" ht="21" customHeight="1">
      <c r="A1175" s="3"/>
      <c r="B1175" s="3"/>
      <c r="C1175" s="3"/>
      <c r="D1175" s="18"/>
      <c r="E1175" s="18"/>
      <c r="F1175" s="11"/>
      <c r="G1175" s="11"/>
      <c r="H1175" s="11"/>
      <c r="I1175" s="3"/>
      <c r="J1175" s="3"/>
      <c r="K1175" s="3"/>
      <c r="L1175" s="3"/>
      <c r="M1175" s="3"/>
      <c r="N1175" s="3"/>
      <c r="O1175" s="3"/>
      <c r="P1175" s="3"/>
      <c r="Q1175" s="3"/>
      <c r="R1175" s="3"/>
      <c r="S1175" s="3"/>
      <c r="T1175" s="3"/>
      <c r="U1175" s="3"/>
      <c r="V1175" s="3"/>
      <c r="W1175" s="3"/>
      <c r="X1175" s="3"/>
      <c r="Y1175" s="3"/>
      <c r="Z1175" s="3"/>
      <c r="AA1175" s="3"/>
      <c r="AB1175" s="3"/>
      <c r="AC1175" s="3"/>
      <c r="AD1175" s="3"/>
      <c r="AE1175" s="3"/>
      <c r="AF1175" s="3"/>
      <c r="AG1175" s="3"/>
      <c r="AH1175" s="3"/>
      <c r="AI1175" s="3"/>
      <c r="AJ1175" s="3"/>
      <c r="AK1175" s="3"/>
      <c r="AL1175" s="3"/>
      <c r="AM1175" s="3"/>
      <c r="AN1175" s="3"/>
      <c r="AO1175" s="3"/>
      <c r="AP1175" s="3"/>
      <c r="AQ1175" s="3"/>
      <c r="AR1175" s="3"/>
      <c r="AS1175" s="3"/>
      <c r="AT1175" s="3"/>
      <c r="AU1175" s="3"/>
      <c r="AV1175" s="3"/>
      <c r="AW1175" s="3"/>
      <c r="AX1175" s="3"/>
      <c r="AY1175" s="3"/>
      <c r="AZ1175" s="3"/>
      <c r="BA1175" s="3"/>
      <c r="BB1175" s="3"/>
      <c r="BC1175" s="3"/>
      <c r="BD1175" s="3"/>
      <c r="BE1175" s="3"/>
      <c r="BF1175" s="3"/>
      <c r="BG1175" s="3"/>
      <c r="BH1175" s="3"/>
      <c r="BI1175" s="3"/>
      <c r="BJ1175" s="3"/>
      <c r="BK1175" s="3"/>
      <c r="BL1175" s="3"/>
      <c r="BM1175" s="3"/>
      <c r="BN1175" s="3"/>
      <c r="BO1175" s="3"/>
      <c r="BP1175" s="3"/>
      <c r="BQ1175" s="3"/>
      <c r="BR1175" s="3"/>
      <c r="BS1175" s="3"/>
      <c r="BT1175" s="3"/>
      <c r="BU1175" s="3"/>
      <c r="BV1175" s="3"/>
      <c r="BW1175" s="3"/>
      <c r="BX1175" s="3"/>
      <c r="BY1175" s="3"/>
      <c r="BZ1175" s="3"/>
      <c r="CA1175" s="3"/>
      <c r="CB1175" s="3"/>
      <c r="CC1175" s="3"/>
      <c r="CD1175" s="3"/>
      <c r="CE1175" s="3"/>
      <c r="CF1175" s="3"/>
      <c r="CG1175" s="3"/>
      <c r="CH1175" s="3"/>
      <c r="CI1175" s="3"/>
      <c r="CJ1175" s="3"/>
      <c r="CK1175" s="3"/>
      <c r="CL1175" s="3"/>
      <c r="CM1175" s="3"/>
      <c r="CN1175" s="3"/>
      <c r="CO1175" s="3"/>
      <c r="CP1175" s="3"/>
      <c r="CQ1175" s="3"/>
      <c r="CR1175" s="3"/>
      <c r="CS1175" s="3"/>
      <c r="CT1175" s="3"/>
      <c r="CU1175" s="3"/>
      <c r="CV1175" s="3"/>
      <c r="CW1175" s="3"/>
      <c r="CX1175" s="3"/>
      <c r="CY1175" s="3"/>
      <c r="CZ1175" s="3"/>
      <c r="DA1175" s="3"/>
      <c r="DB1175" s="3"/>
      <c r="DC1175" s="3"/>
      <c r="DD1175" s="3"/>
    </row>
    <row r="1176" spans="1:108" ht="21" customHeight="1">
      <c r="A1176" s="3"/>
      <c r="B1176" s="3"/>
      <c r="C1176" s="3"/>
      <c r="D1176" s="18"/>
      <c r="E1176" s="18"/>
      <c r="F1176" s="11"/>
      <c r="G1176" s="11"/>
      <c r="H1176" s="11"/>
      <c r="I1176" s="3"/>
      <c r="J1176" s="3"/>
      <c r="K1176" s="3"/>
      <c r="L1176" s="3"/>
      <c r="M1176" s="3"/>
      <c r="N1176" s="3"/>
      <c r="O1176" s="3"/>
      <c r="P1176" s="3"/>
      <c r="Q1176" s="3"/>
      <c r="R1176" s="3"/>
      <c r="S1176" s="3"/>
      <c r="T1176" s="3"/>
      <c r="U1176" s="3"/>
      <c r="V1176" s="3"/>
      <c r="W1176" s="3"/>
      <c r="X1176" s="3"/>
      <c r="Y1176" s="3"/>
      <c r="Z1176" s="3"/>
      <c r="AA1176" s="3"/>
      <c r="AB1176" s="3"/>
      <c r="AC1176" s="3"/>
      <c r="AD1176" s="3"/>
      <c r="AE1176" s="3"/>
      <c r="AF1176" s="3"/>
      <c r="AG1176" s="3"/>
      <c r="AH1176" s="3"/>
      <c r="AI1176" s="3"/>
      <c r="AJ1176" s="3"/>
      <c r="AK1176" s="3"/>
      <c r="AL1176" s="3"/>
      <c r="AM1176" s="3"/>
      <c r="AN1176" s="3"/>
      <c r="AO1176" s="3"/>
      <c r="AP1176" s="3"/>
      <c r="AQ1176" s="3"/>
      <c r="AR1176" s="3"/>
      <c r="AS1176" s="3"/>
      <c r="AT1176" s="3"/>
      <c r="AU1176" s="3"/>
      <c r="AV1176" s="3"/>
      <c r="AW1176" s="3"/>
      <c r="AX1176" s="3"/>
      <c r="AY1176" s="3"/>
      <c r="AZ1176" s="3"/>
      <c r="BA1176" s="3"/>
      <c r="BB1176" s="3"/>
      <c r="BC1176" s="3"/>
      <c r="BD1176" s="3"/>
      <c r="BE1176" s="3"/>
      <c r="BF1176" s="3"/>
      <c r="BG1176" s="3"/>
      <c r="BH1176" s="3"/>
      <c r="BI1176" s="3"/>
      <c r="BJ1176" s="3"/>
      <c r="BK1176" s="3"/>
      <c r="BL1176" s="3"/>
      <c r="BM1176" s="3"/>
      <c r="BN1176" s="3"/>
      <c r="BO1176" s="3"/>
      <c r="BP1176" s="3"/>
      <c r="BQ1176" s="3"/>
      <c r="BR1176" s="3"/>
      <c r="BS1176" s="3"/>
      <c r="BT1176" s="3"/>
      <c r="BU1176" s="3"/>
      <c r="BV1176" s="3"/>
      <c r="BW1176" s="3"/>
      <c r="BX1176" s="3"/>
      <c r="BY1176" s="3"/>
      <c r="BZ1176" s="3"/>
      <c r="CA1176" s="3"/>
      <c r="CB1176" s="3"/>
      <c r="CC1176" s="3"/>
      <c r="CD1176" s="3"/>
      <c r="CE1176" s="3"/>
      <c r="CF1176" s="3"/>
      <c r="CG1176" s="3"/>
      <c r="CH1176" s="3"/>
      <c r="CI1176" s="3"/>
      <c r="CJ1176" s="3"/>
      <c r="CK1176" s="3"/>
      <c r="CL1176" s="3"/>
      <c r="CM1176" s="3"/>
      <c r="CN1176" s="3"/>
      <c r="CO1176" s="3"/>
      <c r="CP1176" s="3"/>
      <c r="CQ1176" s="3"/>
      <c r="CR1176" s="3"/>
      <c r="CS1176" s="3"/>
      <c r="CT1176" s="3"/>
      <c r="CU1176" s="3"/>
      <c r="CV1176" s="3"/>
      <c r="CW1176" s="3"/>
      <c r="CX1176" s="3"/>
      <c r="CY1176" s="3"/>
      <c r="CZ1176" s="3"/>
      <c r="DA1176" s="3"/>
      <c r="DB1176" s="3"/>
      <c r="DC1176" s="3"/>
      <c r="DD1176" s="3"/>
    </row>
    <row r="1177" spans="1:108" ht="21" customHeight="1">
      <c r="A1177" s="3"/>
      <c r="B1177" s="3"/>
      <c r="C1177" s="3"/>
      <c r="D1177" s="18"/>
      <c r="E1177" s="18"/>
      <c r="F1177" s="11"/>
      <c r="G1177" s="11"/>
      <c r="H1177" s="11"/>
      <c r="I1177" s="3"/>
      <c r="J1177" s="3"/>
      <c r="K1177" s="3"/>
      <c r="L1177" s="3"/>
      <c r="M1177" s="3"/>
      <c r="N1177" s="3"/>
      <c r="O1177" s="3"/>
      <c r="P1177" s="3"/>
      <c r="Q1177" s="3"/>
      <c r="R1177" s="3"/>
      <c r="S1177" s="3"/>
      <c r="T1177" s="3"/>
      <c r="U1177" s="3"/>
      <c r="V1177" s="3"/>
      <c r="W1177" s="3"/>
      <c r="X1177" s="3"/>
      <c r="Y1177" s="3"/>
      <c r="Z1177" s="3"/>
      <c r="AA1177" s="3"/>
      <c r="AB1177" s="3"/>
      <c r="AC1177" s="3"/>
      <c r="AD1177" s="3"/>
      <c r="AE1177" s="3"/>
      <c r="AF1177" s="3"/>
      <c r="AG1177" s="3"/>
      <c r="AH1177" s="3"/>
      <c r="AI1177" s="3"/>
      <c r="AJ1177" s="3"/>
      <c r="AK1177" s="3"/>
      <c r="AL1177" s="3"/>
      <c r="AM1177" s="3"/>
      <c r="AN1177" s="3"/>
      <c r="AO1177" s="3"/>
      <c r="AP1177" s="3"/>
      <c r="AQ1177" s="3"/>
      <c r="AR1177" s="3"/>
      <c r="AS1177" s="3"/>
      <c r="AT1177" s="3"/>
      <c r="AU1177" s="3"/>
      <c r="AV1177" s="3"/>
      <c r="AW1177" s="3"/>
      <c r="AX1177" s="3"/>
      <c r="AY1177" s="3"/>
      <c r="AZ1177" s="3"/>
      <c r="BA1177" s="3"/>
      <c r="BB1177" s="3"/>
      <c r="BC1177" s="3"/>
      <c r="BD1177" s="3"/>
      <c r="BE1177" s="3"/>
      <c r="BF1177" s="3"/>
      <c r="BG1177" s="3"/>
      <c r="BH1177" s="3"/>
      <c r="BI1177" s="3"/>
      <c r="BJ1177" s="3"/>
      <c r="BK1177" s="3"/>
      <c r="BL1177" s="3"/>
      <c r="BM1177" s="3"/>
      <c r="BN1177" s="3"/>
      <c r="BO1177" s="3"/>
      <c r="BP1177" s="3"/>
      <c r="BQ1177" s="3"/>
      <c r="BR1177" s="3"/>
      <c r="BS1177" s="3"/>
      <c r="BT1177" s="3"/>
      <c r="BU1177" s="3"/>
      <c r="BV1177" s="3"/>
      <c r="BW1177" s="3"/>
      <c r="BX1177" s="3"/>
      <c r="BY1177" s="3"/>
      <c r="BZ1177" s="3"/>
      <c r="CA1177" s="3"/>
      <c r="CB1177" s="3"/>
      <c r="CC1177" s="3"/>
      <c r="CD1177" s="3"/>
      <c r="CE1177" s="3"/>
      <c r="CF1177" s="3"/>
      <c r="CG1177" s="3"/>
      <c r="CH1177" s="3"/>
      <c r="CI1177" s="3"/>
      <c r="CJ1177" s="3"/>
      <c r="CK1177" s="3"/>
      <c r="CL1177" s="3"/>
      <c r="CM1177" s="3"/>
      <c r="CN1177" s="3"/>
      <c r="CO1177" s="3"/>
      <c r="CP1177" s="3"/>
      <c r="CQ1177" s="3"/>
      <c r="CR1177" s="3"/>
      <c r="CS1177" s="3"/>
      <c r="CT1177" s="3"/>
      <c r="CU1177" s="3"/>
      <c r="CV1177" s="3"/>
      <c r="CW1177" s="3"/>
      <c r="CX1177" s="3"/>
      <c r="CY1177" s="3"/>
      <c r="CZ1177" s="3"/>
      <c r="DA1177" s="3"/>
      <c r="DB1177" s="3"/>
      <c r="DC1177" s="3"/>
      <c r="DD1177" s="3"/>
    </row>
    <row r="1178" spans="1:108" ht="21" customHeight="1">
      <c r="A1178" s="3"/>
      <c r="B1178" s="3"/>
      <c r="C1178" s="3"/>
      <c r="D1178" s="18"/>
      <c r="E1178" s="18"/>
      <c r="F1178" s="11"/>
      <c r="G1178" s="11"/>
      <c r="H1178" s="11"/>
      <c r="I1178" s="3"/>
      <c r="J1178" s="3"/>
      <c r="K1178" s="3"/>
      <c r="L1178" s="3"/>
      <c r="M1178" s="3"/>
      <c r="N1178" s="3"/>
      <c r="O1178" s="3"/>
      <c r="P1178" s="3"/>
      <c r="Q1178" s="3"/>
      <c r="R1178" s="3"/>
      <c r="S1178" s="3"/>
      <c r="T1178" s="3"/>
      <c r="U1178" s="3"/>
      <c r="V1178" s="3"/>
      <c r="W1178" s="3"/>
      <c r="X1178" s="3"/>
      <c r="Y1178" s="3"/>
      <c r="Z1178" s="3"/>
      <c r="AA1178" s="3"/>
      <c r="AB1178" s="3"/>
      <c r="AC1178" s="3"/>
      <c r="AD1178" s="3"/>
      <c r="AE1178" s="3"/>
      <c r="AF1178" s="3"/>
      <c r="AG1178" s="3"/>
      <c r="AH1178" s="3"/>
      <c r="AI1178" s="3"/>
      <c r="AJ1178" s="3"/>
      <c r="AK1178" s="3"/>
      <c r="AL1178" s="3"/>
      <c r="AM1178" s="3"/>
      <c r="AN1178" s="3"/>
      <c r="AO1178" s="3"/>
      <c r="AP1178" s="3"/>
      <c r="AQ1178" s="3"/>
      <c r="AR1178" s="3"/>
      <c r="AS1178" s="3"/>
      <c r="AT1178" s="3"/>
      <c r="AU1178" s="3"/>
      <c r="AV1178" s="3"/>
      <c r="AW1178" s="3"/>
      <c r="AX1178" s="3"/>
      <c r="AY1178" s="3"/>
      <c r="AZ1178" s="3"/>
      <c r="BA1178" s="3"/>
      <c r="BB1178" s="3"/>
      <c r="BC1178" s="3"/>
      <c r="BD1178" s="3"/>
      <c r="BE1178" s="3"/>
      <c r="BF1178" s="3"/>
      <c r="BG1178" s="3"/>
      <c r="BH1178" s="3"/>
      <c r="BI1178" s="3"/>
      <c r="BJ1178" s="3"/>
      <c r="BK1178" s="3"/>
      <c r="BL1178" s="3"/>
      <c r="BM1178" s="3"/>
      <c r="BN1178" s="3"/>
      <c r="BO1178" s="3"/>
      <c r="BP1178" s="3"/>
      <c r="BQ1178" s="3"/>
      <c r="BR1178" s="3"/>
      <c r="BS1178" s="3"/>
      <c r="BT1178" s="3"/>
      <c r="BU1178" s="3"/>
      <c r="BV1178" s="3"/>
      <c r="BW1178" s="3"/>
      <c r="BX1178" s="3"/>
      <c r="BY1178" s="3"/>
      <c r="BZ1178" s="3"/>
      <c r="CA1178" s="3"/>
      <c r="CB1178" s="3"/>
      <c r="CC1178" s="3"/>
      <c r="CD1178" s="3"/>
      <c r="CE1178" s="3"/>
      <c r="CF1178" s="3"/>
      <c r="CG1178" s="3"/>
      <c r="CH1178" s="3"/>
      <c r="CI1178" s="3"/>
      <c r="CJ1178" s="3"/>
      <c r="CK1178" s="3"/>
      <c r="CL1178" s="3"/>
      <c r="CM1178" s="3"/>
      <c r="CN1178" s="3"/>
      <c r="CO1178" s="3"/>
      <c r="CP1178" s="3"/>
      <c r="CQ1178" s="3"/>
      <c r="CR1178" s="3"/>
      <c r="CS1178" s="3"/>
      <c r="CT1178" s="3"/>
      <c r="CU1178" s="3"/>
      <c r="CV1178" s="3"/>
      <c r="CW1178" s="3"/>
      <c r="CX1178" s="3"/>
      <c r="CY1178" s="3"/>
      <c r="CZ1178" s="3"/>
      <c r="DA1178" s="3"/>
      <c r="DB1178" s="3"/>
      <c r="DC1178" s="3"/>
      <c r="DD1178" s="3"/>
    </row>
    <row r="1179" spans="1:108" ht="21" customHeight="1">
      <c r="A1179" s="3"/>
      <c r="B1179" s="3"/>
      <c r="C1179" s="3"/>
      <c r="D1179" s="18"/>
      <c r="E1179" s="18"/>
      <c r="F1179" s="11"/>
      <c r="G1179" s="11"/>
      <c r="H1179" s="11"/>
      <c r="I1179" s="3"/>
      <c r="J1179" s="3"/>
      <c r="K1179" s="3"/>
      <c r="L1179" s="3"/>
      <c r="M1179" s="3"/>
      <c r="N1179" s="3"/>
      <c r="O1179" s="3"/>
      <c r="P1179" s="3"/>
      <c r="Q1179" s="3"/>
      <c r="R1179" s="3"/>
      <c r="S1179" s="3"/>
      <c r="T1179" s="3"/>
      <c r="U1179" s="3"/>
      <c r="V1179" s="3"/>
      <c r="W1179" s="3"/>
      <c r="X1179" s="3"/>
      <c r="Y1179" s="3"/>
      <c r="Z1179" s="3"/>
      <c r="AA1179" s="3"/>
      <c r="AB1179" s="3"/>
      <c r="AC1179" s="3"/>
      <c r="AD1179" s="3"/>
      <c r="AE1179" s="3"/>
      <c r="AF1179" s="3"/>
      <c r="AG1179" s="3"/>
      <c r="AH1179" s="3"/>
      <c r="AI1179" s="3"/>
      <c r="AJ1179" s="3"/>
      <c r="AK1179" s="3"/>
      <c r="AL1179" s="3"/>
      <c r="AM1179" s="3"/>
      <c r="AN1179" s="3"/>
      <c r="AO1179" s="3"/>
      <c r="AP1179" s="3"/>
      <c r="AQ1179" s="3"/>
      <c r="AR1179" s="3"/>
      <c r="AS1179" s="3"/>
      <c r="AT1179" s="3"/>
      <c r="AU1179" s="3"/>
      <c r="AV1179" s="3"/>
      <c r="AW1179" s="3"/>
      <c r="AX1179" s="3"/>
      <c r="AY1179" s="3"/>
      <c r="AZ1179" s="3"/>
      <c r="BA1179" s="3"/>
      <c r="BB1179" s="3"/>
      <c r="BC1179" s="3"/>
      <c r="BD1179" s="3"/>
      <c r="BE1179" s="3"/>
      <c r="BF1179" s="3"/>
      <c r="BG1179" s="3"/>
      <c r="BH1179" s="3"/>
      <c r="BI1179" s="3"/>
      <c r="BJ1179" s="3"/>
      <c r="BK1179" s="3"/>
      <c r="BL1179" s="3"/>
      <c r="BM1179" s="3"/>
      <c r="BN1179" s="3"/>
      <c r="BO1179" s="3"/>
      <c r="BP1179" s="3"/>
      <c r="BQ1179" s="3"/>
      <c r="BR1179" s="3"/>
      <c r="BS1179" s="3"/>
      <c r="BT1179" s="3"/>
      <c r="BU1179" s="3"/>
      <c r="BV1179" s="3"/>
      <c r="BW1179" s="3"/>
      <c r="BX1179" s="3"/>
      <c r="BY1179" s="3"/>
      <c r="BZ1179" s="3"/>
      <c r="CA1179" s="3"/>
      <c r="CB1179" s="3"/>
      <c r="CC1179" s="3"/>
      <c r="CD1179" s="3"/>
      <c r="CE1179" s="3"/>
      <c r="CF1179" s="3"/>
      <c r="CG1179" s="3"/>
      <c r="CH1179" s="3"/>
      <c r="CI1179" s="3"/>
      <c r="CJ1179" s="3"/>
      <c r="CK1179" s="3"/>
      <c r="CL1179" s="3"/>
      <c r="CM1179" s="3"/>
      <c r="CN1179" s="3"/>
      <c r="CO1179" s="3"/>
      <c r="CP1179" s="3"/>
      <c r="CQ1179" s="3"/>
      <c r="CR1179" s="3"/>
      <c r="CS1179" s="3"/>
      <c r="CT1179" s="3"/>
      <c r="CU1179" s="3"/>
      <c r="CV1179" s="3"/>
      <c r="CW1179" s="3"/>
      <c r="CX1179" s="3"/>
      <c r="CY1179" s="3"/>
      <c r="CZ1179" s="3"/>
      <c r="DA1179" s="3"/>
      <c r="DB1179" s="3"/>
      <c r="DC1179" s="3"/>
      <c r="DD1179" s="3"/>
    </row>
    <row r="1180" spans="1:108" ht="21" customHeight="1">
      <c r="A1180" s="3"/>
      <c r="B1180" s="3"/>
      <c r="C1180" s="3"/>
      <c r="D1180" s="18"/>
      <c r="E1180" s="18"/>
      <c r="F1180" s="11"/>
      <c r="G1180" s="11"/>
      <c r="H1180" s="11"/>
      <c r="I1180" s="3"/>
      <c r="J1180" s="3"/>
      <c r="K1180" s="3"/>
      <c r="L1180" s="3"/>
      <c r="M1180" s="3"/>
      <c r="N1180" s="3"/>
      <c r="O1180" s="3"/>
      <c r="P1180" s="3"/>
      <c r="Q1180" s="3"/>
      <c r="R1180" s="3"/>
      <c r="S1180" s="3"/>
      <c r="T1180" s="3"/>
      <c r="U1180" s="3"/>
      <c r="V1180" s="3"/>
      <c r="W1180" s="3"/>
      <c r="X1180" s="3"/>
      <c r="Y1180" s="3"/>
      <c r="Z1180" s="3"/>
      <c r="AA1180" s="3"/>
      <c r="AB1180" s="3"/>
      <c r="AC1180" s="3"/>
      <c r="AD1180" s="3"/>
      <c r="AE1180" s="3"/>
      <c r="AF1180" s="3"/>
      <c r="AG1180" s="3"/>
      <c r="AH1180" s="3"/>
      <c r="AI1180" s="3"/>
      <c r="AJ1180" s="3"/>
      <c r="AK1180" s="3"/>
      <c r="AL1180" s="3"/>
      <c r="AM1180" s="3"/>
      <c r="AN1180" s="3"/>
      <c r="AO1180" s="3"/>
      <c r="AP1180" s="3"/>
      <c r="AQ1180" s="3"/>
      <c r="AR1180" s="3"/>
      <c r="AS1180" s="3"/>
      <c r="AT1180" s="3"/>
      <c r="AU1180" s="3"/>
      <c r="AV1180" s="3"/>
      <c r="AW1180" s="3"/>
      <c r="AX1180" s="3"/>
      <c r="AY1180" s="3"/>
      <c r="AZ1180" s="3"/>
      <c r="BA1180" s="3"/>
      <c r="BB1180" s="3"/>
      <c r="BC1180" s="3"/>
      <c r="BD1180" s="3"/>
      <c r="BE1180" s="3"/>
      <c r="BF1180" s="3"/>
      <c r="BG1180" s="3"/>
      <c r="BH1180" s="3"/>
      <c r="BI1180" s="3"/>
      <c r="BJ1180" s="3"/>
      <c r="BK1180" s="3"/>
      <c r="BL1180" s="3"/>
      <c r="BM1180" s="3"/>
      <c r="BN1180" s="3"/>
      <c r="BO1180" s="3"/>
      <c r="BP1180" s="3"/>
      <c r="BQ1180" s="3"/>
      <c r="BR1180" s="3"/>
      <c r="BS1180" s="3"/>
      <c r="BT1180" s="3"/>
      <c r="BU1180" s="3"/>
      <c r="BV1180" s="3"/>
      <c r="BW1180" s="3"/>
      <c r="BX1180" s="3"/>
      <c r="BY1180" s="3"/>
      <c r="BZ1180" s="3"/>
      <c r="CA1180" s="3"/>
      <c r="CB1180" s="3"/>
      <c r="CC1180" s="3"/>
      <c r="CD1180" s="3"/>
      <c r="CE1180" s="3"/>
      <c r="CF1180" s="3"/>
      <c r="CG1180" s="3"/>
      <c r="CH1180" s="3"/>
      <c r="CI1180" s="3"/>
      <c r="CJ1180" s="3"/>
      <c r="CK1180" s="3"/>
      <c r="CL1180" s="3"/>
      <c r="CM1180" s="3"/>
      <c r="CN1180" s="3"/>
      <c r="CO1180" s="3"/>
      <c r="CP1180" s="3"/>
      <c r="CQ1180" s="3"/>
      <c r="CR1180" s="3"/>
      <c r="CS1180" s="3"/>
      <c r="CT1180" s="3"/>
      <c r="CU1180" s="3"/>
      <c r="CV1180" s="3"/>
      <c r="CW1180" s="3"/>
      <c r="CX1180" s="3"/>
      <c r="CY1180" s="3"/>
      <c r="CZ1180" s="3"/>
      <c r="DA1180" s="3"/>
      <c r="DB1180" s="3"/>
      <c r="DC1180" s="3"/>
      <c r="DD1180" s="3"/>
    </row>
    <row r="1181" spans="1:108" ht="21" customHeight="1">
      <c r="A1181" s="3"/>
      <c r="B1181" s="3"/>
      <c r="C1181" s="3"/>
      <c r="D1181" s="18"/>
      <c r="E1181" s="18"/>
      <c r="F1181" s="11"/>
      <c r="G1181" s="11"/>
      <c r="H1181" s="11"/>
      <c r="I1181" s="3"/>
      <c r="J1181" s="3"/>
      <c r="K1181" s="3"/>
      <c r="L1181" s="3"/>
      <c r="M1181" s="3"/>
      <c r="N1181" s="3"/>
      <c r="O1181" s="3"/>
      <c r="P1181" s="3"/>
      <c r="Q1181" s="3"/>
      <c r="R1181" s="3"/>
      <c r="S1181" s="3"/>
      <c r="T1181" s="3"/>
      <c r="U1181" s="3"/>
      <c r="V1181" s="3"/>
      <c r="W1181" s="3"/>
      <c r="X1181" s="3"/>
      <c r="Y1181" s="3"/>
      <c r="Z1181" s="3"/>
      <c r="AA1181" s="3"/>
      <c r="AB1181" s="3"/>
      <c r="AC1181" s="3"/>
      <c r="AD1181" s="3"/>
      <c r="AE1181" s="3"/>
      <c r="AF1181" s="3"/>
      <c r="AG1181" s="3"/>
      <c r="AH1181" s="3"/>
      <c r="AI1181" s="3"/>
      <c r="AJ1181" s="3"/>
      <c r="AK1181" s="3"/>
      <c r="AL1181" s="3"/>
      <c r="AM1181" s="3"/>
      <c r="AN1181" s="3"/>
      <c r="AO1181" s="3"/>
      <c r="AP1181" s="3"/>
      <c r="AQ1181" s="3"/>
      <c r="AR1181" s="3"/>
      <c r="AS1181" s="3"/>
      <c r="AT1181" s="3"/>
      <c r="AU1181" s="3"/>
      <c r="AV1181" s="3"/>
      <c r="AW1181" s="3"/>
      <c r="AX1181" s="3"/>
      <c r="AY1181" s="3"/>
      <c r="AZ1181" s="3"/>
      <c r="BA1181" s="3"/>
      <c r="BB1181" s="3"/>
      <c r="BC1181" s="3"/>
      <c r="BD1181" s="3"/>
      <c r="BE1181" s="3"/>
      <c r="BF1181" s="3"/>
      <c r="BG1181" s="3"/>
      <c r="BH1181" s="3"/>
      <c r="BI1181" s="3"/>
      <c r="BJ1181" s="3"/>
      <c r="BK1181" s="3"/>
      <c r="BL1181" s="3"/>
      <c r="BM1181" s="3"/>
      <c r="BN1181" s="3"/>
      <c r="BO1181" s="3"/>
      <c r="BP1181" s="3"/>
      <c r="BQ1181" s="3"/>
      <c r="BR1181" s="3"/>
      <c r="BS1181" s="3"/>
      <c r="BT1181" s="3"/>
      <c r="BU1181" s="3"/>
      <c r="BV1181" s="3"/>
      <c r="BW1181" s="3"/>
      <c r="BX1181" s="3"/>
      <c r="BY1181" s="3"/>
      <c r="BZ1181" s="3"/>
      <c r="CA1181" s="3"/>
      <c r="CB1181" s="3"/>
      <c r="CC1181" s="3"/>
      <c r="CD1181" s="3"/>
      <c r="CE1181" s="3"/>
      <c r="CF1181" s="3"/>
      <c r="CG1181" s="3"/>
      <c r="CH1181" s="3"/>
      <c r="CI1181" s="3"/>
      <c r="CJ1181" s="3"/>
      <c r="CK1181" s="3"/>
      <c r="CL1181" s="3"/>
      <c r="CM1181" s="3"/>
      <c r="CN1181" s="3"/>
      <c r="CO1181" s="3"/>
      <c r="CP1181" s="3"/>
      <c r="CQ1181" s="3"/>
      <c r="CR1181" s="3"/>
      <c r="CS1181" s="3"/>
      <c r="CT1181" s="3"/>
      <c r="CU1181" s="3"/>
      <c r="CV1181" s="3"/>
      <c r="CW1181" s="3"/>
      <c r="CX1181" s="3"/>
      <c r="CY1181" s="3"/>
      <c r="CZ1181" s="3"/>
      <c r="DA1181" s="3"/>
      <c r="DB1181" s="3"/>
      <c r="DC1181" s="3"/>
      <c r="DD1181" s="3"/>
    </row>
    <row r="1182" spans="1:108" ht="21" customHeight="1">
      <c r="A1182" s="3"/>
      <c r="B1182" s="3"/>
      <c r="C1182" s="3"/>
      <c r="D1182" s="18"/>
      <c r="E1182" s="18"/>
      <c r="F1182" s="11"/>
      <c r="G1182" s="11"/>
      <c r="H1182" s="11"/>
      <c r="I1182" s="3"/>
      <c r="J1182" s="3"/>
      <c r="K1182" s="3"/>
      <c r="L1182" s="3"/>
      <c r="M1182" s="3"/>
      <c r="N1182" s="3"/>
      <c r="O1182" s="3"/>
      <c r="P1182" s="3"/>
      <c r="Q1182" s="3"/>
      <c r="R1182" s="3"/>
      <c r="S1182" s="3"/>
      <c r="T1182" s="3"/>
      <c r="U1182" s="3"/>
      <c r="V1182" s="3"/>
      <c r="W1182" s="3"/>
      <c r="X1182" s="3"/>
      <c r="Y1182" s="3"/>
      <c r="Z1182" s="3"/>
      <c r="AA1182" s="3"/>
      <c r="AB1182" s="3"/>
      <c r="AC1182" s="3"/>
      <c r="AD1182" s="3"/>
      <c r="AE1182" s="3"/>
      <c r="AF1182" s="3"/>
      <c r="AG1182" s="3"/>
      <c r="AH1182" s="3"/>
      <c r="AI1182" s="3"/>
      <c r="AJ1182" s="3"/>
      <c r="AK1182" s="3"/>
      <c r="AL1182" s="3"/>
      <c r="AM1182" s="3"/>
      <c r="AN1182" s="3"/>
      <c r="AO1182" s="3"/>
      <c r="AP1182" s="3"/>
      <c r="AQ1182" s="3"/>
      <c r="AR1182" s="3"/>
      <c r="AS1182" s="3"/>
      <c r="AT1182" s="3"/>
      <c r="AU1182" s="3"/>
      <c r="AV1182" s="3"/>
      <c r="AW1182" s="3"/>
      <c r="AX1182" s="3"/>
      <c r="AY1182" s="3"/>
      <c r="AZ1182" s="3"/>
      <c r="BA1182" s="3"/>
      <c r="BB1182" s="3"/>
      <c r="BC1182" s="3"/>
      <c r="BD1182" s="3"/>
      <c r="BE1182" s="3"/>
      <c r="BF1182" s="3"/>
      <c r="BG1182" s="3"/>
      <c r="BH1182" s="3"/>
      <c r="BI1182" s="3"/>
      <c r="BJ1182" s="3"/>
      <c r="BK1182" s="3"/>
      <c r="BL1182" s="3"/>
      <c r="BM1182" s="3"/>
      <c r="BN1182" s="3"/>
      <c r="BO1182" s="3"/>
      <c r="BP1182" s="3"/>
      <c r="BQ1182" s="3"/>
      <c r="BR1182" s="3"/>
      <c r="BS1182" s="3"/>
      <c r="BT1182" s="3"/>
      <c r="BU1182" s="3"/>
      <c r="BV1182" s="3"/>
      <c r="BW1182" s="3"/>
      <c r="BX1182" s="3"/>
      <c r="BY1182" s="3"/>
      <c r="BZ1182" s="3"/>
      <c r="CA1182" s="3"/>
      <c r="CB1182" s="3"/>
      <c r="CC1182" s="3"/>
      <c r="CD1182" s="3"/>
      <c r="CE1182" s="3"/>
      <c r="CF1182" s="3"/>
      <c r="CG1182" s="3"/>
      <c r="CH1182" s="3"/>
      <c r="CI1182" s="3"/>
      <c r="CJ1182" s="3"/>
      <c r="CK1182" s="3"/>
      <c r="CL1182" s="3"/>
      <c r="CM1182" s="3"/>
      <c r="CN1182" s="3"/>
      <c r="CO1182" s="3"/>
      <c r="CP1182" s="3"/>
      <c r="CQ1182" s="3"/>
      <c r="CR1182" s="3"/>
      <c r="CS1182" s="3"/>
      <c r="CT1182" s="3"/>
      <c r="CU1182" s="3"/>
      <c r="CV1182" s="3"/>
      <c r="CW1182" s="3"/>
      <c r="CX1182" s="3"/>
      <c r="CY1182" s="3"/>
      <c r="CZ1182" s="3"/>
      <c r="DA1182" s="3"/>
      <c r="DB1182" s="3"/>
      <c r="DC1182" s="3"/>
      <c r="DD1182" s="3"/>
    </row>
    <row r="1183" spans="1:108" ht="21" customHeight="1">
      <c r="A1183" s="3"/>
      <c r="B1183" s="3"/>
      <c r="C1183" s="3"/>
      <c r="D1183" s="18"/>
      <c r="E1183" s="18"/>
      <c r="F1183" s="11"/>
      <c r="G1183" s="11"/>
      <c r="H1183" s="11"/>
      <c r="I1183" s="3"/>
      <c r="J1183" s="3"/>
      <c r="K1183" s="3"/>
      <c r="L1183" s="3"/>
      <c r="M1183" s="3"/>
      <c r="N1183" s="3"/>
      <c r="O1183" s="3"/>
      <c r="P1183" s="3"/>
      <c r="Q1183" s="3"/>
      <c r="R1183" s="3"/>
      <c r="S1183" s="3"/>
      <c r="T1183" s="3"/>
      <c r="U1183" s="3"/>
      <c r="V1183" s="3"/>
      <c r="W1183" s="3"/>
      <c r="X1183" s="3"/>
      <c r="Y1183" s="3"/>
      <c r="Z1183" s="3"/>
      <c r="AA1183" s="3"/>
      <c r="AB1183" s="3"/>
      <c r="AC1183" s="3"/>
      <c r="AD1183" s="3"/>
      <c r="AE1183" s="3"/>
      <c r="AF1183" s="3"/>
      <c r="AG1183" s="3"/>
      <c r="AH1183" s="3"/>
      <c r="AI1183" s="3"/>
      <c r="AJ1183" s="3"/>
      <c r="AK1183" s="3"/>
      <c r="AL1183" s="3"/>
      <c r="AM1183" s="3"/>
      <c r="AN1183" s="3"/>
      <c r="AO1183" s="3"/>
      <c r="AP1183" s="3"/>
      <c r="AQ1183" s="3"/>
      <c r="AR1183" s="3"/>
      <c r="AS1183" s="3"/>
      <c r="AT1183" s="3"/>
      <c r="AU1183" s="3"/>
      <c r="AV1183" s="3"/>
      <c r="AW1183" s="3"/>
      <c r="AX1183" s="3"/>
      <c r="AY1183" s="3"/>
      <c r="AZ1183" s="3"/>
      <c r="BA1183" s="3"/>
      <c r="BB1183" s="3"/>
      <c r="BC1183" s="3"/>
      <c r="BD1183" s="3"/>
      <c r="BE1183" s="3"/>
      <c r="BF1183" s="3"/>
      <c r="BG1183" s="3"/>
      <c r="BH1183" s="3"/>
      <c r="BI1183" s="3"/>
      <c r="BJ1183" s="3"/>
      <c r="BK1183" s="3"/>
      <c r="BL1183" s="3"/>
      <c r="BM1183" s="3"/>
      <c r="BN1183" s="3"/>
      <c r="BO1183" s="3"/>
      <c r="BP1183" s="3"/>
      <c r="BQ1183" s="3"/>
      <c r="BR1183" s="3"/>
      <c r="BS1183" s="3"/>
      <c r="BT1183" s="3"/>
      <c r="BU1183" s="3"/>
      <c r="BV1183" s="3"/>
      <c r="BW1183" s="3"/>
      <c r="BX1183" s="3"/>
      <c r="BY1183" s="3"/>
      <c r="BZ1183" s="3"/>
      <c r="CA1183" s="3"/>
      <c r="CB1183" s="3"/>
      <c r="CC1183" s="3"/>
      <c r="CD1183" s="3"/>
      <c r="CE1183" s="3"/>
      <c r="CF1183" s="3"/>
      <c r="CG1183" s="3"/>
      <c r="CH1183" s="3"/>
      <c r="CI1183" s="3"/>
      <c r="CJ1183" s="3"/>
      <c r="CK1183" s="3"/>
      <c r="CL1183" s="3"/>
      <c r="CM1183" s="3"/>
      <c r="CN1183" s="3"/>
      <c r="CO1183" s="3"/>
      <c r="CP1183" s="3"/>
      <c r="CQ1183" s="3"/>
      <c r="CR1183" s="3"/>
      <c r="CS1183" s="3"/>
      <c r="CT1183" s="3"/>
      <c r="CU1183" s="3"/>
      <c r="CV1183" s="3"/>
      <c r="CW1183" s="3"/>
      <c r="CX1183" s="3"/>
      <c r="CY1183" s="3"/>
      <c r="CZ1183" s="3"/>
      <c r="DA1183" s="3"/>
      <c r="DB1183" s="3"/>
      <c r="DC1183" s="3"/>
      <c r="DD1183" s="3"/>
    </row>
    <row r="1184" spans="1:108" ht="21" customHeight="1">
      <c r="A1184" s="3"/>
      <c r="B1184" s="3"/>
      <c r="C1184" s="3"/>
      <c r="D1184" s="18"/>
      <c r="E1184" s="18"/>
      <c r="F1184" s="11"/>
      <c r="G1184" s="11"/>
      <c r="H1184" s="11"/>
      <c r="I1184" s="3"/>
      <c r="J1184" s="3"/>
      <c r="K1184" s="3"/>
      <c r="L1184" s="3"/>
      <c r="M1184" s="3"/>
      <c r="N1184" s="3"/>
      <c r="O1184" s="3"/>
      <c r="P1184" s="3"/>
      <c r="Q1184" s="3"/>
      <c r="R1184" s="3"/>
      <c r="S1184" s="3"/>
      <c r="T1184" s="3"/>
      <c r="U1184" s="3"/>
      <c r="V1184" s="3"/>
      <c r="W1184" s="3"/>
      <c r="X1184" s="3"/>
      <c r="Y1184" s="3"/>
      <c r="Z1184" s="3"/>
      <c r="AA1184" s="3"/>
      <c r="AB1184" s="3"/>
      <c r="AC1184" s="3"/>
      <c r="AD1184" s="3"/>
      <c r="AE1184" s="3"/>
      <c r="AF1184" s="3"/>
      <c r="AG1184" s="3"/>
      <c r="AH1184" s="3"/>
      <c r="AI1184" s="3"/>
      <c r="AJ1184" s="3"/>
      <c r="AK1184" s="3"/>
      <c r="AL1184" s="3"/>
      <c r="AM1184" s="3"/>
      <c r="AN1184" s="3"/>
      <c r="AO1184" s="3"/>
      <c r="AP1184" s="3"/>
      <c r="AQ1184" s="3"/>
      <c r="AR1184" s="3"/>
      <c r="AS1184" s="3"/>
      <c r="AT1184" s="3"/>
      <c r="AU1184" s="3"/>
      <c r="AV1184" s="3"/>
      <c r="AW1184" s="3"/>
      <c r="AX1184" s="3"/>
      <c r="AY1184" s="3"/>
      <c r="AZ1184" s="3"/>
      <c r="BA1184" s="3"/>
      <c r="BB1184" s="3"/>
      <c r="BC1184" s="3"/>
      <c r="BD1184" s="3"/>
      <c r="BE1184" s="3"/>
      <c r="BF1184" s="3"/>
      <c r="BG1184" s="3"/>
      <c r="BH1184" s="3"/>
      <c r="BI1184" s="3"/>
      <c r="BJ1184" s="3"/>
      <c r="BK1184" s="3"/>
      <c r="BL1184" s="3"/>
      <c r="BM1184" s="3"/>
      <c r="BN1184" s="3"/>
      <c r="BO1184" s="3"/>
      <c r="BP1184" s="3"/>
      <c r="BQ1184" s="3"/>
      <c r="BR1184" s="3"/>
      <c r="BS1184" s="3"/>
      <c r="BT1184" s="3"/>
      <c r="BU1184" s="3"/>
      <c r="BV1184" s="3"/>
      <c r="BW1184" s="3"/>
      <c r="BX1184" s="3"/>
      <c r="BY1184" s="3"/>
      <c r="BZ1184" s="3"/>
      <c r="CA1184" s="3"/>
      <c r="CB1184" s="3"/>
      <c r="CC1184" s="3"/>
      <c r="CD1184" s="3"/>
      <c r="CE1184" s="3"/>
      <c r="CF1184" s="3"/>
      <c r="CG1184" s="3"/>
      <c r="CH1184" s="3"/>
      <c r="CI1184" s="3"/>
      <c r="CJ1184" s="3"/>
      <c r="CK1184" s="3"/>
      <c r="CL1184" s="3"/>
      <c r="CM1184" s="3"/>
      <c r="CN1184" s="3"/>
      <c r="CO1184" s="3"/>
      <c r="CP1184" s="3"/>
      <c r="CQ1184" s="3"/>
      <c r="CR1184" s="3"/>
      <c r="CS1184" s="3"/>
      <c r="CT1184" s="3"/>
      <c r="CU1184" s="3"/>
      <c r="CV1184" s="3"/>
      <c r="CW1184" s="3"/>
      <c r="CX1184" s="3"/>
      <c r="CY1184" s="3"/>
      <c r="CZ1184" s="3"/>
      <c r="DA1184" s="3"/>
      <c r="DB1184" s="3"/>
      <c r="DC1184" s="3"/>
      <c r="DD1184" s="3"/>
    </row>
    <row r="1185" spans="1:108" ht="21" customHeight="1">
      <c r="A1185" s="3"/>
      <c r="B1185" s="3"/>
      <c r="C1185" s="3"/>
      <c r="D1185" s="18"/>
      <c r="E1185" s="18"/>
      <c r="F1185" s="11"/>
      <c r="G1185" s="11"/>
      <c r="H1185" s="11"/>
      <c r="I1185" s="3"/>
      <c r="J1185" s="3"/>
      <c r="K1185" s="3"/>
      <c r="L1185" s="3"/>
      <c r="M1185" s="3"/>
      <c r="N1185" s="3"/>
      <c r="O1185" s="3"/>
      <c r="P1185" s="3"/>
      <c r="Q1185" s="3"/>
      <c r="R1185" s="3"/>
      <c r="S1185" s="3"/>
      <c r="T1185" s="3"/>
      <c r="U1185" s="3"/>
      <c r="V1185" s="3"/>
      <c r="W1185" s="3"/>
      <c r="X1185" s="3"/>
      <c r="Y1185" s="3"/>
      <c r="Z1185" s="3"/>
      <c r="AA1185" s="3"/>
      <c r="AB1185" s="3"/>
      <c r="AC1185" s="3"/>
      <c r="AD1185" s="3"/>
      <c r="AE1185" s="3"/>
      <c r="AF1185" s="3"/>
      <c r="AG1185" s="3"/>
      <c r="AH1185" s="3"/>
      <c r="AI1185" s="3"/>
      <c r="AJ1185" s="3"/>
      <c r="AK1185" s="3"/>
      <c r="AL1185" s="3"/>
      <c r="AM1185" s="3"/>
      <c r="AN1185" s="3"/>
      <c r="AO1185" s="3"/>
      <c r="AP1185" s="3"/>
      <c r="AQ1185" s="3"/>
      <c r="AR1185" s="3"/>
      <c r="AS1185" s="3"/>
      <c r="AT1185" s="3"/>
      <c r="AU1185" s="3"/>
      <c r="AV1185" s="3"/>
      <c r="AW1185" s="3"/>
      <c r="AX1185" s="3"/>
      <c r="AY1185" s="3"/>
      <c r="AZ1185" s="3"/>
      <c r="BA1185" s="3"/>
      <c r="BB1185" s="3"/>
      <c r="BC1185" s="3"/>
      <c r="BD1185" s="3"/>
      <c r="BE1185" s="3"/>
      <c r="BF1185" s="3"/>
      <c r="BG1185" s="3"/>
      <c r="BH1185" s="3"/>
      <c r="BI1185" s="3"/>
      <c r="BJ1185" s="3"/>
      <c r="BK1185" s="3"/>
      <c r="BL1185" s="3"/>
      <c r="BM1185" s="3"/>
      <c r="BN1185" s="3"/>
      <c r="BO1185" s="3"/>
      <c r="BP1185" s="3"/>
      <c r="BQ1185" s="3"/>
      <c r="BR1185" s="3"/>
      <c r="BS1185" s="3"/>
      <c r="BT1185" s="3"/>
      <c r="BU1185" s="3"/>
      <c r="BV1185" s="3"/>
      <c r="BW1185" s="3"/>
      <c r="BX1185" s="3"/>
      <c r="BY1185" s="3"/>
      <c r="BZ1185" s="3"/>
      <c r="CA1185" s="3"/>
      <c r="CB1185" s="3"/>
      <c r="CC1185" s="3"/>
      <c r="CD1185" s="3"/>
      <c r="CE1185" s="3"/>
      <c r="CF1185" s="3"/>
      <c r="CG1185" s="3"/>
      <c r="CH1185" s="3"/>
      <c r="CI1185" s="3"/>
      <c r="CJ1185" s="3"/>
      <c r="CK1185" s="3"/>
      <c r="CL1185" s="3"/>
      <c r="CM1185" s="3"/>
      <c r="CN1185" s="3"/>
      <c r="CO1185" s="3"/>
      <c r="CP1185" s="3"/>
      <c r="CQ1185" s="3"/>
      <c r="CR1185" s="3"/>
      <c r="CS1185" s="3"/>
      <c r="CT1185" s="3"/>
      <c r="CU1185" s="3"/>
      <c r="CV1185" s="3"/>
      <c r="CW1185" s="3"/>
      <c r="CX1185" s="3"/>
      <c r="CY1185" s="3"/>
      <c r="CZ1185" s="3"/>
      <c r="DA1185" s="3"/>
      <c r="DB1185" s="3"/>
      <c r="DC1185" s="3"/>
      <c r="DD1185" s="3"/>
    </row>
    <row r="1186" spans="1:108" ht="21" customHeight="1">
      <c r="A1186" s="3"/>
      <c r="B1186" s="3"/>
      <c r="C1186" s="3"/>
      <c r="D1186" s="18"/>
      <c r="E1186" s="18"/>
      <c r="F1186" s="11"/>
      <c r="G1186" s="11"/>
      <c r="H1186" s="11"/>
      <c r="I1186" s="3"/>
      <c r="J1186" s="3"/>
      <c r="K1186" s="3"/>
      <c r="L1186" s="3"/>
      <c r="M1186" s="3"/>
      <c r="N1186" s="3"/>
      <c r="O1186" s="3"/>
      <c r="P1186" s="3"/>
      <c r="Q1186" s="3"/>
      <c r="R1186" s="3"/>
      <c r="S1186" s="3"/>
      <c r="T1186" s="3"/>
      <c r="U1186" s="3"/>
      <c r="V1186" s="3"/>
      <c r="W1186" s="3"/>
      <c r="X1186" s="3"/>
      <c r="Y1186" s="3"/>
      <c r="Z1186" s="3"/>
      <c r="AA1186" s="3"/>
      <c r="AB1186" s="3"/>
      <c r="AC1186" s="3"/>
      <c r="AD1186" s="3"/>
      <c r="AE1186" s="3"/>
      <c r="AF1186" s="3"/>
      <c r="AG1186" s="3"/>
      <c r="AH1186" s="3"/>
      <c r="AI1186" s="3"/>
      <c r="AJ1186" s="3"/>
      <c r="AK1186" s="3"/>
      <c r="AL1186" s="3"/>
      <c r="AM1186" s="3"/>
      <c r="AN1186" s="3"/>
      <c r="AO1186" s="3"/>
      <c r="AP1186" s="3"/>
      <c r="AQ1186" s="3"/>
      <c r="AR1186" s="3"/>
      <c r="AS1186" s="3"/>
      <c r="AT1186" s="3"/>
      <c r="AU1186" s="3"/>
      <c r="AV1186" s="3"/>
      <c r="AW1186" s="3"/>
      <c r="AX1186" s="3"/>
      <c r="AY1186" s="3"/>
      <c r="AZ1186" s="3"/>
      <c r="BA1186" s="3"/>
      <c r="BB1186" s="3"/>
      <c r="BC1186" s="3"/>
      <c r="BD1186" s="3"/>
      <c r="BE1186" s="3"/>
      <c r="BF1186" s="3"/>
      <c r="BG1186" s="3"/>
      <c r="BH1186" s="3"/>
      <c r="BI1186" s="3"/>
      <c r="BJ1186" s="3"/>
      <c r="BK1186" s="3"/>
      <c r="BL1186" s="3"/>
      <c r="BM1186" s="3"/>
      <c r="BN1186" s="3"/>
      <c r="BO1186" s="3"/>
      <c r="BP1186" s="3"/>
      <c r="BQ1186" s="3"/>
      <c r="BR1186" s="3"/>
      <c r="BS1186" s="3"/>
      <c r="BT1186" s="3"/>
      <c r="BU1186" s="3"/>
      <c r="BV1186" s="3"/>
      <c r="BW1186" s="3"/>
      <c r="BX1186" s="3"/>
      <c r="BY1186" s="3"/>
      <c r="BZ1186" s="3"/>
      <c r="CA1186" s="3"/>
      <c r="CB1186" s="3"/>
      <c r="CC1186" s="3"/>
      <c r="CD1186" s="3"/>
      <c r="CE1186" s="3"/>
      <c r="CF1186" s="3"/>
      <c r="CG1186" s="3"/>
      <c r="CH1186" s="3"/>
      <c r="CI1186" s="3"/>
      <c r="CJ1186" s="3"/>
      <c r="CK1186" s="3"/>
      <c r="CL1186" s="3"/>
      <c r="CM1186" s="3"/>
      <c r="CN1186" s="3"/>
      <c r="CO1186" s="3"/>
      <c r="CP1186" s="3"/>
      <c r="CQ1186" s="3"/>
      <c r="CR1186" s="3"/>
      <c r="CS1186" s="3"/>
      <c r="CT1186" s="3"/>
      <c r="CU1186" s="3"/>
      <c r="CV1186" s="3"/>
      <c r="CW1186" s="3"/>
      <c r="CX1186" s="3"/>
      <c r="CY1186" s="3"/>
      <c r="CZ1186" s="3"/>
      <c r="DA1186" s="3"/>
      <c r="DB1186" s="3"/>
      <c r="DC1186" s="3"/>
      <c r="DD1186" s="3"/>
    </row>
    <row r="1187" spans="1:108" ht="21" customHeight="1">
      <c r="A1187" s="3"/>
      <c r="B1187" s="3"/>
      <c r="C1187" s="3"/>
      <c r="D1187" s="18"/>
      <c r="E1187" s="18"/>
      <c r="F1187" s="11"/>
      <c r="G1187" s="11"/>
      <c r="H1187" s="11"/>
      <c r="I1187" s="3"/>
      <c r="J1187" s="3"/>
      <c r="K1187" s="3"/>
      <c r="L1187" s="3"/>
      <c r="M1187" s="3"/>
      <c r="N1187" s="3"/>
      <c r="O1187" s="3"/>
      <c r="P1187" s="3"/>
      <c r="Q1187" s="3"/>
      <c r="R1187" s="3"/>
      <c r="S1187" s="3"/>
      <c r="T1187" s="3"/>
      <c r="U1187" s="3"/>
      <c r="V1187" s="3"/>
      <c r="W1187" s="3"/>
      <c r="X1187" s="3"/>
      <c r="Y1187" s="3"/>
      <c r="Z1187" s="3"/>
      <c r="AA1187" s="3"/>
      <c r="AB1187" s="3"/>
      <c r="AC1187" s="3"/>
      <c r="AD1187" s="3"/>
      <c r="AE1187" s="3"/>
      <c r="AF1187" s="3"/>
      <c r="AG1187" s="3"/>
      <c r="AH1187" s="3"/>
      <c r="AI1187" s="3"/>
      <c r="AJ1187" s="3"/>
      <c r="AK1187" s="3"/>
      <c r="AL1187" s="3"/>
      <c r="AM1187" s="3"/>
      <c r="AN1187" s="3"/>
      <c r="AO1187" s="3"/>
      <c r="AP1187" s="3"/>
      <c r="AQ1187" s="3"/>
      <c r="AR1187" s="3"/>
      <c r="AS1187" s="3"/>
      <c r="AT1187" s="3"/>
      <c r="AU1187" s="3"/>
      <c r="AV1187" s="3"/>
      <c r="AW1187" s="3"/>
      <c r="AX1187" s="3"/>
      <c r="AY1187" s="3"/>
      <c r="AZ1187" s="3"/>
      <c r="BA1187" s="3"/>
      <c r="BB1187" s="3"/>
      <c r="BC1187" s="3"/>
      <c r="BD1187" s="3"/>
      <c r="BE1187" s="3"/>
      <c r="BF1187" s="3"/>
      <c r="BG1187" s="3"/>
      <c r="BH1187" s="3"/>
      <c r="BI1187" s="3"/>
      <c r="BJ1187" s="3"/>
      <c r="BK1187" s="3"/>
      <c r="BL1187" s="3"/>
      <c r="BM1187" s="3"/>
      <c r="BN1187" s="3"/>
      <c r="BO1187" s="3"/>
      <c r="BP1187" s="3"/>
      <c r="BQ1187" s="3"/>
      <c r="BR1187" s="3"/>
      <c r="BS1187" s="3"/>
      <c r="BT1187" s="3"/>
      <c r="BU1187" s="3"/>
      <c r="BV1187" s="3"/>
      <c r="BW1187" s="3"/>
      <c r="BX1187" s="3"/>
      <c r="BY1187" s="3"/>
      <c r="BZ1187" s="3"/>
      <c r="CA1187" s="3"/>
      <c r="CB1187" s="3"/>
      <c r="CC1187" s="3"/>
      <c r="CD1187" s="3"/>
      <c r="CE1187" s="3"/>
      <c r="CF1187" s="3"/>
      <c r="CG1187" s="3"/>
      <c r="CH1187" s="3"/>
      <c r="CI1187" s="3"/>
      <c r="CJ1187" s="3"/>
      <c r="CK1187" s="3"/>
      <c r="CL1187" s="3"/>
      <c r="CM1187" s="3"/>
      <c r="CN1187" s="3"/>
      <c r="CO1187" s="3"/>
      <c r="CP1187" s="3"/>
      <c r="CQ1187" s="3"/>
      <c r="CR1187" s="3"/>
      <c r="CS1187" s="3"/>
      <c r="CT1187" s="3"/>
      <c r="CU1187" s="3"/>
      <c r="CV1187" s="3"/>
      <c r="CW1187" s="3"/>
      <c r="CX1187" s="3"/>
      <c r="CY1187" s="3"/>
      <c r="CZ1187" s="3"/>
      <c r="DA1187" s="3"/>
      <c r="DB1187" s="3"/>
      <c r="DC1187" s="3"/>
      <c r="DD1187" s="3"/>
    </row>
    <row r="1188" spans="1:108" ht="21" customHeight="1">
      <c r="A1188" s="3"/>
      <c r="B1188" s="3"/>
      <c r="C1188" s="3"/>
      <c r="D1188" s="18"/>
      <c r="E1188" s="18"/>
      <c r="F1188" s="11"/>
      <c r="G1188" s="11"/>
      <c r="H1188" s="11"/>
      <c r="I1188" s="3"/>
      <c r="J1188" s="3"/>
      <c r="K1188" s="3"/>
      <c r="L1188" s="3"/>
      <c r="M1188" s="3"/>
      <c r="N1188" s="3"/>
      <c r="O1188" s="3"/>
      <c r="P1188" s="3"/>
      <c r="Q1188" s="3"/>
      <c r="R1188" s="3"/>
      <c r="S1188" s="3"/>
      <c r="T1188" s="3"/>
      <c r="U1188" s="3"/>
      <c r="V1188" s="3"/>
      <c r="W1188" s="3"/>
      <c r="X1188" s="3"/>
      <c r="Y1188" s="3"/>
      <c r="Z1188" s="3"/>
      <c r="AA1188" s="3"/>
      <c r="AB1188" s="3"/>
      <c r="AC1188" s="3"/>
      <c r="AD1188" s="3"/>
      <c r="AE1188" s="3"/>
      <c r="AF1188" s="3"/>
      <c r="AG1188" s="3"/>
      <c r="AH1188" s="3"/>
      <c r="AI1188" s="3"/>
      <c r="AJ1188" s="3"/>
      <c r="AK1188" s="3"/>
      <c r="AL1188" s="3"/>
      <c r="AM1188" s="3"/>
      <c r="AN1188" s="3"/>
      <c r="AO1188" s="3"/>
      <c r="AP1188" s="3"/>
      <c r="AQ1188" s="3"/>
      <c r="AR1188" s="3"/>
      <c r="AS1188" s="3"/>
      <c r="AT1188" s="3"/>
      <c r="AU1188" s="3"/>
      <c r="AV1188" s="3"/>
      <c r="AW1188" s="3"/>
      <c r="AX1188" s="3"/>
      <c r="AY1188" s="3"/>
      <c r="AZ1188" s="3"/>
      <c r="BA1188" s="3"/>
      <c r="BB1188" s="3"/>
      <c r="BC1188" s="3"/>
      <c r="BD1188" s="3"/>
      <c r="BE1188" s="3"/>
      <c r="BF1188" s="3"/>
      <c r="BG1188" s="3"/>
      <c r="BH1188" s="3"/>
      <c r="BI1188" s="3"/>
      <c r="BJ1188" s="3"/>
      <c r="BK1188" s="3"/>
      <c r="BL1188" s="3"/>
      <c r="BM1188" s="3"/>
      <c r="BN1188" s="3"/>
      <c r="BO1188" s="3"/>
      <c r="BP1188" s="3"/>
      <c r="BQ1188" s="3"/>
      <c r="BR1188" s="3"/>
      <c r="BS1188" s="3"/>
      <c r="BT1188" s="3"/>
      <c r="BU1188" s="3"/>
      <c r="BV1188" s="3"/>
      <c r="BW1188" s="3"/>
      <c r="BX1188" s="3"/>
      <c r="BY1188" s="3"/>
      <c r="BZ1188" s="3"/>
      <c r="CA1188" s="3"/>
      <c r="CB1188" s="3"/>
      <c r="CC1188" s="3"/>
      <c r="CD1188" s="3"/>
      <c r="CE1188" s="3"/>
      <c r="CF1188" s="3"/>
      <c r="CG1188" s="3"/>
      <c r="CH1188" s="3"/>
      <c r="CI1188" s="3"/>
      <c r="CJ1188" s="3"/>
      <c r="CK1188" s="3"/>
      <c r="CL1188" s="3"/>
      <c r="CM1188" s="3"/>
      <c r="CN1188" s="3"/>
      <c r="CO1188" s="3"/>
      <c r="CP1188" s="3"/>
      <c r="CQ1188" s="3"/>
      <c r="CR1188" s="3"/>
      <c r="CS1188" s="3"/>
      <c r="CT1188" s="3"/>
      <c r="CU1188" s="3"/>
      <c r="CV1188" s="3"/>
      <c r="CW1188" s="3"/>
      <c r="CX1188" s="3"/>
      <c r="CY1188" s="3"/>
      <c r="CZ1188" s="3"/>
      <c r="DA1188" s="3"/>
      <c r="DB1188" s="3"/>
      <c r="DC1188" s="3"/>
      <c r="DD1188" s="3"/>
    </row>
    <row r="1189" spans="1:108" ht="21" customHeight="1">
      <c r="A1189" s="3"/>
      <c r="B1189" s="3"/>
      <c r="C1189" s="3"/>
      <c r="D1189" s="18"/>
      <c r="E1189" s="18"/>
      <c r="F1189" s="11"/>
      <c r="G1189" s="11"/>
      <c r="H1189" s="11"/>
      <c r="I1189" s="3"/>
      <c r="J1189" s="3"/>
      <c r="K1189" s="3"/>
      <c r="L1189" s="3"/>
      <c r="M1189" s="3"/>
      <c r="N1189" s="3"/>
      <c r="O1189" s="3"/>
      <c r="P1189" s="3"/>
      <c r="Q1189" s="3"/>
      <c r="R1189" s="3"/>
      <c r="S1189" s="3"/>
      <c r="T1189" s="3"/>
      <c r="U1189" s="3"/>
      <c r="V1189" s="3"/>
      <c r="W1189" s="3"/>
      <c r="X1189" s="3"/>
      <c r="Y1189" s="3"/>
      <c r="Z1189" s="3"/>
      <c r="AA1189" s="3"/>
      <c r="AB1189" s="3"/>
      <c r="AC1189" s="3"/>
      <c r="AD1189" s="3"/>
      <c r="AE1189" s="3"/>
      <c r="AF1189" s="3"/>
      <c r="AG1189" s="3"/>
      <c r="AH1189" s="3"/>
      <c r="AI1189" s="3"/>
      <c r="AJ1189" s="3"/>
      <c r="AK1189" s="3"/>
      <c r="AL1189" s="3"/>
      <c r="AM1189" s="3"/>
      <c r="AN1189" s="3"/>
      <c r="AO1189" s="3"/>
      <c r="AP1189" s="3"/>
      <c r="AQ1189" s="3"/>
      <c r="AR1189" s="3"/>
      <c r="AS1189" s="3"/>
      <c r="AT1189" s="3"/>
      <c r="AU1189" s="3"/>
      <c r="AV1189" s="3"/>
      <c r="AW1189" s="3"/>
      <c r="AX1189" s="3"/>
      <c r="AY1189" s="3"/>
      <c r="AZ1189" s="3"/>
      <c r="BA1189" s="3"/>
      <c r="BB1189" s="3"/>
      <c r="BC1189" s="3"/>
      <c r="BD1189" s="3"/>
      <c r="BE1189" s="3"/>
      <c r="BF1189" s="3"/>
      <c r="BG1189" s="3"/>
      <c r="BH1189" s="3"/>
      <c r="BI1189" s="3"/>
      <c r="BJ1189" s="3"/>
      <c r="BK1189" s="3"/>
      <c r="BL1189" s="3"/>
      <c r="BM1189" s="3"/>
      <c r="BN1189" s="3"/>
      <c r="BO1189" s="3"/>
      <c r="BP1189" s="3"/>
      <c r="BQ1189" s="3"/>
      <c r="BR1189" s="3"/>
      <c r="BS1189" s="3"/>
      <c r="BT1189" s="3"/>
      <c r="BU1189" s="3"/>
      <c r="BV1189" s="3"/>
      <c r="BW1189" s="3"/>
      <c r="BX1189" s="3"/>
      <c r="BY1189" s="3"/>
      <c r="BZ1189" s="3"/>
      <c r="CA1189" s="3"/>
      <c r="CB1189" s="3"/>
      <c r="CC1189" s="3"/>
      <c r="CD1189" s="3"/>
      <c r="CE1189" s="3"/>
      <c r="CF1189" s="3"/>
      <c r="CG1189" s="3"/>
      <c r="CH1189" s="3"/>
      <c r="CI1189" s="3"/>
      <c r="CJ1189" s="3"/>
      <c r="CK1189" s="3"/>
      <c r="CL1189" s="3"/>
      <c r="CM1189" s="3"/>
      <c r="CN1189" s="3"/>
      <c r="CO1189" s="3"/>
      <c r="CP1189" s="3"/>
      <c r="CQ1189" s="3"/>
      <c r="CR1189" s="3"/>
      <c r="CS1189" s="3"/>
      <c r="CT1189" s="3"/>
      <c r="CU1189" s="3"/>
      <c r="CV1189" s="3"/>
      <c r="CW1189" s="3"/>
      <c r="CX1189" s="3"/>
      <c r="CY1189" s="3"/>
      <c r="CZ1189" s="3"/>
      <c r="DA1189" s="3"/>
      <c r="DB1189" s="3"/>
      <c r="DC1189" s="3"/>
      <c r="DD1189" s="3"/>
    </row>
    <row r="1190" spans="1:108" ht="21" customHeight="1">
      <c r="A1190" s="3"/>
      <c r="B1190" s="3"/>
      <c r="C1190" s="3"/>
      <c r="D1190" s="18"/>
      <c r="E1190" s="18"/>
      <c r="F1190" s="11"/>
      <c r="G1190" s="11"/>
      <c r="H1190" s="11"/>
      <c r="I1190" s="3"/>
      <c r="J1190" s="3"/>
      <c r="K1190" s="3"/>
      <c r="L1190" s="3"/>
      <c r="M1190" s="3"/>
      <c r="N1190" s="3"/>
      <c r="O1190" s="3"/>
      <c r="P1190" s="3"/>
      <c r="Q1190" s="3"/>
      <c r="R1190" s="3"/>
      <c r="S1190" s="3"/>
      <c r="T1190" s="3"/>
      <c r="U1190" s="3"/>
      <c r="V1190" s="3"/>
      <c r="W1190" s="3"/>
      <c r="X1190" s="3"/>
      <c r="Y1190" s="3"/>
      <c r="Z1190" s="3"/>
      <c r="AA1190" s="3"/>
      <c r="AB1190" s="3"/>
      <c r="AC1190" s="3"/>
      <c r="AD1190" s="3"/>
      <c r="AE1190" s="3"/>
      <c r="AF1190" s="3"/>
      <c r="AG1190" s="3"/>
      <c r="AH1190" s="3"/>
      <c r="AI1190" s="3"/>
      <c r="AJ1190" s="3"/>
      <c r="AK1190" s="3"/>
      <c r="AL1190" s="3"/>
      <c r="AM1190" s="3"/>
      <c r="AN1190" s="3"/>
      <c r="AO1190" s="3"/>
      <c r="AP1190" s="3"/>
      <c r="AQ1190" s="3"/>
      <c r="AR1190" s="3"/>
      <c r="AS1190" s="3"/>
      <c r="AT1190" s="3"/>
      <c r="AU1190" s="3"/>
      <c r="AV1190" s="3"/>
      <c r="AW1190" s="3"/>
      <c r="AX1190" s="3"/>
      <c r="AY1190" s="3"/>
      <c r="AZ1190" s="3"/>
      <c r="BA1190" s="3"/>
      <c r="BB1190" s="3"/>
      <c r="BC1190" s="3"/>
      <c r="BD1190" s="3"/>
      <c r="BE1190" s="3"/>
      <c r="BF1190" s="3"/>
      <c r="BG1190" s="3"/>
      <c r="BH1190" s="3"/>
      <c r="BI1190" s="3"/>
      <c r="BJ1190" s="3"/>
      <c r="BK1190" s="3"/>
      <c r="BL1190" s="3"/>
      <c r="BM1190" s="3"/>
      <c r="BN1190" s="3"/>
      <c r="BO1190" s="3"/>
      <c r="BP1190" s="3"/>
      <c r="BQ1190" s="3"/>
      <c r="BR1190" s="3"/>
      <c r="BS1190" s="3"/>
      <c r="BT1190" s="3"/>
      <c r="BU1190" s="3"/>
      <c r="BV1190" s="3"/>
      <c r="BW1190" s="3"/>
      <c r="BX1190" s="3"/>
      <c r="BY1190" s="3"/>
      <c r="BZ1190" s="3"/>
      <c r="CA1190" s="3"/>
      <c r="CB1190" s="3"/>
      <c r="CC1190" s="3"/>
      <c r="CD1190" s="3"/>
      <c r="CE1190" s="3"/>
      <c r="CF1190" s="3"/>
      <c r="CG1190" s="3"/>
      <c r="CH1190" s="3"/>
      <c r="CI1190" s="3"/>
      <c r="CJ1190" s="3"/>
      <c r="CK1190" s="3"/>
      <c r="CL1190" s="3"/>
      <c r="CM1190" s="3"/>
      <c r="CN1190" s="3"/>
      <c r="CO1190" s="3"/>
      <c r="CP1190" s="3"/>
      <c r="CQ1190" s="3"/>
      <c r="CR1190" s="3"/>
      <c r="CS1190" s="3"/>
      <c r="CT1190" s="3"/>
      <c r="CU1190" s="3"/>
      <c r="CV1190" s="3"/>
      <c r="CW1190" s="3"/>
      <c r="CX1190" s="3"/>
      <c r="CY1190" s="3"/>
      <c r="CZ1190" s="3"/>
      <c r="DA1190" s="3"/>
      <c r="DB1190" s="3"/>
      <c r="DC1190" s="3"/>
      <c r="DD1190" s="3"/>
    </row>
    <row r="1191" spans="1:108" ht="21" customHeight="1">
      <c r="A1191" s="3"/>
      <c r="B1191" s="3"/>
      <c r="C1191" s="3"/>
      <c r="D1191" s="18"/>
      <c r="E1191" s="18"/>
      <c r="F1191" s="11"/>
      <c r="G1191" s="11"/>
      <c r="H1191" s="11"/>
      <c r="I1191" s="3"/>
      <c r="J1191" s="3"/>
      <c r="K1191" s="3"/>
      <c r="L1191" s="3"/>
      <c r="M1191" s="3"/>
      <c r="N1191" s="3"/>
      <c r="O1191" s="3"/>
      <c r="P1191" s="3"/>
      <c r="Q1191" s="3"/>
      <c r="R1191" s="3"/>
      <c r="S1191" s="3"/>
      <c r="T1191" s="3"/>
      <c r="U1191" s="3"/>
      <c r="V1191" s="3"/>
      <c r="W1191" s="3"/>
      <c r="X1191" s="3"/>
      <c r="Y1191" s="3"/>
      <c r="Z1191" s="3"/>
      <c r="AA1191" s="3"/>
      <c r="AB1191" s="3"/>
      <c r="AC1191" s="3"/>
      <c r="AD1191" s="3"/>
      <c r="AE1191" s="3"/>
      <c r="AF1191" s="3"/>
      <c r="AG1191" s="3"/>
      <c r="AH1191" s="3"/>
      <c r="AI1191" s="3"/>
      <c r="AJ1191" s="3"/>
      <c r="AK1191" s="3"/>
      <c r="AL1191" s="3"/>
      <c r="AM1191" s="3"/>
      <c r="AN1191" s="3"/>
      <c r="AO1191" s="3"/>
      <c r="AP1191" s="3"/>
      <c r="AQ1191" s="3"/>
      <c r="AR1191" s="3"/>
      <c r="AS1191" s="3"/>
      <c r="AT1191" s="3"/>
      <c r="AU1191" s="3"/>
      <c r="AV1191" s="3"/>
      <c r="AW1191" s="3"/>
      <c r="AX1191" s="3"/>
      <c r="AY1191" s="3"/>
      <c r="AZ1191" s="3"/>
      <c r="BA1191" s="3"/>
      <c r="BB1191" s="3"/>
      <c r="BC1191" s="3"/>
      <c r="BD1191" s="3"/>
      <c r="BE1191" s="3"/>
      <c r="BF1191" s="3"/>
      <c r="BG1191" s="3"/>
      <c r="BH1191" s="3"/>
      <c r="BI1191" s="3"/>
      <c r="BJ1191" s="3"/>
      <c r="BK1191" s="3"/>
      <c r="BL1191" s="3"/>
      <c r="BM1191" s="3"/>
      <c r="BN1191" s="3"/>
      <c r="BO1191" s="3"/>
      <c r="BP1191" s="3"/>
      <c r="BQ1191" s="3"/>
      <c r="BR1191" s="3"/>
      <c r="BS1191" s="3"/>
      <c r="BT1191" s="3"/>
      <c r="BU1191" s="3"/>
      <c r="BV1191" s="3"/>
      <c r="BW1191" s="3"/>
      <c r="BX1191" s="3"/>
      <c r="BY1191" s="3"/>
      <c r="BZ1191" s="3"/>
      <c r="CA1191" s="3"/>
      <c r="CB1191" s="3"/>
      <c r="CC1191" s="3"/>
      <c r="CD1191" s="3"/>
      <c r="CE1191" s="3"/>
      <c r="CF1191" s="3"/>
      <c r="CG1191" s="3"/>
      <c r="CH1191" s="3"/>
      <c r="CI1191" s="3"/>
      <c r="CJ1191" s="3"/>
      <c r="CK1191" s="3"/>
      <c r="CL1191" s="3"/>
      <c r="CM1191" s="3"/>
      <c r="CN1191" s="3"/>
      <c r="CO1191" s="3"/>
      <c r="CP1191" s="3"/>
      <c r="CQ1191" s="3"/>
      <c r="CR1191" s="3"/>
      <c r="CS1191" s="3"/>
      <c r="CT1191" s="3"/>
      <c r="CU1191" s="3"/>
      <c r="CV1191" s="3"/>
      <c r="CW1191" s="3"/>
      <c r="CX1191" s="3"/>
      <c r="CY1191" s="3"/>
      <c r="CZ1191" s="3"/>
      <c r="DA1191" s="3"/>
      <c r="DB1191" s="3"/>
      <c r="DC1191" s="3"/>
      <c r="DD1191" s="3"/>
    </row>
    <row r="1192" spans="1:108" ht="21" customHeight="1">
      <c r="A1192" s="3"/>
      <c r="B1192" s="3"/>
      <c r="C1192" s="3"/>
      <c r="D1192" s="18"/>
      <c r="E1192" s="18"/>
      <c r="F1192" s="11"/>
      <c r="G1192" s="11"/>
      <c r="H1192" s="11"/>
      <c r="I1192" s="3"/>
      <c r="J1192" s="3"/>
      <c r="K1192" s="3"/>
      <c r="L1192" s="3"/>
      <c r="M1192" s="3"/>
      <c r="N1192" s="3"/>
      <c r="O1192" s="3"/>
      <c r="P1192" s="3"/>
      <c r="Q1192" s="3"/>
      <c r="R1192" s="3"/>
      <c r="S1192" s="3"/>
      <c r="T1192" s="3"/>
      <c r="U1192" s="3"/>
      <c r="V1192" s="3"/>
      <c r="W1192" s="3"/>
      <c r="X1192" s="3"/>
      <c r="Y1192" s="3"/>
      <c r="Z1192" s="3"/>
      <c r="AA1192" s="3"/>
      <c r="AB1192" s="3"/>
      <c r="AC1192" s="3"/>
      <c r="AD1192" s="3"/>
      <c r="AE1192" s="3"/>
      <c r="AF1192" s="3"/>
      <c r="AG1192" s="3"/>
      <c r="AH1192" s="3"/>
      <c r="AI1192" s="3"/>
      <c r="AJ1192" s="3"/>
      <c r="AK1192" s="3"/>
      <c r="AL1192" s="3"/>
      <c r="AM1192" s="3"/>
      <c r="AN1192" s="3"/>
      <c r="AO1192" s="3"/>
      <c r="AP1192" s="3"/>
      <c r="AQ1192" s="3"/>
      <c r="AR1192" s="3"/>
      <c r="AS1192" s="3"/>
      <c r="AT1192" s="3"/>
      <c r="AU1192" s="3"/>
      <c r="AV1192" s="3"/>
      <c r="AW1192" s="3"/>
      <c r="AX1192" s="3"/>
      <c r="AY1192" s="3"/>
      <c r="AZ1192" s="3"/>
      <c r="BA1192" s="3"/>
      <c r="BB1192" s="3"/>
      <c r="BC1192" s="3"/>
      <c r="BD1192" s="3"/>
      <c r="BE1192" s="3"/>
      <c r="BF1192" s="3"/>
      <c r="BG1192" s="3"/>
      <c r="BH1192" s="3"/>
      <c r="BI1192" s="3"/>
      <c r="BJ1192" s="3"/>
      <c r="BK1192" s="3"/>
      <c r="BL1192" s="3"/>
      <c r="BM1192" s="3"/>
      <c r="BN1192" s="3"/>
      <c r="BO1192" s="3"/>
      <c r="BP1192" s="3"/>
      <c r="BQ1192" s="3"/>
      <c r="BR1192" s="3"/>
      <c r="BS1192" s="3"/>
      <c r="BT1192" s="3"/>
      <c r="BU1192" s="3"/>
      <c r="BV1192" s="3"/>
      <c r="BW1192" s="3"/>
      <c r="BX1192" s="3"/>
      <c r="BY1192" s="3"/>
      <c r="BZ1192" s="3"/>
      <c r="CA1192" s="3"/>
      <c r="CB1192" s="3"/>
      <c r="CC1192" s="3"/>
      <c r="CD1192" s="3"/>
      <c r="CE1192" s="3"/>
      <c r="CF1192" s="3"/>
      <c r="CG1192" s="3"/>
      <c r="CH1192" s="3"/>
      <c r="CI1192" s="3"/>
      <c r="CJ1192" s="3"/>
      <c r="CK1192" s="3"/>
      <c r="CL1192" s="3"/>
      <c r="CM1192" s="3"/>
      <c r="CN1192" s="3"/>
      <c r="CO1192" s="3"/>
      <c r="CP1192" s="3"/>
      <c r="CQ1192" s="3"/>
      <c r="CR1192" s="3"/>
      <c r="CS1192" s="3"/>
      <c r="CT1192" s="3"/>
      <c r="CU1192" s="3"/>
      <c r="CV1192" s="3"/>
      <c r="CW1192" s="3"/>
      <c r="CX1192" s="3"/>
      <c r="CY1192" s="3"/>
      <c r="CZ1192" s="3"/>
      <c r="DA1192" s="3"/>
      <c r="DB1192" s="3"/>
      <c r="DC1192" s="3"/>
      <c r="DD1192" s="3"/>
    </row>
    <row r="1193" spans="1:108" ht="21" customHeight="1">
      <c r="A1193" s="3"/>
      <c r="B1193" s="3"/>
      <c r="C1193" s="3"/>
      <c r="D1193" s="18"/>
      <c r="E1193" s="18"/>
      <c r="F1193" s="11"/>
      <c r="G1193" s="11"/>
      <c r="H1193" s="11"/>
      <c r="I1193" s="3"/>
      <c r="J1193" s="3"/>
      <c r="K1193" s="3"/>
      <c r="L1193" s="3"/>
      <c r="M1193" s="3"/>
      <c r="N1193" s="3"/>
      <c r="O1193" s="3"/>
      <c r="P1193" s="3"/>
      <c r="Q1193" s="3"/>
      <c r="R1193" s="3"/>
      <c r="S1193" s="3"/>
      <c r="T1193" s="3"/>
      <c r="U1193" s="3"/>
      <c r="V1193" s="3"/>
      <c r="W1193" s="3"/>
      <c r="X1193" s="3"/>
      <c r="Y1193" s="3"/>
      <c r="Z1193" s="3"/>
      <c r="AA1193" s="3"/>
      <c r="AB1193" s="3"/>
      <c r="AC1193" s="3"/>
      <c r="AD1193" s="3"/>
      <c r="AE1193" s="3"/>
      <c r="AF1193" s="3"/>
      <c r="AG1193" s="3"/>
      <c r="AH1193" s="3"/>
      <c r="AI1193" s="3"/>
      <c r="AJ1193" s="3"/>
      <c r="AK1193" s="3"/>
      <c r="AL1193" s="3"/>
      <c r="AM1193" s="3"/>
      <c r="AN1193" s="3"/>
      <c r="AO1193" s="3"/>
      <c r="AP1193" s="3"/>
      <c r="AQ1193" s="3"/>
      <c r="AR1193" s="3"/>
      <c r="AS1193" s="3"/>
      <c r="AT1193" s="3"/>
      <c r="AU1193" s="3"/>
      <c r="AV1193" s="3"/>
      <c r="AW1193" s="3"/>
      <c r="AX1193" s="3"/>
      <c r="AY1193" s="3"/>
      <c r="AZ1193" s="3"/>
      <c r="BA1193" s="3"/>
      <c r="BB1193" s="3"/>
      <c r="BC1193" s="3"/>
      <c r="BD1193" s="3"/>
      <c r="BE1193" s="3"/>
      <c r="BF1193" s="3"/>
      <c r="BG1193" s="3"/>
      <c r="BH1193" s="3"/>
      <c r="BI1193" s="3"/>
      <c r="BJ1193" s="3"/>
      <c r="BK1193" s="3"/>
      <c r="BL1193" s="3"/>
      <c r="BM1193" s="3"/>
      <c r="BN1193" s="3"/>
      <c r="BO1193" s="3"/>
      <c r="BP1193" s="3"/>
      <c r="BQ1193" s="3"/>
      <c r="BR1193" s="3"/>
      <c r="BS1193" s="3"/>
      <c r="BT1193" s="3"/>
      <c r="BU1193" s="3"/>
      <c r="BV1193" s="3"/>
      <c r="BW1193" s="3"/>
      <c r="BX1193" s="3"/>
      <c r="BY1193" s="3"/>
      <c r="BZ1193" s="3"/>
      <c r="CA1193" s="3"/>
      <c r="CB1193" s="3"/>
      <c r="CC1193" s="3"/>
      <c r="CD1193" s="3"/>
      <c r="CE1193" s="3"/>
      <c r="CF1193" s="3"/>
      <c r="CG1193" s="3"/>
      <c r="CH1193" s="3"/>
      <c r="CI1193" s="3"/>
      <c r="CJ1193" s="3"/>
      <c r="CK1193" s="3"/>
      <c r="CL1193" s="3"/>
      <c r="CM1193" s="3"/>
      <c r="CN1193" s="3"/>
      <c r="CO1193" s="3"/>
      <c r="CP1193" s="3"/>
      <c r="CQ1193" s="3"/>
      <c r="CR1193" s="3"/>
      <c r="CS1193" s="3"/>
      <c r="CT1193" s="3"/>
      <c r="CU1193" s="3"/>
      <c r="CV1193" s="3"/>
      <c r="CW1193" s="3"/>
      <c r="CX1193" s="3"/>
      <c r="CY1193" s="3"/>
      <c r="CZ1193" s="3"/>
      <c r="DA1193" s="3"/>
      <c r="DB1193" s="3"/>
      <c r="DC1193" s="3"/>
      <c r="DD1193" s="3"/>
    </row>
    <row r="1194" spans="1:108" ht="21" customHeight="1">
      <c r="A1194" s="3"/>
      <c r="B1194" s="3"/>
      <c r="C1194" s="3"/>
      <c r="D1194" s="18"/>
      <c r="E1194" s="18"/>
      <c r="F1194" s="11"/>
      <c r="G1194" s="11"/>
      <c r="H1194" s="11"/>
      <c r="I1194" s="3"/>
      <c r="J1194" s="3"/>
      <c r="K1194" s="3"/>
      <c r="L1194" s="3"/>
      <c r="M1194" s="3"/>
      <c r="N1194" s="3"/>
      <c r="O1194" s="3"/>
      <c r="P1194" s="3"/>
      <c r="Q1194" s="3"/>
      <c r="R1194" s="3"/>
      <c r="S1194" s="3"/>
      <c r="T1194" s="3"/>
      <c r="U1194" s="3"/>
      <c r="V1194" s="3"/>
      <c r="W1194" s="3"/>
      <c r="X1194" s="3"/>
      <c r="Y1194" s="3"/>
      <c r="Z1194" s="3"/>
      <c r="AA1194" s="3"/>
      <c r="AB1194" s="3"/>
      <c r="AC1194" s="3"/>
      <c r="AD1194" s="3"/>
      <c r="AE1194" s="3"/>
      <c r="AF1194" s="3"/>
      <c r="AG1194" s="3"/>
      <c r="AH1194" s="3"/>
      <c r="AI1194" s="3"/>
      <c r="AJ1194" s="3"/>
      <c r="AK1194" s="3"/>
      <c r="AL1194" s="3"/>
      <c r="AM1194" s="3"/>
      <c r="AN1194" s="3"/>
      <c r="AO1194" s="3"/>
      <c r="AP1194" s="3"/>
      <c r="AQ1194" s="3"/>
      <c r="AR1194" s="3"/>
      <c r="AS1194" s="3"/>
      <c r="AT1194" s="3"/>
      <c r="AU1194" s="3"/>
      <c r="AV1194" s="3"/>
      <c r="AW1194" s="3"/>
      <c r="AX1194" s="3"/>
      <c r="AY1194" s="3"/>
      <c r="AZ1194" s="3"/>
      <c r="BA1194" s="3"/>
      <c r="BB1194" s="3"/>
      <c r="BC1194" s="3"/>
      <c r="BD1194" s="3"/>
      <c r="BE1194" s="3"/>
      <c r="BF1194" s="3"/>
      <c r="BG1194" s="3"/>
      <c r="BH1194" s="3"/>
      <c r="BI1194" s="3"/>
      <c r="BJ1194" s="3"/>
      <c r="BK1194" s="3"/>
      <c r="BL1194" s="3"/>
      <c r="BM1194" s="3"/>
      <c r="BN1194" s="3"/>
      <c r="BO1194" s="3"/>
      <c r="BP1194" s="3"/>
      <c r="BQ1194" s="3"/>
      <c r="BR1194" s="3"/>
      <c r="BS1194" s="3"/>
      <c r="BT1194" s="3"/>
      <c r="BU1194" s="3"/>
      <c r="BV1194" s="3"/>
      <c r="BW1194" s="3"/>
      <c r="BX1194" s="3"/>
      <c r="BY1194" s="3"/>
      <c r="BZ1194" s="3"/>
      <c r="CA1194" s="3"/>
      <c r="CB1194" s="3"/>
      <c r="CC1194" s="3"/>
      <c r="CD1194" s="3"/>
      <c r="CE1194" s="3"/>
      <c r="CF1194" s="3"/>
      <c r="CG1194" s="3"/>
      <c r="CH1194" s="3"/>
      <c r="CI1194" s="3"/>
      <c r="CJ1194" s="3"/>
      <c r="CK1194" s="3"/>
      <c r="CL1194" s="3"/>
      <c r="CM1194" s="3"/>
      <c r="CN1194" s="3"/>
      <c r="CO1194" s="3"/>
      <c r="CP1194" s="3"/>
      <c r="CQ1194" s="3"/>
      <c r="CR1194" s="3"/>
      <c r="CS1194" s="3"/>
      <c r="CT1194" s="3"/>
      <c r="CU1194" s="3"/>
      <c r="CV1194" s="3"/>
      <c r="CW1194" s="3"/>
      <c r="CX1194" s="3"/>
      <c r="CY1194" s="3"/>
      <c r="CZ1194" s="3"/>
      <c r="DA1194" s="3"/>
      <c r="DB1194" s="3"/>
      <c r="DC1194" s="3"/>
      <c r="DD1194" s="3"/>
    </row>
    <row r="1195" spans="1:108" ht="21" customHeight="1">
      <c r="A1195" s="3"/>
      <c r="B1195" s="3"/>
      <c r="C1195" s="3"/>
      <c r="D1195" s="18"/>
      <c r="E1195" s="18"/>
      <c r="F1195" s="11"/>
      <c r="G1195" s="11"/>
      <c r="H1195" s="11"/>
      <c r="I1195" s="3"/>
      <c r="J1195" s="3"/>
      <c r="K1195" s="3"/>
      <c r="L1195" s="3"/>
      <c r="M1195" s="3"/>
      <c r="N1195" s="3"/>
      <c r="O1195" s="3"/>
      <c r="P1195" s="3"/>
      <c r="Q1195" s="3"/>
      <c r="R1195" s="3"/>
      <c r="S1195" s="3"/>
      <c r="T1195" s="3"/>
      <c r="U1195" s="3"/>
      <c r="V1195" s="3"/>
      <c r="W1195" s="3"/>
      <c r="X1195" s="3"/>
      <c r="Y1195" s="3"/>
      <c r="Z1195" s="3"/>
      <c r="AA1195" s="3"/>
      <c r="AB1195" s="3"/>
      <c r="AC1195" s="3"/>
      <c r="AD1195" s="3"/>
      <c r="AE1195" s="3"/>
      <c r="AF1195" s="3"/>
      <c r="AG1195" s="3"/>
      <c r="AH1195" s="3"/>
      <c r="AI1195" s="3"/>
      <c r="AJ1195" s="3"/>
      <c r="AK1195" s="3"/>
      <c r="AL1195" s="3"/>
      <c r="AM1195" s="3"/>
      <c r="AN1195" s="3"/>
      <c r="AO1195" s="3"/>
      <c r="AP1195" s="3"/>
      <c r="AQ1195" s="3"/>
      <c r="AR1195" s="3"/>
      <c r="AS1195" s="3"/>
      <c r="AT1195" s="3"/>
      <c r="AU1195" s="3"/>
      <c r="AV1195" s="3"/>
      <c r="AW1195" s="3"/>
      <c r="AX1195" s="3"/>
      <c r="AY1195" s="3"/>
      <c r="AZ1195" s="3"/>
      <c r="BA1195" s="3"/>
      <c r="BB1195" s="3"/>
      <c r="BC1195" s="3"/>
      <c r="BD1195" s="3"/>
      <c r="BE1195" s="3"/>
      <c r="BF1195" s="3"/>
      <c r="BG1195" s="3"/>
      <c r="BH1195" s="3"/>
      <c r="BI1195" s="3"/>
      <c r="BJ1195" s="3"/>
      <c r="BK1195" s="3"/>
      <c r="BL1195" s="3"/>
      <c r="BM1195" s="3"/>
      <c r="BN1195" s="3"/>
      <c r="BO1195" s="3"/>
      <c r="BP1195" s="3"/>
      <c r="BQ1195" s="3"/>
      <c r="BR1195" s="3"/>
      <c r="BS1195" s="3"/>
      <c r="BT1195" s="3"/>
      <c r="BU1195" s="3"/>
      <c r="BV1195" s="3"/>
      <c r="BW1195" s="3"/>
      <c r="BX1195" s="3"/>
      <c r="BY1195" s="3"/>
      <c r="BZ1195" s="3"/>
      <c r="CA1195" s="3"/>
      <c r="CB1195" s="3"/>
      <c r="CC1195" s="3"/>
      <c r="CD1195" s="3"/>
      <c r="CE1195" s="3"/>
      <c r="CF1195" s="3"/>
      <c r="CG1195" s="3"/>
      <c r="CH1195" s="3"/>
      <c r="CI1195" s="3"/>
      <c r="CJ1195" s="3"/>
      <c r="CK1195" s="3"/>
      <c r="CL1195" s="3"/>
      <c r="CM1195" s="3"/>
      <c r="CN1195" s="3"/>
      <c r="CO1195" s="3"/>
      <c r="CP1195" s="3"/>
      <c r="CQ1195" s="3"/>
      <c r="CR1195" s="3"/>
      <c r="CS1195" s="3"/>
      <c r="CT1195" s="3"/>
      <c r="CU1195" s="3"/>
      <c r="CV1195" s="3"/>
      <c r="CW1195" s="3"/>
      <c r="CX1195" s="3"/>
      <c r="CY1195" s="3"/>
      <c r="CZ1195" s="3"/>
      <c r="DA1195" s="3"/>
      <c r="DB1195" s="3"/>
      <c r="DC1195" s="3"/>
      <c r="DD1195" s="3"/>
    </row>
    <row r="1196" spans="1:108" ht="21" customHeight="1">
      <c r="A1196" s="3"/>
      <c r="B1196" s="3"/>
      <c r="C1196" s="3"/>
      <c r="D1196" s="18"/>
      <c r="E1196" s="18"/>
      <c r="F1196" s="11"/>
      <c r="G1196" s="11"/>
      <c r="H1196" s="11"/>
      <c r="I1196" s="3"/>
      <c r="J1196" s="3"/>
      <c r="K1196" s="3"/>
      <c r="L1196" s="3"/>
      <c r="M1196" s="3"/>
      <c r="N1196" s="3"/>
      <c r="O1196" s="3"/>
      <c r="P1196" s="3"/>
      <c r="Q1196" s="3"/>
      <c r="R1196" s="3"/>
      <c r="S1196" s="3"/>
      <c r="T1196" s="3"/>
      <c r="U1196" s="3"/>
      <c r="V1196" s="3"/>
      <c r="W1196" s="3"/>
      <c r="X1196" s="3"/>
      <c r="Y1196" s="3"/>
      <c r="Z1196" s="3"/>
      <c r="AA1196" s="3"/>
      <c r="AB1196" s="3"/>
      <c r="AC1196" s="3"/>
      <c r="AD1196" s="3"/>
      <c r="AE1196" s="3"/>
      <c r="AF1196" s="3"/>
      <c r="AG1196" s="3"/>
      <c r="AH1196" s="3"/>
      <c r="AI1196" s="3"/>
      <c r="AJ1196" s="3"/>
      <c r="AK1196" s="3"/>
      <c r="AL1196" s="3"/>
      <c r="AM1196" s="3"/>
      <c r="AN1196" s="3"/>
      <c r="AO1196" s="3"/>
      <c r="AP1196" s="3"/>
      <c r="AQ1196" s="3"/>
      <c r="AR1196" s="3"/>
      <c r="AS1196" s="3"/>
      <c r="AT1196" s="3"/>
      <c r="AU1196" s="3"/>
      <c r="AV1196" s="3"/>
      <c r="AW1196" s="3"/>
      <c r="AX1196" s="3"/>
      <c r="AY1196" s="3"/>
      <c r="AZ1196" s="3"/>
      <c r="BA1196" s="3"/>
      <c r="BB1196" s="3"/>
      <c r="BC1196" s="3"/>
      <c r="BD1196" s="3"/>
      <c r="BE1196" s="3"/>
      <c r="BF1196" s="3"/>
      <c r="BG1196" s="3"/>
      <c r="BH1196" s="3"/>
      <c r="BI1196" s="3"/>
      <c r="BJ1196" s="3"/>
      <c r="BK1196" s="3"/>
      <c r="BL1196" s="3"/>
      <c r="BM1196" s="3"/>
      <c r="BN1196" s="3"/>
      <c r="BO1196" s="3"/>
      <c r="BP1196" s="3"/>
      <c r="BQ1196" s="3"/>
      <c r="BR1196" s="3"/>
      <c r="BS1196" s="3"/>
      <c r="BT1196" s="3"/>
      <c r="BU1196" s="3"/>
      <c r="BV1196" s="3"/>
      <c r="BW1196" s="3"/>
      <c r="BX1196" s="3"/>
      <c r="BY1196" s="3"/>
      <c r="BZ1196" s="3"/>
      <c r="CA1196" s="3"/>
      <c r="CB1196" s="3"/>
      <c r="CC1196" s="3"/>
      <c r="CD1196" s="3"/>
      <c r="CE1196" s="3"/>
      <c r="CF1196" s="3"/>
      <c r="CG1196" s="3"/>
      <c r="CH1196" s="3"/>
      <c r="CI1196" s="3"/>
      <c r="CJ1196" s="3"/>
      <c r="CK1196" s="3"/>
      <c r="CL1196" s="3"/>
      <c r="CM1196" s="3"/>
      <c r="CN1196" s="3"/>
      <c r="CO1196" s="3"/>
      <c r="CP1196" s="3"/>
      <c r="CQ1196" s="3"/>
      <c r="CR1196" s="3"/>
      <c r="CS1196" s="3"/>
      <c r="CT1196" s="3"/>
      <c r="CU1196" s="3"/>
      <c r="CV1196" s="3"/>
      <c r="CW1196" s="3"/>
      <c r="CX1196" s="3"/>
      <c r="CY1196" s="3"/>
      <c r="CZ1196" s="3"/>
      <c r="DA1196" s="3"/>
      <c r="DB1196" s="3"/>
      <c r="DC1196" s="3"/>
      <c r="DD1196" s="3"/>
    </row>
    <row r="1197" spans="1:108" ht="21" customHeight="1">
      <c r="A1197" s="3"/>
      <c r="B1197" s="3"/>
      <c r="C1197" s="3"/>
      <c r="D1197" s="18"/>
      <c r="E1197" s="18"/>
      <c r="F1197" s="11"/>
      <c r="G1197" s="11"/>
      <c r="H1197" s="11"/>
      <c r="I1197" s="3"/>
      <c r="J1197" s="3"/>
      <c r="K1197" s="3"/>
      <c r="L1197" s="3"/>
      <c r="M1197" s="3"/>
      <c r="N1197" s="3"/>
      <c r="O1197" s="3"/>
      <c r="P1197" s="3"/>
      <c r="Q1197" s="3"/>
      <c r="R1197" s="3"/>
      <c r="S1197" s="3"/>
      <c r="T1197" s="3"/>
      <c r="U1197" s="3"/>
      <c r="V1197" s="3"/>
      <c r="W1197" s="3"/>
      <c r="X1197" s="3"/>
      <c r="Y1197" s="3"/>
      <c r="Z1197" s="3"/>
      <c r="AA1197" s="3"/>
      <c r="AB1197" s="3"/>
      <c r="AC1197" s="3"/>
      <c r="AD1197" s="3"/>
      <c r="AE1197" s="3"/>
      <c r="AF1197" s="3"/>
      <c r="AG1197" s="3"/>
      <c r="AH1197" s="3"/>
      <c r="AI1197" s="3"/>
      <c r="AJ1197" s="3"/>
      <c r="AK1197" s="3"/>
      <c r="AL1197" s="3"/>
      <c r="AM1197" s="3"/>
      <c r="AN1197" s="3"/>
      <c r="AO1197" s="3"/>
      <c r="AP1197" s="3"/>
      <c r="AQ1197" s="3"/>
      <c r="AR1197" s="3"/>
      <c r="AS1197" s="3"/>
      <c r="AT1197" s="3"/>
      <c r="AU1197" s="3"/>
      <c r="AV1197" s="3"/>
      <c r="AW1197" s="3"/>
      <c r="AX1197" s="3"/>
      <c r="AY1197" s="3"/>
      <c r="AZ1197" s="3"/>
      <c r="BA1197" s="3"/>
      <c r="BB1197" s="3"/>
      <c r="BC1197" s="3"/>
      <c r="BD1197" s="3"/>
      <c r="BE1197" s="3"/>
      <c r="BF1197" s="3"/>
      <c r="BG1197" s="3"/>
      <c r="BH1197" s="3"/>
      <c r="BI1197" s="3"/>
      <c r="BJ1197" s="3"/>
      <c r="BK1197" s="3"/>
      <c r="BL1197" s="3"/>
      <c r="BM1197" s="3"/>
      <c r="BN1197" s="3"/>
      <c r="BO1197" s="3"/>
      <c r="BP1197" s="3"/>
      <c r="BQ1197" s="3"/>
      <c r="BR1197" s="3"/>
      <c r="BS1197" s="3"/>
      <c r="BT1197" s="3"/>
      <c r="BU1197" s="3"/>
      <c r="BV1197" s="3"/>
      <c r="BW1197" s="3"/>
      <c r="BX1197" s="3"/>
      <c r="BY1197" s="3"/>
      <c r="BZ1197" s="3"/>
      <c r="CA1197" s="3"/>
      <c r="CB1197" s="3"/>
      <c r="CC1197" s="3"/>
      <c r="CD1197" s="3"/>
      <c r="CE1197" s="3"/>
      <c r="CF1197" s="3"/>
      <c r="CG1197" s="3"/>
      <c r="CH1197" s="3"/>
      <c r="CI1197" s="3"/>
      <c r="CJ1197" s="3"/>
      <c r="CK1197" s="3"/>
      <c r="CL1197" s="3"/>
      <c r="CM1197" s="3"/>
      <c r="CN1197" s="3"/>
      <c r="CO1197" s="3"/>
      <c r="CP1197" s="3"/>
      <c r="CQ1197" s="3"/>
      <c r="CR1197" s="3"/>
      <c r="CS1197" s="3"/>
      <c r="CT1197" s="3"/>
      <c r="CU1197" s="3"/>
      <c r="CV1197" s="3"/>
      <c r="CW1197" s="3"/>
      <c r="CX1197" s="3"/>
      <c r="CY1197" s="3"/>
      <c r="CZ1197" s="3"/>
      <c r="DA1197" s="3"/>
      <c r="DB1197" s="3"/>
      <c r="DC1197" s="3"/>
      <c r="DD1197" s="3"/>
    </row>
    <row r="1198" spans="1:108" ht="21" customHeight="1">
      <c r="A1198" s="3"/>
      <c r="B1198" s="3"/>
      <c r="C1198" s="3"/>
      <c r="D1198" s="18"/>
      <c r="E1198" s="18"/>
      <c r="F1198" s="11"/>
      <c r="G1198" s="11"/>
      <c r="H1198" s="11"/>
      <c r="I1198" s="3"/>
      <c r="J1198" s="3"/>
      <c r="K1198" s="3"/>
      <c r="L1198" s="3"/>
      <c r="M1198" s="3"/>
      <c r="N1198" s="3"/>
      <c r="O1198" s="3"/>
      <c r="P1198" s="3"/>
      <c r="Q1198" s="3"/>
      <c r="R1198" s="3"/>
      <c r="S1198" s="3"/>
      <c r="T1198" s="3"/>
      <c r="U1198" s="3"/>
      <c r="V1198" s="3"/>
      <c r="W1198" s="3"/>
      <c r="X1198" s="3"/>
      <c r="Y1198" s="3"/>
      <c r="Z1198" s="3"/>
      <c r="AA1198" s="3"/>
      <c r="AB1198" s="3"/>
      <c r="AC1198" s="3"/>
      <c r="AD1198" s="3"/>
      <c r="AE1198" s="3"/>
      <c r="AF1198" s="3"/>
      <c r="AG1198" s="3"/>
      <c r="AH1198" s="3"/>
      <c r="AI1198" s="3"/>
      <c r="AJ1198" s="3"/>
      <c r="AK1198" s="3"/>
      <c r="AL1198" s="3"/>
      <c r="AM1198" s="3"/>
      <c r="AN1198" s="3"/>
      <c r="AO1198" s="3"/>
      <c r="AP1198" s="3"/>
      <c r="AQ1198" s="3"/>
      <c r="AR1198" s="3"/>
      <c r="AS1198" s="3"/>
      <c r="AT1198" s="3"/>
      <c r="AU1198" s="3"/>
      <c r="AV1198" s="3"/>
      <c r="AW1198" s="3"/>
      <c r="AX1198" s="3"/>
      <c r="AY1198" s="3"/>
      <c r="AZ1198" s="3"/>
      <c r="BA1198" s="3"/>
      <c r="BB1198" s="3"/>
      <c r="BC1198" s="3"/>
      <c r="BD1198" s="3"/>
      <c r="BE1198" s="3"/>
      <c r="BF1198" s="3"/>
      <c r="BG1198" s="3"/>
      <c r="BH1198" s="3"/>
      <c r="BI1198" s="3"/>
      <c r="BJ1198" s="3"/>
      <c r="BK1198" s="3"/>
      <c r="BL1198" s="3"/>
      <c r="BM1198" s="3"/>
      <c r="BN1198" s="3"/>
      <c r="BO1198" s="3"/>
      <c r="BP1198" s="3"/>
      <c r="BQ1198" s="3"/>
      <c r="BR1198" s="3"/>
      <c r="BS1198" s="3"/>
      <c r="BT1198" s="3"/>
      <c r="BU1198" s="3"/>
      <c r="BV1198" s="3"/>
      <c r="BW1198" s="3"/>
      <c r="BX1198" s="3"/>
      <c r="BY1198" s="3"/>
      <c r="BZ1198" s="3"/>
      <c r="CA1198" s="3"/>
      <c r="CB1198" s="3"/>
      <c r="CC1198" s="3"/>
      <c r="CD1198" s="3"/>
      <c r="CE1198" s="3"/>
      <c r="CF1198" s="3"/>
      <c r="CG1198" s="3"/>
      <c r="CH1198" s="3"/>
      <c r="CI1198" s="3"/>
      <c r="CJ1198" s="3"/>
      <c r="CK1198" s="3"/>
      <c r="CL1198" s="3"/>
      <c r="CM1198" s="3"/>
      <c r="CN1198" s="3"/>
      <c r="CO1198" s="3"/>
      <c r="CP1198" s="3"/>
      <c r="CQ1198" s="3"/>
      <c r="CR1198" s="3"/>
      <c r="CS1198" s="3"/>
      <c r="CT1198" s="3"/>
      <c r="CU1198" s="3"/>
      <c r="CV1198" s="3"/>
      <c r="CW1198" s="3"/>
      <c r="CX1198" s="3"/>
      <c r="CY1198" s="3"/>
      <c r="CZ1198" s="3"/>
      <c r="DA1198" s="3"/>
      <c r="DB1198" s="3"/>
      <c r="DC1198" s="3"/>
      <c r="DD1198" s="3"/>
    </row>
    <row r="1199" spans="1:108" ht="21" customHeight="1">
      <c r="A1199" s="3"/>
      <c r="B1199" s="3"/>
      <c r="C1199" s="3"/>
      <c r="D1199" s="18"/>
      <c r="E1199" s="18"/>
      <c r="F1199" s="11"/>
      <c r="G1199" s="11"/>
      <c r="H1199" s="11"/>
      <c r="I1199" s="3"/>
      <c r="J1199" s="3"/>
      <c r="K1199" s="3"/>
      <c r="L1199" s="3"/>
      <c r="M1199" s="3"/>
      <c r="N1199" s="3"/>
      <c r="O1199" s="3"/>
      <c r="P1199" s="3"/>
      <c r="Q1199" s="3"/>
      <c r="R1199" s="3"/>
      <c r="S1199" s="3"/>
      <c r="T1199" s="3"/>
      <c r="U1199" s="3"/>
      <c r="V1199" s="3"/>
      <c r="W1199" s="3"/>
      <c r="X1199" s="3"/>
      <c r="Y1199" s="3"/>
      <c r="Z1199" s="3"/>
      <c r="AA1199" s="3"/>
      <c r="AB1199" s="3"/>
      <c r="AC1199" s="3"/>
      <c r="AD1199" s="3"/>
      <c r="AE1199" s="3"/>
      <c r="AF1199" s="3"/>
      <c r="AG1199" s="3"/>
      <c r="AH1199" s="3"/>
      <c r="AI1199" s="3"/>
      <c r="AJ1199" s="3"/>
      <c r="AK1199" s="3"/>
      <c r="AL1199" s="3"/>
      <c r="AM1199" s="3"/>
      <c r="AN1199" s="3"/>
      <c r="AO1199" s="3"/>
      <c r="AP1199" s="3"/>
      <c r="AQ1199" s="3"/>
      <c r="AR1199" s="3"/>
      <c r="AS1199" s="3"/>
      <c r="AT1199" s="3"/>
      <c r="AU1199" s="3"/>
      <c r="AV1199" s="3"/>
      <c r="AW1199" s="3"/>
      <c r="AX1199" s="3"/>
      <c r="AY1199" s="3"/>
      <c r="AZ1199" s="3"/>
      <c r="BA1199" s="3"/>
      <c r="BB1199" s="3"/>
      <c r="BC1199" s="3"/>
      <c r="BD1199" s="3"/>
      <c r="BE1199" s="3"/>
      <c r="BF1199" s="3"/>
      <c r="BG1199" s="3"/>
      <c r="BH1199" s="3"/>
      <c r="BI1199" s="3"/>
      <c r="BJ1199" s="3"/>
      <c r="BK1199" s="3"/>
      <c r="BL1199" s="3"/>
      <c r="BM1199" s="3"/>
      <c r="BN1199" s="3"/>
      <c r="BO1199" s="3"/>
      <c r="BP1199" s="3"/>
      <c r="BQ1199" s="3"/>
      <c r="BR1199" s="3"/>
      <c r="BS1199" s="3"/>
      <c r="BT1199" s="3"/>
      <c r="BU1199" s="3"/>
      <c r="BV1199" s="3"/>
      <c r="BW1199" s="3"/>
      <c r="BX1199" s="3"/>
      <c r="BY1199" s="3"/>
      <c r="BZ1199" s="3"/>
      <c r="CA1199" s="3"/>
      <c r="CB1199" s="3"/>
      <c r="CC1199" s="3"/>
      <c r="CD1199" s="3"/>
      <c r="CE1199" s="3"/>
      <c r="CF1199" s="3"/>
      <c r="CG1199" s="3"/>
      <c r="CH1199" s="3"/>
      <c r="CI1199" s="3"/>
      <c r="CJ1199" s="3"/>
      <c r="CK1199" s="3"/>
      <c r="CL1199" s="3"/>
      <c r="CM1199" s="3"/>
      <c r="CN1199" s="3"/>
      <c r="CO1199" s="3"/>
      <c r="CP1199" s="3"/>
      <c r="CQ1199" s="3"/>
      <c r="CR1199" s="3"/>
      <c r="CS1199" s="3"/>
      <c r="CT1199" s="3"/>
      <c r="CU1199" s="3"/>
      <c r="CV1199" s="3"/>
      <c r="CW1199" s="3"/>
      <c r="CX1199" s="3"/>
      <c r="CY1199" s="3"/>
      <c r="CZ1199" s="3"/>
      <c r="DA1199" s="3"/>
      <c r="DB1199" s="3"/>
      <c r="DC1199" s="3"/>
      <c r="DD1199" s="3"/>
    </row>
    <row r="1200" spans="1:108" ht="21" customHeight="1">
      <c r="A1200" s="3"/>
      <c r="B1200" s="3"/>
      <c r="C1200" s="3"/>
      <c r="D1200" s="18"/>
      <c r="E1200" s="18"/>
      <c r="F1200" s="11"/>
      <c r="G1200" s="11"/>
      <c r="H1200" s="11"/>
      <c r="I1200" s="3"/>
      <c r="J1200" s="3"/>
      <c r="K1200" s="3"/>
      <c r="L1200" s="3"/>
      <c r="M1200" s="3"/>
      <c r="N1200" s="3"/>
      <c r="O1200" s="3"/>
      <c r="P1200" s="3"/>
      <c r="Q1200" s="3"/>
      <c r="R1200" s="3"/>
      <c r="S1200" s="3"/>
      <c r="T1200" s="3"/>
      <c r="U1200" s="3"/>
      <c r="V1200" s="3"/>
      <c r="W1200" s="3"/>
      <c r="X1200" s="3"/>
      <c r="Y1200" s="3"/>
      <c r="Z1200" s="3"/>
      <c r="AA1200" s="3"/>
      <c r="AB1200" s="3"/>
      <c r="AC1200" s="3"/>
      <c r="AD1200" s="3"/>
      <c r="AE1200" s="3"/>
      <c r="AF1200" s="3"/>
      <c r="AG1200" s="3"/>
      <c r="AH1200" s="3"/>
      <c r="AI1200" s="3"/>
      <c r="AJ1200" s="3"/>
      <c r="AK1200" s="3"/>
      <c r="AL1200" s="3"/>
      <c r="AM1200" s="3"/>
      <c r="AN1200" s="3"/>
      <c r="AO1200" s="3"/>
      <c r="AP1200" s="3"/>
      <c r="AQ1200" s="3"/>
      <c r="AR1200" s="3"/>
      <c r="AS1200" s="3"/>
      <c r="AT1200" s="3"/>
      <c r="AU1200" s="3"/>
      <c r="AV1200" s="3"/>
      <c r="AW1200" s="3"/>
      <c r="AX1200" s="3"/>
      <c r="AY1200" s="3"/>
      <c r="AZ1200" s="3"/>
      <c r="BA1200" s="3"/>
      <c r="BB1200" s="3"/>
      <c r="BC1200" s="3"/>
      <c r="BD1200" s="3"/>
      <c r="BE1200" s="3"/>
      <c r="BF1200" s="3"/>
      <c r="BG1200" s="3"/>
      <c r="BH1200" s="3"/>
      <c r="BI1200" s="3"/>
      <c r="BJ1200" s="3"/>
      <c r="BK1200" s="3"/>
      <c r="BL1200" s="3"/>
      <c r="BM1200" s="3"/>
      <c r="BN1200" s="3"/>
      <c r="BO1200" s="3"/>
      <c r="BP1200" s="3"/>
      <c r="BQ1200" s="3"/>
      <c r="BR1200" s="3"/>
      <c r="BS1200" s="3"/>
      <c r="BT1200" s="3"/>
      <c r="BU1200" s="3"/>
      <c r="BV1200" s="3"/>
      <c r="BW1200" s="3"/>
      <c r="BX1200" s="3"/>
      <c r="BY1200" s="3"/>
      <c r="BZ1200" s="3"/>
      <c r="CA1200" s="3"/>
      <c r="CB1200" s="3"/>
      <c r="CC1200" s="3"/>
      <c r="CD1200" s="3"/>
      <c r="CE1200" s="3"/>
      <c r="CF1200" s="3"/>
      <c r="CG1200" s="3"/>
      <c r="CH1200" s="3"/>
      <c r="CI1200" s="3"/>
      <c r="CJ1200" s="3"/>
      <c r="CK1200" s="3"/>
      <c r="CL1200" s="3"/>
      <c r="CM1200" s="3"/>
      <c r="CN1200" s="3"/>
      <c r="CO1200" s="3"/>
      <c r="CP1200" s="3"/>
      <c r="CQ1200" s="3"/>
      <c r="CR1200" s="3"/>
      <c r="CS1200" s="3"/>
      <c r="CT1200" s="3"/>
      <c r="CU1200" s="3"/>
      <c r="CV1200" s="3"/>
      <c r="CW1200" s="3"/>
      <c r="CX1200" s="3"/>
      <c r="CY1200" s="3"/>
      <c r="CZ1200" s="3"/>
      <c r="DA1200" s="3"/>
      <c r="DB1200" s="3"/>
      <c r="DC1200" s="3"/>
      <c r="DD1200" s="3"/>
    </row>
    <row r="1201" spans="1:108" ht="21" customHeight="1">
      <c r="A1201" s="3"/>
      <c r="B1201" s="3"/>
      <c r="C1201" s="3"/>
      <c r="D1201" s="18"/>
      <c r="E1201" s="18"/>
      <c r="F1201" s="11"/>
      <c r="G1201" s="11"/>
      <c r="H1201" s="11"/>
      <c r="I1201" s="3"/>
      <c r="J1201" s="3"/>
      <c r="K1201" s="3"/>
      <c r="L1201" s="3"/>
      <c r="M1201" s="3"/>
      <c r="N1201" s="3"/>
      <c r="O1201" s="3"/>
      <c r="P1201" s="3"/>
      <c r="Q1201" s="3"/>
      <c r="R1201" s="3"/>
      <c r="S1201" s="3"/>
      <c r="T1201" s="3"/>
      <c r="U1201" s="3"/>
      <c r="V1201" s="3"/>
      <c r="W1201" s="3"/>
      <c r="X1201" s="3"/>
      <c r="Y1201" s="3"/>
      <c r="Z1201" s="3"/>
      <c r="AA1201" s="3"/>
      <c r="AB1201" s="3"/>
      <c r="AC1201" s="3"/>
      <c r="AD1201" s="3"/>
      <c r="AE1201" s="3"/>
      <c r="AF1201" s="3"/>
      <c r="AG1201" s="3"/>
      <c r="AH1201" s="3"/>
      <c r="AI1201" s="3"/>
      <c r="AJ1201" s="3"/>
      <c r="AK1201" s="3"/>
      <c r="AL1201" s="3"/>
      <c r="AM1201" s="3"/>
      <c r="AN1201" s="3"/>
      <c r="AO1201" s="3"/>
      <c r="AP1201" s="3"/>
      <c r="AQ1201" s="3"/>
      <c r="AR1201" s="3"/>
      <c r="AS1201" s="3"/>
      <c r="AT1201" s="3"/>
      <c r="AU1201" s="3"/>
      <c r="AV1201" s="3"/>
      <c r="AW1201" s="3"/>
      <c r="AX1201" s="3"/>
      <c r="AY1201" s="3"/>
      <c r="AZ1201" s="3"/>
      <c r="BA1201" s="3"/>
      <c r="BB1201" s="3"/>
      <c r="BC1201" s="3"/>
      <c r="BD1201" s="3"/>
      <c r="BE1201" s="3"/>
      <c r="BF1201" s="3"/>
      <c r="BG1201" s="3"/>
      <c r="BH1201" s="3"/>
      <c r="BI1201" s="3"/>
      <c r="BJ1201" s="3"/>
      <c r="BK1201" s="3"/>
      <c r="BL1201" s="3"/>
      <c r="BM1201" s="3"/>
      <c r="BN1201" s="3"/>
      <c r="BO1201" s="3"/>
      <c r="BP1201" s="3"/>
      <c r="BQ1201" s="3"/>
      <c r="BR1201" s="3"/>
      <c r="BS1201" s="3"/>
      <c r="BT1201" s="3"/>
      <c r="BU1201" s="3"/>
      <c r="BV1201" s="3"/>
      <c r="BW1201" s="3"/>
      <c r="BX1201" s="3"/>
      <c r="BY1201" s="3"/>
      <c r="BZ1201" s="3"/>
      <c r="CA1201" s="3"/>
      <c r="CB1201" s="3"/>
      <c r="CC1201" s="3"/>
      <c r="CD1201" s="3"/>
      <c r="CE1201" s="3"/>
      <c r="CF1201" s="3"/>
      <c r="CG1201" s="3"/>
      <c r="CH1201" s="3"/>
      <c r="CI1201" s="3"/>
      <c r="CJ1201" s="3"/>
      <c r="CK1201" s="3"/>
      <c r="CL1201" s="3"/>
      <c r="CM1201" s="3"/>
      <c r="CN1201" s="3"/>
      <c r="CO1201" s="3"/>
      <c r="CP1201" s="3"/>
      <c r="CQ1201" s="3"/>
      <c r="CR1201" s="3"/>
      <c r="CS1201" s="3"/>
      <c r="CT1201" s="3"/>
      <c r="CU1201" s="3"/>
      <c r="CV1201" s="3"/>
      <c r="CW1201" s="3"/>
      <c r="CX1201" s="3"/>
      <c r="CY1201" s="3"/>
      <c r="CZ1201" s="3"/>
      <c r="DA1201" s="3"/>
      <c r="DB1201" s="3"/>
      <c r="DC1201" s="3"/>
      <c r="DD1201" s="3"/>
    </row>
    <row r="1202" spans="1:108" ht="21" customHeight="1">
      <c r="A1202" s="3"/>
      <c r="B1202" s="3"/>
      <c r="C1202" s="3"/>
      <c r="D1202" s="18"/>
      <c r="E1202" s="18"/>
      <c r="F1202" s="11"/>
      <c r="G1202" s="11"/>
      <c r="H1202" s="11"/>
      <c r="I1202" s="3"/>
      <c r="J1202" s="3"/>
      <c r="K1202" s="3"/>
      <c r="L1202" s="3"/>
      <c r="M1202" s="3"/>
      <c r="N1202" s="3"/>
      <c r="O1202" s="3"/>
      <c r="P1202" s="3"/>
      <c r="Q1202" s="3"/>
      <c r="R1202" s="3"/>
      <c r="S1202" s="3"/>
      <c r="T1202" s="3"/>
      <c r="U1202" s="3"/>
      <c r="V1202" s="3"/>
      <c r="W1202" s="3"/>
      <c r="X1202" s="3"/>
      <c r="Y1202" s="3"/>
      <c r="Z1202" s="3"/>
      <c r="AA1202" s="3"/>
      <c r="AB1202" s="3"/>
      <c r="AC1202" s="3"/>
      <c r="AD1202" s="3"/>
      <c r="AE1202" s="3"/>
      <c r="AF1202" s="3"/>
      <c r="AG1202" s="3"/>
      <c r="AH1202" s="3"/>
      <c r="AI1202" s="3"/>
      <c r="AJ1202" s="3"/>
      <c r="AK1202" s="3"/>
      <c r="AL1202" s="3"/>
      <c r="AM1202" s="3"/>
      <c r="AN1202" s="3"/>
      <c r="AO1202" s="3"/>
      <c r="AP1202" s="3"/>
      <c r="AQ1202" s="3"/>
      <c r="AR1202" s="3"/>
      <c r="AS1202" s="3"/>
      <c r="AT1202" s="3"/>
      <c r="AU1202" s="3"/>
      <c r="AV1202" s="3"/>
      <c r="AW1202" s="3"/>
      <c r="AX1202" s="3"/>
      <c r="AY1202" s="3"/>
      <c r="AZ1202" s="3"/>
      <c r="BA1202" s="3"/>
      <c r="BB1202" s="3"/>
      <c r="BC1202" s="3"/>
      <c r="BD1202" s="3"/>
      <c r="BE1202" s="3"/>
      <c r="BF1202" s="3"/>
      <c r="BG1202" s="3"/>
      <c r="BH1202" s="3"/>
      <c r="BI1202" s="3"/>
      <c r="BJ1202" s="3"/>
      <c r="BK1202" s="3"/>
      <c r="BL1202" s="3"/>
      <c r="BM1202" s="3"/>
      <c r="BN1202" s="3"/>
      <c r="BO1202" s="3"/>
      <c r="BP1202" s="3"/>
      <c r="BQ1202" s="3"/>
      <c r="BR1202" s="3"/>
      <c r="BS1202" s="3"/>
      <c r="BT1202" s="3"/>
      <c r="BU1202" s="3"/>
      <c r="BV1202" s="3"/>
      <c r="BW1202" s="3"/>
      <c r="BX1202" s="3"/>
      <c r="BY1202" s="3"/>
      <c r="BZ1202" s="3"/>
      <c r="CA1202" s="3"/>
      <c r="CB1202" s="3"/>
      <c r="CC1202" s="3"/>
      <c r="CD1202" s="3"/>
      <c r="CE1202" s="3"/>
      <c r="CF1202" s="3"/>
      <c r="CG1202" s="3"/>
      <c r="CH1202" s="3"/>
      <c r="CI1202" s="3"/>
      <c r="CJ1202" s="3"/>
      <c r="CK1202" s="3"/>
      <c r="CL1202" s="3"/>
      <c r="CM1202" s="3"/>
      <c r="CN1202" s="3"/>
      <c r="CO1202" s="3"/>
      <c r="CP1202" s="3"/>
      <c r="CQ1202" s="3"/>
      <c r="CR1202" s="3"/>
      <c r="CS1202" s="3"/>
      <c r="CT1202" s="3"/>
      <c r="CU1202" s="3"/>
      <c r="CV1202" s="3"/>
      <c r="CW1202" s="3"/>
      <c r="CX1202" s="3"/>
      <c r="CY1202" s="3"/>
      <c r="CZ1202" s="3"/>
      <c r="DA1202" s="3"/>
      <c r="DB1202" s="3"/>
      <c r="DC1202" s="3"/>
      <c r="DD1202" s="3"/>
    </row>
    <row r="1203" spans="1:108" ht="21" customHeight="1">
      <c r="A1203" s="3"/>
      <c r="B1203" s="3"/>
      <c r="C1203" s="3"/>
      <c r="D1203" s="18"/>
      <c r="E1203" s="18"/>
      <c r="F1203" s="11"/>
      <c r="G1203" s="11"/>
      <c r="H1203" s="11"/>
      <c r="I1203" s="3"/>
      <c r="J1203" s="3"/>
      <c r="K1203" s="3"/>
      <c r="L1203" s="3"/>
      <c r="M1203" s="3"/>
      <c r="N1203" s="3"/>
      <c r="O1203" s="3"/>
      <c r="P1203" s="3"/>
      <c r="Q1203" s="3"/>
      <c r="R1203" s="3"/>
      <c r="S1203" s="3"/>
      <c r="T1203" s="3"/>
      <c r="U1203" s="3"/>
      <c r="V1203" s="3"/>
      <c r="W1203" s="3"/>
      <c r="X1203" s="3"/>
      <c r="Y1203" s="3"/>
      <c r="Z1203" s="3"/>
      <c r="AA1203" s="3"/>
      <c r="AB1203" s="3"/>
      <c r="AC1203" s="3"/>
      <c r="AD1203" s="3"/>
      <c r="AE1203" s="3"/>
      <c r="AF1203" s="3"/>
      <c r="AG1203" s="3"/>
      <c r="AH1203" s="3"/>
      <c r="AI1203" s="3"/>
      <c r="AJ1203" s="3"/>
      <c r="AK1203" s="3"/>
      <c r="AL1203" s="3"/>
      <c r="AM1203" s="3"/>
      <c r="AN1203" s="3"/>
      <c r="AO1203" s="3"/>
      <c r="AP1203" s="3"/>
      <c r="AQ1203" s="3"/>
      <c r="AR1203" s="3"/>
      <c r="AS1203" s="3"/>
      <c r="AT1203" s="3"/>
      <c r="AU1203" s="3"/>
      <c r="AV1203" s="3"/>
      <c r="AW1203" s="3"/>
      <c r="AX1203" s="3"/>
      <c r="AY1203" s="3"/>
      <c r="AZ1203" s="3"/>
      <c r="BA1203" s="3"/>
      <c r="BB1203" s="3"/>
      <c r="BC1203" s="3"/>
      <c r="BD1203" s="3"/>
      <c r="BE1203" s="3"/>
      <c r="BF1203" s="3"/>
      <c r="BG1203" s="3"/>
      <c r="BH1203" s="3"/>
      <c r="BI1203" s="3"/>
      <c r="BJ1203" s="3"/>
      <c r="BK1203" s="3"/>
      <c r="BL1203" s="3"/>
      <c r="BM1203" s="3"/>
      <c r="BN1203" s="3"/>
      <c r="BO1203" s="3"/>
      <c r="BP1203" s="3"/>
      <c r="BQ1203" s="3"/>
      <c r="BR1203" s="3"/>
      <c r="BS1203" s="3"/>
      <c r="BT1203" s="3"/>
      <c r="BU1203" s="3"/>
      <c r="BV1203" s="3"/>
      <c r="BW1203" s="3"/>
      <c r="BX1203" s="3"/>
      <c r="BY1203" s="3"/>
      <c r="BZ1203" s="3"/>
      <c r="CA1203" s="3"/>
      <c r="CB1203" s="3"/>
      <c r="CC1203" s="3"/>
      <c r="CD1203" s="3"/>
      <c r="CE1203" s="3"/>
      <c r="CF1203" s="3"/>
      <c r="CG1203" s="3"/>
      <c r="CH1203" s="3"/>
      <c r="CI1203" s="3"/>
      <c r="CJ1203" s="3"/>
      <c r="CK1203" s="3"/>
      <c r="CL1203" s="3"/>
      <c r="CM1203" s="3"/>
      <c r="CN1203" s="3"/>
      <c r="CO1203" s="3"/>
      <c r="CP1203" s="3"/>
      <c r="CQ1203" s="3"/>
      <c r="CR1203" s="3"/>
      <c r="CS1203" s="3"/>
      <c r="CT1203" s="3"/>
      <c r="CU1203" s="3"/>
      <c r="CV1203" s="3"/>
      <c r="CW1203" s="3"/>
      <c r="CX1203" s="3"/>
      <c r="CY1203" s="3"/>
      <c r="CZ1203" s="3"/>
      <c r="DA1203" s="3"/>
      <c r="DB1203" s="3"/>
      <c r="DC1203" s="3"/>
      <c r="DD1203" s="3"/>
    </row>
    <row r="1204" spans="1:108" ht="21" customHeight="1">
      <c r="A1204" s="3"/>
      <c r="B1204" s="3"/>
      <c r="C1204" s="3"/>
      <c r="D1204" s="18"/>
      <c r="E1204" s="18"/>
      <c r="F1204" s="11"/>
      <c r="G1204" s="11"/>
      <c r="H1204" s="11"/>
      <c r="I1204" s="3"/>
      <c r="J1204" s="3"/>
      <c r="K1204" s="3"/>
      <c r="L1204" s="3"/>
      <c r="M1204" s="3"/>
      <c r="N1204" s="3"/>
      <c r="O1204" s="3"/>
      <c r="P1204" s="3"/>
      <c r="Q1204" s="3"/>
      <c r="R1204" s="3"/>
      <c r="S1204" s="3"/>
      <c r="T1204" s="3"/>
      <c r="U1204" s="3"/>
      <c r="V1204" s="3"/>
      <c r="W1204" s="3"/>
      <c r="X1204" s="3"/>
      <c r="Y1204" s="3"/>
      <c r="Z1204" s="3"/>
      <c r="AA1204" s="3"/>
      <c r="AB1204" s="3"/>
      <c r="AC1204" s="3"/>
      <c r="AD1204" s="3"/>
      <c r="AE1204" s="3"/>
      <c r="AF1204" s="3"/>
      <c r="AG1204" s="3"/>
      <c r="AH1204" s="3"/>
      <c r="AI1204" s="3"/>
      <c r="AJ1204" s="3"/>
      <c r="AK1204" s="3"/>
      <c r="AL1204" s="3"/>
      <c r="AM1204" s="3"/>
      <c r="AN1204" s="3"/>
      <c r="AO1204" s="3"/>
      <c r="AP1204" s="3"/>
      <c r="AQ1204" s="3"/>
      <c r="AR1204" s="3"/>
      <c r="AS1204" s="3"/>
      <c r="AT1204" s="3"/>
      <c r="AU1204" s="3"/>
      <c r="AV1204" s="3"/>
      <c r="AW1204" s="3"/>
      <c r="AX1204" s="3"/>
      <c r="AY1204" s="3"/>
      <c r="AZ1204" s="3"/>
      <c r="BA1204" s="3"/>
      <c r="BB1204" s="3"/>
      <c r="BC1204" s="3"/>
      <c r="BD1204" s="3"/>
      <c r="BE1204" s="3"/>
      <c r="BF1204" s="3"/>
      <c r="BG1204" s="3"/>
      <c r="BH1204" s="3"/>
      <c r="BI1204" s="3"/>
      <c r="BJ1204" s="3"/>
      <c r="BK1204" s="3"/>
      <c r="BL1204" s="3"/>
      <c r="BM1204" s="3"/>
      <c r="BN1204" s="3"/>
      <c r="BO1204" s="3"/>
      <c r="BP1204" s="3"/>
      <c r="BQ1204" s="3"/>
      <c r="BR1204" s="3"/>
      <c r="BS1204" s="3"/>
      <c r="BT1204" s="3"/>
      <c r="BU1204" s="3"/>
      <c r="BV1204" s="3"/>
      <c r="BW1204" s="3"/>
      <c r="BX1204" s="3"/>
      <c r="BY1204" s="3"/>
      <c r="BZ1204" s="3"/>
      <c r="CA1204" s="3"/>
      <c r="CB1204" s="3"/>
      <c r="CC1204" s="3"/>
      <c r="CD1204" s="3"/>
      <c r="CE1204" s="3"/>
      <c r="CF1204" s="3"/>
      <c r="CG1204" s="3"/>
      <c r="CH1204" s="3"/>
      <c r="CI1204" s="3"/>
      <c r="CJ1204" s="3"/>
      <c r="CK1204" s="3"/>
      <c r="CL1204" s="3"/>
      <c r="CM1204" s="3"/>
      <c r="CN1204" s="3"/>
      <c r="CO1204" s="3"/>
      <c r="CP1204" s="3"/>
      <c r="CQ1204" s="3"/>
      <c r="CR1204" s="3"/>
      <c r="CS1204" s="3"/>
      <c r="CT1204" s="3"/>
      <c r="CU1204" s="3"/>
      <c r="CV1204" s="3"/>
      <c r="CW1204" s="3"/>
      <c r="CX1204" s="3"/>
      <c r="CY1204" s="3"/>
      <c r="CZ1204" s="3"/>
      <c r="DA1204" s="3"/>
      <c r="DB1204" s="3"/>
      <c r="DC1204" s="3"/>
      <c r="DD1204" s="3"/>
    </row>
    <row r="1205" spans="1:108" ht="21" customHeight="1">
      <c r="A1205" s="3"/>
      <c r="B1205" s="3"/>
      <c r="C1205" s="3"/>
      <c r="D1205" s="18"/>
      <c r="E1205" s="18"/>
      <c r="F1205" s="11"/>
      <c r="G1205" s="11"/>
      <c r="H1205" s="11"/>
      <c r="I1205" s="3"/>
      <c r="J1205" s="3"/>
      <c r="K1205" s="3"/>
      <c r="L1205" s="3"/>
      <c r="M1205" s="3"/>
      <c r="N1205" s="3"/>
      <c r="O1205" s="3"/>
      <c r="P1205" s="3"/>
      <c r="Q1205" s="3"/>
      <c r="R1205" s="3"/>
      <c r="S1205" s="3"/>
      <c r="T1205" s="3"/>
      <c r="U1205" s="3"/>
      <c r="V1205" s="3"/>
      <c r="W1205" s="3"/>
      <c r="X1205" s="3"/>
      <c r="Y1205" s="3"/>
      <c r="Z1205" s="3"/>
      <c r="AA1205" s="3"/>
      <c r="AB1205" s="3"/>
      <c r="AC1205" s="3"/>
      <c r="AD1205" s="3"/>
      <c r="AE1205" s="3"/>
      <c r="AF1205" s="3"/>
      <c r="AG1205" s="3"/>
      <c r="AH1205" s="3"/>
      <c r="AI1205" s="3"/>
      <c r="AJ1205" s="3"/>
      <c r="AK1205" s="3"/>
      <c r="AL1205" s="3"/>
      <c r="AM1205" s="3"/>
      <c r="AN1205" s="3"/>
      <c r="AO1205" s="3"/>
      <c r="AP1205" s="3"/>
      <c r="AQ1205" s="3"/>
      <c r="AR1205" s="3"/>
      <c r="AS1205" s="3"/>
      <c r="AT1205" s="3"/>
      <c r="AU1205" s="3"/>
      <c r="AV1205" s="3"/>
      <c r="AW1205" s="3"/>
      <c r="AX1205" s="3"/>
      <c r="AY1205" s="3"/>
      <c r="AZ1205" s="3"/>
      <c r="BA1205" s="3"/>
      <c r="BB1205" s="3"/>
      <c r="BC1205" s="3"/>
      <c r="BD1205" s="3"/>
      <c r="BE1205" s="3"/>
      <c r="BF1205" s="3"/>
      <c r="BG1205" s="3"/>
      <c r="BH1205" s="3"/>
      <c r="BI1205" s="3"/>
      <c r="BJ1205" s="3"/>
      <c r="BK1205" s="3"/>
      <c r="BL1205" s="3"/>
      <c r="BM1205" s="3"/>
      <c r="BN1205" s="3"/>
      <c r="BO1205" s="3"/>
      <c r="BP1205" s="3"/>
      <c r="BQ1205" s="3"/>
      <c r="BR1205" s="3"/>
      <c r="BS1205" s="3"/>
      <c r="BT1205" s="3"/>
      <c r="BU1205" s="3"/>
      <c r="BV1205" s="3"/>
      <c r="BW1205" s="3"/>
      <c r="BX1205" s="3"/>
      <c r="BY1205" s="3"/>
      <c r="BZ1205" s="3"/>
      <c r="CA1205" s="3"/>
      <c r="CB1205" s="3"/>
      <c r="CC1205" s="3"/>
      <c r="CD1205" s="3"/>
      <c r="CE1205" s="3"/>
      <c r="CF1205" s="3"/>
      <c r="CG1205" s="3"/>
      <c r="CH1205" s="3"/>
      <c r="CI1205" s="3"/>
      <c r="CJ1205" s="3"/>
      <c r="CK1205" s="3"/>
      <c r="CL1205" s="3"/>
      <c r="CM1205" s="3"/>
      <c r="CN1205" s="3"/>
      <c r="CO1205" s="3"/>
      <c r="CP1205" s="3"/>
      <c r="CQ1205" s="3"/>
      <c r="CR1205" s="3"/>
      <c r="CS1205" s="3"/>
      <c r="CT1205" s="3"/>
      <c r="CU1205" s="3"/>
      <c r="CV1205" s="3"/>
      <c r="CW1205" s="3"/>
      <c r="CX1205" s="3"/>
      <c r="CY1205" s="3"/>
      <c r="CZ1205" s="3"/>
      <c r="DA1205" s="3"/>
      <c r="DB1205" s="3"/>
      <c r="DC1205" s="3"/>
      <c r="DD1205" s="3"/>
    </row>
    <row r="1206" spans="1:108" ht="21" customHeight="1">
      <c r="A1206" s="3"/>
      <c r="B1206" s="3"/>
      <c r="C1206" s="3"/>
      <c r="D1206" s="18"/>
      <c r="E1206" s="18"/>
      <c r="F1206" s="11"/>
      <c r="G1206" s="11"/>
      <c r="H1206" s="11"/>
      <c r="I1206" s="3"/>
      <c r="J1206" s="3"/>
      <c r="K1206" s="3"/>
      <c r="L1206" s="3"/>
      <c r="M1206" s="3"/>
      <c r="N1206" s="3"/>
      <c r="O1206" s="3"/>
      <c r="P1206" s="3"/>
      <c r="Q1206" s="3"/>
      <c r="R1206" s="3"/>
      <c r="S1206" s="3"/>
      <c r="T1206" s="3"/>
      <c r="U1206" s="3"/>
      <c r="V1206" s="3"/>
      <c r="W1206" s="3"/>
      <c r="X1206" s="3"/>
      <c r="Y1206" s="3"/>
      <c r="Z1206" s="3"/>
      <c r="AA1206" s="3"/>
      <c r="AB1206" s="3"/>
      <c r="AC1206" s="3"/>
      <c r="AD1206" s="3"/>
      <c r="AE1206" s="3"/>
      <c r="AF1206" s="3"/>
      <c r="AG1206" s="3"/>
      <c r="AH1206" s="3"/>
      <c r="AI1206" s="3"/>
      <c r="AJ1206" s="3"/>
      <c r="AK1206" s="3"/>
      <c r="AL1206" s="3"/>
      <c r="AM1206" s="3"/>
      <c r="AN1206" s="3"/>
      <c r="AO1206" s="3"/>
      <c r="AP1206" s="3"/>
      <c r="AQ1206" s="3"/>
      <c r="AR1206" s="3"/>
      <c r="AS1206" s="3"/>
      <c r="AT1206" s="3"/>
      <c r="AU1206" s="3"/>
      <c r="AV1206" s="3"/>
      <c r="AW1206" s="3"/>
      <c r="AX1206" s="3"/>
      <c r="AY1206" s="3"/>
      <c r="AZ1206" s="3"/>
      <c r="BA1206" s="3"/>
      <c r="BB1206" s="3"/>
      <c r="BC1206" s="3"/>
      <c r="BD1206" s="3"/>
      <c r="BE1206" s="3"/>
      <c r="BF1206" s="3"/>
      <c r="BG1206" s="3"/>
      <c r="BH1206" s="3"/>
      <c r="BI1206" s="3"/>
      <c r="BJ1206" s="3"/>
      <c r="BK1206" s="3"/>
      <c r="BL1206" s="3"/>
      <c r="BM1206" s="3"/>
      <c r="BN1206" s="3"/>
      <c r="BO1206" s="3"/>
      <c r="BP1206" s="3"/>
      <c r="BQ1206" s="3"/>
      <c r="BR1206" s="3"/>
      <c r="BS1206" s="3"/>
      <c r="BT1206" s="3"/>
      <c r="BU1206" s="3"/>
      <c r="BV1206" s="3"/>
      <c r="BW1206" s="3"/>
      <c r="BX1206" s="3"/>
      <c r="BY1206" s="3"/>
      <c r="BZ1206" s="3"/>
      <c r="CA1206" s="3"/>
      <c r="CB1206" s="3"/>
      <c r="CC1206" s="3"/>
      <c r="CD1206" s="3"/>
      <c r="CE1206" s="3"/>
      <c r="CF1206" s="3"/>
      <c r="CG1206" s="3"/>
      <c r="CH1206" s="3"/>
      <c r="CI1206" s="3"/>
      <c r="CJ1206" s="3"/>
      <c r="CK1206" s="3"/>
      <c r="CL1206" s="3"/>
      <c r="CM1206" s="3"/>
      <c r="CN1206" s="3"/>
      <c r="CO1206" s="3"/>
      <c r="CP1206" s="3"/>
      <c r="CQ1206" s="3"/>
      <c r="CR1206" s="3"/>
      <c r="CS1206" s="3"/>
      <c r="CT1206" s="3"/>
      <c r="CU1206" s="3"/>
      <c r="CV1206" s="3"/>
      <c r="CW1206" s="3"/>
      <c r="CX1206" s="3"/>
      <c r="CY1206" s="3"/>
      <c r="CZ1206" s="3"/>
      <c r="DA1206" s="3"/>
      <c r="DB1206" s="3"/>
      <c r="DC1206" s="3"/>
      <c r="DD1206" s="3"/>
    </row>
    <row r="1207" spans="1:108" ht="21" customHeight="1">
      <c r="A1207" s="3"/>
      <c r="B1207" s="3"/>
      <c r="C1207" s="3"/>
      <c r="D1207" s="18"/>
      <c r="E1207" s="18"/>
      <c r="F1207" s="11"/>
      <c r="G1207" s="11"/>
      <c r="H1207" s="11"/>
      <c r="I1207" s="3"/>
      <c r="J1207" s="3"/>
      <c r="K1207" s="3"/>
      <c r="L1207" s="3"/>
      <c r="M1207" s="3"/>
      <c r="N1207" s="3"/>
      <c r="O1207" s="3"/>
      <c r="P1207" s="3"/>
      <c r="Q1207" s="3"/>
      <c r="R1207" s="3"/>
      <c r="S1207" s="3"/>
      <c r="T1207" s="3"/>
      <c r="U1207" s="3"/>
      <c r="V1207" s="3"/>
      <c r="W1207" s="3"/>
      <c r="X1207" s="3"/>
      <c r="Y1207" s="3"/>
      <c r="Z1207" s="3"/>
      <c r="AA1207" s="3"/>
      <c r="AB1207" s="3"/>
      <c r="AC1207" s="3"/>
      <c r="AD1207" s="3"/>
      <c r="AE1207" s="3"/>
      <c r="AF1207" s="3"/>
      <c r="AG1207" s="3"/>
      <c r="AH1207" s="3"/>
      <c r="AI1207" s="3"/>
      <c r="AJ1207" s="3"/>
      <c r="AK1207" s="3"/>
      <c r="AL1207" s="3"/>
      <c r="AM1207" s="3"/>
      <c r="AN1207" s="3"/>
      <c r="AO1207" s="3"/>
      <c r="AP1207" s="3"/>
      <c r="AQ1207" s="3"/>
      <c r="AR1207" s="3"/>
      <c r="AS1207" s="3"/>
      <c r="AT1207" s="3"/>
      <c r="AU1207" s="3"/>
      <c r="AV1207" s="3"/>
      <c r="AW1207" s="3"/>
      <c r="AX1207" s="3"/>
      <c r="AY1207" s="3"/>
      <c r="AZ1207" s="3"/>
      <c r="BA1207" s="3"/>
      <c r="BB1207" s="3"/>
      <c r="BC1207" s="3"/>
      <c r="BD1207" s="3"/>
      <c r="BE1207" s="3"/>
      <c r="BF1207" s="3"/>
      <c r="BG1207" s="3"/>
      <c r="BH1207" s="3"/>
      <c r="BI1207" s="3"/>
      <c r="BJ1207" s="3"/>
      <c r="BK1207" s="3"/>
      <c r="BL1207" s="3"/>
      <c r="BM1207" s="3"/>
      <c r="BN1207" s="3"/>
      <c r="BO1207" s="3"/>
      <c r="BP1207" s="3"/>
      <c r="BQ1207" s="3"/>
      <c r="BR1207" s="3"/>
      <c r="BS1207" s="3"/>
      <c r="BT1207" s="3"/>
      <c r="BU1207" s="3"/>
      <c r="BV1207" s="3"/>
      <c r="BW1207" s="3"/>
      <c r="BX1207" s="3"/>
      <c r="BY1207" s="3"/>
      <c r="BZ1207" s="3"/>
      <c r="CA1207" s="3"/>
      <c r="CB1207" s="3"/>
      <c r="CC1207" s="3"/>
      <c r="CD1207" s="3"/>
      <c r="CE1207" s="3"/>
      <c r="CF1207" s="3"/>
      <c r="CG1207" s="3"/>
      <c r="CH1207" s="3"/>
      <c r="CI1207" s="3"/>
      <c r="CJ1207" s="3"/>
      <c r="CK1207" s="3"/>
      <c r="CL1207" s="3"/>
      <c r="CM1207" s="3"/>
      <c r="CN1207" s="3"/>
      <c r="CO1207" s="3"/>
      <c r="CP1207" s="3"/>
      <c r="CQ1207" s="3"/>
      <c r="CR1207" s="3"/>
      <c r="CS1207" s="3"/>
      <c r="CT1207" s="3"/>
      <c r="CU1207" s="3"/>
      <c r="CV1207" s="3"/>
      <c r="CW1207" s="3"/>
      <c r="CX1207" s="3"/>
      <c r="CY1207" s="3"/>
      <c r="CZ1207" s="3"/>
      <c r="DA1207" s="3"/>
      <c r="DB1207" s="3"/>
      <c r="DC1207" s="3"/>
      <c r="DD1207" s="3"/>
    </row>
    <row r="1208" spans="1:108" ht="21" customHeight="1">
      <c r="A1208" s="3"/>
      <c r="B1208" s="3"/>
      <c r="C1208" s="3"/>
      <c r="D1208" s="18"/>
      <c r="E1208" s="18"/>
      <c r="F1208" s="11"/>
      <c r="G1208" s="11"/>
      <c r="H1208" s="11"/>
      <c r="I1208" s="3"/>
      <c r="J1208" s="3"/>
      <c r="K1208" s="3"/>
      <c r="L1208" s="3"/>
      <c r="M1208" s="3"/>
      <c r="N1208" s="3"/>
      <c r="O1208" s="3"/>
      <c r="P1208" s="3"/>
      <c r="Q1208" s="3"/>
      <c r="R1208" s="3"/>
      <c r="S1208" s="3"/>
      <c r="T1208" s="3"/>
      <c r="U1208" s="3"/>
      <c r="V1208" s="3"/>
      <c r="W1208" s="3"/>
      <c r="X1208" s="3"/>
      <c r="Y1208" s="3"/>
      <c r="Z1208" s="3"/>
      <c r="AA1208" s="3"/>
      <c r="AB1208" s="3"/>
      <c r="AC1208" s="3"/>
      <c r="AD1208" s="3"/>
      <c r="AE1208" s="3"/>
      <c r="AF1208" s="3"/>
      <c r="AG1208" s="3"/>
      <c r="AH1208" s="3"/>
      <c r="AI1208" s="3"/>
      <c r="AJ1208" s="3"/>
      <c r="AK1208" s="3"/>
      <c r="AL1208" s="3"/>
      <c r="AM1208" s="3"/>
      <c r="AN1208" s="3"/>
      <c r="AO1208" s="3"/>
      <c r="AP1208" s="3"/>
      <c r="AQ1208" s="3"/>
      <c r="AR1208" s="3"/>
      <c r="AS1208" s="3"/>
      <c r="AT1208" s="3"/>
      <c r="AU1208" s="3"/>
      <c r="AV1208" s="3"/>
      <c r="AW1208" s="3"/>
      <c r="AX1208" s="3"/>
      <c r="AY1208" s="3"/>
      <c r="AZ1208" s="3"/>
      <c r="BA1208" s="3"/>
      <c r="BB1208" s="3"/>
      <c r="BC1208" s="3"/>
      <c r="BD1208" s="3"/>
      <c r="BE1208" s="3"/>
      <c r="BF1208" s="3"/>
      <c r="BG1208" s="3"/>
      <c r="BH1208" s="3"/>
      <c r="BI1208" s="3"/>
      <c r="BJ1208" s="3"/>
      <c r="BK1208" s="3"/>
      <c r="BL1208" s="3"/>
      <c r="BM1208" s="3"/>
      <c r="BN1208" s="3"/>
      <c r="BO1208" s="3"/>
      <c r="BP1208" s="3"/>
      <c r="BQ1208" s="3"/>
      <c r="BR1208" s="3"/>
      <c r="BS1208" s="3"/>
      <c r="BT1208" s="3"/>
      <c r="BU1208" s="3"/>
      <c r="BV1208" s="3"/>
      <c r="BW1208" s="3"/>
      <c r="BX1208" s="3"/>
      <c r="BY1208" s="3"/>
      <c r="BZ1208" s="3"/>
      <c r="CA1208" s="3"/>
      <c r="CB1208" s="3"/>
      <c r="CC1208" s="3"/>
      <c r="CD1208" s="3"/>
      <c r="CE1208" s="3"/>
      <c r="CF1208" s="3"/>
      <c r="CG1208" s="3"/>
      <c r="CH1208" s="3"/>
      <c r="CI1208" s="3"/>
      <c r="CJ1208" s="3"/>
      <c r="CK1208" s="3"/>
      <c r="CL1208" s="3"/>
      <c r="CM1208" s="3"/>
      <c r="CN1208" s="3"/>
      <c r="CO1208" s="3"/>
      <c r="CP1208" s="3"/>
      <c r="CQ1208" s="3"/>
      <c r="CR1208" s="3"/>
      <c r="CS1208" s="3"/>
      <c r="CT1208" s="3"/>
      <c r="CU1208" s="3"/>
      <c r="CV1208" s="3"/>
      <c r="CW1208" s="3"/>
      <c r="CX1208" s="3"/>
      <c r="CY1208" s="3"/>
      <c r="CZ1208" s="3"/>
      <c r="DA1208" s="3"/>
      <c r="DB1208" s="3"/>
      <c r="DC1208" s="3"/>
      <c r="DD1208" s="3"/>
    </row>
    <row r="1209" spans="1:108" ht="21" customHeight="1">
      <c r="A1209" s="3"/>
      <c r="B1209" s="3"/>
      <c r="C1209" s="3"/>
      <c r="D1209" s="18"/>
      <c r="E1209" s="18"/>
      <c r="F1209" s="11"/>
      <c r="G1209" s="11"/>
      <c r="H1209" s="11"/>
      <c r="I1209" s="3"/>
      <c r="J1209" s="3"/>
      <c r="K1209" s="3"/>
      <c r="L1209" s="3"/>
      <c r="M1209" s="3"/>
      <c r="N1209" s="3"/>
      <c r="O1209" s="3"/>
      <c r="P1209" s="3"/>
      <c r="Q1209" s="3"/>
      <c r="R1209" s="3"/>
      <c r="S1209" s="3"/>
      <c r="T1209" s="3"/>
      <c r="U1209" s="3"/>
      <c r="V1209" s="3"/>
      <c r="W1209" s="3"/>
      <c r="X1209" s="3"/>
      <c r="Y1209" s="3"/>
      <c r="Z1209" s="3"/>
      <c r="AA1209" s="3"/>
      <c r="AB1209" s="3"/>
      <c r="AC1209" s="3"/>
      <c r="AD1209" s="3"/>
      <c r="AE1209" s="3"/>
      <c r="AF1209" s="3"/>
      <c r="AG1209" s="3"/>
      <c r="AH1209" s="3"/>
      <c r="AI1209" s="3"/>
      <c r="AJ1209" s="3"/>
      <c r="AK1209" s="3"/>
      <c r="AL1209" s="3"/>
      <c r="AM1209" s="3"/>
      <c r="AN1209" s="3"/>
      <c r="AO1209" s="3"/>
      <c r="AP1209" s="3"/>
      <c r="AQ1209" s="3"/>
      <c r="AR1209" s="3"/>
      <c r="AS1209" s="3"/>
      <c r="AT1209" s="3"/>
      <c r="AU1209" s="3"/>
      <c r="AV1209" s="3"/>
      <c r="AW1209" s="3"/>
      <c r="AX1209" s="3"/>
      <c r="AY1209" s="3"/>
      <c r="AZ1209" s="3"/>
      <c r="BA1209" s="3"/>
      <c r="BB1209" s="3"/>
      <c r="BC1209" s="3"/>
      <c r="BD1209" s="3"/>
      <c r="BE1209" s="3"/>
      <c r="BF1209" s="3"/>
      <c r="BG1209" s="3"/>
      <c r="BH1209" s="3"/>
      <c r="BI1209" s="3"/>
      <c r="BJ1209" s="3"/>
      <c r="BK1209" s="3"/>
      <c r="BL1209" s="3"/>
      <c r="BM1209" s="3"/>
      <c r="BN1209" s="3"/>
      <c r="BO1209" s="3"/>
      <c r="BP1209" s="3"/>
      <c r="BQ1209" s="3"/>
      <c r="BR1209" s="3"/>
      <c r="BS1209" s="3"/>
      <c r="BT1209" s="3"/>
      <c r="BU1209" s="3"/>
      <c r="BV1209" s="3"/>
      <c r="BW1209" s="3"/>
      <c r="BX1209" s="3"/>
      <c r="BY1209" s="3"/>
      <c r="BZ1209" s="3"/>
      <c r="CA1209" s="3"/>
      <c r="CB1209" s="3"/>
      <c r="CC1209" s="3"/>
      <c r="CD1209" s="3"/>
      <c r="CE1209" s="3"/>
      <c r="CF1209" s="3"/>
      <c r="CG1209" s="3"/>
      <c r="CH1209" s="3"/>
      <c r="CI1209" s="3"/>
      <c r="CJ1209" s="3"/>
      <c r="CK1209" s="3"/>
      <c r="CL1209" s="3"/>
      <c r="CM1209" s="3"/>
      <c r="CN1209" s="3"/>
      <c r="CO1209" s="3"/>
      <c r="CP1209" s="3"/>
      <c r="CQ1209" s="3"/>
      <c r="CR1209" s="3"/>
      <c r="CS1209" s="3"/>
      <c r="CT1209" s="3"/>
      <c r="CU1209" s="3"/>
      <c r="CV1209" s="3"/>
      <c r="CW1209" s="3"/>
      <c r="CX1209" s="3"/>
      <c r="CY1209" s="3"/>
      <c r="CZ1209" s="3"/>
      <c r="DA1209" s="3"/>
      <c r="DB1209" s="3"/>
      <c r="DC1209" s="3"/>
      <c r="DD1209" s="3"/>
    </row>
    <row r="1210" spans="1:108" ht="21" customHeight="1">
      <c r="A1210" s="3"/>
      <c r="B1210" s="3"/>
      <c r="C1210" s="3"/>
      <c r="D1210" s="18"/>
      <c r="E1210" s="18"/>
      <c r="F1210" s="11"/>
      <c r="G1210" s="11"/>
      <c r="H1210" s="11"/>
      <c r="I1210" s="3"/>
      <c r="J1210" s="3"/>
      <c r="K1210" s="3"/>
      <c r="L1210" s="3"/>
      <c r="M1210" s="3"/>
      <c r="N1210" s="3"/>
      <c r="O1210" s="3"/>
      <c r="P1210" s="3"/>
      <c r="Q1210" s="3"/>
      <c r="R1210" s="3"/>
      <c r="S1210" s="3"/>
      <c r="T1210" s="3"/>
      <c r="U1210" s="3"/>
      <c r="V1210" s="3"/>
      <c r="W1210" s="3"/>
      <c r="X1210" s="3"/>
      <c r="Y1210" s="3"/>
      <c r="Z1210" s="3"/>
      <c r="AA1210" s="3"/>
      <c r="AB1210" s="3"/>
      <c r="AC1210" s="3"/>
      <c r="AD1210" s="3"/>
      <c r="AE1210" s="3"/>
      <c r="AF1210" s="3"/>
      <c r="AG1210" s="3"/>
      <c r="AH1210" s="3"/>
      <c r="AI1210" s="3"/>
      <c r="AJ1210" s="3"/>
      <c r="AK1210" s="3"/>
      <c r="AL1210" s="3"/>
      <c r="AM1210" s="3"/>
      <c r="AN1210" s="3"/>
      <c r="AO1210" s="3"/>
      <c r="AP1210" s="3"/>
      <c r="AQ1210" s="3"/>
      <c r="AR1210" s="3"/>
      <c r="AS1210" s="3"/>
      <c r="AT1210" s="3"/>
      <c r="AU1210" s="3"/>
      <c r="AV1210" s="3"/>
      <c r="AW1210" s="3"/>
      <c r="AX1210" s="3"/>
      <c r="AY1210" s="3"/>
      <c r="AZ1210" s="3"/>
      <c r="BA1210" s="3"/>
      <c r="BB1210" s="3"/>
      <c r="BC1210" s="3"/>
      <c r="BD1210" s="3"/>
      <c r="BE1210" s="3"/>
      <c r="BF1210" s="3"/>
      <c r="BG1210" s="3"/>
      <c r="BH1210" s="3"/>
      <c r="BI1210" s="3"/>
      <c r="BJ1210" s="3"/>
      <c r="BK1210" s="3"/>
      <c r="BL1210" s="3"/>
      <c r="BM1210" s="3"/>
      <c r="BN1210" s="3"/>
      <c r="BO1210" s="3"/>
      <c r="BP1210" s="3"/>
      <c r="BQ1210" s="3"/>
      <c r="BR1210" s="3"/>
      <c r="BS1210" s="3"/>
      <c r="BT1210" s="3"/>
      <c r="BU1210" s="3"/>
      <c r="BV1210" s="3"/>
      <c r="BW1210" s="3"/>
      <c r="BX1210" s="3"/>
      <c r="BY1210" s="3"/>
      <c r="BZ1210" s="3"/>
      <c r="CA1210" s="3"/>
      <c r="CB1210" s="3"/>
      <c r="CC1210" s="3"/>
      <c r="CD1210" s="3"/>
      <c r="CE1210" s="3"/>
      <c r="CF1210" s="3"/>
      <c r="CG1210" s="3"/>
      <c r="CH1210" s="3"/>
      <c r="CI1210" s="3"/>
      <c r="CJ1210" s="3"/>
      <c r="CK1210" s="3"/>
      <c r="CL1210" s="3"/>
      <c r="CM1210" s="3"/>
      <c r="CN1210" s="3"/>
      <c r="CO1210" s="3"/>
      <c r="CP1210" s="3"/>
      <c r="CQ1210" s="3"/>
      <c r="CR1210" s="3"/>
      <c r="CS1210" s="3"/>
      <c r="CT1210" s="3"/>
      <c r="CU1210" s="3"/>
      <c r="CV1210" s="3"/>
      <c r="CW1210" s="3"/>
      <c r="CX1210" s="3"/>
      <c r="CY1210" s="3"/>
      <c r="CZ1210" s="3"/>
      <c r="DA1210" s="3"/>
      <c r="DB1210" s="3"/>
      <c r="DC1210" s="3"/>
      <c r="DD1210" s="3"/>
    </row>
    <row r="1211" spans="1:108" ht="21" customHeight="1">
      <c r="A1211" s="3"/>
      <c r="B1211" s="3"/>
      <c r="C1211" s="3"/>
      <c r="D1211" s="18"/>
      <c r="E1211" s="18"/>
      <c r="F1211" s="11"/>
      <c r="G1211" s="11"/>
      <c r="H1211" s="11"/>
      <c r="I1211" s="3"/>
      <c r="J1211" s="3"/>
      <c r="K1211" s="3"/>
      <c r="L1211" s="3"/>
      <c r="M1211" s="3"/>
      <c r="N1211" s="3"/>
      <c r="O1211" s="3"/>
      <c r="P1211" s="3"/>
      <c r="Q1211" s="3"/>
      <c r="R1211" s="3"/>
      <c r="S1211" s="3"/>
      <c r="T1211" s="3"/>
      <c r="U1211" s="3"/>
      <c r="V1211" s="3"/>
      <c r="W1211" s="3"/>
      <c r="X1211" s="3"/>
      <c r="Y1211" s="3"/>
      <c r="Z1211" s="3"/>
      <c r="AA1211" s="3"/>
      <c r="AB1211" s="3"/>
      <c r="AC1211" s="3"/>
      <c r="AD1211" s="3"/>
      <c r="AE1211" s="3"/>
      <c r="AF1211" s="3"/>
      <c r="AG1211" s="3"/>
      <c r="AH1211" s="3"/>
      <c r="AI1211" s="3"/>
      <c r="AJ1211" s="3"/>
      <c r="AK1211" s="3"/>
      <c r="AL1211" s="3"/>
      <c r="AM1211" s="3"/>
      <c r="AN1211" s="3"/>
      <c r="AO1211" s="3"/>
      <c r="AP1211" s="3"/>
      <c r="AQ1211" s="3"/>
      <c r="AR1211" s="3"/>
      <c r="AS1211" s="3"/>
      <c r="AT1211" s="3"/>
      <c r="AU1211" s="3"/>
      <c r="AV1211" s="3"/>
      <c r="AW1211" s="3"/>
      <c r="AX1211" s="3"/>
      <c r="AY1211" s="3"/>
      <c r="AZ1211" s="3"/>
      <c r="BA1211" s="3"/>
      <c r="BB1211" s="3"/>
      <c r="BC1211" s="3"/>
      <c r="BD1211" s="3"/>
      <c r="BE1211" s="3"/>
      <c r="BF1211" s="3"/>
      <c r="BG1211" s="3"/>
      <c r="BH1211" s="3"/>
      <c r="BI1211" s="3"/>
      <c r="BJ1211" s="3"/>
      <c r="BK1211" s="3"/>
      <c r="BL1211" s="3"/>
      <c r="BM1211" s="3"/>
      <c r="BN1211" s="3"/>
      <c r="BO1211" s="3"/>
      <c r="BP1211" s="3"/>
      <c r="BQ1211" s="3"/>
      <c r="BR1211" s="3"/>
      <c r="BS1211" s="3"/>
      <c r="BT1211" s="3"/>
      <c r="BU1211" s="3"/>
      <c r="BV1211" s="3"/>
      <c r="BW1211" s="3"/>
      <c r="BX1211" s="3"/>
      <c r="BY1211" s="3"/>
      <c r="BZ1211" s="3"/>
      <c r="CA1211" s="3"/>
      <c r="CB1211" s="3"/>
      <c r="CC1211" s="3"/>
      <c r="CD1211" s="3"/>
      <c r="CE1211" s="3"/>
      <c r="CF1211" s="3"/>
      <c r="CG1211" s="3"/>
      <c r="CH1211" s="3"/>
      <c r="CI1211" s="3"/>
      <c r="CJ1211" s="3"/>
      <c r="CK1211" s="3"/>
      <c r="CL1211" s="3"/>
      <c r="CM1211" s="3"/>
      <c r="CN1211" s="3"/>
      <c r="CO1211" s="3"/>
      <c r="CP1211" s="3"/>
      <c r="CQ1211" s="3"/>
      <c r="CR1211" s="3"/>
      <c r="CS1211" s="3"/>
      <c r="CT1211" s="3"/>
      <c r="CU1211" s="3"/>
      <c r="CV1211" s="3"/>
      <c r="CW1211" s="3"/>
      <c r="CX1211" s="3"/>
      <c r="CY1211" s="3"/>
      <c r="CZ1211" s="3"/>
      <c r="DA1211" s="3"/>
      <c r="DB1211" s="3"/>
      <c r="DC1211" s="3"/>
      <c r="DD1211" s="3"/>
    </row>
    <row r="1212" spans="1:108" ht="21" customHeight="1">
      <c r="A1212" s="3"/>
      <c r="B1212" s="3"/>
      <c r="C1212" s="3"/>
      <c r="D1212" s="18"/>
      <c r="E1212" s="18"/>
      <c r="F1212" s="11"/>
      <c r="G1212" s="11"/>
      <c r="H1212" s="11"/>
      <c r="I1212" s="3"/>
      <c r="J1212" s="3"/>
      <c r="K1212" s="3"/>
      <c r="L1212" s="3"/>
      <c r="M1212" s="3"/>
      <c r="N1212" s="3"/>
      <c r="O1212" s="3"/>
      <c r="P1212" s="3"/>
      <c r="Q1212" s="3"/>
      <c r="R1212" s="3"/>
      <c r="S1212" s="3"/>
      <c r="T1212" s="3"/>
      <c r="U1212" s="3"/>
      <c r="V1212" s="3"/>
      <c r="W1212" s="3"/>
      <c r="X1212" s="3"/>
      <c r="Y1212" s="3"/>
      <c r="Z1212" s="3"/>
      <c r="AA1212" s="3"/>
      <c r="AB1212" s="3"/>
      <c r="AC1212" s="3"/>
      <c r="AD1212" s="3"/>
      <c r="AE1212" s="3"/>
      <c r="AF1212" s="3"/>
      <c r="AG1212" s="3"/>
      <c r="AH1212" s="3"/>
      <c r="AI1212" s="3"/>
      <c r="AJ1212" s="3"/>
      <c r="AK1212" s="3"/>
      <c r="AL1212" s="3"/>
      <c r="AM1212" s="3"/>
      <c r="AN1212" s="3"/>
      <c r="AO1212" s="3"/>
      <c r="AP1212" s="3"/>
      <c r="AQ1212" s="3"/>
      <c r="AR1212" s="3"/>
      <c r="AS1212" s="3"/>
      <c r="AT1212" s="3"/>
      <c r="AU1212" s="3"/>
      <c r="AV1212" s="3"/>
      <c r="AW1212" s="3"/>
      <c r="AX1212" s="3"/>
      <c r="AY1212" s="3"/>
      <c r="AZ1212" s="3"/>
      <c r="BA1212" s="3"/>
      <c r="BB1212" s="3"/>
      <c r="BC1212" s="3"/>
      <c r="BD1212" s="3"/>
      <c r="BE1212" s="3"/>
      <c r="BF1212" s="3"/>
      <c r="BG1212" s="3"/>
      <c r="BH1212" s="3"/>
      <c r="BI1212" s="3"/>
      <c r="BJ1212" s="3"/>
      <c r="BK1212" s="3"/>
      <c r="BL1212" s="3"/>
      <c r="BM1212" s="3"/>
      <c r="BN1212" s="3"/>
      <c r="BO1212" s="3"/>
      <c r="BP1212" s="3"/>
      <c r="BQ1212" s="3"/>
      <c r="BR1212" s="3"/>
      <c r="BS1212" s="3"/>
      <c r="BT1212" s="3"/>
      <c r="BU1212" s="3"/>
      <c r="BV1212" s="3"/>
      <c r="BW1212" s="3"/>
      <c r="BX1212" s="3"/>
      <c r="BY1212" s="3"/>
      <c r="BZ1212" s="3"/>
      <c r="CA1212" s="3"/>
      <c r="CB1212" s="3"/>
      <c r="CC1212" s="3"/>
      <c r="CD1212" s="3"/>
      <c r="CE1212" s="3"/>
      <c r="CF1212" s="3"/>
      <c r="CG1212" s="3"/>
      <c r="CH1212" s="3"/>
      <c r="CI1212" s="3"/>
      <c r="CJ1212" s="3"/>
      <c r="CK1212" s="3"/>
      <c r="CL1212" s="3"/>
      <c r="CM1212" s="3"/>
      <c r="CN1212" s="3"/>
      <c r="CO1212" s="3"/>
      <c r="CP1212" s="3"/>
      <c r="CQ1212" s="3"/>
      <c r="CR1212" s="3"/>
      <c r="CS1212" s="3"/>
      <c r="CT1212" s="3"/>
      <c r="CU1212" s="3"/>
      <c r="CV1212" s="3"/>
      <c r="CW1212" s="3"/>
      <c r="CX1212" s="3"/>
      <c r="CY1212" s="3"/>
      <c r="CZ1212" s="3"/>
      <c r="DA1212" s="3"/>
      <c r="DB1212" s="3"/>
      <c r="DC1212" s="3"/>
      <c r="DD1212" s="3"/>
    </row>
    <row r="1213" spans="1:108" ht="21" customHeight="1">
      <c r="A1213" s="3"/>
      <c r="B1213" s="3"/>
      <c r="C1213" s="3"/>
      <c r="D1213" s="18"/>
      <c r="E1213" s="18"/>
      <c r="F1213" s="11"/>
      <c r="G1213" s="11"/>
      <c r="H1213" s="11"/>
      <c r="I1213" s="3"/>
      <c r="J1213" s="3"/>
      <c r="K1213" s="3"/>
      <c r="L1213" s="3"/>
      <c r="M1213" s="3"/>
      <c r="N1213" s="3"/>
      <c r="O1213" s="3"/>
      <c r="P1213" s="3"/>
      <c r="Q1213" s="3"/>
      <c r="R1213" s="3"/>
      <c r="S1213" s="3"/>
      <c r="T1213" s="3"/>
      <c r="U1213" s="3"/>
      <c r="V1213" s="3"/>
      <c r="W1213" s="3"/>
      <c r="X1213" s="3"/>
      <c r="Y1213" s="3"/>
      <c r="Z1213" s="3"/>
      <c r="AA1213" s="3"/>
      <c r="AB1213" s="3"/>
      <c r="AC1213" s="3"/>
      <c r="AD1213" s="3"/>
      <c r="AE1213" s="3"/>
      <c r="AF1213" s="3"/>
      <c r="AG1213" s="3"/>
      <c r="AH1213" s="3"/>
      <c r="AI1213" s="3"/>
      <c r="AJ1213" s="3"/>
      <c r="AK1213" s="3"/>
      <c r="AL1213" s="3"/>
      <c r="AM1213" s="3"/>
      <c r="AN1213" s="3"/>
      <c r="AO1213" s="3"/>
      <c r="AP1213" s="3"/>
      <c r="AQ1213" s="3"/>
      <c r="AR1213" s="3"/>
      <c r="AS1213" s="3"/>
      <c r="AT1213" s="3"/>
      <c r="AU1213" s="3"/>
      <c r="AV1213" s="3"/>
      <c r="AW1213" s="3"/>
      <c r="AX1213" s="3"/>
      <c r="AY1213" s="3"/>
      <c r="AZ1213" s="3"/>
      <c r="BA1213" s="3"/>
      <c r="BB1213" s="3"/>
      <c r="BC1213" s="3"/>
      <c r="BD1213" s="3"/>
      <c r="BE1213" s="3"/>
      <c r="BF1213" s="3"/>
      <c r="BG1213" s="3"/>
      <c r="BH1213" s="3"/>
      <c r="BI1213" s="3"/>
      <c r="BJ1213" s="3"/>
      <c r="BK1213" s="3"/>
      <c r="BL1213" s="3"/>
      <c r="BM1213" s="3"/>
      <c r="BN1213" s="3"/>
      <c r="BO1213" s="3"/>
      <c r="BP1213" s="3"/>
      <c r="BQ1213" s="3"/>
      <c r="BR1213" s="3"/>
      <c r="BS1213" s="3"/>
      <c r="BT1213" s="3"/>
      <c r="BU1213" s="3"/>
      <c r="BV1213" s="3"/>
      <c r="BW1213" s="3"/>
      <c r="BX1213" s="3"/>
      <c r="BY1213" s="3"/>
      <c r="BZ1213" s="3"/>
      <c r="CA1213" s="3"/>
      <c r="CB1213" s="3"/>
      <c r="CC1213" s="3"/>
      <c r="CD1213" s="3"/>
      <c r="CE1213" s="3"/>
      <c r="CF1213" s="3"/>
      <c r="CG1213" s="3"/>
      <c r="CH1213" s="3"/>
      <c r="CI1213" s="3"/>
      <c r="CJ1213" s="3"/>
      <c r="CK1213" s="3"/>
      <c r="CL1213" s="3"/>
      <c r="CM1213" s="3"/>
      <c r="CN1213" s="3"/>
      <c r="CO1213" s="3"/>
      <c r="CP1213" s="3"/>
      <c r="CQ1213" s="3"/>
      <c r="CR1213" s="3"/>
      <c r="CS1213" s="3"/>
      <c r="CT1213" s="3"/>
      <c r="CU1213" s="3"/>
      <c r="CV1213" s="3"/>
      <c r="CW1213" s="3"/>
      <c r="CX1213" s="3"/>
      <c r="CY1213" s="3"/>
      <c r="CZ1213" s="3"/>
      <c r="DA1213" s="3"/>
      <c r="DB1213" s="3"/>
      <c r="DC1213" s="3"/>
      <c r="DD1213" s="3"/>
    </row>
    <row r="1214" spans="1:108" ht="21" customHeight="1">
      <c r="A1214" s="3"/>
      <c r="B1214" s="3"/>
      <c r="C1214" s="3"/>
      <c r="D1214" s="18"/>
      <c r="E1214" s="18"/>
      <c r="F1214" s="11"/>
      <c r="G1214" s="11"/>
      <c r="H1214" s="11"/>
      <c r="I1214" s="3"/>
      <c r="J1214" s="3"/>
      <c r="K1214" s="3"/>
      <c r="L1214" s="3"/>
      <c r="M1214" s="3"/>
      <c r="N1214" s="3"/>
      <c r="O1214" s="3"/>
      <c r="P1214" s="3"/>
      <c r="Q1214" s="3"/>
      <c r="R1214" s="3"/>
      <c r="S1214" s="3"/>
      <c r="T1214" s="3"/>
      <c r="U1214" s="3"/>
      <c r="V1214" s="3"/>
      <c r="W1214" s="3"/>
      <c r="X1214" s="3"/>
      <c r="Y1214" s="3"/>
      <c r="Z1214" s="3"/>
      <c r="AA1214" s="3"/>
      <c r="AB1214" s="3"/>
      <c r="AC1214" s="3"/>
      <c r="AD1214" s="3"/>
      <c r="AE1214" s="3"/>
      <c r="AF1214" s="3"/>
      <c r="AG1214" s="3"/>
      <c r="AH1214" s="3"/>
      <c r="AI1214" s="3"/>
      <c r="AJ1214" s="3"/>
      <c r="AK1214" s="3"/>
      <c r="AL1214" s="3"/>
      <c r="AM1214" s="3"/>
      <c r="AN1214" s="3"/>
      <c r="AO1214" s="3"/>
      <c r="AP1214" s="3"/>
      <c r="AQ1214" s="3"/>
      <c r="AR1214" s="3"/>
      <c r="AS1214" s="3"/>
      <c r="AT1214" s="3"/>
      <c r="AU1214" s="3"/>
      <c r="AV1214" s="3"/>
      <c r="AW1214" s="3"/>
      <c r="AX1214" s="3"/>
      <c r="AY1214" s="3"/>
      <c r="AZ1214" s="3"/>
      <c r="BA1214" s="3"/>
      <c r="BB1214" s="3"/>
      <c r="BC1214" s="3"/>
      <c r="BD1214" s="3"/>
      <c r="BE1214" s="3"/>
      <c r="BF1214" s="3"/>
      <c r="BG1214" s="3"/>
      <c r="BH1214" s="3"/>
      <c r="BI1214" s="3"/>
      <c r="BJ1214" s="3"/>
      <c r="BK1214" s="3"/>
      <c r="BL1214" s="3"/>
      <c r="BM1214" s="3"/>
      <c r="BN1214" s="3"/>
      <c r="BO1214" s="3"/>
      <c r="BP1214" s="3"/>
      <c r="BQ1214" s="3"/>
      <c r="BR1214" s="3"/>
      <c r="BS1214" s="3"/>
      <c r="BT1214" s="3"/>
      <c r="BU1214" s="3"/>
      <c r="BV1214" s="3"/>
      <c r="BW1214" s="3"/>
      <c r="BX1214" s="3"/>
      <c r="BY1214" s="3"/>
      <c r="BZ1214" s="3"/>
      <c r="CA1214" s="3"/>
      <c r="CB1214" s="3"/>
      <c r="CC1214" s="3"/>
      <c r="CD1214" s="3"/>
      <c r="CE1214" s="3"/>
      <c r="CF1214" s="3"/>
      <c r="CG1214" s="3"/>
      <c r="CH1214" s="3"/>
      <c r="CI1214" s="3"/>
      <c r="CJ1214" s="3"/>
      <c r="CK1214" s="3"/>
      <c r="CL1214" s="3"/>
      <c r="CM1214" s="3"/>
      <c r="CN1214" s="3"/>
      <c r="CO1214" s="3"/>
      <c r="CP1214" s="3"/>
      <c r="CQ1214" s="3"/>
      <c r="CR1214" s="3"/>
      <c r="CS1214" s="3"/>
      <c r="CT1214" s="3"/>
      <c r="CU1214" s="3"/>
      <c r="CV1214" s="3"/>
      <c r="CW1214" s="3"/>
      <c r="CX1214" s="3"/>
      <c r="CY1214" s="3"/>
      <c r="CZ1214" s="3"/>
      <c r="DA1214" s="3"/>
      <c r="DB1214" s="3"/>
      <c r="DC1214" s="3"/>
      <c r="DD1214" s="3"/>
    </row>
    <row r="1215" spans="1:108" ht="21" customHeight="1">
      <c r="A1215" s="3"/>
      <c r="B1215" s="3"/>
      <c r="C1215" s="3"/>
      <c r="D1215" s="18"/>
      <c r="E1215" s="18"/>
      <c r="F1215" s="11"/>
      <c r="G1215" s="11"/>
      <c r="H1215" s="11"/>
      <c r="I1215" s="3"/>
      <c r="J1215" s="3"/>
      <c r="K1215" s="3"/>
      <c r="L1215" s="3"/>
      <c r="M1215" s="3"/>
      <c r="N1215" s="3"/>
      <c r="O1215" s="3"/>
      <c r="P1215" s="3"/>
      <c r="Q1215" s="3"/>
      <c r="R1215" s="3"/>
      <c r="S1215" s="3"/>
      <c r="T1215" s="3"/>
      <c r="U1215" s="3"/>
      <c r="V1215" s="3"/>
      <c r="W1215" s="3"/>
      <c r="X1215" s="3"/>
      <c r="Y1215" s="3"/>
      <c r="Z1215" s="3"/>
      <c r="AA1215" s="3"/>
      <c r="AB1215" s="3"/>
      <c r="AC1215" s="3"/>
      <c r="AD1215" s="3"/>
      <c r="AE1215" s="3"/>
      <c r="AF1215" s="3"/>
      <c r="AG1215" s="3"/>
      <c r="AH1215" s="3"/>
      <c r="AI1215" s="3"/>
      <c r="AJ1215" s="3"/>
      <c r="AK1215" s="3"/>
      <c r="AL1215" s="3"/>
      <c r="AM1215" s="3"/>
      <c r="AN1215" s="3"/>
      <c r="AO1215" s="3"/>
      <c r="AP1215" s="3"/>
      <c r="AQ1215" s="3"/>
      <c r="AR1215" s="3"/>
      <c r="AS1215" s="3"/>
      <c r="AT1215" s="3"/>
      <c r="AU1215" s="3"/>
      <c r="AV1215" s="3"/>
      <c r="AW1215" s="3"/>
      <c r="AX1215" s="3"/>
      <c r="AY1215" s="3"/>
      <c r="AZ1215" s="3"/>
      <c r="BA1215" s="3"/>
      <c r="BB1215" s="3"/>
      <c r="BC1215" s="3"/>
      <c r="BD1215" s="3"/>
      <c r="BE1215" s="3"/>
      <c r="BF1215" s="3"/>
      <c r="BG1215" s="3"/>
      <c r="BH1215" s="3"/>
      <c r="BI1215" s="3"/>
      <c r="BJ1215" s="3"/>
      <c r="BK1215" s="3"/>
      <c r="BL1215" s="3"/>
      <c r="BM1215" s="3"/>
      <c r="BN1215" s="3"/>
      <c r="BO1215" s="3"/>
      <c r="BP1215" s="3"/>
      <c r="BQ1215" s="3"/>
      <c r="BR1215" s="3"/>
      <c r="BS1215" s="3"/>
      <c r="BT1215" s="3"/>
      <c r="BU1215" s="3"/>
      <c r="BV1215" s="3"/>
      <c r="BW1215" s="3"/>
      <c r="BX1215" s="3"/>
      <c r="BY1215" s="3"/>
      <c r="BZ1215" s="3"/>
      <c r="CA1215" s="3"/>
      <c r="CB1215" s="3"/>
      <c r="CC1215" s="3"/>
      <c r="CD1215" s="3"/>
      <c r="CE1215" s="3"/>
      <c r="CF1215" s="3"/>
      <c r="CG1215" s="3"/>
      <c r="CH1215" s="3"/>
      <c r="CI1215" s="3"/>
      <c r="CJ1215" s="3"/>
      <c r="CK1215" s="3"/>
      <c r="CL1215" s="3"/>
      <c r="CM1215" s="3"/>
      <c r="CN1215" s="3"/>
      <c r="CO1215" s="3"/>
      <c r="CP1215" s="3"/>
      <c r="CQ1215" s="3"/>
      <c r="CR1215" s="3"/>
      <c r="CS1215" s="3"/>
      <c r="CT1215" s="3"/>
      <c r="CU1215" s="3"/>
      <c r="CV1215" s="3"/>
      <c r="CW1215" s="3"/>
      <c r="CX1215" s="3"/>
      <c r="CY1215" s="3"/>
      <c r="CZ1215" s="3"/>
      <c r="DA1215" s="3"/>
      <c r="DB1215" s="3"/>
      <c r="DC1215" s="3"/>
      <c r="DD1215" s="3"/>
    </row>
    <row r="1216" spans="1:108" ht="21" customHeight="1">
      <c r="A1216" s="3"/>
      <c r="B1216" s="3"/>
      <c r="C1216" s="3"/>
      <c r="D1216" s="18"/>
      <c r="E1216" s="18"/>
      <c r="F1216" s="11"/>
      <c r="G1216" s="11"/>
      <c r="H1216" s="11"/>
      <c r="I1216" s="3"/>
      <c r="J1216" s="3"/>
      <c r="K1216" s="3"/>
      <c r="L1216" s="3"/>
      <c r="M1216" s="3"/>
      <c r="N1216" s="3"/>
      <c r="O1216" s="3"/>
      <c r="P1216" s="3"/>
      <c r="Q1216" s="3"/>
      <c r="R1216" s="3"/>
      <c r="S1216" s="3"/>
      <c r="T1216" s="3"/>
      <c r="U1216" s="3"/>
      <c r="V1216" s="3"/>
      <c r="W1216" s="3"/>
      <c r="X1216" s="3"/>
      <c r="Y1216" s="3"/>
      <c r="Z1216" s="3"/>
      <c r="AA1216" s="3"/>
      <c r="AB1216" s="3"/>
      <c r="AC1216" s="3"/>
      <c r="AD1216" s="3"/>
      <c r="AE1216" s="3"/>
      <c r="AF1216" s="3"/>
      <c r="AG1216" s="3"/>
      <c r="AH1216" s="3"/>
      <c r="AI1216" s="3"/>
      <c r="AJ1216" s="3"/>
      <c r="AK1216" s="3"/>
      <c r="AL1216" s="3"/>
      <c r="AM1216" s="3"/>
      <c r="AN1216" s="3"/>
      <c r="AO1216" s="3"/>
      <c r="AP1216" s="3"/>
      <c r="AQ1216" s="3"/>
      <c r="AR1216" s="3"/>
      <c r="AS1216" s="3"/>
      <c r="AT1216" s="3"/>
      <c r="AU1216" s="3"/>
      <c r="AV1216" s="3"/>
      <c r="AW1216" s="3"/>
      <c r="AX1216" s="3"/>
      <c r="AY1216" s="3"/>
      <c r="AZ1216" s="3"/>
      <c r="BA1216" s="3"/>
      <c r="BB1216" s="3"/>
      <c r="BC1216" s="3"/>
      <c r="BD1216" s="3"/>
      <c r="BE1216" s="3"/>
      <c r="BF1216" s="3"/>
      <c r="BG1216" s="3"/>
      <c r="BH1216" s="3"/>
      <c r="BI1216" s="3"/>
      <c r="BJ1216" s="3"/>
      <c r="BK1216" s="3"/>
      <c r="BL1216" s="3"/>
      <c r="BM1216" s="3"/>
      <c r="BN1216" s="3"/>
      <c r="BO1216" s="3"/>
      <c r="BP1216" s="3"/>
      <c r="BQ1216" s="3"/>
      <c r="BR1216" s="3"/>
      <c r="BS1216" s="3"/>
      <c r="BT1216" s="3"/>
      <c r="BU1216" s="3"/>
      <c r="BV1216" s="3"/>
      <c r="BW1216" s="3"/>
      <c r="BX1216" s="3"/>
      <c r="BY1216" s="3"/>
      <c r="BZ1216" s="3"/>
      <c r="CA1216" s="3"/>
      <c r="CB1216" s="3"/>
      <c r="CC1216" s="3"/>
      <c r="CD1216" s="3"/>
      <c r="CE1216" s="3"/>
      <c r="CF1216" s="3"/>
      <c r="CG1216" s="3"/>
      <c r="CH1216" s="3"/>
      <c r="CI1216" s="3"/>
      <c r="CJ1216" s="3"/>
      <c r="CK1216" s="3"/>
      <c r="CL1216" s="3"/>
      <c r="CM1216" s="3"/>
      <c r="CN1216" s="3"/>
      <c r="CO1216" s="3"/>
      <c r="CP1216" s="3"/>
      <c r="CQ1216" s="3"/>
      <c r="CR1216" s="3"/>
      <c r="CS1216" s="3"/>
      <c r="CT1216" s="3"/>
      <c r="CU1216" s="3"/>
      <c r="CV1216" s="3"/>
      <c r="CW1216" s="3"/>
      <c r="CX1216" s="3"/>
      <c r="CY1216" s="3"/>
      <c r="CZ1216" s="3"/>
      <c r="DA1216" s="3"/>
      <c r="DB1216" s="3"/>
      <c r="DC1216" s="3"/>
      <c r="DD1216" s="3"/>
    </row>
    <row r="1217" spans="1:108" ht="21" customHeight="1">
      <c r="A1217" s="3"/>
      <c r="B1217" s="3"/>
      <c r="C1217" s="3"/>
      <c r="D1217" s="18"/>
      <c r="E1217" s="18"/>
      <c r="F1217" s="11"/>
      <c r="G1217" s="11"/>
      <c r="H1217" s="11"/>
      <c r="I1217" s="3"/>
      <c r="J1217" s="3"/>
      <c r="K1217" s="3"/>
      <c r="L1217" s="3"/>
      <c r="M1217" s="3"/>
      <c r="N1217" s="3"/>
      <c r="O1217" s="3"/>
      <c r="P1217" s="3"/>
      <c r="Q1217" s="3"/>
      <c r="R1217" s="3"/>
      <c r="S1217" s="3"/>
      <c r="T1217" s="3"/>
      <c r="U1217" s="3"/>
      <c r="V1217" s="3"/>
      <c r="W1217" s="3"/>
      <c r="X1217" s="3"/>
      <c r="Y1217" s="3"/>
      <c r="Z1217" s="3"/>
      <c r="AA1217" s="3"/>
      <c r="AB1217" s="3"/>
      <c r="AC1217" s="3"/>
      <c r="AD1217" s="3"/>
      <c r="AE1217" s="3"/>
      <c r="AF1217" s="3"/>
      <c r="AG1217" s="3"/>
      <c r="AH1217" s="3"/>
      <c r="AI1217" s="3"/>
      <c r="AJ1217" s="3"/>
      <c r="AK1217" s="3"/>
      <c r="AL1217" s="3"/>
      <c r="AM1217" s="3"/>
      <c r="AN1217" s="3"/>
      <c r="AO1217" s="3"/>
      <c r="AP1217" s="3"/>
      <c r="AQ1217" s="3"/>
      <c r="AR1217" s="3"/>
      <c r="AS1217" s="3"/>
      <c r="AT1217" s="3"/>
      <c r="AU1217" s="3"/>
      <c r="AV1217" s="3"/>
      <c r="AW1217" s="3"/>
      <c r="AX1217" s="3"/>
      <c r="AY1217" s="3"/>
      <c r="AZ1217" s="3"/>
      <c r="BA1217" s="3"/>
      <c r="BB1217" s="3"/>
      <c r="BC1217" s="3"/>
      <c r="BD1217" s="3"/>
      <c r="BE1217" s="3"/>
      <c r="BF1217" s="3"/>
      <c r="BG1217" s="3"/>
      <c r="BH1217" s="3"/>
      <c r="BI1217" s="3"/>
      <c r="BJ1217" s="3"/>
      <c r="BK1217" s="3"/>
      <c r="BL1217" s="3"/>
      <c r="BM1217" s="3"/>
      <c r="BN1217" s="3"/>
      <c r="BO1217" s="3"/>
      <c r="BP1217" s="3"/>
      <c r="BQ1217" s="3"/>
      <c r="BR1217" s="3"/>
      <c r="BS1217" s="3"/>
      <c r="BT1217" s="3"/>
      <c r="BU1217" s="3"/>
      <c r="BV1217" s="3"/>
      <c r="BW1217" s="3"/>
      <c r="BX1217" s="3"/>
      <c r="BY1217" s="3"/>
      <c r="BZ1217" s="3"/>
      <c r="CA1217" s="3"/>
      <c r="CB1217" s="3"/>
      <c r="CC1217" s="3"/>
      <c r="CD1217" s="3"/>
      <c r="CE1217" s="3"/>
      <c r="CF1217" s="3"/>
      <c r="CG1217" s="3"/>
      <c r="CH1217" s="3"/>
      <c r="CI1217" s="3"/>
      <c r="CJ1217" s="3"/>
      <c r="CK1217" s="3"/>
      <c r="CL1217" s="3"/>
      <c r="CM1217" s="3"/>
      <c r="CN1217" s="3"/>
      <c r="CO1217" s="3"/>
      <c r="CP1217" s="3"/>
      <c r="CQ1217" s="3"/>
      <c r="CR1217" s="3"/>
      <c r="CS1217" s="3"/>
      <c r="CT1217" s="3"/>
      <c r="CU1217" s="3"/>
      <c r="CV1217" s="3"/>
      <c r="CW1217" s="3"/>
      <c r="CX1217" s="3"/>
      <c r="CY1217" s="3"/>
      <c r="CZ1217" s="3"/>
      <c r="DA1217" s="3"/>
      <c r="DB1217" s="3"/>
      <c r="DC1217" s="3"/>
      <c r="DD1217" s="3"/>
    </row>
    <row r="1218" spans="1:108" ht="21" customHeight="1">
      <c r="A1218" s="3"/>
      <c r="B1218" s="3"/>
      <c r="C1218" s="3"/>
      <c r="D1218" s="18"/>
      <c r="E1218" s="18"/>
      <c r="F1218" s="11"/>
      <c r="G1218" s="11"/>
      <c r="H1218" s="11"/>
      <c r="I1218" s="3"/>
      <c r="J1218" s="3"/>
      <c r="K1218" s="3"/>
      <c r="L1218" s="3"/>
      <c r="M1218" s="3"/>
      <c r="N1218" s="3"/>
      <c r="O1218" s="3"/>
      <c r="P1218" s="3"/>
      <c r="Q1218" s="3"/>
      <c r="R1218" s="3"/>
      <c r="S1218" s="3"/>
      <c r="T1218" s="3"/>
      <c r="U1218" s="3"/>
      <c r="V1218" s="3"/>
      <c r="W1218" s="3"/>
      <c r="X1218" s="3"/>
      <c r="Y1218" s="3"/>
      <c r="Z1218" s="3"/>
      <c r="AA1218" s="3"/>
      <c r="AB1218" s="3"/>
      <c r="AC1218" s="3"/>
      <c r="AD1218" s="3"/>
      <c r="AE1218" s="3"/>
      <c r="AF1218" s="3"/>
      <c r="AG1218" s="3"/>
      <c r="AH1218" s="3"/>
      <c r="AI1218" s="3"/>
      <c r="AJ1218" s="3"/>
      <c r="AK1218" s="3"/>
      <c r="AL1218" s="3"/>
      <c r="AM1218" s="3"/>
      <c r="AN1218" s="3"/>
      <c r="AO1218" s="3"/>
      <c r="AP1218" s="3"/>
      <c r="AQ1218" s="3"/>
      <c r="AR1218" s="3"/>
      <c r="AS1218" s="3"/>
      <c r="AT1218" s="3"/>
      <c r="AU1218" s="3"/>
      <c r="AV1218" s="3"/>
      <c r="AW1218" s="3"/>
      <c r="AX1218" s="3"/>
      <c r="AY1218" s="3"/>
      <c r="AZ1218" s="3"/>
      <c r="BA1218" s="3"/>
      <c r="BB1218" s="3"/>
      <c r="BC1218" s="3"/>
      <c r="BD1218" s="3"/>
      <c r="BE1218" s="3"/>
      <c r="BF1218" s="3"/>
      <c r="BG1218" s="3"/>
      <c r="BH1218" s="3"/>
      <c r="BI1218" s="3"/>
      <c r="BJ1218" s="3"/>
      <c r="BK1218" s="3"/>
      <c r="BL1218" s="3"/>
      <c r="BM1218" s="3"/>
      <c r="BN1218" s="3"/>
      <c r="BO1218" s="3"/>
      <c r="BP1218" s="3"/>
      <c r="BQ1218" s="3"/>
      <c r="BR1218" s="3"/>
      <c r="BS1218" s="3"/>
      <c r="BT1218" s="3"/>
      <c r="BU1218" s="3"/>
      <c r="BV1218" s="3"/>
      <c r="BW1218" s="3"/>
      <c r="BX1218" s="3"/>
      <c r="BY1218" s="3"/>
      <c r="BZ1218" s="3"/>
      <c r="CA1218" s="3"/>
      <c r="CB1218" s="3"/>
      <c r="CC1218" s="3"/>
      <c r="CD1218" s="3"/>
      <c r="CE1218" s="3"/>
      <c r="CF1218" s="3"/>
      <c r="CG1218" s="3"/>
      <c r="CH1218" s="3"/>
      <c r="CI1218" s="3"/>
      <c r="CJ1218" s="3"/>
      <c r="CK1218" s="3"/>
      <c r="CL1218" s="3"/>
      <c r="CM1218" s="3"/>
      <c r="CN1218" s="3"/>
      <c r="CO1218" s="3"/>
      <c r="CP1218" s="3"/>
      <c r="CQ1218" s="3"/>
      <c r="CR1218" s="3"/>
      <c r="CS1218" s="3"/>
      <c r="CT1218" s="3"/>
      <c r="CU1218" s="3"/>
      <c r="CV1218" s="3"/>
      <c r="CW1218" s="3"/>
      <c r="CX1218" s="3"/>
      <c r="CY1218" s="3"/>
      <c r="CZ1218" s="3"/>
      <c r="DA1218" s="3"/>
      <c r="DB1218" s="3"/>
      <c r="DC1218" s="3"/>
      <c r="DD1218" s="3"/>
    </row>
    <row r="1219" spans="1:108" ht="21" customHeight="1">
      <c r="A1219" s="3"/>
      <c r="B1219" s="3"/>
      <c r="C1219" s="3"/>
      <c r="D1219" s="18"/>
      <c r="E1219" s="18"/>
      <c r="F1219" s="11"/>
      <c r="G1219" s="11"/>
      <c r="H1219" s="11"/>
      <c r="I1219" s="3"/>
      <c r="J1219" s="3"/>
      <c r="K1219" s="3"/>
      <c r="L1219" s="3"/>
      <c r="M1219" s="3"/>
      <c r="N1219" s="3"/>
      <c r="O1219" s="3"/>
      <c r="P1219" s="3"/>
      <c r="Q1219" s="3"/>
      <c r="R1219" s="3"/>
      <c r="S1219" s="3"/>
      <c r="T1219" s="3"/>
      <c r="U1219" s="3"/>
      <c r="V1219" s="3"/>
      <c r="W1219" s="3"/>
      <c r="X1219" s="3"/>
      <c r="Y1219" s="3"/>
      <c r="Z1219" s="3"/>
      <c r="AA1219" s="3"/>
      <c r="AB1219" s="3"/>
      <c r="AC1219" s="3"/>
      <c r="AD1219" s="3"/>
      <c r="AE1219" s="3"/>
      <c r="AF1219" s="3"/>
      <c r="AG1219" s="3"/>
      <c r="AH1219" s="3"/>
      <c r="AI1219" s="3"/>
      <c r="AJ1219" s="3"/>
      <c r="AK1219" s="3"/>
      <c r="AL1219" s="3"/>
      <c r="AM1219" s="3"/>
      <c r="AN1219" s="3"/>
      <c r="AO1219" s="3"/>
      <c r="AP1219" s="3"/>
      <c r="AQ1219" s="3"/>
      <c r="AR1219" s="3"/>
      <c r="AS1219" s="3"/>
      <c r="AT1219" s="3"/>
      <c r="AU1219" s="3"/>
      <c r="AV1219" s="3"/>
      <c r="AW1219" s="3"/>
      <c r="AX1219" s="3"/>
      <c r="AY1219" s="3"/>
      <c r="AZ1219" s="3"/>
      <c r="BA1219" s="3"/>
      <c r="BB1219" s="3"/>
      <c r="BC1219" s="3"/>
      <c r="BD1219" s="3"/>
      <c r="BE1219" s="3"/>
      <c r="BF1219" s="3"/>
      <c r="BG1219" s="3"/>
      <c r="BH1219" s="3"/>
      <c r="BI1219" s="3"/>
      <c r="BJ1219" s="3"/>
      <c r="BK1219" s="3"/>
      <c r="BL1219" s="3"/>
      <c r="BM1219" s="3"/>
      <c r="BN1219" s="3"/>
      <c r="BO1219" s="3"/>
      <c r="BP1219" s="3"/>
      <c r="BQ1219" s="3"/>
      <c r="BR1219" s="3"/>
      <c r="BS1219" s="3"/>
      <c r="BT1219" s="3"/>
      <c r="BU1219" s="3"/>
      <c r="BV1219" s="3"/>
      <c r="BW1219" s="3"/>
      <c r="BX1219" s="3"/>
      <c r="BY1219" s="3"/>
      <c r="BZ1219" s="3"/>
      <c r="CA1219" s="3"/>
      <c r="CB1219" s="3"/>
      <c r="CC1219" s="3"/>
      <c r="CD1219" s="3"/>
      <c r="CE1219" s="3"/>
      <c r="CF1219" s="3"/>
      <c r="CG1219" s="3"/>
      <c r="CH1219" s="3"/>
      <c r="CI1219" s="3"/>
      <c r="CJ1219" s="3"/>
      <c r="CK1219" s="3"/>
      <c r="CL1219" s="3"/>
      <c r="CM1219" s="3"/>
      <c r="CN1219" s="3"/>
      <c r="CO1219" s="3"/>
      <c r="CP1219" s="3"/>
      <c r="CQ1219" s="3"/>
      <c r="CR1219" s="3"/>
      <c r="CS1219" s="3"/>
      <c r="CT1219" s="3"/>
      <c r="CU1219" s="3"/>
      <c r="CV1219" s="3"/>
      <c r="CW1219" s="3"/>
      <c r="CX1219" s="3"/>
      <c r="CY1219" s="3"/>
      <c r="CZ1219" s="3"/>
      <c r="DA1219" s="3"/>
      <c r="DB1219" s="3"/>
      <c r="DC1219" s="3"/>
      <c r="DD1219" s="3"/>
    </row>
    <row r="1220" spans="1:108" ht="21" customHeight="1">
      <c r="A1220" s="3"/>
      <c r="B1220" s="3"/>
      <c r="C1220" s="3"/>
      <c r="D1220" s="18"/>
      <c r="E1220" s="18"/>
      <c r="F1220" s="11"/>
      <c r="G1220" s="11"/>
      <c r="H1220" s="11"/>
      <c r="I1220" s="3"/>
      <c r="J1220" s="3"/>
      <c r="K1220" s="3"/>
      <c r="L1220" s="3"/>
      <c r="M1220" s="3"/>
      <c r="N1220" s="3"/>
      <c r="O1220" s="3"/>
      <c r="P1220" s="3"/>
      <c r="Q1220" s="3"/>
      <c r="R1220" s="3"/>
      <c r="S1220" s="3"/>
      <c r="T1220" s="3"/>
      <c r="U1220" s="3"/>
      <c r="V1220" s="3"/>
      <c r="W1220" s="3"/>
      <c r="X1220" s="3"/>
      <c r="Y1220" s="3"/>
      <c r="Z1220" s="3"/>
      <c r="AA1220" s="3"/>
      <c r="AB1220" s="3"/>
      <c r="AC1220" s="3"/>
      <c r="AD1220" s="3"/>
      <c r="AE1220" s="3"/>
      <c r="AF1220" s="3"/>
      <c r="AG1220" s="3"/>
      <c r="AH1220" s="3"/>
      <c r="AI1220" s="3"/>
      <c r="AJ1220" s="3"/>
      <c r="AK1220" s="3"/>
      <c r="AL1220" s="3"/>
      <c r="AM1220" s="3"/>
      <c r="AN1220" s="3"/>
      <c r="AO1220" s="3"/>
      <c r="AP1220" s="3"/>
      <c r="AQ1220" s="3"/>
      <c r="AR1220" s="3"/>
      <c r="AS1220" s="3"/>
      <c r="AT1220" s="3"/>
      <c r="AU1220" s="3"/>
      <c r="AV1220" s="3"/>
      <c r="AW1220" s="3"/>
      <c r="AX1220" s="3"/>
      <c r="AY1220" s="3"/>
      <c r="AZ1220" s="3"/>
      <c r="BA1220" s="3"/>
      <c r="BB1220" s="3"/>
      <c r="BC1220" s="3"/>
      <c r="BD1220" s="3"/>
      <c r="BE1220" s="3"/>
      <c r="BF1220" s="3"/>
      <c r="BG1220" s="3"/>
      <c r="BH1220" s="3"/>
      <c r="BI1220" s="3"/>
      <c r="BJ1220" s="3"/>
      <c r="BK1220" s="3"/>
      <c r="BL1220" s="3"/>
      <c r="BM1220" s="3"/>
      <c r="BN1220" s="3"/>
      <c r="BO1220" s="3"/>
      <c r="BP1220" s="3"/>
      <c r="BQ1220" s="3"/>
      <c r="BR1220" s="3"/>
      <c r="BS1220" s="3"/>
      <c r="BT1220" s="3"/>
      <c r="BU1220" s="3"/>
      <c r="BV1220" s="3"/>
      <c r="BW1220" s="3"/>
      <c r="BX1220" s="3"/>
      <c r="BY1220" s="3"/>
      <c r="BZ1220" s="3"/>
      <c r="CA1220" s="3"/>
      <c r="CB1220" s="3"/>
      <c r="CC1220" s="3"/>
      <c r="CD1220" s="3"/>
      <c r="CE1220" s="3"/>
      <c r="CF1220" s="3"/>
      <c r="CG1220" s="3"/>
      <c r="CH1220" s="3"/>
      <c r="CI1220" s="3"/>
      <c r="CJ1220" s="3"/>
      <c r="CK1220" s="3"/>
      <c r="CL1220" s="3"/>
      <c r="CM1220" s="3"/>
      <c r="CN1220" s="3"/>
      <c r="CO1220" s="3"/>
      <c r="CP1220" s="3"/>
      <c r="CQ1220" s="3"/>
      <c r="CR1220" s="3"/>
      <c r="CS1220" s="3"/>
      <c r="CT1220" s="3"/>
      <c r="CU1220" s="3"/>
      <c r="CV1220" s="3"/>
      <c r="CW1220" s="3"/>
      <c r="CX1220" s="3"/>
      <c r="CY1220" s="3"/>
      <c r="CZ1220" s="3"/>
      <c r="DA1220" s="3"/>
      <c r="DB1220" s="3"/>
      <c r="DC1220" s="3"/>
      <c r="DD1220" s="3"/>
    </row>
    <row r="1221" spans="1:108" ht="21" customHeight="1">
      <c r="A1221" s="3"/>
      <c r="B1221" s="3"/>
      <c r="C1221" s="3"/>
      <c r="D1221" s="18"/>
      <c r="E1221" s="18"/>
      <c r="F1221" s="11"/>
      <c r="G1221" s="11"/>
      <c r="H1221" s="11"/>
      <c r="I1221" s="3"/>
      <c r="J1221" s="3"/>
      <c r="K1221" s="3"/>
      <c r="L1221" s="3"/>
      <c r="M1221" s="3"/>
      <c r="N1221" s="3"/>
      <c r="O1221" s="3"/>
      <c r="P1221" s="3"/>
      <c r="Q1221" s="3"/>
      <c r="R1221" s="3"/>
      <c r="S1221" s="3"/>
      <c r="T1221" s="3"/>
      <c r="U1221" s="3"/>
      <c r="V1221" s="3"/>
      <c r="W1221" s="3"/>
      <c r="X1221" s="3"/>
      <c r="Y1221" s="3"/>
      <c r="Z1221" s="3"/>
      <c r="AA1221" s="3"/>
      <c r="AB1221" s="3"/>
      <c r="AC1221" s="3"/>
      <c r="AD1221" s="3"/>
      <c r="AE1221" s="3"/>
      <c r="AF1221" s="3"/>
      <c r="AG1221" s="3"/>
      <c r="AH1221" s="3"/>
      <c r="AI1221" s="3"/>
      <c r="AJ1221" s="3"/>
      <c r="AK1221" s="3"/>
      <c r="AL1221" s="3"/>
      <c r="AM1221" s="3"/>
      <c r="AN1221" s="3"/>
      <c r="AO1221" s="3"/>
      <c r="AP1221" s="3"/>
      <c r="AQ1221" s="3"/>
      <c r="AR1221" s="3"/>
      <c r="AS1221" s="3"/>
      <c r="AT1221" s="3"/>
      <c r="AU1221" s="3"/>
      <c r="AV1221" s="3"/>
      <c r="AW1221" s="3"/>
      <c r="AX1221" s="3"/>
      <c r="AY1221" s="3"/>
      <c r="AZ1221" s="3"/>
      <c r="BA1221" s="3"/>
      <c r="BB1221" s="3"/>
      <c r="BC1221" s="3"/>
      <c r="BD1221" s="3"/>
      <c r="BE1221" s="3"/>
      <c r="BF1221" s="3"/>
      <c r="BG1221" s="3"/>
      <c r="BH1221" s="3"/>
      <c r="BI1221" s="3"/>
      <c r="BJ1221" s="3"/>
      <c r="BK1221" s="3"/>
      <c r="BL1221" s="3"/>
      <c r="BM1221" s="3"/>
      <c r="BN1221" s="3"/>
      <c r="BO1221" s="3"/>
      <c r="BP1221" s="3"/>
      <c r="BQ1221" s="3"/>
      <c r="BR1221" s="3"/>
      <c r="BS1221" s="3"/>
      <c r="BT1221" s="3"/>
      <c r="BU1221" s="3"/>
      <c r="BV1221" s="3"/>
      <c r="BW1221" s="3"/>
      <c r="BX1221" s="3"/>
      <c r="BY1221" s="3"/>
      <c r="BZ1221" s="3"/>
      <c r="CA1221" s="3"/>
      <c r="CB1221" s="3"/>
      <c r="CC1221" s="3"/>
      <c r="CD1221" s="3"/>
      <c r="CE1221" s="3"/>
      <c r="CF1221" s="3"/>
      <c r="CG1221" s="3"/>
      <c r="CH1221" s="3"/>
      <c r="CI1221" s="3"/>
      <c r="CJ1221" s="3"/>
      <c r="CK1221" s="3"/>
      <c r="CL1221" s="3"/>
      <c r="CM1221" s="3"/>
      <c r="CN1221" s="3"/>
      <c r="CO1221" s="3"/>
      <c r="CP1221" s="3"/>
      <c r="CQ1221" s="3"/>
      <c r="CR1221" s="3"/>
      <c r="CS1221" s="3"/>
      <c r="CT1221" s="3"/>
      <c r="CU1221" s="3"/>
      <c r="CV1221" s="3"/>
      <c r="CW1221" s="3"/>
      <c r="CX1221" s="3"/>
      <c r="CY1221" s="3"/>
      <c r="CZ1221" s="3"/>
      <c r="DA1221" s="3"/>
      <c r="DB1221" s="3"/>
      <c r="DC1221" s="3"/>
      <c r="DD1221" s="3"/>
    </row>
    <row r="1222" spans="1:108" ht="21" customHeight="1">
      <c r="A1222" s="3"/>
      <c r="B1222" s="3"/>
      <c r="C1222" s="3"/>
      <c r="D1222" s="18"/>
      <c r="E1222" s="18"/>
      <c r="F1222" s="11"/>
      <c r="G1222" s="11"/>
      <c r="H1222" s="11"/>
      <c r="I1222" s="3"/>
      <c r="J1222" s="3"/>
      <c r="K1222" s="3"/>
      <c r="L1222" s="3"/>
      <c r="M1222" s="3"/>
      <c r="N1222" s="3"/>
      <c r="O1222" s="3"/>
      <c r="P1222" s="3"/>
      <c r="Q1222" s="3"/>
      <c r="R1222" s="3"/>
      <c r="S1222" s="3"/>
      <c r="T1222" s="3"/>
      <c r="U1222" s="3"/>
      <c r="V1222" s="3"/>
      <c r="W1222" s="3"/>
      <c r="X1222" s="3"/>
      <c r="Y1222" s="3"/>
      <c r="Z1222" s="3"/>
      <c r="AA1222" s="3"/>
      <c r="AB1222" s="3"/>
      <c r="AC1222" s="3"/>
      <c r="AD1222" s="3"/>
      <c r="AE1222" s="3"/>
      <c r="AF1222" s="3"/>
      <c r="AG1222" s="3"/>
      <c r="AH1222" s="3"/>
      <c r="AI1222" s="3"/>
      <c r="AJ1222" s="3"/>
      <c r="AK1222" s="3"/>
      <c r="AL1222" s="3"/>
      <c r="AM1222" s="3"/>
      <c r="AN1222" s="3"/>
      <c r="AO1222" s="3"/>
      <c r="AP1222" s="3"/>
      <c r="AQ1222" s="3"/>
      <c r="AR1222" s="3"/>
      <c r="AS1222" s="3"/>
      <c r="AT1222" s="3"/>
      <c r="AU1222" s="3"/>
      <c r="AV1222" s="3"/>
      <c r="AW1222" s="3"/>
      <c r="AX1222" s="3"/>
      <c r="AY1222" s="3"/>
      <c r="AZ1222" s="3"/>
      <c r="BA1222" s="3"/>
      <c r="BB1222" s="3"/>
      <c r="BC1222" s="3"/>
      <c r="BD1222" s="3"/>
      <c r="BE1222" s="3"/>
      <c r="BF1222" s="3"/>
      <c r="BG1222" s="3"/>
      <c r="BH1222" s="3"/>
      <c r="BI1222" s="3"/>
      <c r="BJ1222" s="3"/>
      <c r="BK1222" s="3"/>
      <c r="BL1222" s="3"/>
      <c r="BM1222" s="3"/>
      <c r="BN1222" s="3"/>
      <c r="BO1222" s="3"/>
      <c r="BP1222" s="3"/>
      <c r="BQ1222" s="3"/>
      <c r="BR1222" s="3"/>
      <c r="BS1222" s="3"/>
      <c r="BT1222" s="3"/>
      <c r="BU1222" s="3"/>
      <c r="BV1222" s="3"/>
      <c r="BW1222" s="3"/>
      <c r="BX1222" s="3"/>
      <c r="BY1222" s="3"/>
      <c r="BZ1222" s="3"/>
      <c r="CA1222" s="3"/>
      <c r="CB1222" s="3"/>
      <c r="CC1222" s="3"/>
      <c r="CD1222" s="3"/>
      <c r="CE1222" s="3"/>
      <c r="CF1222" s="3"/>
      <c r="CG1222" s="3"/>
      <c r="CH1222" s="3"/>
      <c r="CI1222" s="3"/>
      <c r="CJ1222" s="3"/>
      <c r="CK1222" s="3"/>
      <c r="CL1222" s="3"/>
      <c r="CM1222" s="3"/>
      <c r="CN1222" s="3"/>
      <c r="CO1222" s="3"/>
      <c r="CP1222" s="3"/>
      <c r="CQ1222" s="3"/>
      <c r="CR1222" s="3"/>
      <c r="CS1222" s="3"/>
      <c r="CT1222" s="3"/>
      <c r="CU1222" s="3"/>
      <c r="CV1222" s="3"/>
      <c r="CW1222" s="3"/>
      <c r="CX1222" s="3"/>
      <c r="CY1222" s="3"/>
      <c r="CZ1222" s="3"/>
      <c r="DA1222" s="3"/>
      <c r="DB1222" s="3"/>
      <c r="DC1222" s="3"/>
      <c r="DD1222" s="3"/>
    </row>
    <row r="1223" spans="1:108" ht="21" customHeight="1">
      <c r="A1223" s="3"/>
      <c r="B1223" s="3"/>
      <c r="C1223" s="3"/>
      <c r="D1223" s="18"/>
      <c r="E1223" s="18"/>
      <c r="F1223" s="11"/>
      <c r="G1223" s="11"/>
      <c r="H1223" s="11"/>
      <c r="I1223" s="3"/>
      <c r="J1223" s="3"/>
      <c r="K1223" s="3"/>
      <c r="L1223" s="3"/>
      <c r="M1223" s="3"/>
      <c r="N1223" s="3"/>
      <c r="O1223" s="3"/>
      <c r="P1223" s="3"/>
      <c r="Q1223" s="3"/>
      <c r="R1223" s="3"/>
      <c r="S1223" s="3"/>
      <c r="T1223" s="3"/>
      <c r="U1223" s="3"/>
      <c r="V1223" s="3"/>
      <c r="W1223" s="3"/>
      <c r="X1223" s="3"/>
      <c r="Y1223" s="3"/>
      <c r="Z1223" s="3"/>
      <c r="AA1223" s="3"/>
      <c r="AB1223" s="3"/>
      <c r="AC1223" s="3"/>
      <c r="AD1223" s="3"/>
      <c r="AE1223" s="3"/>
      <c r="AF1223" s="3"/>
      <c r="AG1223" s="3"/>
      <c r="AH1223" s="3"/>
      <c r="AI1223" s="3"/>
      <c r="AJ1223" s="3"/>
      <c r="AK1223" s="3"/>
      <c r="AL1223" s="3"/>
      <c r="AM1223" s="3"/>
      <c r="AN1223" s="3"/>
      <c r="AO1223" s="3"/>
      <c r="AP1223" s="3"/>
      <c r="AQ1223" s="3"/>
      <c r="AR1223" s="3"/>
      <c r="AS1223" s="3"/>
      <c r="AT1223" s="3"/>
      <c r="AU1223" s="3"/>
      <c r="AV1223" s="3"/>
      <c r="AW1223" s="3"/>
      <c r="AX1223" s="3"/>
      <c r="AY1223" s="3"/>
      <c r="AZ1223" s="3"/>
      <c r="BA1223" s="3"/>
      <c r="BB1223" s="3"/>
      <c r="BC1223" s="3"/>
      <c r="BD1223" s="3"/>
      <c r="BE1223" s="3"/>
      <c r="BF1223" s="3"/>
      <c r="BG1223" s="3"/>
      <c r="BH1223" s="3"/>
      <c r="BI1223" s="3"/>
      <c r="BJ1223" s="3"/>
      <c r="BK1223" s="3"/>
      <c r="BL1223" s="3"/>
      <c r="BM1223" s="3"/>
      <c r="BN1223" s="3"/>
      <c r="BO1223" s="3"/>
      <c r="BP1223" s="3"/>
      <c r="BQ1223" s="3"/>
      <c r="BR1223" s="3"/>
      <c r="BS1223" s="3"/>
      <c r="BT1223" s="3"/>
      <c r="BU1223" s="3"/>
      <c r="BV1223" s="3"/>
      <c r="BW1223" s="3"/>
      <c r="BX1223" s="3"/>
      <c r="BY1223" s="3"/>
      <c r="BZ1223" s="3"/>
      <c r="CA1223" s="3"/>
      <c r="CB1223" s="3"/>
      <c r="CC1223" s="3"/>
      <c r="CD1223" s="3"/>
      <c r="CE1223" s="3"/>
      <c r="CF1223" s="3"/>
      <c r="CG1223" s="3"/>
      <c r="CH1223" s="3"/>
      <c r="CI1223" s="3"/>
      <c r="CJ1223" s="3"/>
      <c r="CK1223" s="3"/>
      <c r="CL1223" s="3"/>
      <c r="CM1223" s="3"/>
      <c r="CN1223" s="3"/>
      <c r="CO1223" s="3"/>
      <c r="CP1223" s="3"/>
      <c r="CQ1223" s="3"/>
      <c r="CR1223" s="3"/>
      <c r="CS1223" s="3"/>
      <c r="CT1223" s="3"/>
      <c r="CU1223" s="3"/>
      <c r="CV1223" s="3"/>
      <c r="CW1223" s="3"/>
      <c r="CX1223" s="3"/>
      <c r="CY1223" s="3"/>
      <c r="CZ1223" s="3"/>
      <c r="DA1223" s="3"/>
      <c r="DB1223" s="3"/>
      <c r="DC1223" s="3"/>
      <c r="DD1223" s="3"/>
    </row>
    <row r="1224" spans="1:108" ht="21" customHeight="1">
      <c r="A1224" s="3"/>
      <c r="B1224" s="3"/>
      <c r="C1224" s="3"/>
      <c r="D1224" s="18"/>
      <c r="E1224" s="18"/>
      <c r="F1224" s="11"/>
      <c r="G1224" s="11"/>
      <c r="H1224" s="11"/>
      <c r="I1224" s="3"/>
      <c r="J1224" s="3"/>
      <c r="K1224" s="3"/>
      <c r="L1224" s="3"/>
      <c r="M1224" s="3"/>
      <c r="N1224" s="3"/>
      <c r="O1224" s="3"/>
      <c r="P1224" s="3"/>
      <c r="Q1224" s="3"/>
      <c r="R1224" s="3"/>
      <c r="S1224" s="3"/>
      <c r="T1224" s="3"/>
      <c r="U1224" s="3"/>
      <c r="V1224" s="3"/>
      <c r="W1224" s="3"/>
      <c r="X1224" s="3"/>
      <c r="Y1224" s="3"/>
      <c r="Z1224" s="3"/>
      <c r="AA1224" s="3"/>
      <c r="AB1224" s="3"/>
      <c r="AC1224" s="3"/>
      <c r="AD1224" s="3"/>
      <c r="AE1224" s="3"/>
      <c r="AF1224" s="3"/>
      <c r="AG1224" s="3"/>
      <c r="AH1224" s="3"/>
      <c r="AI1224" s="3"/>
      <c r="AJ1224" s="3"/>
      <c r="AK1224" s="3"/>
      <c r="AL1224" s="3"/>
      <c r="AM1224" s="3"/>
      <c r="AN1224" s="3"/>
      <c r="AO1224" s="3"/>
      <c r="AP1224" s="3"/>
      <c r="AQ1224" s="3"/>
      <c r="AR1224" s="3"/>
      <c r="AS1224" s="3"/>
      <c r="AT1224" s="3"/>
      <c r="AU1224" s="3"/>
      <c r="AV1224" s="3"/>
      <c r="AW1224" s="3"/>
      <c r="AX1224" s="3"/>
      <c r="AY1224" s="3"/>
      <c r="AZ1224" s="3"/>
      <c r="BA1224" s="3"/>
      <c r="BB1224" s="3"/>
      <c r="BC1224" s="3"/>
      <c r="BD1224" s="3"/>
      <c r="BE1224" s="3"/>
      <c r="BF1224" s="3"/>
      <c r="BG1224" s="3"/>
      <c r="BH1224" s="3"/>
      <c r="BI1224" s="3"/>
      <c r="BJ1224" s="3"/>
      <c r="BK1224" s="3"/>
      <c r="BL1224" s="3"/>
      <c r="BM1224" s="3"/>
      <c r="BN1224" s="3"/>
      <c r="BO1224" s="3"/>
      <c r="BP1224" s="3"/>
      <c r="BQ1224" s="3"/>
      <c r="BR1224" s="3"/>
      <c r="BS1224" s="3"/>
      <c r="BT1224" s="3"/>
      <c r="BU1224" s="3"/>
      <c r="BV1224" s="3"/>
      <c r="BW1224" s="3"/>
      <c r="BX1224" s="3"/>
      <c r="BY1224" s="3"/>
      <c r="BZ1224" s="3"/>
      <c r="CA1224" s="3"/>
      <c r="CB1224" s="3"/>
      <c r="CC1224" s="3"/>
      <c r="CD1224" s="3"/>
      <c r="CE1224" s="3"/>
      <c r="CF1224" s="3"/>
      <c r="CG1224" s="3"/>
      <c r="CH1224" s="3"/>
      <c r="CI1224" s="3"/>
      <c r="CJ1224" s="3"/>
      <c r="CK1224" s="3"/>
      <c r="CL1224" s="3"/>
      <c r="CM1224" s="3"/>
      <c r="CN1224" s="3"/>
      <c r="CO1224" s="3"/>
      <c r="CP1224" s="3"/>
      <c r="CQ1224" s="3"/>
      <c r="CR1224" s="3"/>
      <c r="CS1224" s="3"/>
      <c r="CT1224" s="3"/>
      <c r="CU1224" s="3"/>
      <c r="CV1224" s="3"/>
      <c r="CW1224" s="3"/>
      <c r="CX1224" s="3"/>
      <c r="CY1224" s="3"/>
      <c r="CZ1224" s="3"/>
      <c r="DA1224" s="3"/>
      <c r="DB1224" s="3"/>
      <c r="DC1224" s="3"/>
      <c r="DD1224" s="3"/>
    </row>
    <row r="1225" spans="1:108" ht="21" customHeight="1">
      <c r="A1225" s="3"/>
      <c r="B1225" s="3"/>
      <c r="C1225" s="3"/>
      <c r="D1225" s="18"/>
      <c r="E1225" s="18"/>
      <c r="F1225" s="11"/>
      <c r="G1225" s="11"/>
      <c r="H1225" s="11"/>
      <c r="I1225" s="3"/>
      <c r="J1225" s="3"/>
      <c r="K1225" s="3"/>
      <c r="L1225" s="3"/>
      <c r="M1225" s="3"/>
      <c r="N1225" s="3"/>
      <c r="O1225" s="3"/>
      <c r="P1225" s="3"/>
      <c r="Q1225" s="3"/>
      <c r="R1225" s="3"/>
      <c r="S1225" s="3"/>
      <c r="T1225" s="3"/>
      <c r="U1225" s="3"/>
      <c r="V1225" s="3"/>
      <c r="W1225" s="3"/>
      <c r="X1225" s="3"/>
      <c r="Y1225" s="3"/>
      <c r="Z1225" s="3"/>
      <c r="AA1225" s="3"/>
      <c r="AB1225" s="3"/>
      <c r="AC1225" s="3"/>
      <c r="AD1225" s="3"/>
      <c r="AE1225" s="3"/>
      <c r="AF1225" s="3"/>
      <c r="AG1225" s="3"/>
      <c r="AH1225" s="3"/>
      <c r="AI1225" s="3"/>
      <c r="AJ1225" s="3"/>
      <c r="AK1225" s="3"/>
      <c r="AL1225" s="3"/>
      <c r="AM1225" s="3"/>
      <c r="AN1225" s="3"/>
      <c r="AO1225" s="3"/>
      <c r="AP1225" s="3"/>
      <c r="AQ1225" s="3"/>
      <c r="AR1225" s="3"/>
      <c r="AS1225" s="3"/>
      <c r="AT1225" s="3"/>
      <c r="AU1225" s="3"/>
      <c r="AV1225" s="3"/>
      <c r="AW1225" s="3"/>
      <c r="AX1225" s="3"/>
      <c r="AY1225" s="3"/>
      <c r="AZ1225" s="3"/>
      <c r="BA1225" s="3"/>
      <c r="BB1225" s="3"/>
      <c r="BC1225" s="3"/>
      <c r="BD1225" s="3"/>
      <c r="BE1225" s="3"/>
      <c r="BF1225" s="3"/>
      <c r="BG1225" s="3"/>
      <c r="BH1225" s="3"/>
      <c r="BI1225" s="3"/>
      <c r="BJ1225" s="3"/>
      <c r="BK1225" s="3"/>
      <c r="BL1225" s="3"/>
      <c r="BM1225" s="3"/>
      <c r="BN1225" s="3"/>
      <c r="BO1225" s="3"/>
      <c r="BP1225" s="3"/>
      <c r="BQ1225" s="3"/>
      <c r="BR1225" s="3"/>
      <c r="BS1225" s="3"/>
      <c r="BT1225" s="3"/>
      <c r="BU1225" s="3"/>
      <c r="BV1225" s="3"/>
      <c r="BW1225" s="3"/>
      <c r="BX1225" s="3"/>
      <c r="BY1225" s="3"/>
      <c r="BZ1225" s="3"/>
      <c r="CA1225" s="3"/>
      <c r="CB1225" s="3"/>
      <c r="CC1225" s="3"/>
      <c r="CD1225" s="3"/>
      <c r="CE1225" s="3"/>
      <c r="CF1225" s="3"/>
      <c r="CG1225" s="3"/>
      <c r="CH1225" s="3"/>
      <c r="CI1225" s="3"/>
      <c r="CJ1225" s="3"/>
      <c r="CK1225" s="3"/>
      <c r="CL1225" s="3"/>
      <c r="CM1225" s="3"/>
      <c r="CN1225" s="3"/>
      <c r="CO1225" s="3"/>
      <c r="CP1225" s="3"/>
      <c r="CQ1225" s="3"/>
      <c r="CR1225" s="3"/>
      <c r="CS1225" s="3"/>
      <c r="CT1225" s="3"/>
      <c r="CU1225" s="3"/>
      <c r="CV1225" s="3"/>
      <c r="CW1225" s="3"/>
      <c r="CX1225" s="3"/>
      <c r="CY1225" s="3"/>
      <c r="CZ1225" s="3"/>
      <c r="DA1225" s="3"/>
      <c r="DB1225" s="3"/>
      <c r="DC1225" s="3"/>
      <c r="DD1225" s="3"/>
    </row>
    <row r="1226" spans="1:108" ht="21" customHeight="1">
      <c r="A1226" s="3"/>
      <c r="B1226" s="3"/>
      <c r="C1226" s="3"/>
      <c r="D1226" s="18"/>
      <c r="E1226" s="18"/>
      <c r="F1226" s="11"/>
      <c r="G1226" s="11"/>
      <c r="H1226" s="11"/>
      <c r="I1226" s="3"/>
      <c r="J1226" s="3"/>
      <c r="K1226" s="3"/>
      <c r="L1226" s="3"/>
      <c r="M1226" s="3"/>
      <c r="N1226" s="3"/>
      <c r="O1226" s="3"/>
      <c r="P1226" s="3"/>
      <c r="Q1226" s="3"/>
      <c r="R1226" s="3"/>
      <c r="S1226" s="3"/>
      <c r="T1226" s="3"/>
      <c r="U1226" s="3"/>
      <c r="V1226" s="3"/>
      <c r="W1226" s="3"/>
      <c r="X1226" s="3"/>
      <c r="Y1226" s="3"/>
      <c r="Z1226" s="3"/>
      <c r="AA1226" s="3"/>
      <c r="AB1226" s="3"/>
      <c r="AC1226" s="3"/>
      <c r="AD1226" s="3"/>
      <c r="AE1226" s="3"/>
      <c r="AF1226" s="3"/>
      <c r="AG1226" s="3"/>
      <c r="AH1226" s="3"/>
      <c r="AI1226" s="3"/>
      <c r="AJ1226" s="3"/>
      <c r="AK1226" s="3"/>
      <c r="AL1226" s="3"/>
      <c r="AM1226" s="3"/>
      <c r="AN1226" s="3"/>
      <c r="AO1226" s="3"/>
      <c r="AP1226" s="3"/>
      <c r="AQ1226" s="3"/>
      <c r="AR1226" s="3"/>
      <c r="AS1226" s="3"/>
      <c r="AT1226" s="3"/>
      <c r="AU1226" s="3"/>
      <c r="AV1226" s="3"/>
      <c r="AW1226" s="3"/>
      <c r="AX1226" s="3"/>
      <c r="AY1226" s="3"/>
      <c r="AZ1226" s="3"/>
      <c r="BA1226" s="3"/>
      <c r="BB1226" s="3"/>
      <c r="BC1226" s="3"/>
      <c r="BD1226" s="3"/>
      <c r="BE1226" s="3"/>
      <c r="BF1226" s="3"/>
      <c r="BG1226" s="3"/>
      <c r="BH1226" s="3"/>
      <c r="BI1226" s="3"/>
      <c r="BJ1226" s="3"/>
      <c r="BK1226" s="3"/>
      <c r="BL1226" s="3"/>
      <c r="BM1226" s="3"/>
      <c r="BN1226" s="3"/>
      <c r="BO1226" s="3"/>
      <c r="BP1226" s="3"/>
      <c r="BQ1226" s="3"/>
      <c r="BR1226" s="3"/>
      <c r="BS1226" s="3"/>
      <c r="BT1226" s="3"/>
      <c r="BU1226" s="3"/>
      <c r="BV1226" s="3"/>
      <c r="BW1226" s="3"/>
      <c r="BX1226" s="3"/>
      <c r="BY1226" s="3"/>
      <c r="BZ1226" s="3"/>
      <c r="CA1226" s="3"/>
      <c r="CB1226" s="3"/>
      <c r="CC1226" s="3"/>
      <c r="CD1226" s="3"/>
      <c r="CE1226" s="3"/>
      <c r="CF1226" s="3"/>
      <c r="CG1226" s="3"/>
      <c r="CH1226" s="3"/>
      <c r="CI1226" s="3"/>
      <c r="CJ1226" s="3"/>
      <c r="CK1226" s="3"/>
      <c r="CL1226" s="3"/>
      <c r="CM1226" s="3"/>
      <c r="CN1226" s="3"/>
      <c r="CO1226" s="3"/>
      <c r="CP1226" s="3"/>
      <c r="CQ1226" s="3"/>
      <c r="CR1226" s="3"/>
      <c r="CS1226" s="3"/>
      <c r="CT1226" s="3"/>
      <c r="CU1226" s="3"/>
      <c r="CV1226" s="3"/>
      <c r="CW1226" s="3"/>
      <c r="CX1226" s="3"/>
      <c r="CY1226" s="3"/>
      <c r="CZ1226" s="3"/>
      <c r="DA1226" s="3"/>
      <c r="DB1226" s="3"/>
      <c r="DC1226" s="3"/>
      <c r="DD1226" s="3"/>
    </row>
    <row r="1227" spans="1:108" ht="21" customHeight="1">
      <c r="A1227" s="3"/>
      <c r="B1227" s="3"/>
      <c r="C1227" s="3"/>
      <c r="D1227" s="18"/>
      <c r="E1227" s="18"/>
      <c r="F1227" s="11"/>
      <c r="G1227" s="11"/>
      <c r="H1227" s="11"/>
      <c r="I1227" s="3"/>
      <c r="J1227" s="3"/>
      <c r="K1227" s="3"/>
      <c r="L1227" s="3"/>
      <c r="M1227" s="3"/>
      <c r="N1227" s="3"/>
      <c r="O1227" s="3"/>
      <c r="P1227" s="3"/>
      <c r="Q1227" s="3"/>
      <c r="R1227" s="3"/>
      <c r="S1227" s="3"/>
      <c r="T1227" s="3"/>
      <c r="U1227" s="3"/>
      <c r="V1227" s="3"/>
      <c r="W1227" s="3"/>
      <c r="X1227" s="3"/>
      <c r="Y1227" s="3"/>
      <c r="Z1227" s="3"/>
      <c r="AA1227" s="3"/>
      <c r="AB1227" s="3"/>
      <c r="AC1227" s="3"/>
      <c r="AD1227" s="3"/>
      <c r="AE1227" s="3"/>
      <c r="AF1227" s="3"/>
      <c r="AG1227" s="3"/>
      <c r="AH1227" s="3"/>
      <c r="AI1227" s="3"/>
      <c r="AJ1227" s="3"/>
      <c r="AK1227" s="3"/>
      <c r="AL1227" s="3"/>
      <c r="AM1227" s="3"/>
      <c r="AN1227" s="3"/>
      <c r="AO1227" s="3"/>
      <c r="AP1227" s="3"/>
      <c r="AQ1227" s="3"/>
      <c r="AR1227" s="3"/>
      <c r="AS1227" s="3"/>
      <c r="AT1227" s="3"/>
      <c r="AU1227" s="3"/>
      <c r="AV1227" s="3"/>
      <c r="AW1227" s="3"/>
      <c r="AX1227" s="3"/>
      <c r="AY1227" s="3"/>
      <c r="AZ1227" s="3"/>
      <c r="BA1227" s="3"/>
      <c r="BB1227" s="3"/>
      <c r="BC1227" s="3"/>
      <c r="BD1227" s="3"/>
      <c r="BE1227" s="3"/>
      <c r="BF1227" s="3"/>
      <c r="BG1227" s="3"/>
      <c r="BH1227" s="3"/>
      <c r="BI1227" s="3"/>
      <c r="BJ1227" s="3"/>
      <c r="BK1227" s="3"/>
      <c r="BL1227" s="3"/>
      <c r="BM1227" s="3"/>
      <c r="BN1227" s="3"/>
      <c r="BO1227" s="3"/>
      <c r="BP1227" s="3"/>
      <c r="BQ1227" s="3"/>
      <c r="BR1227" s="3"/>
      <c r="BS1227" s="3"/>
      <c r="BT1227" s="3"/>
      <c r="BU1227" s="3"/>
      <c r="BV1227" s="3"/>
      <c r="BW1227" s="3"/>
      <c r="BX1227" s="3"/>
      <c r="BY1227" s="3"/>
      <c r="BZ1227" s="3"/>
      <c r="CA1227" s="3"/>
      <c r="CB1227" s="3"/>
      <c r="CC1227" s="3"/>
      <c r="CD1227" s="3"/>
      <c r="CE1227" s="3"/>
      <c r="CF1227" s="3"/>
      <c r="CG1227" s="3"/>
      <c r="CH1227" s="3"/>
      <c r="CI1227" s="3"/>
      <c r="CJ1227" s="3"/>
      <c r="CK1227" s="3"/>
      <c r="CL1227" s="3"/>
      <c r="CM1227" s="3"/>
      <c r="CN1227" s="3"/>
      <c r="CO1227" s="3"/>
      <c r="CP1227" s="3"/>
      <c r="CQ1227" s="3"/>
      <c r="CR1227" s="3"/>
      <c r="CS1227" s="3"/>
      <c r="CT1227" s="3"/>
      <c r="CU1227" s="3"/>
      <c r="CV1227" s="3"/>
      <c r="CW1227" s="3"/>
      <c r="CX1227" s="3"/>
      <c r="CY1227" s="3"/>
      <c r="CZ1227" s="3"/>
      <c r="DA1227" s="3"/>
      <c r="DB1227" s="3"/>
      <c r="DC1227" s="3"/>
      <c r="DD1227" s="3"/>
    </row>
    <row r="1228" spans="1:108" ht="21" customHeight="1">
      <c r="A1228" s="3"/>
      <c r="B1228" s="3"/>
      <c r="C1228" s="3"/>
      <c r="D1228" s="18"/>
      <c r="E1228" s="18"/>
      <c r="F1228" s="11"/>
      <c r="G1228" s="11"/>
      <c r="H1228" s="11"/>
      <c r="I1228" s="3"/>
      <c r="J1228" s="3"/>
      <c r="K1228" s="3"/>
      <c r="L1228" s="3"/>
      <c r="M1228" s="3"/>
      <c r="N1228" s="3"/>
      <c r="O1228" s="3"/>
      <c r="P1228" s="3"/>
      <c r="Q1228" s="3"/>
      <c r="R1228" s="3"/>
      <c r="S1228" s="3"/>
      <c r="T1228" s="3"/>
      <c r="U1228" s="3"/>
      <c r="V1228" s="3"/>
      <c r="W1228" s="3"/>
      <c r="X1228" s="3"/>
      <c r="Y1228" s="3"/>
      <c r="Z1228" s="3"/>
      <c r="AA1228" s="3"/>
      <c r="AB1228" s="3"/>
      <c r="AC1228" s="3"/>
      <c r="AD1228" s="3"/>
      <c r="AE1228" s="3"/>
      <c r="AF1228" s="3"/>
      <c r="AG1228" s="3"/>
      <c r="AH1228" s="3"/>
      <c r="AI1228" s="3"/>
      <c r="AJ1228" s="3"/>
      <c r="AK1228" s="3"/>
      <c r="AL1228" s="3"/>
      <c r="AM1228" s="3"/>
      <c r="AN1228" s="3"/>
      <c r="AO1228" s="3"/>
      <c r="AP1228" s="3"/>
      <c r="AQ1228" s="3"/>
      <c r="AR1228" s="3"/>
      <c r="AS1228" s="3"/>
      <c r="AT1228" s="3"/>
      <c r="AU1228" s="3"/>
      <c r="AV1228" s="3"/>
      <c r="AW1228" s="3"/>
      <c r="AX1228" s="3"/>
      <c r="AY1228" s="3"/>
      <c r="AZ1228" s="3"/>
      <c r="BA1228" s="3"/>
      <c r="BB1228" s="3"/>
      <c r="BC1228" s="3"/>
      <c r="BD1228" s="3"/>
      <c r="BE1228" s="3"/>
      <c r="BF1228" s="3"/>
      <c r="BG1228" s="3"/>
      <c r="BH1228" s="3"/>
      <c r="BI1228" s="3"/>
      <c r="BJ1228" s="3"/>
      <c r="BK1228" s="3"/>
      <c r="BL1228" s="3"/>
      <c r="BM1228" s="3"/>
      <c r="BN1228" s="3"/>
      <c r="BO1228" s="3"/>
      <c r="BP1228" s="3"/>
      <c r="BQ1228" s="3"/>
      <c r="BR1228" s="3"/>
      <c r="BS1228" s="3"/>
      <c r="BT1228" s="3"/>
      <c r="BU1228" s="3"/>
      <c r="BV1228" s="3"/>
      <c r="BW1228" s="3"/>
      <c r="BX1228" s="3"/>
      <c r="BY1228" s="3"/>
      <c r="BZ1228" s="3"/>
      <c r="CA1228" s="3"/>
      <c r="CB1228" s="3"/>
      <c r="CC1228" s="3"/>
      <c r="CD1228" s="3"/>
      <c r="CE1228" s="3"/>
      <c r="CF1228" s="3"/>
      <c r="CG1228" s="3"/>
      <c r="CH1228" s="3"/>
      <c r="CI1228" s="3"/>
      <c r="CJ1228" s="3"/>
      <c r="CK1228" s="3"/>
      <c r="CL1228" s="3"/>
      <c r="CM1228" s="3"/>
      <c r="CN1228" s="3"/>
      <c r="CO1228" s="3"/>
      <c r="CP1228" s="3"/>
      <c r="CQ1228" s="3"/>
      <c r="CR1228" s="3"/>
      <c r="CS1228" s="3"/>
      <c r="CT1228" s="3"/>
      <c r="CU1228" s="3"/>
      <c r="CV1228" s="3"/>
      <c r="CW1228" s="3"/>
      <c r="CX1228" s="3"/>
      <c r="CY1228" s="3"/>
      <c r="CZ1228" s="3"/>
      <c r="DA1228" s="3"/>
      <c r="DB1228" s="3"/>
      <c r="DC1228" s="3"/>
      <c r="DD1228" s="3"/>
    </row>
    <row r="1229" spans="1:108" ht="21" customHeight="1">
      <c r="A1229" s="3"/>
      <c r="B1229" s="3"/>
      <c r="C1229" s="3"/>
      <c r="D1229" s="18"/>
      <c r="E1229" s="18"/>
      <c r="F1229" s="11"/>
      <c r="G1229" s="11"/>
      <c r="H1229" s="11"/>
      <c r="I1229" s="3"/>
      <c r="J1229" s="3"/>
      <c r="K1229" s="3"/>
      <c r="L1229" s="3"/>
      <c r="M1229" s="3"/>
      <c r="N1229" s="3"/>
      <c r="O1229" s="3"/>
      <c r="P1229" s="3"/>
      <c r="Q1229" s="3"/>
      <c r="R1229" s="3"/>
      <c r="S1229" s="3"/>
      <c r="T1229" s="3"/>
      <c r="U1229" s="3"/>
      <c r="V1229" s="3"/>
      <c r="W1229" s="3"/>
      <c r="X1229" s="3"/>
      <c r="Y1229" s="3"/>
      <c r="Z1229" s="3"/>
      <c r="AA1229" s="3"/>
      <c r="AB1229" s="3"/>
      <c r="AC1229" s="3"/>
      <c r="AD1229" s="3"/>
      <c r="AE1229" s="3"/>
      <c r="AF1229" s="3"/>
      <c r="AG1229" s="3"/>
      <c r="AH1229" s="3"/>
      <c r="AI1229" s="3"/>
      <c r="AJ1229" s="3"/>
      <c r="AK1229" s="3"/>
      <c r="AL1229" s="3"/>
      <c r="AM1229" s="3"/>
      <c r="AN1229" s="3"/>
      <c r="AO1229" s="3"/>
      <c r="AP1229" s="3"/>
      <c r="AQ1229" s="3"/>
      <c r="AR1229" s="3"/>
      <c r="AS1229" s="3"/>
      <c r="AT1229" s="3"/>
      <c r="AU1229" s="3"/>
      <c r="AV1229" s="3"/>
      <c r="AW1229" s="3"/>
      <c r="AX1229" s="3"/>
      <c r="AY1229" s="3"/>
      <c r="AZ1229" s="3"/>
      <c r="BA1229" s="3"/>
      <c r="BB1229" s="3"/>
      <c r="BC1229" s="3"/>
      <c r="BD1229" s="3"/>
      <c r="BE1229" s="3"/>
      <c r="BF1229" s="3"/>
      <c r="BG1229" s="3"/>
      <c r="BH1229" s="3"/>
      <c r="BI1229" s="3"/>
      <c r="BJ1229" s="3"/>
      <c r="BK1229" s="3"/>
      <c r="BL1229" s="3"/>
      <c r="BM1229" s="3"/>
      <c r="BN1229" s="3"/>
      <c r="BO1229" s="3"/>
      <c r="BP1229" s="3"/>
      <c r="BQ1229" s="3"/>
      <c r="BR1229" s="3"/>
      <c r="BS1229" s="3"/>
      <c r="BT1229" s="3"/>
      <c r="BU1229" s="3"/>
      <c r="BV1229" s="3"/>
      <c r="BW1229" s="3"/>
      <c r="BX1229" s="3"/>
      <c r="BY1229" s="3"/>
      <c r="BZ1229" s="3"/>
      <c r="CA1229" s="3"/>
      <c r="CB1229" s="3"/>
      <c r="CC1229" s="3"/>
      <c r="CD1229" s="3"/>
      <c r="CE1229" s="3"/>
      <c r="CF1229" s="3"/>
      <c r="CG1229" s="3"/>
      <c r="CH1229" s="3"/>
      <c r="CI1229" s="3"/>
      <c r="CJ1229" s="3"/>
      <c r="CK1229" s="3"/>
      <c r="CL1229" s="3"/>
      <c r="CM1229" s="3"/>
      <c r="CN1229" s="3"/>
      <c r="CO1229" s="3"/>
      <c r="CP1229" s="3"/>
      <c r="CQ1229" s="3"/>
      <c r="CR1229" s="3"/>
      <c r="CS1229" s="3"/>
      <c r="CT1229" s="3"/>
      <c r="CU1229" s="3"/>
      <c r="CV1229" s="3"/>
      <c r="CW1229" s="3"/>
      <c r="CX1229" s="3"/>
      <c r="CY1229" s="3"/>
      <c r="CZ1229" s="3"/>
      <c r="DA1229" s="3"/>
      <c r="DB1229" s="3"/>
      <c r="DC1229" s="3"/>
      <c r="DD1229" s="3"/>
    </row>
    <row r="1230" spans="1:108" ht="21" customHeight="1">
      <c r="A1230" s="3"/>
      <c r="B1230" s="3"/>
      <c r="C1230" s="3"/>
      <c r="D1230" s="18"/>
      <c r="E1230" s="18"/>
      <c r="F1230" s="11"/>
      <c r="G1230" s="11"/>
      <c r="H1230" s="11"/>
      <c r="I1230" s="3"/>
      <c r="J1230" s="3"/>
      <c r="K1230" s="3"/>
      <c r="L1230" s="3"/>
      <c r="M1230" s="3"/>
      <c r="N1230" s="3"/>
      <c r="O1230" s="3"/>
      <c r="P1230" s="3"/>
      <c r="Q1230" s="3"/>
      <c r="R1230" s="3"/>
      <c r="S1230" s="3"/>
      <c r="T1230" s="3"/>
      <c r="U1230" s="3"/>
      <c r="V1230" s="3"/>
      <c r="W1230" s="3"/>
      <c r="X1230" s="3"/>
      <c r="Y1230" s="3"/>
      <c r="Z1230" s="3"/>
      <c r="AA1230" s="3"/>
      <c r="AB1230" s="3"/>
      <c r="AC1230" s="3"/>
      <c r="AD1230" s="3"/>
      <c r="AE1230" s="3"/>
      <c r="AF1230" s="3"/>
      <c r="AG1230" s="3"/>
      <c r="AH1230" s="3"/>
      <c r="AI1230" s="3"/>
      <c r="AJ1230" s="3"/>
      <c r="AK1230" s="3"/>
      <c r="AL1230" s="3"/>
      <c r="AM1230" s="3"/>
      <c r="AN1230" s="3"/>
      <c r="AO1230" s="3"/>
      <c r="AP1230" s="3"/>
      <c r="AQ1230" s="3"/>
      <c r="AR1230" s="3"/>
      <c r="AS1230" s="3"/>
      <c r="AT1230" s="3"/>
      <c r="AU1230" s="3"/>
      <c r="AV1230" s="3"/>
      <c r="AW1230" s="3"/>
      <c r="AX1230" s="3"/>
      <c r="AY1230" s="3"/>
      <c r="AZ1230" s="3"/>
      <c r="BA1230" s="3"/>
      <c r="BB1230" s="3"/>
      <c r="BC1230" s="3"/>
      <c r="BD1230" s="3"/>
      <c r="BE1230" s="3"/>
      <c r="BF1230" s="3"/>
      <c r="BG1230" s="3"/>
      <c r="BH1230" s="3"/>
      <c r="BI1230" s="3"/>
      <c r="BJ1230" s="3"/>
      <c r="BK1230" s="3"/>
      <c r="BL1230" s="3"/>
      <c r="BM1230" s="3"/>
      <c r="BN1230" s="3"/>
      <c r="BO1230" s="3"/>
      <c r="BP1230" s="3"/>
      <c r="BQ1230" s="3"/>
      <c r="BR1230" s="3"/>
      <c r="BS1230" s="3"/>
      <c r="BT1230" s="3"/>
      <c r="BU1230" s="3"/>
      <c r="BV1230" s="3"/>
      <c r="BW1230" s="3"/>
      <c r="BX1230" s="3"/>
      <c r="BY1230" s="3"/>
      <c r="BZ1230" s="3"/>
      <c r="CA1230" s="3"/>
      <c r="CB1230" s="3"/>
      <c r="CC1230" s="3"/>
      <c r="CD1230" s="3"/>
      <c r="CE1230" s="3"/>
      <c r="CF1230" s="3"/>
      <c r="CG1230" s="3"/>
      <c r="CH1230" s="3"/>
      <c r="CI1230" s="3"/>
      <c r="CJ1230" s="3"/>
      <c r="CK1230" s="3"/>
      <c r="CL1230" s="3"/>
      <c r="CM1230" s="3"/>
      <c r="CN1230" s="3"/>
      <c r="CO1230" s="3"/>
      <c r="CP1230" s="3"/>
      <c r="CQ1230" s="3"/>
      <c r="CR1230" s="3"/>
      <c r="CS1230" s="3"/>
      <c r="CT1230" s="3"/>
      <c r="CU1230" s="3"/>
      <c r="CV1230" s="3"/>
      <c r="CW1230" s="3"/>
      <c r="CX1230" s="3"/>
      <c r="CY1230" s="3"/>
      <c r="CZ1230" s="3"/>
      <c r="DA1230" s="3"/>
      <c r="DB1230" s="3"/>
      <c r="DC1230" s="3"/>
      <c r="DD1230" s="3"/>
    </row>
    <row r="1231" spans="1:108" ht="21" customHeight="1">
      <c r="A1231" s="3"/>
      <c r="B1231" s="3"/>
      <c r="C1231" s="3"/>
      <c r="D1231" s="18"/>
      <c r="E1231" s="18"/>
      <c r="F1231" s="11"/>
      <c r="G1231" s="11"/>
      <c r="H1231" s="11"/>
      <c r="I1231" s="3"/>
      <c r="J1231" s="3"/>
      <c r="K1231" s="3"/>
      <c r="L1231" s="3"/>
      <c r="M1231" s="3"/>
      <c r="N1231" s="3"/>
      <c r="O1231" s="3"/>
      <c r="P1231" s="3"/>
      <c r="Q1231" s="3"/>
      <c r="R1231" s="3"/>
      <c r="S1231" s="3"/>
      <c r="T1231" s="3"/>
      <c r="U1231" s="3"/>
      <c r="V1231" s="3"/>
      <c r="W1231" s="3"/>
      <c r="X1231" s="3"/>
      <c r="Y1231" s="3"/>
      <c r="Z1231" s="3"/>
      <c r="AA1231" s="3"/>
      <c r="AB1231" s="3"/>
      <c r="AC1231" s="3"/>
      <c r="AD1231" s="3"/>
      <c r="AE1231" s="3"/>
      <c r="AF1231" s="3"/>
      <c r="AG1231" s="3"/>
      <c r="AH1231" s="3"/>
      <c r="AI1231" s="3"/>
      <c r="AJ1231" s="3"/>
      <c r="AK1231" s="3"/>
      <c r="AL1231" s="3"/>
      <c r="AM1231" s="3"/>
      <c r="AN1231" s="3"/>
      <c r="AO1231" s="3"/>
      <c r="AP1231" s="3"/>
      <c r="AQ1231" s="3"/>
      <c r="AR1231" s="3"/>
      <c r="AS1231" s="3"/>
      <c r="AT1231" s="3"/>
      <c r="AU1231" s="3"/>
      <c r="AV1231" s="3"/>
      <c r="AW1231" s="3"/>
      <c r="AX1231" s="3"/>
      <c r="AY1231" s="3"/>
      <c r="AZ1231" s="3"/>
      <c r="BA1231" s="3"/>
      <c r="BB1231" s="3"/>
      <c r="BC1231" s="3"/>
      <c r="BD1231" s="3"/>
      <c r="BE1231" s="3"/>
      <c r="BF1231" s="3"/>
      <c r="BG1231" s="3"/>
      <c r="BH1231" s="3"/>
      <c r="BI1231" s="3"/>
      <c r="BJ1231" s="3"/>
      <c r="BK1231" s="3"/>
      <c r="BL1231" s="3"/>
      <c r="BM1231" s="3"/>
      <c r="BN1231" s="3"/>
      <c r="BO1231" s="3"/>
      <c r="BP1231" s="3"/>
      <c r="BQ1231" s="3"/>
      <c r="BR1231" s="3"/>
      <c r="BS1231" s="3"/>
      <c r="BT1231" s="3"/>
      <c r="BU1231" s="3"/>
      <c r="BV1231" s="3"/>
      <c r="BW1231" s="3"/>
      <c r="BX1231" s="3"/>
      <c r="BY1231" s="3"/>
      <c r="BZ1231" s="3"/>
      <c r="CA1231" s="3"/>
      <c r="CB1231" s="3"/>
      <c r="CC1231" s="3"/>
      <c r="CD1231" s="3"/>
      <c r="CE1231" s="3"/>
      <c r="CF1231" s="3"/>
      <c r="CG1231" s="3"/>
      <c r="CH1231" s="3"/>
      <c r="CI1231" s="3"/>
      <c r="CJ1231" s="3"/>
      <c r="CK1231" s="3"/>
      <c r="CL1231" s="3"/>
      <c r="CM1231" s="3"/>
      <c r="CN1231" s="3"/>
      <c r="CO1231" s="3"/>
      <c r="CP1231" s="3"/>
      <c r="CQ1231" s="3"/>
      <c r="CR1231" s="3"/>
      <c r="CS1231" s="3"/>
      <c r="CT1231" s="3"/>
      <c r="CU1231" s="3"/>
      <c r="CV1231" s="3"/>
      <c r="CW1231" s="3"/>
      <c r="CX1231" s="3"/>
      <c r="CY1231" s="3"/>
      <c r="CZ1231" s="3"/>
      <c r="DA1231" s="3"/>
      <c r="DB1231" s="3"/>
      <c r="DC1231" s="3"/>
      <c r="DD1231" s="3"/>
    </row>
    <row r="1232" spans="1:108" ht="21" customHeight="1">
      <c r="A1232" s="3"/>
      <c r="B1232" s="3"/>
      <c r="C1232" s="3"/>
      <c r="D1232" s="18"/>
      <c r="E1232" s="18"/>
      <c r="F1232" s="11"/>
      <c r="G1232" s="11"/>
      <c r="H1232" s="11"/>
      <c r="I1232" s="3"/>
      <c r="J1232" s="3"/>
      <c r="K1232" s="3"/>
      <c r="L1232" s="3"/>
      <c r="M1232" s="3"/>
      <c r="N1232" s="3"/>
      <c r="O1232" s="3"/>
      <c r="P1232" s="3"/>
      <c r="Q1232" s="3"/>
      <c r="R1232" s="3"/>
      <c r="S1232" s="3"/>
      <c r="T1232" s="3"/>
      <c r="U1232" s="3"/>
      <c r="V1232" s="3"/>
      <c r="W1232" s="3"/>
      <c r="X1232" s="3"/>
      <c r="Y1232" s="3"/>
      <c r="Z1232" s="3"/>
      <c r="AA1232" s="3"/>
      <c r="AB1232" s="3"/>
      <c r="AC1232" s="3"/>
      <c r="AD1232" s="3"/>
      <c r="AE1232" s="3"/>
      <c r="AF1232" s="3"/>
      <c r="AG1232" s="3"/>
      <c r="AH1232" s="3"/>
      <c r="AI1232" s="3"/>
      <c r="AJ1232" s="3"/>
      <c r="AK1232" s="3"/>
      <c r="AL1232" s="3"/>
      <c r="AM1232" s="3"/>
      <c r="AN1232" s="3"/>
      <c r="AO1232" s="3"/>
      <c r="AP1232" s="3"/>
      <c r="AQ1232" s="3"/>
      <c r="AR1232" s="3"/>
      <c r="AS1232" s="3"/>
      <c r="AT1232" s="3"/>
      <c r="AU1232" s="3"/>
      <c r="AV1232" s="3"/>
      <c r="AW1232" s="3"/>
      <c r="AX1232" s="3"/>
      <c r="AY1232" s="3"/>
      <c r="AZ1232" s="3"/>
      <c r="BA1232" s="3"/>
      <c r="BB1232" s="3"/>
      <c r="BC1232" s="3"/>
      <c r="BD1232" s="3"/>
      <c r="BE1232" s="3"/>
      <c r="BF1232" s="3"/>
      <c r="BG1232" s="3"/>
      <c r="BH1232" s="3"/>
      <c r="BI1232" s="3"/>
      <c r="BJ1232" s="3"/>
      <c r="BK1232" s="3"/>
      <c r="BL1232" s="3"/>
      <c r="BM1232" s="3"/>
      <c r="BN1232" s="3"/>
      <c r="BO1232" s="3"/>
      <c r="BP1232" s="3"/>
      <c r="BQ1232" s="3"/>
      <c r="BR1232" s="3"/>
      <c r="BS1232" s="3"/>
      <c r="BT1232" s="3"/>
      <c r="BU1232" s="3"/>
      <c r="BV1232" s="3"/>
      <c r="BW1232" s="3"/>
      <c r="BX1232" s="3"/>
      <c r="BY1232" s="3"/>
      <c r="BZ1232" s="3"/>
      <c r="CA1232" s="3"/>
      <c r="CB1232" s="3"/>
      <c r="CC1232" s="3"/>
      <c r="CD1232" s="3"/>
      <c r="CE1232" s="3"/>
      <c r="CF1232" s="3"/>
      <c r="CG1232" s="3"/>
      <c r="CH1232" s="3"/>
      <c r="CI1232" s="3"/>
      <c r="CJ1232" s="3"/>
      <c r="CK1232" s="3"/>
      <c r="CL1232" s="3"/>
      <c r="CM1232" s="3"/>
      <c r="CN1232" s="3"/>
      <c r="CO1232" s="3"/>
      <c r="CP1232" s="3"/>
      <c r="CQ1232" s="3"/>
      <c r="CR1232" s="3"/>
      <c r="CS1232" s="3"/>
      <c r="CT1232" s="3"/>
      <c r="CU1232" s="3"/>
      <c r="CV1232" s="3"/>
      <c r="CW1232" s="3"/>
      <c r="CX1232" s="3"/>
      <c r="CY1232" s="3"/>
      <c r="CZ1232" s="3"/>
      <c r="DA1232" s="3"/>
      <c r="DB1232" s="3"/>
      <c r="DC1232" s="3"/>
      <c r="DD1232" s="3"/>
    </row>
    <row r="1233" spans="1:108" ht="21" customHeight="1">
      <c r="A1233" s="3"/>
      <c r="B1233" s="3"/>
      <c r="C1233" s="3"/>
      <c r="D1233" s="18"/>
      <c r="E1233" s="18"/>
      <c r="F1233" s="11"/>
      <c r="G1233" s="11"/>
      <c r="H1233" s="11"/>
      <c r="I1233" s="3"/>
      <c r="J1233" s="3"/>
      <c r="K1233" s="3"/>
      <c r="L1233" s="3"/>
      <c r="M1233" s="3"/>
      <c r="N1233" s="3"/>
      <c r="O1233" s="3"/>
      <c r="P1233" s="3"/>
      <c r="Q1233" s="3"/>
      <c r="R1233" s="3"/>
      <c r="S1233" s="3"/>
      <c r="T1233" s="3"/>
      <c r="U1233" s="3"/>
      <c r="V1233" s="3"/>
      <c r="W1233" s="3"/>
      <c r="X1233" s="3"/>
      <c r="Y1233" s="3"/>
      <c r="Z1233" s="3"/>
      <c r="AA1233" s="3"/>
      <c r="AB1233" s="3"/>
      <c r="AC1233" s="3"/>
      <c r="AD1233" s="3"/>
      <c r="AE1233" s="3"/>
      <c r="AF1233" s="3"/>
      <c r="AG1233" s="3"/>
      <c r="AH1233" s="3"/>
      <c r="AI1233" s="3"/>
      <c r="AJ1233" s="3"/>
      <c r="AK1233" s="3"/>
      <c r="AL1233" s="3"/>
      <c r="AM1233" s="3"/>
      <c r="AN1233" s="3"/>
      <c r="AO1233" s="3"/>
      <c r="AP1233" s="3"/>
      <c r="AQ1233" s="3"/>
      <c r="AR1233" s="3"/>
      <c r="AS1233" s="3"/>
      <c r="AT1233" s="3"/>
      <c r="AU1233" s="3"/>
      <c r="AV1233" s="3"/>
      <c r="AW1233" s="3"/>
      <c r="AX1233" s="3"/>
      <c r="AY1233" s="3"/>
      <c r="AZ1233" s="3"/>
      <c r="BA1233" s="3"/>
      <c r="BB1233" s="3"/>
      <c r="BC1233" s="3"/>
      <c r="BD1233" s="3"/>
      <c r="BE1233" s="3"/>
      <c r="BF1233" s="3"/>
      <c r="BG1233" s="3"/>
      <c r="BH1233" s="3"/>
      <c r="BI1233" s="3"/>
      <c r="BJ1233" s="3"/>
      <c r="BK1233" s="3"/>
      <c r="BL1233" s="3"/>
      <c r="BM1233" s="3"/>
      <c r="BN1233" s="3"/>
      <c r="BO1233" s="3"/>
      <c r="BP1233" s="3"/>
      <c r="BQ1233" s="3"/>
      <c r="BR1233" s="3"/>
      <c r="BS1233" s="3"/>
      <c r="BT1233" s="3"/>
      <c r="BU1233" s="3"/>
      <c r="BV1233" s="3"/>
      <c r="BW1233" s="3"/>
      <c r="BX1233" s="3"/>
      <c r="BY1233" s="3"/>
      <c r="BZ1233" s="3"/>
      <c r="CA1233" s="3"/>
      <c r="CB1233" s="3"/>
      <c r="CC1233" s="3"/>
      <c r="CD1233" s="3"/>
      <c r="CE1233" s="3"/>
      <c r="CF1233" s="3"/>
      <c r="CG1233" s="3"/>
      <c r="CH1233" s="3"/>
      <c r="CI1233" s="3"/>
      <c r="CJ1233" s="3"/>
      <c r="CK1233" s="3"/>
      <c r="CL1233" s="3"/>
      <c r="CM1233" s="3"/>
      <c r="CN1233" s="3"/>
      <c r="CO1233" s="3"/>
      <c r="CP1233" s="3"/>
      <c r="CQ1233" s="3"/>
      <c r="CR1233" s="3"/>
      <c r="CS1233" s="3"/>
      <c r="CT1233" s="3"/>
      <c r="CU1233" s="3"/>
      <c r="CV1233" s="3"/>
      <c r="CW1233" s="3"/>
      <c r="CX1233" s="3"/>
      <c r="CY1233" s="3"/>
      <c r="CZ1233" s="3"/>
      <c r="DA1233" s="3"/>
      <c r="DB1233" s="3"/>
      <c r="DC1233" s="3"/>
      <c r="DD1233" s="3"/>
    </row>
    <row r="1234" spans="1:108" ht="21" customHeight="1">
      <c r="A1234" s="3"/>
      <c r="B1234" s="3"/>
      <c r="C1234" s="3"/>
      <c r="D1234" s="18"/>
      <c r="E1234" s="18"/>
      <c r="F1234" s="11"/>
      <c r="G1234" s="11"/>
      <c r="H1234" s="11"/>
      <c r="I1234" s="3"/>
      <c r="J1234" s="3"/>
      <c r="K1234" s="3"/>
      <c r="L1234" s="3"/>
      <c r="M1234" s="3"/>
      <c r="N1234" s="3"/>
      <c r="O1234" s="3"/>
      <c r="P1234" s="3"/>
      <c r="Q1234" s="3"/>
      <c r="R1234" s="3"/>
      <c r="S1234" s="3"/>
      <c r="T1234" s="3"/>
      <c r="U1234" s="3"/>
      <c r="V1234" s="3"/>
      <c r="W1234" s="3"/>
      <c r="X1234" s="3"/>
      <c r="Y1234" s="3"/>
      <c r="Z1234" s="3"/>
      <c r="AA1234" s="3"/>
      <c r="AB1234" s="3"/>
      <c r="AC1234" s="3"/>
      <c r="AD1234" s="3"/>
      <c r="AE1234" s="3"/>
      <c r="AF1234" s="3"/>
      <c r="AG1234" s="3"/>
      <c r="AH1234" s="3"/>
      <c r="AI1234" s="3"/>
      <c r="AJ1234" s="3"/>
      <c r="AK1234" s="3"/>
      <c r="AL1234" s="3"/>
      <c r="AM1234" s="3"/>
      <c r="AN1234" s="3"/>
      <c r="AO1234" s="3"/>
      <c r="AP1234" s="3"/>
      <c r="AQ1234" s="3"/>
      <c r="AR1234" s="3"/>
      <c r="AS1234" s="3"/>
      <c r="AT1234" s="3"/>
      <c r="AU1234" s="3"/>
      <c r="AV1234" s="3"/>
      <c r="AW1234" s="3"/>
      <c r="AX1234" s="3"/>
      <c r="AY1234" s="3"/>
      <c r="AZ1234" s="3"/>
      <c r="BA1234" s="3"/>
      <c r="BB1234" s="3"/>
      <c r="BC1234" s="3"/>
      <c r="BD1234" s="3"/>
      <c r="BE1234" s="3"/>
      <c r="BF1234" s="3"/>
      <c r="BG1234" s="3"/>
      <c r="BH1234" s="3"/>
      <c r="BI1234" s="3"/>
      <c r="BJ1234" s="3"/>
      <c r="BK1234" s="3"/>
      <c r="BL1234" s="3"/>
      <c r="BM1234" s="3"/>
      <c r="BN1234" s="3"/>
      <c r="BO1234" s="3"/>
      <c r="BP1234" s="3"/>
      <c r="BQ1234" s="3"/>
      <c r="BR1234" s="3"/>
      <c r="BS1234" s="3"/>
      <c r="BT1234" s="3"/>
      <c r="BU1234" s="3"/>
      <c r="BV1234" s="3"/>
      <c r="BW1234" s="3"/>
      <c r="BX1234" s="3"/>
      <c r="BY1234" s="3"/>
      <c r="BZ1234" s="3"/>
      <c r="CA1234" s="3"/>
      <c r="CB1234" s="3"/>
      <c r="CC1234" s="3"/>
      <c r="CD1234" s="3"/>
      <c r="CE1234" s="3"/>
      <c r="CF1234" s="3"/>
      <c r="CG1234" s="3"/>
      <c r="CH1234" s="3"/>
      <c r="CI1234" s="3"/>
      <c r="CJ1234" s="3"/>
      <c r="CK1234" s="3"/>
      <c r="CL1234" s="3"/>
      <c r="CM1234" s="3"/>
      <c r="CN1234" s="3"/>
      <c r="CO1234" s="3"/>
      <c r="CP1234" s="3"/>
      <c r="CQ1234" s="3"/>
      <c r="CR1234" s="3"/>
      <c r="CS1234" s="3"/>
      <c r="CT1234" s="3"/>
      <c r="CU1234" s="3"/>
      <c r="CV1234" s="3"/>
      <c r="CW1234" s="3"/>
      <c r="CX1234" s="3"/>
      <c r="CY1234" s="3"/>
      <c r="CZ1234" s="3"/>
      <c r="DA1234" s="3"/>
      <c r="DB1234" s="3"/>
      <c r="DC1234" s="3"/>
      <c r="DD1234" s="3"/>
    </row>
    <row r="1235" spans="1:108" ht="21" customHeight="1">
      <c r="A1235" s="3"/>
      <c r="B1235" s="3"/>
      <c r="C1235" s="3"/>
      <c r="D1235" s="18"/>
      <c r="E1235" s="18"/>
      <c r="F1235" s="11"/>
      <c r="G1235" s="11"/>
      <c r="H1235" s="11"/>
      <c r="I1235" s="3"/>
      <c r="J1235" s="3"/>
      <c r="K1235" s="3"/>
      <c r="L1235" s="3"/>
      <c r="M1235" s="3"/>
      <c r="N1235" s="3"/>
      <c r="O1235" s="3"/>
      <c r="P1235" s="3"/>
      <c r="Q1235" s="3"/>
      <c r="R1235" s="3"/>
      <c r="S1235" s="3"/>
      <c r="T1235" s="3"/>
      <c r="U1235" s="3"/>
      <c r="V1235" s="3"/>
      <c r="W1235" s="3"/>
      <c r="X1235" s="3"/>
      <c r="Y1235" s="3"/>
      <c r="Z1235" s="3"/>
      <c r="AA1235" s="3"/>
      <c r="AB1235" s="3"/>
      <c r="AC1235" s="3"/>
      <c r="AD1235" s="3"/>
      <c r="AE1235" s="3"/>
      <c r="AF1235" s="3"/>
      <c r="AG1235" s="3"/>
      <c r="AH1235" s="3"/>
      <c r="AI1235" s="3"/>
      <c r="AJ1235" s="3"/>
      <c r="AK1235" s="3"/>
      <c r="AL1235" s="3"/>
      <c r="AM1235" s="3"/>
      <c r="AN1235" s="3"/>
      <c r="AO1235" s="3"/>
      <c r="AP1235" s="3"/>
      <c r="AQ1235" s="3"/>
      <c r="AR1235" s="3"/>
      <c r="AS1235" s="3"/>
      <c r="AT1235" s="3"/>
      <c r="AU1235" s="3"/>
      <c r="AV1235" s="3"/>
      <c r="AW1235" s="3"/>
      <c r="AX1235" s="3"/>
      <c r="AY1235" s="3"/>
      <c r="AZ1235" s="3"/>
      <c r="BA1235" s="3"/>
      <c r="BB1235" s="3"/>
      <c r="BC1235" s="3"/>
      <c r="BD1235" s="3"/>
      <c r="BE1235" s="3"/>
      <c r="BF1235" s="3"/>
      <c r="BG1235" s="3"/>
      <c r="BH1235" s="3"/>
      <c r="BI1235" s="3"/>
      <c r="BJ1235" s="3"/>
      <c r="BK1235" s="3"/>
      <c r="BL1235" s="3"/>
      <c r="BM1235" s="3"/>
      <c r="BN1235" s="3"/>
      <c r="BO1235" s="3"/>
      <c r="BP1235" s="3"/>
      <c r="BQ1235" s="3"/>
      <c r="BR1235" s="3"/>
      <c r="BS1235" s="3"/>
      <c r="BT1235" s="3"/>
      <c r="BU1235" s="3"/>
      <c r="BV1235" s="3"/>
      <c r="BW1235" s="3"/>
      <c r="BX1235" s="3"/>
      <c r="BY1235" s="3"/>
      <c r="BZ1235" s="3"/>
      <c r="CA1235" s="3"/>
      <c r="CB1235" s="3"/>
      <c r="CC1235" s="3"/>
      <c r="CD1235" s="3"/>
      <c r="CE1235" s="3"/>
      <c r="CF1235" s="3"/>
      <c r="CG1235" s="3"/>
      <c r="CH1235" s="3"/>
      <c r="CI1235" s="3"/>
      <c r="CJ1235" s="3"/>
      <c r="CK1235" s="3"/>
      <c r="CL1235" s="3"/>
      <c r="CM1235" s="3"/>
      <c r="CN1235" s="3"/>
      <c r="CO1235" s="3"/>
      <c r="CP1235" s="3"/>
      <c r="CQ1235" s="3"/>
      <c r="CR1235" s="3"/>
      <c r="CS1235" s="3"/>
      <c r="CT1235" s="3"/>
      <c r="CU1235" s="3"/>
      <c r="CV1235" s="3"/>
      <c r="CW1235" s="3"/>
      <c r="CX1235" s="3"/>
      <c r="CY1235" s="3"/>
      <c r="CZ1235" s="3"/>
      <c r="DA1235" s="3"/>
      <c r="DB1235" s="3"/>
      <c r="DC1235" s="3"/>
      <c r="DD1235" s="3"/>
    </row>
    <row r="1236" spans="1:108" ht="21" customHeight="1">
      <c r="A1236" s="3"/>
      <c r="B1236" s="3"/>
      <c r="C1236" s="3"/>
      <c r="D1236" s="18"/>
      <c r="E1236" s="18"/>
      <c r="F1236" s="11"/>
      <c r="G1236" s="11"/>
      <c r="H1236" s="11"/>
      <c r="I1236" s="3"/>
      <c r="J1236" s="3"/>
      <c r="K1236" s="3"/>
      <c r="L1236" s="3"/>
      <c r="M1236" s="3"/>
      <c r="N1236" s="3"/>
      <c r="O1236" s="3"/>
      <c r="P1236" s="3"/>
      <c r="Q1236" s="3"/>
      <c r="R1236" s="3"/>
      <c r="S1236" s="3"/>
      <c r="T1236" s="3"/>
      <c r="U1236" s="3"/>
      <c r="V1236" s="3"/>
      <c r="W1236" s="3"/>
      <c r="X1236" s="3"/>
      <c r="Y1236" s="3"/>
      <c r="Z1236" s="3"/>
      <c r="AA1236" s="3"/>
      <c r="AB1236" s="3"/>
      <c r="AC1236" s="3"/>
      <c r="AD1236" s="3"/>
      <c r="AE1236" s="3"/>
      <c r="AF1236" s="3"/>
      <c r="AG1236" s="3"/>
      <c r="AH1236" s="3"/>
      <c r="AI1236" s="3"/>
      <c r="AJ1236" s="3"/>
      <c r="AK1236" s="3"/>
      <c r="AL1236" s="3"/>
      <c r="AM1236" s="3"/>
      <c r="AN1236" s="3"/>
      <c r="AO1236" s="3"/>
      <c r="AP1236" s="3"/>
      <c r="AQ1236" s="3"/>
      <c r="AR1236" s="3"/>
      <c r="AS1236" s="3"/>
      <c r="AT1236" s="3"/>
      <c r="AU1236" s="3"/>
      <c r="AV1236" s="3"/>
      <c r="AW1236" s="3"/>
      <c r="AX1236" s="3"/>
      <c r="AY1236" s="3"/>
      <c r="AZ1236" s="3"/>
      <c r="BA1236" s="3"/>
      <c r="BB1236" s="3"/>
      <c r="BC1236" s="3"/>
      <c r="BD1236" s="3"/>
      <c r="BE1236" s="3"/>
      <c r="BF1236" s="3"/>
      <c r="BG1236" s="3"/>
      <c r="BH1236" s="3"/>
      <c r="BI1236" s="3"/>
      <c r="BJ1236" s="3"/>
      <c r="BK1236" s="3"/>
      <c r="BL1236" s="3"/>
      <c r="BM1236" s="3"/>
      <c r="BN1236" s="3"/>
      <c r="BO1236" s="3"/>
      <c r="BP1236" s="3"/>
      <c r="BQ1236" s="3"/>
      <c r="BR1236" s="3"/>
      <c r="BS1236" s="3"/>
      <c r="BT1236" s="3"/>
      <c r="BU1236" s="3"/>
      <c r="BV1236" s="3"/>
      <c r="BW1236" s="3"/>
      <c r="BX1236" s="3"/>
      <c r="BY1236" s="3"/>
      <c r="BZ1236" s="3"/>
      <c r="CA1236" s="3"/>
      <c r="CB1236" s="3"/>
      <c r="CC1236" s="3"/>
      <c r="CD1236" s="3"/>
      <c r="CE1236" s="3"/>
      <c r="CF1236" s="3"/>
      <c r="CG1236" s="3"/>
      <c r="CH1236" s="3"/>
      <c r="CI1236" s="3"/>
      <c r="CJ1236" s="3"/>
      <c r="CK1236" s="3"/>
      <c r="CL1236" s="3"/>
      <c r="CM1236" s="3"/>
      <c r="CN1236" s="3"/>
      <c r="CO1236" s="3"/>
      <c r="CP1236" s="3"/>
      <c r="CQ1236" s="3"/>
      <c r="CR1236" s="3"/>
      <c r="CS1236" s="3"/>
      <c r="CT1236" s="3"/>
      <c r="CU1236" s="3"/>
      <c r="CV1236" s="3"/>
      <c r="CW1236" s="3"/>
      <c r="CX1236" s="3"/>
      <c r="CY1236" s="3"/>
      <c r="CZ1236" s="3"/>
      <c r="DA1236" s="3"/>
      <c r="DB1236" s="3"/>
      <c r="DC1236" s="3"/>
      <c r="DD1236" s="3"/>
    </row>
    <row r="1237" spans="1:108" ht="21" customHeight="1">
      <c r="A1237" s="3"/>
      <c r="B1237" s="3"/>
      <c r="C1237" s="3"/>
      <c r="D1237" s="18"/>
      <c r="E1237" s="18"/>
      <c r="F1237" s="11"/>
      <c r="G1237" s="11"/>
      <c r="H1237" s="11"/>
      <c r="I1237" s="3"/>
      <c r="J1237" s="3"/>
      <c r="K1237" s="3"/>
      <c r="L1237" s="3"/>
      <c r="M1237" s="3"/>
      <c r="N1237" s="3"/>
      <c r="O1237" s="3"/>
      <c r="P1237" s="3"/>
      <c r="Q1237" s="3"/>
      <c r="R1237" s="3"/>
      <c r="S1237" s="3"/>
      <c r="T1237" s="3"/>
      <c r="U1237" s="3"/>
      <c r="V1237" s="3"/>
      <c r="W1237" s="3"/>
      <c r="X1237" s="3"/>
      <c r="Y1237" s="3"/>
      <c r="Z1237" s="3"/>
      <c r="AA1237" s="3"/>
      <c r="AB1237" s="3"/>
      <c r="AC1237" s="3"/>
      <c r="AD1237" s="3"/>
      <c r="AE1237" s="3"/>
      <c r="AF1237" s="3"/>
      <c r="AG1237" s="3"/>
      <c r="AH1237" s="3"/>
      <c r="AI1237" s="3"/>
      <c r="AJ1237" s="3"/>
      <c r="AK1237" s="3"/>
      <c r="AL1237" s="3"/>
      <c r="AM1237" s="3"/>
      <c r="AN1237" s="3"/>
      <c r="AO1237" s="3"/>
      <c r="AP1237" s="3"/>
      <c r="AQ1237" s="3"/>
      <c r="AR1237" s="3"/>
      <c r="AS1237" s="3"/>
      <c r="AT1237" s="3"/>
      <c r="AU1237" s="3"/>
      <c r="AV1237" s="3"/>
      <c r="AW1237" s="3"/>
      <c r="AX1237" s="3"/>
      <c r="AY1237" s="3"/>
      <c r="AZ1237" s="3"/>
      <c r="BA1237" s="3"/>
      <c r="BB1237" s="3"/>
      <c r="BC1237" s="3"/>
      <c r="BD1237" s="3"/>
      <c r="BE1237" s="3"/>
      <c r="BF1237" s="3"/>
      <c r="BG1237" s="3"/>
      <c r="BH1237" s="3"/>
      <c r="BI1237" s="3"/>
      <c r="BJ1237" s="3"/>
      <c r="BK1237" s="3"/>
      <c r="BL1237" s="3"/>
      <c r="BM1237" s="3"/>
      <c r="BN1237" s="3"/>
      <c r="BO1237" s="3"/>
      <c r="BP1237" s="3"/>
      <c r="BQ1237" s="3"/>
      <c r="BR1237" s="3"/>
      <c r="BS1237" s="3"/>
      <c r="BT1237" s="3"/>
      <c r="BU1237" s="3"/>
      <c r="BV1237" s="3"/>
      <c r="BW1237" s="3"/>
      <c r="BX1237" s="3"/>
      <c r="BY1237" s="3"/>
      <c r="BZ1237" s="3"/>
      <c r="CA1237" s="3"/>
      <c r="CB1237" s="3"/>
      <c r="CC1237" s="3"/>
      <c r="CD1237" s="3"/>
      <c r="CE1237" s="3"/>
      <c r="CF1237" s="3"/>
      <c r="CG1237" s="3"/>
      <c r="CH1237" s="3"/>
      <c r="CI1237" s="3"/>
      <c r="CJ1237" s="3"/>
      <c r="CK1237" s="3"/>
      <c r="CL1237" s="3"/>
      <c r="CM1237" s="3"/>
      <c r="CN1237" s="3"/>
      <c r="CO1237" s="3"/>
      <c r="CP1237" s="3"/>
      <c r="CQ1237" s="3"/>
      <c r="CR1237" s="3"/>
      <c r="CS1237" s="3"/>
      <c r="CT1237" s="3"/>
      <c r="CU1237" s="3"/>
      <c r="CV1237" s="3"/>
      <c r="CW1237" s="3"/>
      <c r="CX1237" s="3"/>
      <c r="CY1237" s="3"/>
      <c r="CZ1237" s="3"/>
      <c r="DA1237" s="3"/>
      <c r="DB1237" s="3"/>
      <c r="DC1237" s="3"/>
      <c r="DD1237" s="3"/>
    </row>
    <row r="1238" spans="1:108" ht="21" customHeight="1">
      <c r="A1238" s="3"/>
      <c r="B1238" s="3"/>
      <c r="C1238" s="3"/>
      <c r="D1238" s="18"/>
      <c r="E1238" s="18"/>
      <c r="F1238" s="11"/>
      <c r="G1238" s="11"/>
      <c r="H1238" s="11"/>
      <c r="I1238" s="3"/>
      <c r="J1238" s="3"/>
      <c r="K1238" s="3"/>
      <c r="L1238" s="3"/>
      <c r="M1238" s="3"/>
      <c r="N1238" s="3"/>
      <c r="O1238" s="3"/>
      <c r="P1238" s="3"/>
      <c r="Q1238" s="3"/>
      <c r="R1238" s="3"/>
      <c r="S1238" s="3"/>
      <c r="T1238" s="3"/>
      <c r="U1238" s="3"/>
      <c r="V1238" s="3"/>
      <c r="W1238" s="3"/>
      <c r="X1238" s="3"/>
      <c r="Y1238" s="3"/>
      <c r="Z1238" s="3"/>
      <c r="AA1238" s="3"/>
      <c r="AB1238" s="3"/>
      <c r="AC1238" s="3"/>
      <c r="AD1238" s="3"/>
      <c r="AE1238" s="3"/>
      <c r="AF1238" s="3"/>
      <c r="AG1238" s="3"/>
      <c r="AH1238" s="3"/>
      <c r="AI1238" s="3"/>
      <c r="AJ1238" s="3"/>
      <c r="AK1238" s="3"/>
      <c r="AL1238" s="3"/>
      <c r="AM1238" s="3"/>
      <c r="AN1238" s="3"/>
      <c r="AO1238" s="3"/>
      <c r="AP1238" s="3"/>
      <c r="AQ1238" s="3"/>
      <c r="AR1238" s="3"/>
      <c r="AS1238" s="3"/>
      <c r="AT1238" s="3"/>
      <c r="AU1238" s="3"/>
      <c r="AV1238" s="3"/>
      <c r="AW1238" s="3"/>
      <c r="AX1238" s="3"/>
      <c r="AY1238" s="3"/>
      <c r="AZ1238" s="3"/>
      <c r="BA1238" s="3"/>
      <c r="BB1238" s="3"/>
      <c r="BC1238" s="3"/>
      <c r="BD1238" s="3"/>
      <c r="BE1238" s="3"/>
      <c r="BF1238" s="3"/>
      <c r="BG1238" s="3"/>
      <c r="BH1238" s="3"/>
      <c r="BI1238" s="3"/>
      <c r="BJ1238" s="3"/>
      <c r="BK1238" s="3"/>
      <c r="BL1238" s="3"/>
      <c r="BM1238" s="3"/>
      <c r="BN1238" s="3"/>
      <c r="BO1238" s="3"/>
      <c r="BP1238" s="3"/>
      <c r="BQ1238" s="3"/>
      <c r="BR1238" s="3"/>
      <c r="BS1238" s="3"/>
      <c r="BT1238" s="3"/>
      <c r="BU1238" s="3"/>
      <c r="BV1238" s="3"/>
      <c r="BW1238" s="3"/>
      <c r="BX1238" s="3"/>
      <c r="BY1238" s="3"/>
      <c r="BZ1238" s="3"/>
      <c r="CA1238" s="3"/>
      <c r="CB1238" s="3"/>
      <c r="CC1238" s="3"/>
      <c r="CD1238" s="3"/>
      <c r="CE1238" s="3"/>
      <c r="CF1238" s="3"/>
      <c r="CG1238" s="3"/>
      <c r="CH1238" s="3"/>
      <c r="CI1238" s="3"/>
      <c r="CJ1238" s="3"/>
      <c r="CK1238" s="3"/>
      <c r="CL1238" s="3"/>
      <c r="CM1238" s="3"/>
      <c r="CN1238" s="3"/>
      <c r="CO1238" s="3"/>
      <c r="CP1238" s="3"/>
      <c r="CQ1238" s="3"/>
      <c r="CR1238" s="3"/>
      <c r="CS1238" s="3"/>
      <c r="CT1238" s="3"/>
      <c r="CU1238" s="3"/>
      <c r="CV1238" s="3"/>
      <c r="CW1238" s="3"/>
      <c r="CX1238" s="3"/>
      <c r="CY1238" s="3"/>
      <c r="CZ1238" s="3"/>
      <c r="DA1238" s="3"/>
      <c r="DB1238" s="3"/>
      <c r="DC1238" s="3"/>
      <c r="DD1238" s="3"/>
    </row>
    <row r="1239" spans="1:108" ht="21" customHeight="1">
      <c r="A1239" s="3"/>
      <c r="B1239" s="3"/>
      <c r="C1239" s="3"/>
      <c r="D1239" s="18"/>
      <c r="E1239" s="18"/>
      <c r="F1239" s="11"/>
      <c r="G1239" s="11"/>
      <c r="H1239" s="11"/>
      <c r="I1239" s="3"/>
      <c r="J1239" s="3"/>
      <c r="K1239" s="3"/>
      <c r="L1239" s="3"/>
      <c r="M1239" s="3"/>
      <c r="N1239" s="3"/>
      <c r="O1239" s="3"/>
      <c r="P1239" s="3"/>
      <c r="Q1239" s="3"/>
      <c r="R1239" s="3"/>
      <c r="S1239" s="3"/>
      <c r="T1239" s="3"/>
      <c r="U1239" s="3"/>
      <c r="V1239" s="3"/>
      <c r="W1239" s="3"/>
      <c r="X1239" s="3"/>
      <c r="Y1239" s="3"/>
      <c r="Z1239" s="3"/>
      <c r="AA1239" s="3"/>
      <c r="AB1239" s="3"/>
      <c r="AC1239" s="3"/>
      <c r="AD1239" s="3"/>
      <c r="AE1239" s="3"/>
      <c r="AF1239" s="3"/>
      <c r="AG1239" s="3"/>
      <c r="AH1239" s="3"/>
      <c r="AI1239" s="3"/>
      <c r="AJ1239" s="3"/>
      <c r="AK1239" s="3"/>
      <c r="AL1239" s="3"/>
      <c r="AM1239" s="3"/>
      <c r="AN1239" s="3"/>
      <c r="AO1239" s="3"/>
      <c r="AP1239" s="3"/>
      <c r="AQ1239" s="3"/>
      <c r="AR1239" s="3"/>
      <c r="AS1239" s="3"/>
      <c r="AT1239" s="3"/>
      <c r="AU1239" s="3"/>
      <c r="AV1239" s="3"/>
      <c r="AW1239" s="3"/>
      <c r="AX1239" s="3"/>
      <c r="AY1239" s="3"/>
      <c r="AZ1239" s="3"/>
      <c r="BA1239" s="3"/>
      <c r="BB1239" s="3"/>
      <c r="BC1239" s="3"/>
      <c r="BD1239" s="3"/>
      <c r="BE1239" s="3"/>
      <c r="BF1239" s="3"/>
      <c r="BG1239" s="3"/>
      <c r="BH1239" s="3"/>
      <c r="BI1239" s="3"/>
      <c r="BJ1239" s="3"/>
      <c r="BK1239" s="3"/>
      <c r="BL1239" s="3"/>
      <c r="BM1239" s="3"/>
      <c r="BN1239" s="3"/>
      <c r="BO1239" s="3"/>
      <c r="BP1239" s="3"/>
      <c r="BQ1239" s="3"/>
      <c r="BR1239" s="3"/>
      <c r="BS1239" s="3"/>
      <c r="BT1239" s="3"/>
      <c r="BU1239" s="3"/>
      <c r="BV1239" s="3"/>
      <c r="BW1239" s="3"/>
      <c r="BX1239" s="3"/>
      <c r="BY1239" s="3"/>
      <c r="BZ1239" s="3"/>
      <c r="CA1239" s="3"/>
      <c r="CB1239" s="3"/>
      <c r="CC1239" s="3"/>
      <c r="CD1239" s="3"/>
      <c r="CE1239" s="3"/>
      <c r="CF1239" s="3"/>
      <c r="CG1239" s="3"/>
      <c r="CH1239" s="3"/>
      <c r="CI1239" s="3"/>
      <c r="CJ1239" s="3"/>
      <c r="CK1239" s="3"/>
      <c r="CL1239" s="3"/>
      <c r="CM1239" s="3"/>
      <c r="CN1239" s="3"/>
      <c r="CO1239" s="3"/>
      <c r="CP1239" s="3"/>
      <c r="CQ1239" s="3"/>
      <c r="CR1239" s="3"/>
      <c r="CS1239" s="3"/>
      <c r="CT1239" s="3"/>
      <c r="CU1239" s="3"/>
      <c r="CV1239" s="3"/>
      <c r="CW1239" s="3"/>
      <c r="CX1239" s="3"/>
      <c r="CY1239" s="3"/>
      <c r="CZ1239" s="3"/>
      <c r="DA1239" s="3"/>
      <c r="DB1239" s="3"/>
      <c r="DC1239" s="3"/>
      <c r="DD1239" s="3"/>
    </row>
    <row r="1240" spans="1:108" ht="21" customHeight="1">
      <c r="A1240" s="3"/>
      <c r="B1240" s="3"/>
      <c r="C1240" s="3"/>
      <c r="D1240" s="18"/>
      <c r="E1240" s="18"/>
      <c r="F1240" s="11"/>
      <c r="G1240" s="11"/>
      <c r="H1240" s="11"/>
      <c r="I1240" s="3"/>
      <c r="J1240" s="3"/>
      <c r="K1240" s="3"/>
      <c r="L1240" s="3"/>
      <c r="M1240" s="3"/>
      <c r="N1240" s="3"/>
      <c r="O1240" s="3"/>
      <c r="P1240" s="3"/>
      <c r="Q1240" s="3"/>
      <c r="R1240" s="3"/>
      <c r="S1240" s="3"/>
      <c r="T1240" s="3"/>
      <c r="U1240" s="3"/>
      <c r="V1240" s="3"/>
      <c r="W1240" s="3"/>
      <c r="X1240" s="3"/>
      <c r="Y1240" s="3"/>
      <c r="Z1240" s="3"/>
      <c r="AA1240" s="3"/>
      <c r="AB1240" s="3"/>
      <c r="AC1240" s="3"/>
      <c r="AD1240" s="3"/>
      <c r="AE1240" s="3"/>
      <c r="AF1240" s="3"/>
      <c r="AG1240" s="3"/>
      <c r="AH1240" s="3"/>
      <c r="AI1240" s="3"/>
      <c r="AJ1240" s="3"/>
      <c r="AK1240" s="3"/>
      <c r="AL1240" s="3"/>
      <c r="AM1240" s="3"/>
      <c r="AN1240" s="3"/>
      <c r="AO1240" s="3"/>
      <c r="AP1240" s="3"/>
      <c r="AQ1240" s="3"/>
      <c r="AR1240" s="3"/>
      <c r="AS1240" s="3"/>
      <c r="AT1240" s="3"/>
      <c r="AU1240" s="3"/>
      <c r="AV1240" s="3"/>
      <c r="AW1240" s="3"/>
      <c r="AX1240" s="3"/>
      <c r="AY1240" s="3"/>
      <c r="AZ1240" s="3"/>
      <c r="BA1240" s="3"/>
      <c r="BB1240" s="3"/>
      <c r="BC1240" s="3"/>
      <c r="BD1240" s="3"/>
      <c r="BE1240" s="3"/>
      <c r="BF1240" s="3"/>
      <c r="BG1240" s="3"/>
      <c r="BH1240" s="3"/>
      <c r="BI1240" s="3"/>
      <c r="BJ1240" s="3"/>
      <c r="BK1240" s="3"/>
      <c r="BL1240" s="3"/>
      <c r="BM1240" s="3"/>
      <c r="BN1240" s="3"/>
      <c r="BO1240" s="3"/>
      <c r="BP1240" s="3"/>
      <c r="BQ1240" s="3"/>
      <c r="BR1240" s="3"/>
      <c r="BS1240" s="3"/>
      <c r="BT1240" s="3"/>
      <c r="BU1240" s="3"/>
      <c r="BV1240" s="3"/>
      <c r="BW1240" s="3"/>
      <c r="BX1240" s="3"/>
      <c r="BY1240" s="3"/>
      <c r="BZ1240" s="3"/>
      <c r="CA1240" s="3"/>
      <c r="CB1240" s="3"/>
      <c r="CC1240" s="3"/>
      <c r="CD1240" s="3"/>
      <c r="CE1240" s="3"/>
      <c r="CF1240" s="3"/>
      <c r="CG1240" s="3"/>
      <c r="CH1240" s="3"/>
      <c r="CI1240" s="3"/>
      <c r="CJ1240" s="3"/>
      <c r="CK1240" s="3"/>
      <c r="CL1240" s="3"/>
      <c r="CM1240" s="3"/>
      <c r="CN1240" s="3"/>
      <c r="CO1240" s="3"/>
      <c r="CP1240" s="3"/>
      <c r="CQ1240" s="3"/>
      <c r="CR1240" s="3"/>
      <c r="CS1240" s="3"/>
      <c r="CT1240" s="3"/>
      <c r="CU1240" s="3"/>
      <c r="CV1240" s="3"/>
      <c r="CW1240" s="3"/>
      <c r="CX1240" s="3"/>
      <c r="CY1240" s="3"/>
      <c r="CZ1240" s="3"/>
      <c r="DA1240" s="3"/>
      <c r="DB1240" s="3"/>
      <c r="DC1240" s="3"/>
      <c r="DD1240" s="3"/>
    </row>
    <row r="1241" spans="1:108" ht="21" customHeight="1">
      <c r="A1241" s="3"/>
      <c r="B1241" s="3"/>
      <c r="C1241" s="3"/>
      <c r="D1241" s="18"/>
      <c r="E1241" s="18"/>
      <c r="F1241" s="11"/>
      <c r="G1241" s="11"/>
      <c r="H1241" s="11"/>
      <c r="I1241" s="3"/>
      <c r="J1241" s="3"/>
      <c r="K1241" s="3"/>
      <c r="L1241" s="3"/>
      <c r="M1241" s="3"/>
      <c r="N1241" s="3"/>
      <c r="O1241" s="3"/>
      <c r="P1241" s="3"/>
      <c r="Q1241" s="3"/>
      <c r="R1241" s="3"/>
      <c r="S1241" s="3"/>
      <c r="T1241" s="3"/>
      <c r="U1241" s="3"/>
      <c r="V1241" s="3"/>
      <c r="W1241" s="3"/>
      <c r="X1241" s="3"/>
      <c r="Y1241" s="3"/>
      <c r="Z1241" s="3"/>
      <c r="AA1241" s="3"/>
      <c r="AB1241" s="3"/>
      <c r="AC1241" s="3"/>
      <c r="AD1241" s="3"/>
      <c r="AE1241" s="3"/>
      <c r="AF1241" s="3"/>
      <c r="AG1241" s="3"/>
      <c r="AH1241" s="3"/>
      <c r="AI1241" s="3"/>
      <c r="AJ1241" s="3"/>
      <c r="AK1241" s="3"/>
      <c r="AL1241" s="3"/>
      <c r="AM1241" s="3"/>
      <c r="AN1241" s="3"/>
      <c r="AO1241" s="3"/>
      <c r="AP1241" s="3"/>
      <c r="AQ1241" s="3"/>
      <c r="AR1241" s="3"/>
      <c r="AS1241" s="3"/>
      <c r="AT1241" s="3"/>
      <c r="AU1241" s="3"/>
      <c r="AV1241" s="3"/>
      <c r="AW1241" s="3"/>
      <c r="AX1241" s="3"/>
      <c r="AY1241" s="3"/>
      <c r="AZ1241" s="3"/>
      <c r="BA1241" s="3"/>
      <c r="BB1241" s="3"/>
      <c r="BC1241" s="3"/>
      <c r="BD1241" s="3"/>
      <c r="BE1241" s="3"/>
      <c r="BF1241" s="3"/>
      <c r="BG1241" s="3"/>
      <c r="BH1241" s="3"/>
      <c r="BI1241" s="3"/>
      <c r="BJ1241" s="3"/>
      <c r="BK1241" s="3"/>
      <c r="BL1241" s="3"/>
      <c r="BM1241" s="3"/>
      <c r="BN1241" s="3"/>
      <c r="BO1241" s="3"/>
      <c r="BP1241" s="3"/>
      <c r="BQ1241" s="3"/>
      <c r="BR1241" s="3"/>
      <c r="BS1241" s="3"/>
      <c r="BT1241" s="3"/>
      <c r="BU1241" s="3"/>
      <c r="BV1241" s="3"/>
      <c r="BW1241" s="3"/>
      <c r="BX1241" s="3"/>
      <c r="BY1241" s="3"/>
      <c r="BZ1241" s="3"/>
      <c r="CA1241" s="3"/>
      <c r="CB1241" s="3"/>
      <c r="CC1241" s="3"/>
      <c r="CD1241" s="3"/>
      <c r="CE1241" s="3"/>
      <c r="CF1241" s="3"/>
      <c r="CG1241" s="3"/>
      <c r="CH1241" s="3"/>
      <c r="CI1241" s="3"/>
      <c r="CJ1241" s="3"/>
      <c r="CK1241" s="3"/>
      <c r="CL1241" s="3"/>
      <c r="CM1241" s="3"/>
      <c r="CN1241" s="3"/>
      <c r="CO1241" s="3"/>
      <c r="CP1241" s="3"/>
      <c r="CQ1241" s="3"/>
      <c r="CR1241" s="3"/>
      <c r="CS1241" s="3"/>
      <c r="CT1241" s="3"/>
      <c r="CU1241" s="3"/>
      <c r="CV1241" s="3"/>
      <c r="CW1241" s="3"/>
      <c r="CX1241" s="3"/>
      <c r="CY1241" s="3"/>
      <c r="CZ1241" s="3"/>
      <c r="DA1241" s="3"/>
      <c r="DB1241" s="3"/>
      <c r="DC1241" s="3"/>
      <c r="DD1241" s="3"/>
    </row>
    <row r="1242" spans="1:108" ht="21" customHeight="1">
      <c r="A1242" s="3"/>
      <c r="B1242" s="3"/>
      <c r="C1242" s="3"/>
      <c r="D1242" s="18"/>
      <c r="E1242" s="18"/>
      <c r="F1242" s="11"/>
      <c r="G1242" s="11"/>
      <c r="H1242" s="11"/>
      <c r="I1242" s="3"/>
      <c r="J1242" s="3"/>
      <c r="K1242" s="3"/>
      <c r="L1242" s="3"/>
      <c r="M1242" s="3"/>
      <c r="N1242" s="3"/>
      <c r="O1242" s="3"/>
      <c r="P1242" s="3"/>
      <c r="Q1242" s="3"/>
      <c r="R1242" s="3"/>
      <c r="S1242" s="3"/>
      <c r="T1242" s="3"/>
      <c r="U1242" s="3"/>
      <c r="V1242" s="3"/>
      <c r="W1242" s="3"/>
      <c r="X1242" s="3"/>
      <c r="Y1242" s="3"/>
      <c r="Z1242" s="3"/>
      <c r="AA1242" s="3"/>
      <c r="AB1242" s="3"/>
      <c r="AC1242" s="3"/>
      <c r="AD1242" s="3"/>
      <c r="AE1242" s="3"/>
      <c r="AF1242" s="3"/>
      <c r="AG1242" s="3"/>
      <c r="AH1242" s="3"/>
      <c r="AI1242" s="3"/>
      <c r="AJ1242" s="3"/>
      <c r="AK1242" s="3"/>
      <c r="AL1242" s="3"/>
      <c r="AM1242" s="3"/>
      <c r="AN1242" s="3"/>
      <c r="AO1242" s="3"/>
      <c r="AP1242" s="3"/>
      <c r="AQ1242" s="3"/>
      <c r="AR1242" s="3"/>
      <c r="AS1242" s="3"/>
      <c r="AT1242" s="3"/>
      <c r="AU1242" s="3"/>
      <c r="AV1242" s="3"/>
      <c r="AW1242" s="3"/>
      <c r="AX1242" s="3"/>
      <c r="AY1242" s="3"/>
      <c r="AZ1242" s="3"/>
      <c r="BA1242" s="3"/>
      <c r="BB1242" s="3"/>
      <c r="BC1242" s="3"/>
      <c r="BD1242" s="3"/>
      <c r="BE1242" s="3"/>
      <c r="BF1242" s="3"/>
      <c r="BG1242" s="3"/>
      <c r="BH1242" s="3"/>
      <c r="BI1242" s="3"/>
      <c r="BJ1242" s="3"/>
      <c r="BK1242" s="3"/>
      <c r="BL1242" s="3"/>
      <c r="BM1242" s="3"/>
      <c r="BN1242" s="3"/>
      <c r="BO1242" s="3"/>
      <c r="BP1242" s="3"/>
      <c r="BQ1242" s="3"/>
      <c r="BR1242" s="3"/>
      <c r="BS1242" s="3"/>
      <c r="BT1242" s="3"/>
      <c r="BU1242" s="3"/>
      <c r="BV1242" s="3"/>
      <c r="BW1242" s="3"/>
      <c r="BX1242" s="3"/>
      <c r="BY1242" s="3"/>
      <c r="BZ1242" s="3"/>
      <c r="CA1242" s="3"/>
      <c r="CB1242" s="3"/>
      <c r="CC1242" s="3"/>
      <c r="CD1242" s="3"/>
      <c r="CE1242" s="3"/>
      <c r="CF1242" s="3"/>
      <c r="CG1242" s="3"/>
      <c r="CH1242" s="3"/>
      <c r="CI1242" s="3"/>
      <c r="CJ1242" s="3"/>
      <c r="CK1242" s="3"/>
      <c r="CL1242" s="3"/>
      <c r="CM1242" s="3"/>
      <c r="CN1242" s="3"/>
      <c r="CO1242" s="3"/>
      <c r="CP1242" s="3"/>
      <c r="CQ1242" s="3"/>
      <c r="CR1242" s="3"/>
      <c r="CS1242" s="3"/>
      <c r="CT1242" s="3"/>
      <c r="CU1242" s="3"/>
      <c r="CV1242" s="3"/>
      <c r="CW1242" s="3"/>
      <c r="CX1242" s="3"/>
      <c r="CY1242" s="3"/>
      <c r="CZ1242" s="3"/>
      <c r="DA1242" s="3"/>
      <c r="DB1242" s="3"/>
      <c r="DC1242" s="3"/>
      <c r="DD1242" s="3"/>
    </row>
    <row r="1243" spans="1:108" ht="21" customHeight="1">
      <c r="A1243" s="3"/>
      <c r="B1243" s="3"/>
      <c r="C1243" s="3"/>
      <c r="D1243" s="18"/>
      <c r="E1243" s="18"/>
      <c r="F1243" s="11"/>
      <c r="G1243" s="11"/>
      <c r="H1243" s="11"/>
      <c r="I1243" s="3"/>
      <c r="J1243" s="3"/>
      <c r="K1243" s="3"/>
      <c r="L1243" s="3"/>
      <c r="M1243" s="3"/>
      <c r="N1243" s="3"/>
      <c r="O1243" s="3"/>
      <c r="P1243" s="3"/>
      <c r="Q1243" s="3"/>
      <c r="R1243" s="3"/>
      <c r="S1243" s="3"/>
      <c r="T1243" s="3"/>
      <c r="U1243" s="3"/>
      <c r="V1243" s="3"/>
      <c r="W1243" s="3"/>
      <c r="X1243" s="3"/>
      <c r="Y1243" s="3"/>
      <c r="Z1243" s="3"/>
      <c r="AA1243" s="3"/>
      <c r="AB1243" s="3"/>
      <c r="AC1243" s="3"/>
      <c r="AD1243" s="3"/>
      <c r="AE1243" s="3"/>
      <c r="AF1243" s="3"/>
      <c r="AG1243" s="3"/>
      <c r="AH1243" s="3"/>
      <c r="AI1243" s="3"/>
      <c r="AJ1243" s="3"/>
      <c r="AK1243" s="3"/>
      <c r="AL1243" s="3"/>
      <c r="AM1243" s="3"/>
      <c r="AN1243" s="3"/>
      <c r="AO1243" s="3"/>
      <c r="AP1243" s="3"/>
      <c r="AQ1243" s="3"/>
      <c r="AR1243" s="3"/>
      <c r="AS1243" s="3"/>
      <c r="AT1243" s="3"/>
      <c r="AU1243" s="3"/>
      <c r="AV1243" s="3"/>
      <c r="AW1243" s="3"/>
      <c r="AX1243" s="3"/>
      <c r="AY1243" s="3"/>
      <c r="AZ1243" s="3"/>
      <c r="BA1243" s="3"/>
      <c r="BB1243" s="3"/>
      <c r="BC1243" s="3"/>
      <c r="BD1243" s="3"/>
      <c r="BE1243" s="3"/>
      <c r="BF1243" s="3"/>
      <c r="BG1243" s="3"/>
      <c r="BH1243" s="3"/>
      <c r="BI1243" s="3"/>
      <c r="BJ1243" s="3"/>
      <c r="BK1243" s="3"/>
      <c r="BL1243" s="3"/>
      <c r="BM1243" s="3"/>
      <c r="BN1243" s="3"/>
      <c r="BO1243" s="3"/>
      <c r="BP1243" s="3"/>
      <c r="BQ1243" s="3"/>
      <c r="BR1243" s="3"/>
      <c r="BS1243" s="3"/>
      <c r="BT1243" s="3"/>
      <c r="BU1243" s="3"/>
      <c r="BV1243" s="3"/>
      <c r="BW1243" s="3"/>
      <c r="BX1243" s="3"/>
      <c r="BY1243" s="3"/>
      <c r="BZ1243" s="3"/>
      <c r="CA1243" s="3"/>
      <c r="CB1243" s="3"/>
      <c r="CC1243" s="3"/>
      <c r="CD1243" s="3"/>
      <c r="CE1243" s="3"/>
      <c r="CF1243" s="3"/>
      <c r="CG1243" s="3"/>
      <c r="CH1243" s="3"/>
      <c r="CI1243" s="3"/>
      <c r="CJ1243" s="3"/>
      <c r="CK1243" s="3"/>
      <c r="CL1243" s="3"/>
      <c r="CM1243" s="3"/>
      <c r="CN1243" s="3"/>
      <c r="CO1243" s="3"/>
      <c r="CP1243" s="3"/>
      <c r="CQ1243" s="3"/>
      <c r="CR1243" s="3"/>
      <c r="CS1243" s="3"/>
      <c r="CT1243" s="3"/>
      <c r="CU1243" s="3"/>
      <c r="CV1243" s="3"/>
      <c r="CW1243" s="3"/>
      <c r="CX1243" s="3"/>
      <c r="CY1243" s="3"/>
      <c r="CZ1243" s="3"/>
      <c r="DA1243" s="3"/>
      <c r="DB1243" s="3"/>
      <c r="DC1243" s="3"/>
      <c r="DD1243" s="3"/>
    </row>
    <row r="1244" spans="1:108" ht="21" customHeight="1">
      <c r="A1244" s="3"/>
      <c r="B1244" s="3"/>
      <c r="C1244" s="3"/>
      <c r="D1244" s="18"/>
      <c r="E1244" s="18"/>
      <c r="F1244" s="11"/>
      <c r="G1244" s="11"/>
      <c r="H1244" s="11"/>
      <c r="I1244" s="3"/>
      <c r="J1244" s="3"/>
      <c r="K1244" s="3"/>
      <c r="L1244" s="3"/>
      <c r="M1244" s="3"/>
      <c r="N1244" s="3"/>
      <c r="O1244" s="3"/>
      <c r="P1244" s="3"/>
      <c r="Q1244" s="3"/>
      <c r="R1244" s="3"/>
      <c r="S1244" s="3"/>
      <c r="T1244" s="3"/>
      <c r="U1244" s="3"/>
      <c r="V1244" s="3"/>
      <c r="W1244" s="3"/>
      <c r="X1244" s="3"/>
      <c r="Y1244" s="3"/>
      <c r="Z1244" s="3"/>
      <c r="AA1244" s="3"/>
      <c r="AB1244" s="3"/>
      <c r="AC1244" s="3"/>
      <c r="AD1244" s="3"/>
      <c r="AE1244" s="3"/>
      <c r="AF1244" s="3"/>
      <c r="AG1244" s="3"/>
      <c r="AH1244" s="3"/>
      <c r="AI1244" s="3"/>
      <c r="AJ1244" s="3"/>
      <c r="AK1244" s="3"/>
      <c r="AL1244" s="3"/>
      <c r="AM1244" s="3"/>
      <c r="AN1244" s="3"/>
      <c r="AO1244" s="3"/>
      <c r="AP1244" s="3"/>
      <c r="AQ1244" s="3"/>
      <c r="AR1244" s="3"/>
      <c r="AS1244" s="3"/>
      <c r="AT1244" s="3"/>
      <c r="AU1244" s="3"/>
      <c r="AV1244" s="3"/>
      <c r="AW1244" s="3"/>
      <c r="AX1244" s="3"/>
      <c r="AY1244" s="3"/>
      <c r="AZ1244" s="3"/>
      <c r="BA1244" s="3"/>
      <c r="BB1244" s="3"/>
      <c r="BC1244" s="3"/>
      <c r="BD1244" s="3"/>
      <c r="BE1244" s="3"/>
      <c r="BF1244" s="3"/>
      <c r="BG1244" s="3"/>
      <c r="BH1244" s="3"/>
      <c r="BI1244" s="3"/>
      <c r="BJ1244" s="3"/>
      <c r="BK1244" s="3"/>
      <c r="BL1244" s="3"/>
      <c r="BM1244" s="3"/>
      <c r="BN1244" s="3"/>
      <c r="BO1244" s="3"/>
      <c r="BP1244" s="3"/>
      <c r="BQ1244" s="3"/>
      <c r="BR1244" s="3"/>
      <c r="BS1244" s="3"/>
      <c r="BT1244" s="3"/>
      <c r="BU1244" s="3"/>
      <c r="BV1244" s="3"/>
      <c r="BW1244" s="3"/>
      <c r="BX1244" s="3"/>
      <c r="BY1244" s="3"/>
      <c r="BZ1244" s="3"/>
      <c r="CA1244" s="3"/>
      <c r="CB1244" s="3"/>
      <c r="CC1244" s="3"/>
      <c r="CD1244" s="3"/>
      <c r="CE1244" s="3"/>
      <c r="CF1244" s="3"/>
      <c r="CG1244" s="3"/>
      <c r="CH1244" s="3"/>
      <c r="CI1244" s="3"/>
      <c r="CJ1244" s="3"/>
      <c r="CK1244" s="3"/>
      <c r="CL1244" s="3"/>
      <c r="CM1244" s="3"/>
      <c r="CN1244" s="3"/>
      <c r="CO1244" s="3"/>
      <c r="CP1244" s="3"/>
      <c r="CQ1244" s="3"/>
      <c r="CR1244" s="3"/>
      <c r="CS1244" s="3"/>
      <c r="CT1244" s="3"/>
      <c r="CU1244" s="3"/>
      <c r="CV1244" s="3"/>
      <c r="CW1244" s="3"/>
      <c r="CX1244" s="3"/>
      <c r="CY1244" s="3"/>
      <c r="CZ1244" s="3"/>
      <c r="DA1244" s="3"/>
      <c r="DB1244" s="3"/>
      <c r="DC1244" s="3"/>
      <c r="DD1244" s="3"/>
    </row>
    <row r="1245" spans="1:108" ht="21" customHeight="1">
      <c r="A1245" s="3"/>
      <c r="B1245" s="3"/>
      <c r="C1245" s="3"/>
      <c r="D1245" s="18"/>
      <c r="E1245" s="18"/>
      <c r="F1245" s="11"/>
      <c r="G1245" s="11"/>
      <c r="H1245" s="11"/>
      <c r="I1245" s="3"/>
      <c r="J1245" s="3"/>
      <c r="K1245" s="3"/>
      <c r="L1245" s="3"/>
      <c r="M1245" s="3"/>
      <c r="N1245" s="3"/>
      <c r="O1245" s="3"/>
      <c r="P1245" s="3"/>
      <c r="Q1245" s="3"/>
      <c r="R1245" s="3"/>
      <c r="S1245" s="3"/>
      <c r="T1245" s="3"/>
      <c r="U1245" s="3"/>
      <c r="V1245" s="3"/>
      <c r="W1245" s="3"/>
      <c r="X1245" s="3"/>
      <c r="Y1245" s="3"/>
      <c r="Z1245" s="3"/>
      <c r="AA1245" s="3"/>
      <c r="AB1245" s="3"/>
      <c r="AC1245" s="3"/>
      <c r="AD1245" s="3"/>
      <c r="AE1245" s="3"/>
      <c r="AF1245" s="3"/>
      <c r="AG1245" s="3"/>
      <c r="AH1245" s="3"/>
      <c r="AI1245" s="3"/>
      <c r="AJ1245" s="3"/>
      <c r="AK1245" s="3"/>
      <c r="AL1245" s="3"/>
      <c r="AM1245" s="3"/>
      <c r="AN1245" s="3"/>
      <c r="AO1245" s="3"/>
      <c r="AP1245" s="3"/>
      <c r="AQ1245" s="3"/>
      <c r="AR1245" s="3"/>
      <c r="AS1245" s="3"/>
      <c r="AT1245" s="3"/>
      <c r="AU1245" s="3"/>
      <c r="AV1245" s="3"/>
      <c r="AW1245" s="3"/>
      <c r="AX1245" s="3"/>
      <c r="AY1245" s="3"/>
      <c r="AZ1245" s="3"/>
      <c r="BA1245" s="3"/>
      <c r="BB1245" s="3"/>
      <c r="BC1245" s="3"/>
      <c r="BD1245" s="3"/>
      <c r="BE1245" s="3"/>
      <c r="BF1245" s="3"/>
      <c r="BG1245" s="3"/>
      <c r="BH1245" s="3"/>
      <c r="BI1245" s="3"/>
      <c r="BJ1245" s="3"/>
      <c r="BK1245" s="3"/>
      <c r="BL1245" s="3"/>
      <c r="BM1245" s="3"/>
      <c r="BN1245" s="3"/>
      <c r="BO1245" s="3"/>
      <c r="BP1245" s="3"/>
      <c r="BQ1245" s="3"/>
      <c r="BR1245" s="3"/>
      <c r="BS1245" s="3"/>
      <c r="BT1245" s="3"/>
      <c r="BU1245" s="3"/>
      <c r="BV1245" s="3"/>
      <c r="BW1245" s="3"/>
      <c r="BX1245" s="3"/>
      <c r="BY1245" s="3"/>
      <c r="BZ1245" s="3"/>
      <c r="CA1245" s="3"/>
      <c r="CB1245" s="3"/>
      <c r="CC1245" s="3"/>
      <c r="CD1245" s="3"/>
      <c r="CE1245" s="3"/>
      <c r="CF1245" s="3"/>
      <c r="CG1245" s="3"/>
      <c r="CH1245" s="3"/>
      <c r="CI1245" s="3"/>
      <c r="CJ1245" s="3"/>
      <c r="CK1245" s="3"/>
      <c r="CL1245" s="3"/>
      <c r="CM1245" s="3"/>
      <c r="CN1245" s="3"/>
      <c r="CO1245" s="3"/>
      <c r="CP1245" s="3"/>
      <c r="CQ1245" s="3"/>
      <c r="CR1245" s="3"/>
      <c r="CS1245" s="3"/>
      <c r="CT1245" s="3"/>
      <c r="CU1245" s="3"/>
      <c r="CV1245" s="3"/>
      <c r="CW1245" s="3"/>
      <c r="CX1245" s="3"/>
      <c r="CY1245" s="3"/>
      <c r="CZ1245" s="3"/>
      <c r="DA1245" s="3"/>
      <c r="DB1245" s="3"/>
      <c r="DC1245" s="3"/>
      <c r="DD1245" s="3"/>
    </row>
    <row r="1246" spans="1:108" ht="21" customHeight="1">
      <c r="A1246" s="3"/>
      <c r="B1246" s="3"/>
      <c r="C1246" s="3"/>
      <c r="D1246" s="18"/>
      <c r="E1246" s="18"/>
      <c r="F1246" s="11"/>
      <c r="G1246" s="11"/>
      <c r="H1246" s="11"/>
      <c r="I1246" s="3"/>
      <c r="J1246" s="3"/>
      <c r="K1246" s="3"/>
      <c r="L1246" s="3"/>
      <c r="M1246" s="3"/>
      <c r="N1246" s="3"/>
      <c r="O1246" s="3"/>
      <c r="P1246" s="3"/>
      <c r="Q1246" s="3"/>
      <c r="R1246" s="3"/>
      <c r="S1246" s="3"/>
      <c r="T1246" s="3"/>
      <c r="U1246" s="3"/>
      <c r="V1246" s="3"/>
      <c r="W1246" s="3"/>
      <c r="X1246" s="3"/>
      <c r="Y1246" s="3"/>
      <c r="Z1246" s="3"/>
      <c r="AA1246" s="3"/>
      <c r="AB1246" s="3"/>
      <c r="AC1246" s="3"/>
      <c r="AD1246" s="3"/>
      <c r="AE1246" s="3"/>
      <c r="AF1246" s="3"/>
      <c r="AG1246" s="3"/>
      <c r="AH1246" s="3"/>
      <c r="AI1246" s="3"/>
      <c r="AJ1246" s="3"/>
      <c r="AK1246" s="3"/>
      <c r="AL1246" s="3"/>
      <c r="AM1246" s="3"/>
      <c r="AN1246" s="3"/>
      <c r="AO1246" s="3"/>
      <c r="AP1246" s="3"/>
      <c r="AQ1246" s="3"/>
      <c r="AR1246" s="3"/>
      <c r="AS1246" s="3"/>
      <c r="AT1246" s="3"/>
      <c r="AU1246" s="3"/>
      <c r="AV1246" s="3"/>
      <c r="AW1246" s="3"/>
      <c r="AX1246" s="3"/>
      <c r="AY1246" s="3"/>
      <c r="AZ1246" s="3"/>
      <c r="BA1246" s="3"/>
      <c r="BB1246" s="3"/>
      <c r="BC1246" s="3"/>
      <c r="BD1246" s="3"/>
      <c r="BE1246" s="3"/>
      <c r="BF1246" s="3"/>
      <c r="BG1246" s="3"/>
      <c r="BH1246" s="3"/>
      <c r="BI1246" s="3"/>
      <c r="BJ1246" s="3"/>
      <c r="BK1246" s="3"/>
      <c r="BL1246" s="3"/>
      <c r="BM1246" s="3"/>
      <c r="BN1246" s="3"/>
      <c r="BO1246" s="3"/>
      <c r="BP1246" s="3"/>
      <c r="BQ1246" s="3"/>
      <c r="BR1246" s="3"/>
      <c r="BS1246" s="3"/>
      <c r="BT1246" s="3"/>
      <c r="BU1246" s="3"/>
      <c r="BV1246" s="3"/>
      <c r="BW1246" s="3"/>
      <c r="BX1246" s="3"/>
      <c r="BY1246" s="3"/>
      <c r="BZ1246" s="3"/>
      <c r="CA1246" s="3"/>
      <c r="CB1246" s="3"/>
      <c r="CC1246" s="3"/>
      <c r="CD1246" s="3"/>
      <c r="CE1246" s="3"/>
      <c r="CF1246" s="3"/>
      <c r="CG1246" s="3"/>
      <c r="CH1246" s="3"/>
      <c r="CI1246" s="3"/>
      <c r="CJ1246" s="3"/>
      <c r="CK1246" s="3"/>
      <c r="CL1246" s="3"/>
      <c r="CM1246" s="3"/>
      <c r="CN1246" s="3"/>
      <c r="CO1246" s="3"/>
      <c r="CP1246" s="3"/>
      <c r="CQ1246" s="3"/>
      <c r="CR1246" s="3"/>
      <c r="CS1246" s="3"/>
      <c r="CT1246" s="3"/>
      <c r="CU1246" s="3"/>
      <c r="CV1246" s="3"/>
      <c r="CW1246" s="3"/>
      <c r="CX1246" s="3"/>
      <c r="CY1246" s="3"/>
      <c r="CZ1246" s="3"/>
      <c r="DA1246" s="3"/>
      <c r="DB1246" s="3"/>
      <c r="DC1246" s="3"/>
      <c r="DD1246" s="3"/>
    </row>
    <row r="1247" spans="1:108" ht="21" customHeight="1">
      <c r="A1247" s="3"/>
      <c r="B1247" s="3"/>
      <c r="C1247" s="3"/>
      <c r="D1247" s="18"/>
      <c r="E1247" s="18"/>
      <c r="F1247" s="11"/>
      <c r="G1247" s="11"/>
      <c r="H1247" s="11"/>
      <c r="I1247" s="3"/>
      <c r="J1247" s="3"/>
      <c r="K1247" s="3"/>
      <c r="L1247" s="3"/>
      <c r="M1247" s="3"/>
      <c r="N1247" s="3"/>
      <c r="O1247" s="3"/>
      <c r="P1247" s="3"/>
      <c r="Q1247" s="3"/>
      <c r="R1247" s="3"/>
      <c r="S1247" s="3"/>
      <c r="T1247" s="3"/>
      <c r="U1247" s="3"/>
      <c r="V1247" s="3"/>
      <c r="W1247" s="3"/>
      <c r="X1247" s="3"/>
      <c r="Y1247" s="3"/>
      <c r="Z1247" s="3"/>
      <c r="AA1247" s="3"/>
      <c r="AB1247" s="3"/>
      <c r="AC1247" s="3"/>
      <c r="AD1247" s="3"/>
      <c r="AE1247" s="3"/>
      <c r="AF1247" s="3"/>
      <c r="AG1247" s="3"/>
      <c r="AH1247" s="3"/>
      <c r="AI1247" s="3"/>
      <c r="AJ1247" s="3"/>
      <c r="AK1247" s="3"/>
      <c r="AL1247" s="3"/>
      <c r="AM1247" s="3"/>
      <c r="AN1247" s="3"/>
      <c r="AO1247" s="3"/>
      <c r="AP1247" s="3"/>
      <c r="AQ1247" s="3"/>
      <c r="AR1247" s="3"/>
      <c r="AS1247" s="3"/>
      <c r="AT1247" s="3"/>
      <c r="AU1247" s="3"/>
      <c r="AV1247" s="3"/>
      <c r="AW1247" s="3"/>
      <c r="AX1247" s="3"/>
      <c r="AY1247" s="3"/>
      <c r="AZ1247" s="3"/>
      <c r="BA1247" s="3"/>
      <c r="BB1247" s="3"/>
      <c r="BC1247" s="3"/>
      <c r="BD1247" s="3"/>
      <c r="BE1247" s="3"/>
      <c r="BF1247" s="3"/>
      <c r="BG1247" s="3"/>
      <c r="BH1247" s="3"/>
      <c r="BI1247" s="3"/>
      <c r="BJ1247" s="3"/>
      <c r="BK1247" s="3"/>
      <c r="BL1247" s="3"/>
      <c r="BM1247" s="3"/>
      <c r="BN1247" s="3"/>
      <c r="BO1247" s="3"/>
      <c r="BP1247" s="3"/>
      <c r="BQ1247" s="3"/>
      <c r="BR1247" s="3"/>
      <c r="BS1247" s="3"/>
      <c r="BT1247" s="3"/>
      <c r="BU1247" s="3"/>
      <c r="BV1247" s="3"/>
      <c r="BW1247" s="3"/>
      <c r="BX1247" s="3"/>
      <c r="BY1247" s="3"/>
      <c r="BZ1247" s="3"/>
      <c r="CA1247" s="3"/>
      <c r="CB1247" s="3"/>
      <c r="CC1247" s="3"/>
      <c r="CD1247" s="3"/>
      <c r="CE1247" s="3"/>
      <c r="CF1247" s="3"/>
      <c r="CG1247" s="3"/>
      <c r="CH1247" s="3"/>
      <c r="CI1247" s="3"/>
      <c r="CJ1247" s="3"/>
      <c r="CK1247" s="3"/>
      <c r="CL1247" s="3"/>
      <c r="CM1247" s="3"/>
      <c r="CN1247" s="3"/>
      <c r="CO1247" s="3"/>
      <c r="CP1247" s="3"/>
      <c r="CQ1247" s="3"/>
      <c r="CR1247" s="3"/>
      <c r="CS1247" s="3"/>
      <c r="CT1247" s="3"/>
      <c r="CU1247" s="3"/>
      <c r="CV1247" s="3"/>
      <c r="CW1247" s="3"/>
      <c r="CX1247" s="3"/>
      <c r="CY1247" s="3"/>
      <c r="CZ1247" s="3"/>
      <c r="DA1247" s="3"/>
      <c r="DB1247" s="3"/>
      <c r="DC1247" s="3"/>
      <c r="DD1247" s="3"/>
    </row>
    <row r="1248" spans="1:108" ht="21" customHeight="1">
      <c r="A1248" s="3"/>
      <c r="B1248" s="3"/>
      <c r="C1248" s="3"/>
      <c r="D1248" s="18"/>
      <c r="E1248" s="18"/>
      <c r="F1248" s="11"/>
      <c r="G1248" s="11"/>
      <c r="H1248" s="11"/>
      <c r="I1248" s="3"/>
      <c r="J1248" s="3"/>
      <c r="K1248" s="3"/>
      <c r="L1248" s="3"/>
      <c r="M1248" s="3"/>
      <c r="N1248" s="3"/>
      <c r="O1248" s="3"/>
      <c r="P1248" s="3"/>
      <c r="Q1248" s="3"/>
      <c r="R1248" s="3"/>
      <c r="S1248" s="3"/>
      <c r="T1248" s="3"/>
      <c r="U1248" s="3"/>
      <c r="V1248" s="3"/>
      <c r="W1248" s="3"/>
      <c r="X1248" s="3"/>
      <c r="Y1248" s="3"/>
      <c r="Z1248" s="3"/>
      <c r="AA1248" s="3"/>
      <c r="AB1248" s="3"/>
      <c r="AC1248" s="3"/>
      <c r="AD1248" s="3"/>
      <c r="AE1248" s="3"/>
      <c r="AF1248" s="3"/>
      <c r="AG1248" s="3"/>
      <c r="AH1248" s="3"/>
      <c r="AI1248" s="3"/>
      <c r="AJ1248" s="3"/>
      <c r="AK1248" s="3"/>
      <c r="AL1248" s="3"/>
      <c r="AM1248" s="3"/>
      <c r="AN1248" s="3"/>
      <c r="AO1248" s="3"/>
      <c r="AP1248" s="3"/>
      <c r="AQ1248" s="3"/>
      <c r="AR1248" s="3"/>
      <c r="AS1248" s="3"/>
      <c r="AT1248" s="3"/>
      <c r="AU1248" s="3"/>
      <c r="AV1248" s="3"/>
      <c r="AW1248" s="3"/>
      <c r="AX1248" s="3"/>
      <c r="AY1248" s="3"/>
      <c r="AZ1248" s="3"/>
      <c r="BA1248" s="3"/>
      <c r="BB1248" s="3"/>
      <c r="BC1248" s="3"/>
      <c r="BD1248" s="3"/>
      <c r="BE1248" s="3"/>
      <c r="BF1248" s="3"/>
      <c r="BG1248" s="3"/>
      <c r="BH1248" s="3"/>
      <c r="BI1248" s="3"/>
      <c r="BJ1248" s="3"/>
      <c r="BK1248" s="3"/>
      <c r="BL1248" s="3"/>
      <c r="BM1248" s="3"/>
      <c r="BN1248" s="3"/>
      <c r="BO1248" s="3"/>
      <c r="BP1248" s="3"/>
      <c r="BQ1248" s="3"/>
      <c r="BR1248" s="3"/>
      <c r="BS1248" s="3"/>
      <c r="BT1248" s="3"/>
      <c r="BU1248" s="3"/>
      <c r="BV1248" s="3"/>
      <c r="BW1248" s="3"/>
      <c r="BX1248" s="3"/>
      <c r="BY1248" s="3"/>
      <c r="BZ1248" s="3"/>
      <c r="CA1248" s="3"/>
      <c r="CB1248" s="3"/>
      <c r="CC1248" s="3"/>
      <c r="CD1248" s="3"/>
      <c r="CE1248" s="3"/>
      <c r="CF1248" s="3"/>
      <c r="CG1248" s="3"/>
      <c r="CH1248" s="3"/>
      <c r="CI1248" s="3"/>
      <c r="CJ1248" s="3"/>
      <c r="CK1248" s="3"/>
      <c r="CL1248" s="3"/>
      <c r="CM1248" s="3"/>
      <c r="CN1248" s="3"/>
      <c r="CO1248" s="3"/>
      <c r="CP1248" s="3"/>
      <c r="CQ1248" s="3"/>
      <c r="CR1248" s="3"/>
      <c r="CS1248" s="3"/>
      <c r="CT1248" s="3"/>
      <c r="CU1248" s="3"/>
      <c r="CV1248" s="3"/>
      <c r="CW1248" s="3"/>
      <c r="CX1248" s="3"/>
      <c r="CY1248" s="3"/>
      <c r="CZ1248" s="3"/>
      <c r="DA1248" s="3"/>
      <c r="DB1248" s="3"/>
      <c r="DC1248" s="3"/>
      <c r="DD1248" s="3"/>
    </row>
    <row r="1249" spans="1:108" ht="21" customHeight="1">
      <c r="A1249" s="3"/>
      <c r="B1249" s="3"/>
      <c r="C1249" s="3"/>
      <c r="D1249" s="18"/>
      <c r="E1249" s="18"/>
      <c r="F1249" s="11"/>
      <c r="G1249" s="11"/>
      <c r="H1249" s="11"/>
      <c r="I1249" s="3"/>
      <c r="J1249" s="3"/>
      <c r="K1249" s="3"/>
      <c r="L1249" s="3"/>
      <c r="M1249" s="3"/>
      <c r="N1249" s="3"/>
      <c r="O1249" s="3"/>
      <c r="P1249" s="3"/>
      <c r="Q1249" s="3"/>
      <c r="R1249" s="3"/>
      <c r="S1249" s="3"/>
      <c r="T1249" s="3"/>
      <c r="U1249" s="3"/>
      <c r="V1249" s="3"/>
      <c r="W1249" s="3"/>
      <c r="X1249" s="3"/>
      <c r="Y1249" s="3"/>
      <c r="Z1249" s="3"/>
      <c r="AA1249" s="3"/>
      <c r="AB1249" s="3"/>
      <c r="AC1249" s="3"/>
      <c r="AD1249" s="3"/>
      <c r="AE1249" s="3"/>
      <c r="AF1249" s="3"/>
      <c r="AG1249" s="3"/>
      <c r="AH1249" s="3"/>
      <c r="AI1249" s="3"/>
      <c r="AJ1249" s="3"/>
      <c r="AK1249" s="3"/>
      <c r="AL1249" s="3"/>
      <c r="AM1249" s="3"/>
      <c r="AN1249" s="3"/>
      <c r="AO1249" s="3"/>
      <c r="AP1249" s="3"/>
      <c r="AQ1249" s="3"/>
      <c r="AR1249" s="3"/>
      <c r="AS1249" s="3"/>
      <c r="AT1249" s="3"/>
      <c r="AU1249" s="3"/>
      <c r="AV1249" s="3"/>
      <c r="AW1249" s="3"/>
      <c r="AX1249" s="3"/>
      <c r="AY1249" s="3"/>
      <c r="AZ1249" s="3"/>
      <c r="BA1249" s="3"/>
      <c r="BB1249" s="3"/>
      <c r="BC1249" s="3"/>
      <c r="BD1249" s="3"/>
      <c r="BE1249" s="3"/>
      <c r="BF1249" s="3"/>
      <c r="BG1249" s="3"/>
      <c r="BH1249" s="3"/>
      <c r="BI1249" s="3"/>
      <c r="BJ1249" s="3"/>
      <c r="BK1249" s="3"/>
      <c r="BL1249" s="3"/>
      <c r="BM1249" s="3"/>
      <c r="BN1249" s="3"/>
      <c r="BO1249" s="3"/>
      <c r="BP1249" s="3"/>
      <c r="BQ1249" s="3"/>
      <c r="BR1249" s="3"/>
      <c r="BS1249" s="3"/>
      <c r="BT1249" s="3"/>
      <c r="BU1249" s="3"/>
      <c r="BV1249" s="3"/>
      <c r="BW1249" s="3"/>
      <c r="BX1249" s="3"/>
      <c r="BY1249" s="3"/>
      <c r="BZ1249" s="3"/>
      <c r="CA1249" s="3"/>
      <c r="CB1249" s="3"/>
      <c r="CC1249" s="3"/>
      <c r="CD1249" s="3"/>
      <c r="CE1249" s="3"/>
      <c r="CF1249" s="3"/>
      <c r="CG1249" s="3"/>
      <c r="CH1249" s="3"/>
      <c r="CI1249" s="3"/>
      <c r="CJ1249" s="3"/>
      <c r="CK1249" s="3"/>
      <c r="CL1249" s="3"/>
      <c r="CM1249" s="3"/>
      <c r="CN1249" s="3"/>
      <c r="CO1249" s="3"/>
      <c r="CP1249" s="3"/>
      <c r="CQ1249" s="3"/>
      <c r="CR1249" s="3"/>
      <c r="CS1249" s="3"/>
      <c r="CT1249" s="3"/>
      <c r="CU1249" s="3"/>
      <c r="CV1249" s="3"/>
      <c r="CW1249" s="3"/>
      <c r="CX1249" s="3"/>
      <c r="CY1249" s="3"/>
      <c r="CZ1249" s="3"/>
      <c r="DA1249" s="3"/>
      <c r="DB1249" s="3"/>
      <c r="DC1249" s="3"/>
      <c r="DD1249" s="3"/>
    </row>
    <row r="1250" spans="1:108" ht="21" customHeight="1">
      <c r="A1250" s="3"/>
      <c r="B1250" s="3"/>
      <c r="C1250" s="3"/>
      <c r="D1250" s="18"/>
      <c r="E1250" s="18"/>
      <c r="F1250" s="11"/>
      <c r="G1250" s="11"/>
      <c r="H1250" s="11"/>
      <c r="I1250" s="3"/>
      <c r="J1250" s="3"/>
      <c r="K1250" s="3"/>
      <c r="L1250" s="3"/>
      <c r="M1250" s="3"/>
      <c r="N1250" s="3"/>
      <c r="O1250" s="3"/>
      <c r="P1250" s="3"/>
      <c r="Q1250" s="3"/>
      <c r="R1250" s="3"/>
      <c r="S1250" s="3"/>
      <c r="T1250" s="3"/>
      <c r="U1250" s="3"/>
      <c r="V1250" s="3"/>
      <c r="W1250" s="3"/>
      <c r="X1250" s="3"/>
      <c r="Y1250" s="3"/>
      <c r="Z1250" s="3"/>
      <c r="AA1250" s="3"/>
      <c r="AB1250" s="3"/>
      <c r="AC1250" s="3"/>
      <c r="AD1250" s="3"/>
      <c r="AE1250" s="3"/>
      <c r="AF1250" s="3"/>
      <c r="AG1250" s="3"/>
      <c r="AH1250" s="3"/>
      <c r="AI1250" s="3"/>
      <c r="AJ1250" s="3"/>
      <c r="AK1250" s="3"/>
      <c r="AL1250" s="3"/>
      <c r="AM1250" s="3"/>
      <c r="AN1250" s="3"/>
      <c r="AO1250" s="3"/>
      <c r="AP1250" s="3"/>
      <c r="AQ1250" s="3"/>
      <c r="AR1250" s="3"/>
      <c r="AS1250" s="3"/>
      <c r="AT1250" s="3"/>
      <c r="AU1250" s="3"/>
      <c r="AV1250" s="3"/>
      <c r="AW1250" s="3"/>
      <c r="AX1250" s="3"/>
      <c r="AY1250" s="3"/>
      <c r="AZ1250" s="3"/>
      <c r="BA1250" s="3"/>
      <c r="BB1250" s="3"/>
      <c r="BC1250" s="3"/>
      <c r="BD1250" s="3"/>
      <c r="BE1250" s="3"/>
      <c r="BF1250" s="3"/>
      <c r="BG1250" s="3"/>
      <c r="BH1250" s="3"/>
      <c r="BI1250" s="3"/>
      <c r="BJ1250" s="3"/>
      <c r="BK1250" s="3"/>
      <c r="BL1250" s="3"/>
      <c r="BM1250" s="3"/>
      <c r="BN1250" s="3"/>
      <c r="BO1250" s="3"/>
      <c r="BP1250" s="3"/>
      <c r="BQ1250" s="3"/>
      <c r="BR1250" s="3"/>
      <c r="BS1250" s="3"/>
      <c r="BT1250" s="3"/>
      <c r="BU1250" s="3"/>
      <c r="BV1250" s="3"/>
      <c r="BW1250" s="3"/>
      <c r="BX1250" s="3"/>
      <c r="BY1250" s="3"/>
      <c r="BZ1250" s="3"/>
      <c r="CA1250" s="3"/>
      <c r="CB1250" s="3"/>
      <c r="CC1250" s="3"/>
      <c r="CD1250" s="3"/>
      <c r="CE1250" s="3"/>
      <c r="CF1250" s="3"/>
      <c r="CG1250" s="3"/>
      <c r="CH1250" s="3"/>
      <c r="CI1250" s="3"/>
      <c r="CJ1250" s="3"/>
      <c r="CK1250" s="3"/>
      <c r="CL1250" s="3"/>
      <c r="CM1250" s="3"/>
      <c r="CN1250" s="3"/>
      <c r="CO1250" s="3"/>
      <c r="CP1250" s="3"/>
      <c r="CQ1250" s="3"/>
      <c r="CR1250" s="3"/>
      <c r="CS1250" s="3"/>
      <c r="CT1250" s="3"/>
      <c r="CU1250" s="3"/>
      <c r="CV1250" s="3"/>
      <c r="CW1250" s="3"/>
      <c r="CX1250" s="3"/>
      <c r="CY1250" s="3"/>
      <c r="CZ1250" s="3"/>
      <c r="DA1250" s="3"/>
      <c r="DB1250" s="3"/>
      <c r="DC1250" s="3"/>
      <c r="DD1250" s="3"/>
    </row>
    <row r="1251" spans="1:108" ht="21" customHeight="1">
      <c r="A1251" s="3"/>
      <c r="B1251" s="3"/>
      <c r="C1251" s="3"/>
      <c r="D1251" s="18"/>
      <c r="E1251" s="18"/>
      <c r="F1251" s="11"/>
      <c r="G1251" s="11"/>
      <c r="H1251" s="11"/>
      <c r="I1251" s="3"/>
      <c r="J1251" s="3"/>
      <c r="K1251" s="3"/>
      <c r="L1251" s="3"/>
      <c r="M1251" s="3"/>
      <c r="N1251" s="3"/>
      <c r="O1251" s="3"/>
      <c r="P1251" s="3"/>
      <c r="Q1251" s="3"/>
      <c r="R1251" s="3"/>
      <c r="S1251" s="3"/>
      <c r="T1251" s="3"/>
      <c r="U1251" s="3"/>
      <c r="V1251" s="3"/>
      <c r="W1251" s="3"/>
      <c r="X1251" s="3"/>
      <c r="Y1251" s="3"/>
      <c r="Z1251" s="3"/>
      <c r="AA1251" s="3"/>
      <c r="AB1251" s="3"/>
      <c r="AC1251" s="3"/>
      <c r="AD1251" s="3"/>
      <c r="AE1251" s="3"/>
      <c r="AF1251" s="3"/>
      <c r="AG1251" s="3"/>
      <c r="AH1251" s="3"/>
      <c r="AI1251" s="3"/>
      <c r="AJ1251" s="3"/>
      <c r="AK1251" s="3"/>
      <c r="AL1251" s="3"/>
      <c r="AM1251" s="3"/>
      <c r="AN1251" s="3"/>
      <c r="AO1251" s="3"/>
      <c r="AP1251" s="3"/>
      <c r="AQ1251" s="3"/>
      <c r="AR1251" s="3"/>
      <c r="AS1251" s="3"/>
      <c r="AT1251" s="3"/>
      <c r="AU1251" s="3"/>
      <c r="AV1251" s="3"/>
      <c r="AW1251" s="3"/>
      <c r="AX1251" s="3"/>
      <c r="AY1251" s="3"/>
      <c r="AZ1251" s="3"/>
      <c r="BA1251" s="3"/>
      <c r="BB1251" s="3"/>
      <c r="BC1251" s="3"/>
      <c r="BD1251" s="3"/>
      <c r="BE1251" s="3"/>
      <c r="BF1251" s="3"/>
      <c r="BG1251" s="3"/>
      <c r="BH1251" s="3"/>
      <c r="BI1251" s="3"/>
      <c r="BJ1251" s="3"/>
      <c r="BK1251" s="3"/>
      <c r="BL1251" s="3"/>
      <c r="BM1251" s="3"/>
      <c r="BN1251" s="3"/>
      <c r="BO1251" s="3"/>
      <c r="BP1251" s="3"/>
      <c r="BQ1251" s="3"/>
      <c r="BR1251" s="3"/>
      <c r="BS1251" s="3"/>
      <c r="BT1251" s="3"/>
      <c r="BU1251" s="3"/>
      <c r="BV1251" s="3"/>
      <c r="BW1251" s="3"/>
      <c r="BX1251" s="3"/>
      <c r="BY1251" s="3"/>
      <c r="BZ1251" s="3"/>
      <c r="CA1251" s="3"/>
      <c r="CB1251" s="3"/>
      <c r="CC1251" s="3"/>
      <c r="CD1251" s="3"/>
      <c r="CE1251" s="3"/>
      <c r="CF1251" s="3"/>
      <c r="CG1251" s="3"/>
      <c r="CH1251" s="3"/>
      <c r="CI1251" s="3"/>
      <c r="CJ1251" s="3"/>
      <c r="CK1251" s="3"/>
      <c r="CL1251" s="3"/>
      <c r="CM1251" s="3"/>
      <c r="CN1251" s="3"/>
      <c r="CO1251" s="3"/>
      <c r="CP1251" s="3"/>
      <c r="CQ1251" s="3"/>
      <c r="CR1251" s="3"/>
      <c r="CS1251" s="3"/>
      <c r="CT1251" s="3"/>
      <c r="CU1251" s="3"/>
      <c r="CV1251" s="3"/>
      <c r="CW1251" s="3"/>
      <c r="CX1251" s="3"/>
      <c r="CY1251" s="3"/>
      <c r="CZ1251" s="3"/>
      <c r="DA1251" s="3"/>
      <c r="DB1251" s="3"/>
      <c r="DC1251" s="3"/>
      <c r="DD1251" s="3"/>
    </row>
    <row r="1252" spans="1:108" ht="21" customHeight="1">
      <c r="A1252" s="3"/>
      <c r="B1252" s="3"/>
      <c r="C1252" s="3"/>
      <c r="D1252" s="18"/>
      <c r="E1252" s="18"/>
      <c r="F1252" s="11"/>
      <c r="G1252" s="11"/>
      <c r="H1252" s="11"/>
      <c r="I1252" s="3"/>
      <c r="J1252" s="3"/>
      <c r="K1252" s="3"/>
      <c r="L1252" s="3"/>
      <c r="M1252" s="3"/>
      <c r="N1252" s="3"/>
      <c r="O1252" s="3"/>
      <c r="P1252" s="3"/>
      <c r="Q1252" s="3"/>
      <c r="R1252" s="3"/>
      <c r="S1252" s="3"/>
      <c r="T1252" s="3"/>
      <c r="U1252" s="3"/>
      <c r="V1252" s="3"/>
      <c r="W1252" s="3"/>
      <c r="X1252" s="3"/>
      <c r="Y1252" s="3"/>
      <c r="Z1252" s="3"/>
      <c r="AA1252" s="3"/>
      <c r="AB1252" s="3"/>
      <c r="AC1252" s="3"/>
      <c r="AD1252" s="3"/>
      <c r="AE1252" s="3"/>
      <c r="AF1252" s="3"/>
      <c r="AG1252" s="3"/>
      <c r="AH1252" s="3"/>
      <c r="AI1252" s="3"/>
      <c r="AJ1252" s="3"/>
      <c r="AK1252" s="3"/>
      <c r="AL1252" s="3"/>
      <c r="AM1252" s="3"/>
      <c r="AN1252" s="3"/>
      <c r="AO1252" s="3"/>
      <c r="AP1252" s="3"/>
      <c r="AQ1252" s="3"/>
      <c r="AR1252" s="3"/>
      <c r="AS1252" s="3"/>
      <c r="AT1252" s="3"/>
      <c r="AU1252" s="3"/>
      <c r="AV1252" s="3"/>
      <c r="AW1252" s="3"/>
      <c r="AX1252" s="3"/>
      <c r="AY1252" s="3"/>
      <c r="AZ1252" s="3"/>
      <c r="BA1252" s="3"/>
      <c r="BB1252" s="3"/>
      <c r="BC1252" s="3"/>
      <c r="BD1252" s="3"/>
      <c r="BE1252" s="3"/>
      <c r="BF1252" s="3"/>
      <c r="BG1252" s="3"/>
      <c r="BH1252" s="3"/>
      <c r="BI1252" s="3"/>
      <c r="BJ1252" s="3"/>
      <c r="BK1252" s="3"/>
      <c r="BL1252" s="3"/>
      <c r="BM1252" s="3"/>
      <c r="BN1252" s="3"/>
      <c r="BO1252" s="3"/>
      <c r="BP1252" s="3"/>
      <c r="BQ1252" s="3"/>
      <c r="BR1252" s="3"/>
      <c r="BS1252" s="3"/>
      <c r="BT1252" s="3"/>
      <c r="BU1252" s="3"/>
      <c r="BV1252" s="3"/>
      <c r="BW1252" s="3"/>
      <c r="BX1252" s="3"/>
      <c r="BY1252" s="3"/>
      <c r="BZ1252" s="3"/>
      <c r="CA1252" s="3"/>
      <c r="CB1252" s="3"/>
      <c r="CC1252" s="3"/>
      <c r="CD1252" s="3"/>
      <c r="CE1252" s="3"/>
      <c r="CF1252" s="3"/>
      <c r="CG1252" s="3"/>
      <c r="CH1252" s="3"/>
      <c r="CI1252" s="3"/>
      <c r="CJ1252" s="3"/>
      <c r="CK1252" s="3"/>
      <c r="CL1252" s="3"/>
      <c r="CM1252" s="3"/>
      <c r="CN1252" s="3"/>
      <c r="CO1252" s="3"/>
      <c r="CP1252" s="3"/>
      <c r="CQ1252" s="3"/>
      <c r="CR1252" s="3"/>
      <c r="CS1252" s="3"/>
      <c r="CT1252" s="3"/>
      <c r="CU1252" s="3"/>
      <c r="CV1252" s="3"/>
      <c r="CW1252" s="3"/>
      <c r="CX1252" s="3"/>
      <c r="CY1252" s="3"/>
      <c r="CZ1252" s="3"/>
      <c r="DA1252" s="3"/>
      <c r="DB1252" s="3"/>
      <c r="DC1252" s="3"/>
      <c r="DD1252" s="3"/>
    </row>
    <row r="1253" spans="1:108" ht="21" customHeight="1">
      <c r="A1253" s="3"/>
      <c r="B1253" s="3"/>
      <c r="C1253" s="3"/>
      <c r="D1253" s="18"/>
      <c r="E1253" s="18"/>
      <c r="F1253" s="11"/>
      <c r="G1253" s="11"/>
      <c r="H1253" s="11"/>
      <c r="I1253" s="3"/>
      <c r="J1253" s="3"/>
      <c r="K1253" s="3"/>
      <c r="L1253" s="3"/>
      <c r="M1253" s="3"/>
      <c r="N1253" s="3"/>
      <c r="O1253" s="3"/>
      <c r="P1253" s="3"/>
      <c r="Q1253" s="3"/>
      <c r="R1253" s="3"/>
      <c r="S1253" s="3"/>
      <c r="T1253" s="3"/>
      <c r="U1253" s="3"/>
      <c r="V1253" s="3"/>
      <c r="W1253" s="3"/>
      <c r="X1253" s="3"/>
      <c r="Y1253" s="3"/>
      <c r="Z1253" s="3"/>
      <c r="AA1253" s="3"/>
      <c r="AB1253" s="3"/>
      <c r="AC1253" s="3"/>
      <c r="AD1253" s="3"/>
      <c r="AE1253" s="3"/>
      <c r="AF1253" s="3"/>
      <c r="AG1253" s="3"/>
      <c r="AH1253" s="3"/>
      <c r="AI1253" s="3"/>
      <c r="AJ1253" s="3"/>
      <c r="AK1253" s="3"/>
      <c r="AL1253" s="3"/>
      <c r="AM1253" s="3"/>
      <c r="AN1253" s="3"/>
      <c r="AO1253" s="3"/>
      <c r="AP1253" s="3"/>
      <c r="AQ1253" s="3"/>
      <c r="AR1253" s="3"/>
      <c r="AS1253" s="3"/>
      <c r="AT1253" s="3"/>
      <c r="AU1253" s="3"/>
      <c r="AV1253" s="3"/>
      <c r="AW1253" s="3"/>
      <c r="AX1253" s="3"/>
      <c r="AY1253" s="3"/>
      <c r="AZ1253" s="3"/>
      <c r="BA1253" s="3"/>
      <c r="BB1253" s="3"/>
      <c r="BC1253" s="3"/>
      <c r="BD1253" s="3"/>
      <c r="BE1253" s="3"/>
      <c r="BF1253" s="3"/>
      <c r="BG1253" s="3"/>
      <c r="BH1253" s="3"/>
      <c r="BI1253" s="3"/>
      <c r="BJ1253" s="3"/>
      <c r="BK1253" s="3"/>
      <c r="BL1253" s="3"/>
      <c r="BM1253" s="3"/>
      <c r="BN1253" s="3"/>
      <c r="BO1253" s="3"/>
      <c r="BP1253" s="3"/>
      <c r="BQ1253" s="3"/>
      <c r="BR1253" s="3"/>
      <c r="BS1253" s="3"/>
      <c r="BT1253" s="3"/>
      <c r="BU1253" s="3"/>
      <c r="BV1253" s="3"/>
      <c r="BW1253" s="3"/>
      <c r="BX1253" s="3"/>
      <c r="BY1253" s="3"/>
      <c r="BZ1253" s="3"/>
      <c r="CA1253" s="3"/>
      <c r="CB1253" s="3"/>
      <c r="CC1253" s="3"/>
      <c r="CD1253" s="3"/>
      <c r="CE1253" s="3"/>
      <c r="CF1253" s="3"/>
      <c r="CG1253" s="3"/>
      <c r="CH1253" s="3"/>
      <c r="CI1253" s="3"/>
      <c r="CJ1253" s="3"/>
      <c r="CK1253" s="3"/>
      <c r="CL1253" s="3"/>
      <c r="CM1253" s="3"/>
      <c r="CN1253" s="3"/>
      <c r="CO1253" s="3"/>
      <c r="CP1253" s="3"/>
      <c r="CQ1253" s="3"/>
      <c r="CR1253" s="3"/>
      <c r="CS1253" s="3"/>
      <c r="CT1253" s="3"/>
      <c r="CU1253" s="3"/>
      <c r="CV1253" s="3"/>
      <c r="CW1253" s="3"/>
      <c r="CX1253" s="3"/>
      <c r="CY1253" s="3"/>
      <c r="CZ1253" s="3"/>
      <c r="DA1253" s="3"/>
      <c r="DB1253" s="3"/>
      <c r="DC1253" s="3"/>
      <c r="DD1253" s="3"/>
    </row>
    <row r="1254" spans="1:108" ht="21" customHeight="1">
      <c r="A1254" s="3"/>
      <c r="B1254" s="3"/>
      <c r="C1254" s="3"/>
      <c r="D1254" s="18"/>
      <c r="E1254" s="18"/>
      <c r="F1254" s="11"/>
      <c r="G1254" s="11"/>
      <c r="H1254" s="11"/>
      <c r="I1254" s="3"/>
      <c r="J1254" s="3"/>
      <c r="K1254" s="3"/>
      <c r="L1254" s="3"/>
      <c r="M1254" s="3"/>
      <c r="N1254" s="3"/>
      <c r="O1254" s="3"/>
      <c r="P1254" s="3"/>
      <c r="Q1254" s="3"/>
      <c r="R1254" s="3"/>
      <c r="S1254" s="3"/>
      <c r="T1254" s="3"/>
      <c r="U1254" s="3"/>
      <c r="V1254" s="3"/>
      <c r="W1254" s="3"/>
      <c r="X1254" s="3"/>
      <c r="Y1254" s="3"/>
      <c r="Z1254" s="3"/>
      <c r="AA1254" s="3"/>
      <c r="AB1254" s="3"/>
      <c r="AC1254" s="3"/>
      <c r="AD1254" s="3"/>
      <c r="AE1254" s="3"/>
      <c r="AF1254" s="3"/>
      <c r="AG1254" s="3"/>
      <c r="AH1254" s="3"/>
      <c r="AI1254" s="3"/>
      <c r="AJ1254" s="3"/>
      <c r="AK1254" s="3"/>
      <c r="AL1254" s="3"/>
      <c r="AM1254" s="3"/>
      <c r="AN1254" s="3"/>
      <c r="AO1254" s="3"/>
      <c r="AP1254" s="3"/>
      <c r="AQ1254" s="3"/>
      <c r="AR1254" s="3"/>
      <c r="AS1254" s="3"/>
      <c r="AT1254" s="3"/>
      <c r="AU1254" s="3"/>
      <c r="AV1254" s="3"/>
      <c r="AW1254" s="3"/>
      <c r="AX1254" s="3"/>
      <c r="AY1254" s="3"/>
      <c r="AZ1254" s="3"/>
      <c r="BA1254" s="3"/>
      <c r="BB1254" s="3"/>
      <c r="BC1254" s="3"/>
      <c r="BD1254" s="3"/>
      <c r="BE1254" s="3"/>
      <c r="BF1254" s="3"/>
      <c r="BG1254" s="3"/>
      <c r="BH1254" s="3"/>
      <c r="BI1254" s="3"/>
      <c r="BJ1254" s="3"/>
      <c r="BK1254" s="3"/>
      <c r="BL1254" s="3"/>
      <c r="BM1254" s="3"/>
      <c r="BN1254" s="3"/>
      <c r="BO1254" s="3"/>
      <c r="BP1254" s="3"/>
      <c r="BQ1254" s="3"/>
      <c r="BR1254" s="3"/>
      <c r="BS1254" s="3"/>
      <c r="BT1254" s="3"/>
      <c r="BU1254" s="3"/>
      <c r="BV1254" s="3"/>
      <c r="BW1254" s="3"/>
      <c r="BX1254" s="3"/>
      <c r="BY1254" s="3"/>
      <c r="BZ1254" s="3"/>
      <c r="CA1254" s="3"/>
      <c r="CB1254" s="3"/>
      <c r="CC1254" s="3"/>
      <c r="CD1254" s="3"/>
      <c r="CE1254" s="3"/>
      <c r="CF1254" s="3"/>
      <c r="CG1254" s="3"/>
      <c r="CH1254" s="3"/>
      <c r="CI1254" s="3"/>
      <c r="CJ1254" s="3"/>
      <c r="CK1254" s="3"/>
      <c r="CL1254" s="3"/>
      <c r="CM1254" s="3"/>
      <c r="CN1254" s="3"/>
      <c r="CO1254" s="3"/>
      <c r="CP1254" s="3"/>
      <c r="CQ1254" s="3"/>
      <c r="CR1254" s="3"/>
      <c r="CS1254" s="3"/>
      <c r="CT1254" s="3"/>
      <c r="CU1254" s="3"/>
      <c r="CV1254" s="3"/>
      <c r="CW1254" s="3"/>
      <c r="CX1254" s="3"/>
      <c r="CY1254" s="3"/>
      <c r="CZ1254" s="3"/>
      <c r="DA1254" s="3"/>
      <c r="DB1254" s="3"/>
      <c r="DC1254" s="3"/>
      <c r="DD1254" s="3"/>
    </row>
    <row r="1255" spans="1:108" ht="21" customHeight="1">
      <c r="A1255" s="3"/>
      <c r="B1255" s="3"/>
      <c r="C1255" s="3"/>
      <c r="D1255" s="18"/>
      <c r="E1255" s="18"/>
      <c r="F1255" s="11"/>
      <c r="G1255" s="11"/>
      <c r="H1255" s="11"/>
      <c r="I1255" s="3"/>
      <c r="J1255" s="3"/>
      <c r="K1255" s="3"/>
      <c r="L1255" s="3"/>
      <c r="M1255" s="3"/>
      <c r="N1255" s="3"/>
      <c r="O1255" s="3"/>
      <c r="P1255" s="3"/>
      <c r="Q1255" s="3"/>
      <c r="R1255" s="3"/>
      <c r="S1255" s="3"/>
      <c r="T1255" s="3"/>
      <c r="U1255" s="3"/>
      <c r="V1255" s="3"/>
      <c r="W1255" s="3"/>
      <c r="X1255" s="3"/>
      <c r="Y1255" s="3"/>
      <c r="Z1255" s="3"/>
      <c r="AA1255" s="3"/>
      <c r="AB1255" s="3"/>
      <c r="AC1255" s="3"/>
      <c r="AD1255" s="3"/>
      <c r="AE1255" s="3"/>
      <c r="AF1255" s="3"/>
      <c r="AG1255" s="3"/>
      <c r="AH1255" s="3"/>
      <c r="AI1255" s="3"/>
      <c r="AJ1255" s="3"/>
      <c r="AK1255" s="3"/>
      <c r="AL1255" s="3"/>
      <c r="AM1255" s="3"/>
      <c r="AN1255" s="3"/>
      <c r="AO1255" s="3"/>
      <c r="AP1255" s="3"/>
      <c r="AQ1255" s="3"/>
      <c r="AR1255" s="3"/>
      <c r="AS1255" s="3"/>
      <c r="AT1255" s="3"/>
      <c r="AU1255" s="3"/>
      <c r="AV1255" s="3"/>
      <c r="AW1255" s="3"/>
      <c r="AX1255" s="3"/>
      <c r="AY1255" s="3"/>
      <c r="AZ1255" s="3"/>
      <c r="BA1255" s="3"/>
      <c r="BB1255" s="3"/>
      <c r="BC1255" s="3"/>
      <c r="BD1255" s="3"/>
      <c r="BE1255" s="3"/>
      <c r="BF1255" s="3"/>
      <c r="BG1255" s="3"/>
      <c r="BH1255" s="3"/>
      <c r="BI1255" s="3"/>
      <c r="BJ1255" s="3"/>
      <c r="BK1255" s="3"/>
      <c r="BL1255" s="3"/>
      <c r="BM1255" s="3"/>
      <c r="BN1255" s="3"/>
      <c r="BO1255" s="3"/>
      <c r="BP1255" s="3"/>
      <c r="BQ1255" s="3"/>
      <c r="BR1255" s="3"/>
      <c r="BS1255" s="3"/>
      <c r="BT1255" s="3"/>
      <c r="BU1255" s="3"/>
      <c r="BV1255" s="3"/>
      <c r="BW1255" s="3"/>
      <c r="BX1255" s="3"/>
      <c r="BY1255" s="3"/>
      <c r="BZ1255" s="3"/>
      <c r="CA1255" s="3"/>
      <c r="CB1255" s="3"/>
      <c r="CC1255" s="3"/>
      <c r="CD1255" s="3"/>
      <c r="CE1255" s="3"/>
      <c r="CF1255" s="3"/>
      <c r="CG1255" s="3"/>
      <c r="CH1255" s="3"/>
      <c r="CI1255" s="3"/>
      <c r="CJ1255" s="3"/>
      <c r="CK1255" s="3"/>
      <c r="CL1255" s="3"/>
      <c r="CM1255" s="3"/>
      <c r="CN1255" s="3"/>
      <c r="CO1255" s="3"/>
      <c r="CP1255" s="3"/>
      <c r="CQ1255" s="3"/>
      <c r="CR1255" s="3"/>
      <c r="CS1255" s="3"/>
      <c r="CT1255" s="3"/>
      <c r="CU1255" s="3"/>
      <c r="CV1255" s="3"/>
      <c r="CW1255" s="3"/>
      <c r="CX1255" s="3"/>
      <c r="CY1255" s="3"/>
      <c r="CZ1255" s="3"/>
      <c r="DA1255" s="3"/>
      <c r="DB1255" s="3"/>
      <c r="DC1255" s="3"/>
      <c r="DD1255" s="3"/>
    </row>
    <row r="1256" spans="1:108" ht="21" customHeight="1">
      <c r="A1256" s="3"/>
      <c r="B1256" s="3"/>
      <c r="C1256" s="3"/>
      <c r="D1256" s="18"/>
      <c r="E1256" s="18"/>
      <c r="F1256" s="11"/>
      <c r="G1256" s="11"/>
      <c r="H1256" s="11"/>
      <c r="I1256" s="3"/>
      <c r="J1256" s="3"/>
      <c r="K1256" s="3"/>
      <c r="L1256" s="3"/>
      <c r="M1256" s="3"/>
      <c r="N1256" s="3"/>
      <c r="O1256" s="3"/>
      <c r="P1256" s="3"/>
      <c r="Q1256" s="3"/>
      <c r="R1256" s="3"/>
      <c r="S1256" s="3"/>
      <c r="T1256" s="3"/>
      <c r="U1256" s="3"/>
      <c r="V1256" s="3"/>
      <c r="W1256" s="3"/>
      <c r="X1256" s="3"/>
      <c r="Y1256" s="3"/>
      <c r="Z1256" s="3"/>
      <c r="AA1256" s="3"/>
      <c r="AB1256" s="3"/>
      <c r="AC1256" s="3"/>
      <c r="AD1256" s="3"/>
      <c r="AE1256" s="3"/>
      <c r="AF1256" s="3"/>
      <c r="AG1256" s="3"/>
      <c r="AH1256" s="3"/>
      <c r="AI1256" s="3"/>
      <c r="AJ1256" s="3"/>
      <c r="AK1256" s="3"/>
      <c r="AL1256" s="3"/>
      <c r="AM1256" s="3"/>
      <c r="AN1256" s="3"/>
      <c r="AO1256" s="3"/>
      <c r="AP1256" s="3"/>
      <c r="AQ1256" s="3"/>
      <c r="AR1256" s="3"/>
      <c r="AS1256" s="3"/>
      <c r="AT1256" s="3"/>
      <c r="AU1256" s="3"/>
      <c r="AV1256" s="3"/>
      <c r="AW1256" s="3"/>
      <c r="AX1256" s="3"/>
      <c r="AY1256" s="3"/>
      <c r="AZ1256" s="3"/>
      <c r="BA1256" s="3"/>
      <c r="BB1256" s="3"/>
      <c r="BC1256" s="3"/>
      <c r="BD1256" s="3"/>
      <c r="BE1256" s="3"/>
      <c r="BF1256" s="3"/>
      <c r="BG1256" s="3"/>
      <c r="BH1256" s="3"/>
      <c r="BI1256" s="3"/>
      <c r="BJ1256" s="3"/>
      <c r="BK1256" s="3"/>
      <c r="BL1256" s="3"/>
      <c r="BM1256" s="3"/>
      <c r="BN1256" s="3"/>
      <c r="BO1256" s="3"/>
      <c r="BP1256" s="3"/>
      <c r="BQ1256" s="3"/>
      <c r="BR1256" s="3"/>
      <c r="BS1256" s="3"/>
      <c r="BT1256" s="3"/>
      <c r="BU1256" s="3"/>
      <c r="BV1256" s="3"/>
      <c r="BW1256" s="3"/>
      <c r="BX1256" s="3"/>
      <c r="BY1256" s="3"/>
      <c r="BZ1256" s="3"/>
      <c r="CA1256" s="3"/>
      <c r="CB1256" s="3"/>
      <c r="CC1256" s="3"/>
      <c r="CD1256" s="3"/>
      <c r="CE1256" s="3"/>
      <c r="CF1256" s="3"/>
      <c r="CG1256" s="3"/>
      <c r="CH1256" s="3"/>
      <c r="CI1256" s="3"/>
      <c r="CJ1256" s="3"/>
      <c r="CK1256" s="3"/>
      <c r="CL1256" s="3"/>
      <c r="CM1256" s="3"/>
      <c r="CN1256" s="3"/>
      <c r="CO1256" s="3"/>
      <c r="CP1256" s="3"/>
      <c r="CQ1256" s="3"/>
      <c r="CR1256" s="3"/>
      <c r="CS1256" s="3"/>
      <c r="CT1256" s="3"/>
      <c r="CU1256" s="3"/>
      <c r="CV1256" s="3"/>
      <c r="CW1256" s="3"/>
      <c r="CX1256" s="3"/>
      <c r="CY1256" s="3"/>
      <c r="CZ1256" s="3"/>
      <c r="DA1256" s="3"/>
      <c r="DB1256" s="3"/>
      <c r="DC1256" s="3"/>
      <c r="DD1256" s="3"/>
    </row>
    <row r="1257" spans="1:108" ht="21" customHeight="1">
      <c r="A1257" s="3"/>
      <c r="B1257" s="3"/>
      <c r="C1257" s="3"/>
      <c r="D1257" s="18"/>
      <c r="E1257" s="18"/>
      <c r="F1257" s="11"/>
      <c r="G1257" s="11"/>
      <c r="H1257" s="11"/>
      <c r="I1257" s="3"/>
      <c r="J1257" s="3"/>
      <c r="K1257" s="3"/>
      <c r="L1257" s="3"/>
      <c r="M1257" s="3"/>
      <c r="N1257" s="3"/>
      <c r="O1257" s="3"/>
      <c r="P1257" s="3"/>
      <c r="Q1257" s="3"/>
      <c r="R1257" s="3"/>
      <c r="S1257" s="3"/>
      <c r="T1257" s="3"/>
      <c r="U1257" s="3"/>
      <c r="V1257" s="3"/>
      <c r="W1257" s="3"/>
      <c r="X1257" s="3"/>
      <c r="Y1257" s="3"/>
      <c r="Z1257" s="3"/>
      <c r="AA1257" s="3"/>
      <c r="AB1257" s="3"/>
      <c r="AC1257" s="3"/>
      <c r="AD1257" s="3"/>
      <c r="AE1257" s="3"/>
      <c r="AF1257" s="3"/>
      <c r="AG1257" s="3"/>
      <c r="AH1257" s="3"/>
      <c r="AI1257" s="3"/>
      <c r="AJ1257" s="3"/>
      <c r="AK1257" s="3"/>
      <c r="AL1257" s="3"/>
      <c r="AM1257" s="3"/>
      <c r="AN1257" s="3"/>
      <c r="AO1257" s="3"/>
      <c r="AP1257" s="3"/>
      <c r="AQ1257" s="3"/>
      <c r="AR1257" s="3"/>
      <c r="AS1257" s="3"/>
      <c r="AT1257" s="3"/>
      <c r="AU1257" s="3"/>
      <c r="AV1257" s="3"/>
      <c r="AW1257" s="3"/>
      <c r="AX1257" s="3"/>
      <c r="AY1257" s="3"/>
      <c r="AZ1257" s="3"/>
      <c r="BA1257" s="3"/>
      <c r="BB1257" s="3"/>
      <c r="BC1257" s="3"/>
      <c r="BD1257" s="3"/>
      <c r="BE1257" s="3"/>
      <c r="BF1257" s="3"/>
      <c r="BG1257" s="3"/>
      <c r="BH1257" s="3"/>
      <c r="BI1257" s="3"/>
      <c r="BJ1257" s="3"/>
      <c r="BK1257" s="3"/>
      <c r="BL1257" s="3"/>
      <c r="BM1257" s="3"/>
      <c r="BN1257" s="3"/>
      <c r="BO1257" s="3"/>
      <c r="BP1257" s="3"/>
      <c r="BQ1257" s="3"/>
      <c r="BR1257" s="3"/>
      <c r="BS1257" s="3"/>
      <c r="BT1257" s="3"/>
      <c r="BU1257" s="3"/>
      <c r="BV1257" s="3"/>
      <c r="BW1257" s="3"/>
      <c r="BX1257" s="3"/>
      <c r="BY1257" s="3"/>
      <c r="BZ1257" s="3"/>
      <c r="CA1257" s="3"/>
      <c r="CB1257" s="3"/>
      <c r="CC1257" s="3"/>
      <c r="CD1257" s="3"/>
      <c r="CE1257" s="3"/>
      <c r="CF1257" s="3"/>
      <c r="CG1257" s="3"/>
      <c r="CH1257" s="3"/>
      <c r="CI1257" s="3"/>
      <c r="CJ1257" s="3"/>
      <c r="CK1257" s="3"/>
      <c r="CL1257" s="3"/>
      <c r="CM1257" s="3"/>
      <c r="CN1257" s="3"/>
      <c r="CO1257" s="3"/>
      <c r="CP1257" s="3"/>
      <c r="CQ1257" s="3"/>
      <c r="CR1257" s="3"/>
      <c r="CS1257" s="3"/>
      <c r="CT1257" s="3"/>
      <c r="CU1257" s="3"/>
      <c r="CV1257" s="3"/>
      <c r="CW1257" s="3"/>
      <c r="CX1257" s="3"/>
      <c r="CY1257" s="3"/>
      <c r="CZ1257" s="3"/>
      <c r="DA1257" s="3"/>
      <c r="DB1257" s="3"/>
      <c r="DC1257" s="3"/>
      <c r="DD1257" s="3"/>
    </row>
    <row r="1258" spans="1:108" ht="21" customHeight="1">
      <c r="A1258" s="3"/>
      <c r="B1258" s="3"/>
      <c r="C1258" s="3"/>
      <c r="D1258" s="18"/>
      <c r="E1258" s="18"/>
      <c r="F1258" s="11"/>
      <c r="G1258" s="11"/>
      <c r="H1258" s="11"/>
      <c r="I1258" s="3"/>
      <c r="J1258" s="3"/>
      <c r="K1258" s="3"/>
      <c r="L1258" s="3"/>
      <c r="M1258" s="3"/>
      <c r="N1258" s="3"/>
      <c r="O1258" s="3"/>
      <c r="P1258" s="3"/>
      <c r="Q1258" s="3"/>
      <c r="R1258" s="3"/>
      <c r="S1258" s="3"/>
      <c r="T1258" s="3"/>
      <c r="U1258" s="3"/>
      <c r="V1258" s="3"/>
      <c r="W1258" s="3"/>
      <c r="X1258" s="3"/>
      <c r="Y1258" s="3"/>
      <c r="Z1258" s="3"/>
      <c r="AA1258" s="3"/>
      <c r="AB1258" s="3"/>
      <c r="AC1258" s="3"/>
      <c r="AD1258" s="3"/>
      <c r="AE1258" s="3"/>
      <c r="AF1258" s="3"/>
      <c r="AG1258" s="3"/>
      <c r="AH1258" s="3"/>
      <c r="AI1258" s="3"/>
      <c r="AJ1258" s="3"/>
      <c r="AK1258" s="3"/>
      <c r="AL1258" s="3"/>
      <c r="AM1258" s="3"/>
      <c r="AN1258" s="3"/>
      <c r="AO1258" s="3"/>
      <c r="AP1258" s="3"/>
      <c r="AQ1258" s="3"/>
      <c r="AR1258" s="3"/>
      <c r="AS1258" s="3"/>
      <c r="AT1258" s="3"/>
      <c r="AU1258" s="3"/>
      <c r="AV1258" s="3"/>
      <c r="AW1258" s="3"/>
      <c r="AX1258" s="3"/>
      <c r="AY1258" s="3"/>
      <c r="AZ1258" s="3"/>
      <c r="BA1258" s="3"/>
      <c r="BB1258" s="3"/>
      <c r="BC1258" s="3"/>
      <c r="BD1258" s="3"/>
      <c r="BE1258" s="3"/>
      <c r="BF1258" s="3"/>
      <c r="BG1258" s="3"/>
      <c r="BH1258" s="3"/>
      <c r="BI1258" s="3"/>
      <c r="BJ1258" s="3"/>
      <c r="BK1258" s="3"/>
      <c r="BL1258" s="3"/>
      <c r="BM1258" s="3"/>
      <c r="BN1258" s="3"/>
      <c r="BO1258" s="3"/>
      <c r="BP1258" s="3"/>
      <c r="BQ1258" s="3"/>
      <c r="BR1258" s="3"/>
      <c r="BS1258" s="3"/>
      <c r="BT1258" s="3"/>
      <c r="BU1258" s="3"/>
      <c r="BV1258" s="3"/>
      <c r="BW1258" s="3"/>
      <c r="BX1258" s="3"/>
      <c r="BY1258" s="3"/>
      <c r="BZ1258" s="3"/>
      <c r="CA1258" s="3"/>
      <c r="CB1258" s="3"/>
      <c r="CC1258" s="3"/>
      <c r="CD1258" s="3"/>
      <c r="CE1258" s="3"/>
      <c r="CF1258" s="3"/>
      <c r="CG1258" s="3"/>
      <c r="CH1258" s="3"/>
      <c r="CI1258" s="3"/>
      <c r="CJ1258" s="3"/>
      <c r="CK1258" s="3"/>
      <c r="CL1258" s="3"/>
      <c r="CM1258" s="3"/>
      <c r="CN1258" s="3"/>
      <c r="CO1258" s="3"/>
      <c r="CP1258" s="3"/>
      <c r="CQ1258" s="3"/>
      <c r="CR1258" s="3"/>
      <c r="CS1258" s="3"/>
      <c r="CT1258" s="3"/>
      <c r="CU1258" s="3"/>
      <c r="CV1258" s="3"/>
      <c r="CW1258" s="3"/>
      <c r="CX1258" s="3"/>
      <c r="CY1258" s="3"/>
      <c r="CZ1258" s="3"/>
      <c r="DA1258" s="3"/>
      <c r="DB1258" s="3"/>
      <c r="DC1258" s="3"/>
      <c r="DD1258" s="3"/>
    </row>
    <row r="1259" spans="1:108" ht="21" customHeight="1">
      <c r="A1259" s="3"/>
      <c r="B1259" s="3"/>
      <c r="C1259" s="3"/>
      <c r="D1259" s="18"/>
      <c r="E1259" s="18"/>
      <c r="F1259" s="11"/>
      <c r="G1259" s="11"/>
      <c r="H1259" s="11"/>
      <c r="I1259" s="3"/>
      <c r="J1259" s="3"/>
      <c r="K1259" s="3"/>
      <c r="L1259" s="3"/>
      <c r="M1259" s="3"/>
      <c r="N1259" s="3"/>
      <c r="O1259" s="3"/>
      <c r="P1259" s="3"/>
      <c r="Q1259" s="3"/>
      <c r="R1259" s="3"/>
      <c r="S1259" s="3"/>
      <c r="T1259" s="3"/>
      <c r="U1259" s="3"/>
      <c r="V1259" s="3"/>
      <c r="W1259" s="3"/>
      <c r="X1259" s="3"/>
      <c r="Y1259" s="3"/>
      <c r="Z1259" s="3"/>
      <c r="AA1259" s="3"/>
      <c r="AB1259" s="3"/>
      <c r="AC1259" s="3"/>
      <c r="AD1259" s="3"/>
      <c r="AE1259" s="3"/>
      <c r="AF1259" s="3"/>
      <c r="AG1259" s="3"/>
      <c r="AH1259" s="3"/>
      <c r="AI1259" s="3"/>
      <c r="AJ1259" s="3"/>
      <c r="AK1259" s="3"/>
      <c r="AL1259" s="3"/>
      <c r="AM1259" s="3"/>
      <c r="AN1259" s="3"/>
      <c r="AO1259" s="3"/>
      <c r="AP1259" s="3"/>
      <c r="AQ1259" s="3"/>
      <c r="AR1259" s="3"/>
      <c r="AS1259" s="3"/>
      <c r="AT1259" s="3"/>
      <c r="AU1259" s="3"/>
      <c r="AV1259" s="3"/>
      <c r="AW1259" s="3"/>
      <c r="AX1259" s="3"/>
      <c r="AY1259" s="3"/>
      <c r="AZ1259" s="3"/>
      <c r="BA1259" s="3"/>
      <c r="BB1259" s="3"/>
      <c r="BC1259" s="3"/>
      <c r="BD1259" s="3"/>
      <c r="BE1259" s="3"/>
      <c r="BF1259" s="3"/>
      <c r="BG1259" s="3"/>
      <c r="BH1259" s="3"/>
      <c r="BI1259" s="3"/>
      <c r="BJ1259" s="3"/>
      <c r="BK1259" s="3"/>
      <c r="BL1259" s="3"/>
      <c r="BM1259" s="3"/>
      <c r="BN1259" s="3"/>
      <c r="BO1259" s="3"/>
      <c r="BP1259" s="3"/>
      <c r="BQ1259" s="3"/>
      <c r="BR1259" s="3"/>
      <c r="BS1259" s="3"/>
      <c r="BT1259" s="3"/>
      <c r="BU1259" s="3"/>
      <c r="BV1259" s="3"/>
      <c r="BW1259" s="3"/>
      <c r="BX1259" s="3"/>
      <c r="BY1259" s="3"/>
      <c r="BZ1259" s="3"/>
      <c r="CA1259" s="3"/>
      <c r="CB1259" s="3"/>
      <c r="CC1259" s="3"/>
      <c r="CD1259" s="3"/>
      <c r="CE1259" s="3"/>
      <c r="CF1259" s="3"/>
      <c r="CG1259" s="3"/>
      <c r="CH1259" s="3"/>
      <c r="CI1259" s="3"/>
      <c r="CJ1259" s="3"/>
      <c r="CK1259" s="3"/>
      <c r="CL1259" s="3"/>
      <c r="CM1259" s="3"/>
      <c r="CN1259" s="3"/>
      <c r="CO1259" s="3"/>
      <c r="CP1259" s="3"/>
      <c r="CQ1259" s="3"/>
      <c r="CR1259" s="3"/>
      <c r="CS1259" s="3"/>
      <c r="CT1259" s="3"/>
      <c r="CU1259" s="3"/>
      <c r="CV1259" s="3"/>
      <c r="CW1259" s="3"/>
      <c r="CX1259" s="3"/>
      <c r="CY1259" s="3"/>
      <c r="CZ1259" s="3"/>
      <c r="DA1259" s="3"/>
      <c r="DB1259" s="3"/>
      <c r="DC1259" s="3"/>
      <c r="DD1259" s="3"/>
    </row>
    <row r="1260" spans="1:108" ht="21" customHeight="1">
      <c r="A1260" s="3"/>
      <c r="B1260" s="3"/>
      <c r="C1260" s="3"/>
      <c r="D1260" s="18"/>
      <c r="E1260" s="18"/>
      <c r="F1260" s="11"/>
      <c r="G1260" s="11"/>
      <c r="H1260" s="11"/>
      <c r="I1260" s="3"/>
      <c r="J1260" s="3"/>
      <c r="K1260" s="3"/>
      <c r="L1260" s="3"/>
      <c r="M1260" s="3"/>
      <c r="N1260" s="3"/>
      <c r="O1260" s="3"/>
      <c r="P1260" s="3"/>
      <c r="Q1260" s="3"/>
      <c r="R1260" s="3"/>
      <c r="S1260" s="3"/>
      <c r="T1260" s="3"/>
      <c r="U1260" s="3"/>
      <c r="V1260" s="3"/>
      <c r="W1260" s="3"/>
      <c r="X1260" s="3"/>
      <c r="Y1260" s="3"/>
      <c r="Z1260" s="3"/>
      <c r="AA1260" s="3"/>
      <c r="AB1260" s="3"/>
      <c r="AC1260" s="3"/>
      <c r="AD1260" s="3"/>
      <c r="AE1260" s="3"/>
      <c r="AF1260" s="3"/>
      <c r="AG1260" s="3"/>
      <c r="AH1260" s="3"/>
      <c r="AI1260" s="3"/>
      <c r="AJ1260" s="3"/>
      <c r="AK1260" s="3"/>
      <c r="AL1260" s="3"/>
      <c r="AM1260" s="3"/>
      <c r="AN1260" s="3"/>
      <c r="AO1260" s="3"/>
      <c r="AP1260" s="3"/>
      <c r="AQ1260" s="3"/>
      <c r="AR1260" s="3"/>
      <c r="AS1260" s="3"/>
      <c r="AT1260" s="3"/>
      <c r="AU1260" s="3"/>
      <c r="AV1260" s="3"/>
      <c r="AW1260" s="3"/>
      <c r="AX1260" s="3"/>
      <c r="AY1260" s="3"/>
      <c r="AZ1260" s="3"/>
      <c r="BA1260" s="3"/>
      <c r="BB1260" s="3"/>
      <c r="BC1260" s="3"/>
      <c r="BD1260" s="3"/>
      <c r="BE1260" s="3"/>
      <c r="BF1260" s="3"/>
      <c r="BG1260" s="3"/>
      <c r="BH1260" s="3"/>
      <c r="BI1260" s="3"/>
      <c r="BJ1260" s="3"/>
      <c r="BK1260" s="3"/>
      <c r="BL1260" s="3"/>
      <c r="BM1260" s="3"/>
      <c r="BN1260" s="3"/>
      <c r="BO1260" s="3"/>
      <c r="BP1260" s="3"/>
      <c r="BQ1260" s="3"/>
      <c r="BR1260" s="3"/>
      <c r="BS1260" s="3"/>
      <c r="BT1260" s="3"/>
      <c r="BU1260" s="3"/>
      <c r="BV1260" s="3"/>
      <c r="BW1260" s="3"/>
      <c r="BX1260" s="3"/>
      <c r="BY1260" s="3"/>
      <c r="BZ1260" s="3"/>
      <c r="CA1260" s="3"/>
      <c r="CB1260" s="3"/>
      <c r="CC1260" s="3"/>
      <c r="CD1260" s="3"/>
      <c r="CE1260" s="3"/>
      <c r="CF1260" s="3"/>
      <c r="CG1260" s="3"/>
      <c r="CH1260" s="3"/>
      <c r="CI1260" s="3"/>
      <c r="CJ1260" s="3"/>
      <c r="CK1260" s="3"/>
      <c r="CL1260" s="3"/>
      <c r="CM1260" s="3"/>
      <c r="CN1260" s="3"/>
      <c r="CO1260" s="3"/>
      <c r="CP1260" s="3"/>
      <c r="CQ1260" s="3"/>
      <c r="CR1260" s="3"/>
      <c r="CS1260" s="3"/>
      <c r="CT1260" s="3"/>
      <c r="CU1260" s="3"/>
      <c r="CV1260" s="3"/>
      <c r="CW1260" s="3"/>
      <c r="CX1260" s="3"/>
      <c r="CY1260" s="3"/>
      <c r="CZ1260" s="3"/>
      <c r="DA1260" s="3"/>
      <c r="DB1260" s="3"/>
      <c r="DC1260" s="3"/>
      <c r="DD1260" s="3"/>
    </row>
    <row r="1261" spans="1:108" ht="21" customHeight="1">
      <c r="A1261" s="3"/>
      <c r="B1261" s="3"/>
      <c r="C1261" s="3"/>
      <c r="D1261" s="18"/>
      <c r="E1261" s="18"/>
      <c r="F1261" s="11"/>
      <c r="G1261" s="11"/>
      <c r="H1261" s="11"/>
      <c r="I1261" s="3"/>
      <c r="J1261" s="3"/>
      <c r="K1261" s="3"/>
      <c r="L1261" s="3"/>
      <c r="M1261" s="3"/>
      <c r="N1261" s="3"/>
      <c r="O1261" s="3"/>
      <c r="P1261" s="3"/>
      <c r="Q1261" s="3"/>
      <c r="R1261" s="3"/>
      <c r="S1261" s="3"/>
      <c r="T1261" s="3"/>
      <c r="U1261" s="3"/>
      <c r="V1261" s="3"/>
      <c r="W1261" s="3"/>
      <c r="X1261" s="3"/>
      <c r="Y1261" s="3"/>
      <c r="Z1261" s="3"/>
      <c r="AA1261" s="3"/>
      <c r="AB1261" s="3"/>
      <c r="AC1261" s="3"/>
      <c r="AD1261" s="3"/>
      <c r="AE1261" s="3"/>
      <c r="AF1261" s="3"/>
      <c r="AG1261" s="3"/>
      <c r="AH1261" s="3"/>
      <c r="AI1261" s="3"/>
      <c r="AJ1261" s="3"/>
      <c r="AK1261" s="3"/>
      <c r="AL1261" s="3"/>
      <c r="AM1261" s="3"/>
      <c r="AN1261" s="3"/>
      <c r="AO1261" s="3"/>
      <c r="AP1261" s="3"/>
      <c r="AQ1261" s="3"/>
      <c r="AR1261" s="3"/>
      <c r="AS1261" s="3"/>
      <c r="AT1261" s="3"/>
      <c r="AU1261" s="3"/>
      <c r="AV1261" s="3"/>
      <c r="AW1261" s="3"/>
      <c r="AX1261" s="3"/>
      <c r="AY1261" s="3"/>
      <c r="AZ1261" s="3"/>
      <c r="BA1261" s="3"/>
      <c r="BB1261" s="3"/>
      <c r="BC1261" s="3"/>
      <c r="BD1261" s="3"/>
      <c r="BE1261" s="3"/>
      <c r="BF1261" s="3"/>
      <c r="BG1261" s="3"/>
      <c r="BH1261" s="3"/>
      <c r="BI1261" s="3"/>
      <c r="BJ1261" s="3"/>
      <c r="BK1261" s="3"/>
      <c r="BL1261" s="3"/>
      <c r="BM1261" s="3"/>
      <c r="BN1261" s="3"/>
      <c r="BO1261" s="3"/>
      <c r="BP1261" s="3"/>
      <c r="BQ1261" s="3"/>
      <c r="BR1261" s="3"/>
      <c r="BS1261" s="3"/>
      <c r="BT1261" s="3"/>
      <c r="BU1261" s="3"/>
      <c r="BV1261" s="3"/>
      <c r="BW1261" s="3"/>
      <c r="BX1261" s="3"/>
      <c r="BY1261" s="3"/>
      <c r="BZ1261" s="3"/>
      <c r="CA1261" s="3"/>
      <c r="CB1261" s="3"/>
      <c r="CC1261" s="3"/>
      <c r="CD1261" s="3"/>
      <c r="CE1261" s="3"/>
      <c r="CF1261" s="3"/>
      <c r="CG1261" s="3"/>
      <c r="CH1261" s="3"/>
      <c r="CI1261" s="3"/>
      <c r="CJ1261" s="3"/>
      <c r="CK1261" s="3"/>
      <c r="CL1261" s="3"/>
      <c r="CM1261" s="3"/>
      <c r="CN1261" s="3"/>
      <c r="CO1261" s="3"/>
      <c r="CP1261" s="3"/>
      <c r="CQ1261" s="3"/>
      <c r="CR1261" s="3"/>
      <c r="CS1261" s="3"/>
      <c r="CT1261" s="3"/>
      <c r="CU1261" s="3"/>
      <c r="CV1261" s="3"/>
      <c r="CW1261" s="3"/>
      <c r="CX1261" s="3"/>
      <c r="CY1261" s="3"/>
      <c r="CZ1261" s="3"/>
      <c r="DA1261" s="3"/>
      <c r="DB1261" s="3"/>
      <c r="DC1261" s="3"/>
      <c r="DD1261" s="3"/>
    </row>
    <row r="1262" spans="1:108" ht="21" customHeight="1">
      <c r="A1262" s="3"/>
      <c r="B1262" s="3"/>
      <c r="C1262" s="3"/>
      <c r="D1262" s="18"/>
      <c r="E1262" s="18"/>
      <c r="F1262" s="11"/>
      <c r="G1262" s="11"/>
      <c r="H1262" s="11"/>
      <c r="I1262" s="3"/>
      <c r="J1262" s="3"/>
      <c r="K1262" s="3"/>
      <c r="L1262" s="3"/>
      <c r="M1262" s="3"/>
      <c r="N1262" s="3"/>
      <c r="O1262" s="3"/>
      <c r="P1262" s="3"/>
      <c r="Q1262" s="3"/>
      <c r="R1262" s="3"/>
      <c r="S1262" s="3"/>
      <c r="T1262" s="3"/>
      <c r="U1262" s="3"/>
      <c r="V1262" s="3"/>
      <c r="W1262" s="3"/>
      <c r="X1262" s="3"/>
      <c r="Y1262" s="3"/>
      <c r="Z1262" s="3"/>
      <c r="AA1262" s="3"/>
      <c r="AB1262" s="3"/>
      <c r="AC1262" s="3"/>
      <c r="AD1262" s="3"/>
      <c r="AE1262" s="3"/>
      <c r="AF1262" s="3"/>
      <c r="AG1262" s="3"/>
      <c r="AH1262" s="3"/>
      <c r="AI1262" s="3"/>
      <c r="AJ1262" s="3"/>
      <c r="AK1262" s="3"/>
      <c r="AL1262" s="3"/>
      <c r="AM1262" s="3"/>
      <c r="AN1262" s="3"/>
      <c r="AO1262" s="3"/>
      <c r="AP1262" s="3"/>
      <c r="AQ1262" s="3"/>
      <c r="AR1262" s="3"/>
      <c r="AS1262" s="3"/>
      <c r="AT1262" s="3"/>
      <c r="AU1262" s="3"/>
      <c r="AV1262" s="3"/>
      <c r="AW1262" s="3"/>
      <c r="AX1262" s="3"/>
      <c r="AY1262" s="3"/>
      <c r="AZ1262" s="3"/>
      <c r="BA1262" s="3"/>
      <c r="BB1262" s="3"/>
      <c r="BC1262" s="3"/>
      <c r="BD1262" s="3"/>
      <c r="BE1262" s="3"/>
      <c r="BF1262" s="3"/>
      <c r="BG1262" s="3"/>
      <c r="BH1262" s="3"/>
      <c r="BI1262" s="3"/>
      <c r="BJ1262" s="3"/>
      <c r="BK1262" s="3"/>
      <c r="BL1262" s="3"/>
      <c r="BM1262" s="3"/>
      <c r="BN1262" s="3"/>
      <c r="BO1262" s="3"/>
      <c r="BP1262" s="3"/>
      <c r="BQ1262" s="3"/>
      <c r="BR1262" s="3"/>
      <c r="BS1262" s="3"/>
      <c r="BT1262" s="3"/>
      <c r="BU1262" s="3"/>
      <c r="BV1262" s="3"/>
      <c r="BW1262" s="3"/>
      <c r="BX1262" s="3"/>
      <c r="BY1262" s="3"/>
      <c r="BZ1262" s="3"/>
      <c r="CA1262" s="3"/>
      <c r="CB1262" s="3"/>
      <c r="CC1262" s="3"/>
      <c r="CD1262" s="3"/>
      <c r="CE1262" s="3"/>
      <c r="CF1262" s="3"/>
      <c r="CG1262" s="3"/>
      <c r="CH1262" s="3"/>
      <c r="CI1262" s="3"/>
      <c r="CJ1262" s="3"/>
      <c r="CK1262" s="3"/>
      <c r="CL1262" s="3"/>
      <c r="CM1262" s="3"/>
      <c r="CN1262" s="3"/>
      <c r="CO1262" s="3"/>
      <c r="CP1262" s="3"/>
      <c r="CQ1262" s="3"/>
      <c r="CR1262" s="3"/>
      <c r="CS1262" s="3"/>
      <c r="CT1262" s="3"/>
      <c r="CU1262" s="3"/>
      <c r="CV1262" s="3"/>
      <c r="CW1262" s="3"/>
      <c r="CX1262" s="3"/>
      <c r="CY1262" s="3"/>
      <c r="CZ1262" s="3"/>
      <c r="DA1262" s="3"/>
      <c r="DB1262" s="3"/>
      <c r="DC1262" s="3"/>
      <c r="DD1262" s="3"/>
    </row>
    <row r="1263" spans="1:108" ht="21" customHeight="1">
      <c r="A1263" s="3"/>
      <c r="B1263" s="3"/>
      <c r="C1263" s="3"/>
      <c r="D1263" s="18"/>
      <c r="E1263" s="18"/>
      <c r="F1263" s="11"/>
      <c r="G1263" s="11"/>
      <c r="H1263" s="11"/>
      <c r="I1263" s="3"/>
      <c r="J1263" s="3"/>
      <c r="K1263" s="3"/>
      <c r="L1263" s="3"/>
      <c r="M1263" s="3"/>
      <c r="N1263" s="3"/>
      <c r="O1263" s="3"/>
      <c r="P1263" s="3"/>
      <c r="Q1263" s="3"/>
      <c r="R1263" s="3"/>
      <c r="S1263" s="3"/>
      <c r="T1263" s="3"/>
      <c r="U1263" s="3"/>
      <c r="V1263" s="3"/>
      <c r="W1263" s="3"/>
      <c r="X1263" s="3"/>
      <c r="Y1263" s="3"/>
      <c r="Z1263" s="3"/>
      <c r="AA1263" s="3"/>
      <c r="AB1263" s="3"/>
      <c r="AC1263" s="3"/>
      <c r="AD1263" s="3"/>
      <c r="AE1263" s="3"/>
      <c r="AF1263" s="3"/>
      <c r="AG1263" s="3"/>
      <c r="AH1263" s="3"/>
      <c r="AI1263" s="3"/>
      <c r="AJ1263" s="3"/>
      <c r="AK1263" s="3"/>
      <c r="AL1263" s="3"/>
      <c r="AM1263" s="3"/>
      <c r="AN1263" s="3"/>
      <c r="AO1263" s="3"/>
      <c r="AP1263" s="3"/>
      <c r="AQ1263" s="3"/>
      <c r="AR1263" s="3"/>
      <c r="AS1263" s="3"/>
      <c r="AT1263" s="3"/>
      <c r="AU1263" s="3"/>
      <c r="AV1263" s="3"/>
      <c r="AW1263" s="3"/>
      <c r="AX1263" s="3"/>
      <c r="AY1263" s="3"/>
      <c r="AZ1263" s="3"/>
      <c r="BA1263" s="3"/>
      <c r="BB1263" s="3"/>
      <c r="BC1263" s="3"/>
      <c r="BD1263" s="3"/>
      <c r="BE1263" s="3"/>
      <c r="BF1263" s="3"/>
      <c r="BG1263" s="3"/>
      <c r="BH1263" s="3"/>
      <c r="BI1263" s="3"/>
      <c r="BJ1263" s="3"/>
      <c r="BK1263" s="3"/>
      <c r="BL1263" s="3"/>
      <c r="BM1263" s="3"/>
      <c r="BN1263" s="3"/>
      <c r="BO1263" s="3"/>
      <c r="BP1263" s="3"/>
      <c r="BQ1263" s="3"/>
      <c r="BR1263" s="3"/>
      <c r="BS1263" s="3"/>
      <c r="BT1263" s="3"/>
      <c r="BU1263" s="3"/>
      <c r="BV1263" s="3"/>
      <c r="BW1263" s="3"/>
      <c r="BX1263" s="3"/>
      <c r="BY1263" s="3"/>
      <c r="BZ1263" s="3"/>
      <c r="CA1263" s="3"/>
      <c r="CB1263" s="3"/>
      <c r="CC1263" s="3"/>
      <c r="CD1263" s="3"/>
      <c r="CE1263" s="3"/>
      <c r="CF1263" s="3"/>
      <c r="CG1263" s="3"/>
      <c r="CH1263" s="3"/>
      <c r="CI1263" s="3"/>
      <c r="CJ1263" s="3"/>
      <c r="CK1263" s="3"/>
      <c r="CL1263" s="3"/>
      <c r="CM1263" s="3"/>
      <c r="CN1263" s="3"/>
      <c r="CO1263" s="3"/>
      <c r="CP1263" s="3"/>
      <c r="CQ1263" s="3"/>
      <c r="CR1263" s="3"/>
      <c r="CS1263" s="3"/>
      <c r="CT1263" s="3"/>
      <c r="CU1263" s="3"/>
      <c r="CV1263" s="3"/>
      <c r="CW1263" s="3"/>
      <c r="CX1263" s="3"/>
      <c r="CY1263" s="3"/>
      <c r="CZ1263" s="3"/>
      <c r="DA1263" s="3"/>
      <c r="DB1263" s="3"/>
      <c r="DC1263" s="3"/>
      <c r="DD1263" s="3"/>
    </row>
    <row r="1264" spans="1:108" ht="21" customHeight="1">
      <c r="A1264" s="3"/>
      <c r="B1264" s="3"/>
      <c r="C1264" s="3"/>
      <c r="D1264" s="18"/>
      <c r="E1264" s="18"/>
      <c r="F1264" s="11"/>
      <c r="G1264" s="11"/>
      <c r="H1264" s="11"/>
      <c r="I1264" s="3"/>
      <c r="J1264" s="3"/>
      <c r="K1264" s="3"/>
      <c r="L1264" s="3"/>
      <c r="M1264" s="3"/>
      <c r="N1264" s="3"/>
      <c r="O1264" s="3"/>
      <c r="P1264" s="3"/>
      <c r="Q1264" s="3"/>
      <c r="R1264" s="3"/>
      <c r="S1264" s="3"/>
      <c r="T1264" s="3"/>
      <c r="U1264" s="3"/>
      <c r="V1264" s="3"/>
      <c r="W1264" s="3"/>
      <c r="X1264" s="3"/>
      <c r="Y1264" s="3"/>
      <c r="Z1264" s="3"/>
      <c r="AA1264" s="3"/>
      <c r="AB1264" s="3"/>
      <c r="AC1264" s="3"/>
      <c r="AD1264" s="3"/>
      <c r="AE1264" s="3"/>
      <c r="AF1264" s="3"/>
      <c r="AG1264" s="3"/>
      <c r="AH1264" s="3"/>
      <c r="AI1264" s="3"/>
      <c r="AJ1264" s="3"/>
      <c r="AK1264" s="3"/>
      <c r="AL1264" s="3"/>
      <c r="AM1264" s="3"/>
      <c r="AN1264" s="3"/>
      <c r="AO1264" s="3"/>
      <c r="AP1264" s="3"/>
      <c r="AQ1264" s="3"/>
      <c r="AR1264" s="3"/>
      <c r="AS1264" s="3"/>
      <c r="AT1264" s="3"/>
      <c r="AU1264" s="3"/>
      <c r="AV1264" s="3"/>
      <c r="AW1264" s="3"/>
      <c r="AX1264" s="3"/>
      <c r="AY1264" s="3"/>
      <c r="AZ1264" s="3"/>
      <c r="BA1264" s="3"/>
      <c r="BB1264" s="3"/>
      <c r="BC1264" s="3"/>
      <c r="BD1264" s="3"/>
      <c r="BE1264" s="3"/>
      <c r="BF1264" s="3"/>
      <c r="BG1264" s="3"/>
      <c r="BH1264" s="3"/>
      <c r="BI1264" s="3"/>
      <c r="BJ1264" s="3"/>
      <c r="BK1264" s="3"/>
      <c r="BL1264" s="3"/>
      <c r="BM1264" s="3"/>
      <c r="BN1264" s="3"/>
      <c r="BO1264" s="3"/>
      <c r="BP1264" s="3"/>
      <c r="BQ1264" s="3"/>
      <c r="BR1264" s="3"/>
      <c r="BS1264" s="3"/>
      <c r="BT1264" s="3"/>
      <c r="BU1264" s="3"/>
      <c r="BV1264" s="3"/>
      <c r="BW1264" s="3"/>
      <c r="BX1264" s="3"/>
      <c r="BY1264" s="3"/>
      <c r="BZ1264" s="3"/>
      <c r="CA1264" s="3"/>
      <c r="CB1264" s="3"/>
      <c r="CC1264" s="3"/>
      <c r="CD1264" s="3"/>
      <c r="CE1264" s="3"/>
      <c r="CF1264" s="3"/>
      <c r="CG1264" s="3"/>
      <c r="CH1264" s="3"/>
      <c r="CI1264" s="3"/>
      <c r="CJ1264" s="3"/>
      <c r="CK1264" s="3"/>
      <c r="CL1264" s="3"/>
      <c r="CM1264" s="3"/>
      <c r="CN1264" s="3"/>
      <c r="CO1264" s="3"/>
      <c r="CP1264" s="3"/>
      <c r="CQ1264" s="3"/>
      <c r="CR1264" s="3"/>
      <c r="CS1264" s="3"/>
      <c r="CT1264" s="3"/>
      <c r="CU1264" s="3"/>
      <c r="CV1264" s="3"/>
      <c r="CW1264" s="3"/>
      <c r="CX1264" s="3"/>
      <c r="CY1264" s="3"/>
      <c r="CZ1264" s="3"/>
      <c r="DA1264" s="3"/>
      <c r="DB1264" s="3"/>
      <c r="DC1264" s="3"/>
      <c r="DD1264" s="3"/>
    </row>
    <row r="1265" spans="1:108" ht="21" customHeight="1">
      <c r="A1265" s="3"/>
      <c r="B1265" s="3"/>
      <c r="C1265" s="3"/>
      <c r="D1265" s="18"/>
      <c r="E1265" s="18"/>
      <c r="F1265" s="11"/>
      <c r="G1265" s="11"/>
      <c r="H1265" s="11"/>
      <c r="I1265" s="3"/>
      <c r="J1265" s="3"/>
      <c r="K1265" s="3"/>
      <c r="L1265" s="3"/>
      <c r="M1265" s="3"/>
      <c r="N1265" s="3"/>
      <c r="O1265" s="3"/>
      <c r="P1265" s="3"/>
      <c r="Q1265" s="3"/>
      <c r="R1265" s="3"/>
      <c r="S1265" s="3"/>
      <c r="T1265" s="3"/>
      <c r="U1265" s="3"/>
      <c r="V1265" s="3"/>
      <c r="W1265" s="3"/>
      <c r="X1265" s="3"/>
      <c r="Y1265" s="3"/>
      <c r="Z1265" s="3"/>
      <c r="AA1265" s="3"/>
      <c r="AB1265" s="3"/>
      <c r="AC1265" s="3"/>
      <c r="AD1265" s="3"/>
      <c r="AE1265" s="3"/>
      <c r="AF1265" s="3"/>
      <c r="AG1265" s="3"/>
      <c r="AH1265" s="3"/>
      <c r="AI1265" s="3"/>
      <c r="AJ1265" s="3"/>
      <c r="AK1265" s="3"/>
      <c r="AL1265" s="3"/>
      <c r="AM1265" s="3"/>
      <c r="AN1265" s="3"/>
      <c r="AO1265" s="3"/>
      <c r="AP1265" s="3"/>
      <c r="AQ1265" s="3"/>
      <c r="AR1265" s="3"/>
      <c r="AS1265" s="3"/>
      <c r="AT1265" s="3"/>
      <c r="AU1265" s="3"/>
      <c r="AV1265" s="3"/>
      <c r="AW1265" s="3"/>
      <c r="AX1265" s="3"/>
      <c r="AY1265" s="3"/>
      <c r="AZ1265" s="3"/>
      <c r="BA1265" s="3"/>
      <c r="BB1265" s="3"/>
      <c r="BC1265" s="3"/>
      <c r="BD1265" s="3"/>
      <c r="BE1265" s="3"/>
      <c r="BF1265" s="3"/>
      <c r="BG1265" s="3"/>
      <c r="BH1265" s="3"/>
      <c r="BI1265" s="3"/>
      <c r="BJ1265" s="3"/>
      <c r="BK1265" s="3"/>
      <c r="BL1265" s="3"/>
      <c r="BM1265" s="3"/>
      <c r="BN1265" s="3"/>
      <c r="BO1265" s="3"/>
      <c r="BP1265" s="3"/>
      <c r="BQ1265" s="3"/>
      <c r="BR1265" s="3"/>
      <c r="BS1265" s="3"/>
      <c r="BT1265" s="3"/>
      <c r="BU1265" s="3"/>
      <c r="BV1265" s="3"/>
      <c r="BW1265" s="3"/>
      <c r="BX1265" s="3"/>
      <c r="BY1265" s="3"/>
      <c r="BZ1265" s="3"/>
      <c r="CA1265" s="3"/>
      <c r="CB1265" s="3"/>
      <c r="CC1265" s="3"/>
      <c r="CD1265" s="3"/>
      <c r="CE1265" s="3"/>
      <c r="CF1265" s="3"/>
      <c r="CG1265" s="3"/>
      <c r="CH1265" s="3"/>
      <c r="CI1265" s="3"/>
      <c r="CJ1265" s="3"/>
      <c r="CK1265" s="3"/>
      <c r="CL1265" s="3"/>
      <c r="CM1265" s="3"/>
      <c r="CN1265" s="3"/>
      <c r="CO1265" s="3"/>
      <c r="CP1265" s="3"/>
      <c r="CQ1265" s="3"/>
      <c r="CR1265" s="3"/>
      <c r="CS1265" s="3"/>
      <c r="CT1265" s="3"/>
      <c r="CU1265" s="3"/>
      <c r="CV1265" s="3"/>
      <c r="CW1265" s="3"/>
      <c r="CX1265" s="3"/>
      <c r="CY1265" s="3"/>
      <c r="CZ1265" s="3"/>
      <c r="DA1265" s="3"/>
      <c r="DB1265" s="3"/>
      <c r="DC1265" s="3"/>
      <c r="DD1265" s="3"/>
    </row>
    <row r="1266" spans="1:108" ht="21" customHeight="1">
      <c r="A1266" s="3"/>
      <c r="B1266" s="3"/>
      <c r="C1266" s="3"/>
      <c r="D1266" s="18"/>
      <c r="E1266" s="18"/>
      <c r="F1266" s="11"/>
      <c r="G1266" s="11"/>
      <c r="H1266" s="11"/>
      <c r="I1266" s="3"/>
      <c r="J1266" s="3"/>
      <c r="K1266" s="3"/>
      <c r="L1266" s="3"/>
      <c r="M1266" s="3"/>
      <c r="N1266" s="3"/>
      <c r="O1266" s="3"/>
      <c r="P1266" s="3"/>
      <c r="Q1266" s="3"/>
      <c r="R1266" s="3"/>
      <c r="S1266" s="3"/>
      <c r="T1266" s="3"/>
      <c r="U1266" s="3"/>
      <c r="V1266" s="3"/>
      <c r="W1266" s="3"/>
      <c r="X1266" s="3"/>
      <c r="Y1266" s="3"/>
      <c r="Z1266" s="3"/>
      <c r="AA1266" s="3"/>
      <c r="AB1266" s="3"/>
      <c r="AC1266" s="3"/>
      <c r="AD1266" s="3"/>
      <c r="AE1266" s="3"/>
      <c r="AF1266" s="3"/>
      <c r="AG1266" s="3"/>
      <c r="AH1266" s="3"/>
      <c r="AI1266" s="3"/>
      <c r="AJ1266" s="3"/>
      <c r="AK1266" s="3"/>
      <c r="AL1266" s="3"/>
      <c r="AM1266" s="3"/>
      <c r="AN1266" s="3"/>
      <c r="AO1266" s="3"/>
      <c r="AP1266" s="3"/>
      <c r="AQ1266" s="3"/>
      <c r="AR1266" s="3"/>
      <c r="AS1266" s="3"/>
      <c r="AT1266" s="3"/>
      <c r="AU1266" s="3"/>
      <c r="AV1266" s="3"/>
      <c r="AW1266" s="3"/>
      <c r="AX1266" s="3"/>
      <c r="AY1266" s="3"/>
      <c r="AZ1266" s="3"/>
      <c r="BA1266" s="3"/>
      <c r="BB1266" s="3"/>
      <c r="BC1266" s="3"/>
      <c r="BD1266" s="3"/>
      <c r="BE1266" s="3"/>
      <c r="BF1266" s="3"/>
      <c r="BG1266" s="3"/>
      <c r="BH1266" s="3"/>
      <c r="BI1266" s="3"/>
      <c r="BJ1266" s="3"/>
      <c r="BK1266" s="3"/>
      <c r="BL1266" s="3"/>
      <c r="BM1266" s="3"/>
      <c r="BN1266" s="3"/>
      <c r="BO1266" s="3"/>
      <c r="BP1266" s="3"/>
      <c r="BQ1266" s="3"/>
      <c r="BR1266" s="3"/>
      <c r="BS1266" s="3"/>
      <c r="BT1266" s="3"/>
      <c r="BU1266" s="3"/>
      <c r="BV1266" s="3"/>
      <c r="BW1266" s="3"/>
      <c r="BX1266" s="3"/>
      <c r="BY1266" s="3"/>
      <c r="BZ1266" s="3"/>
      <c r="CA1266" s="3"/>
      <c r="CB1266" s="3"/>
      <c r="CC1266" s="3"/>
      <c r="CD1266" s="3"/>
      <c r="CE1266" s="3"/>
      <c r="CF1266" s="3"/>
      <c r="CG1266" s="3"/>
      <c r="CH1266" s="3"/>
      <c r="CI1266" s="3"/>
      <c r="CJ1266" s="3"/>
      <c r="CK1266" s="3"/>
      <c r="CL1266" s="3"/>
      <c r="CM1266" s="3"/>
      <c r="CN1266" s="3"/>
      <c r="CO1266" s="3"/>
      <c r="CP1266" s="3"/>
      <c r="CQ1266" s="3"/>
      <c r="CR1266" s="3"/>
      <c r="CS1266" s="3"/>
      <c r="CT1266" s="3"/>
      <c r="CU1266" s="3"/>
      <c r="CV1266" s="3"/>
      <c r="CW1266" s="3"/>
      <c r="CX1266" s="3"/>
      <c r="CY1266" s="3"/>
      <c r="CZ1266" s="3"/>
      <c r="DA1266" s="3"/>
      <c r="DB1266" s="3"/>
      <c r="DC1266" s="3"/>
      <c r="DD1266" s="3"/>
    </row>
    <row r="1267" spans="1:108" ht="21" customHeight="1">
      <c r="A1267" s="3"/>
      <c r="B1267" s="3"/>
      <c r="C1267" s="3"/>
      <c r="D1267" s="18"/>
      <c r="E1267" s="18"/>
      <c r="F1267" s="11"/>
      <c r="G1267" s="11"/>
      <c r="H1267" s="11"/>
      <c r="I1267" s="3"/>
      <c r="J1267" s="3"/>
      <c r="K1267" s="3"/>
      <c r="L1267" s="3"/>
      <c r="M1267" s="3"/>
      <c r="N1267" s="3"/>
      <c r="O1267" s="3"/>
      <c r="P1267" s="3"/>
      <c r="Q1267" s="3"/>
      <c r="R1267" s="3"/>
      <c r="S1267" s="3"/>
      <c r="T1267" s="3"/>
      <c r="U1267" s="3"/>
      <c r="V1267" s="3"/>
      <c r="W1267" s="3"/>
      <c r="X1267" s="3"/>
      <c r="Y1267" s="3"/>
      <c r="Z1267" s="3"/>
      <c r="AA1267" s="3"/>
      <c r="AB1267" s="3"/>
      <c r="AC1267" s="3"/>
      <c r="AD1267" s="3"/>
      <c r="AE1267" s="3"/>
      <c r="AF1267" s="3"/>
      <c r="AG1267" s="3"/>
      <c r="AH1267" s="3"/>
      <c r="AI1267" s="3"/>
      <c r="AJ1267" s="3"/>
      <c r="AK1267" s="3"/>
      <c r="AL1267" s="3"/>
      <c r="AM1267" s="3"/>
      <c r="AN1267" s="3"/>
      <c r="AO1267" s="3"/>
      <c r="AP1267" s="3"/>
      <c r="AQ1267" s="3"/>
      <c r="AR1267" s="3"/>
      <c r="AS1267" s="3"/>
      <c r="AT1267" s="3"/>
      <c r="AU1267" s="3"/>
      <c r="AV1267" s="3"/>
      <c r="AW1267" s="3"/>
      <c r="AX1267" s="3"/>
      <c r="AY1267" s="3"/>
      <c r="AZ1267" s="3"/>
      <c r="BA1267" s="3"/>
      <c r="BB1267" s="3"/>
      <c r="BC1267" s="3"/>
      <c r="BD1267" s="3"/>
      <c r="BE1267" s="3"/>
      <c r="BF1267" s="3"/>
      <c r="BG1267" s="3"/>
      <c r="BH1267" s="3"/>
      <c r="BI1267" s="3"/>
      <c r="BJ1267" s="3"/>
      <c r="BK1267" s="3"/>
      <c r="BL1267" s="3"/>
      <c r="BM1267" s="3"/>
      <c r="BN1267" s="3"/>
      <c r="BO1267" s="3"/>
      <c r="BP1267" s="3"/>
      <c r="BQ1267" s="3"/>
      <c r="BR1267" s="3"/>
      <c r="BS1267" s="3"/>
      <c r="BT1267" s="3"/>
      <c r="BU1267" s="3"/>
      <c r="BV1267" s="3"/>
      <c r="BW1267" s="3"/>
      <c r="BX1267" s="3"/>
      <c r="BY1267" s="3"/>
      <c r="BZ1267" s="3"/>
      <c r="CA1267" s="3"/>
      <c r="CB1267" s="3"/>
      <c r="CC1267" s="3"/>
      <c r="CD1267" s="3"/>
      <c r="CE1267" s="3"/>
      <c r="CF1267" s="3"/>
      <c r="CG1267" s="3"/>
      <c r="CH1267" s="3"/>
      <c r="CI1267" s="3"/>
      <c r="CJ1267" s="3"/>
      <c r="CK1267" s="3"/>
      <c r="CL1267" s="3"/>
      <c r="CM1267" s="3"/>
      <c r="CN1267" s="3"/>
      <c r="CO1267" s="3"/>
      <c r="CP1267" s="3"/>
      <c r="CQ1267" s="3"/>
      <c r="CR1267" s="3"/>
      <c r="CS1267" s="3"/>
      <c r="CT1267" s="3"/>
      <c r="CU1267" s="3"/>
      <c r="CV1267" s="3"/>
      <c r="CW1267" s="3"/>
      <c r="CX1267" s="3"/>
      <c r="CY1267" s="3"/>
      <c r="CZ1267" s="3"/>
      <c r="DA1267" s="3"/>
      <c r="DB1267" s="3"/>
      <c r="DC1267" s="3"/>
      <c r="DD1267" s="3"/>
    </row>
    <row r="1268" spans="1:108" ht="21" customHeight="1">
      <c r="A1268" s="3"/>
      <c r="B1268" s="3"/>
      <c r="C1268" s="3"/>
      <c r="D1268" s="18"/>
      <c r="E1268" s="18"/>
      <c r="F1268" s="11"/>
      <c r="G1268" s="11"/>
      <c r="H1268" s="11"/>
      <c r="I1268" s="3"/>
      <c r="J1268" s="3"/>
      <c r="K1268" s="3"/>
      <c r="L1268" s="3"/>
      <c r="M1268" s="3"/>
      <c r="N1268" s="3"/>
      <c r="O1268" s="3"/>
      <c r="P1268" s="3"/>
      <c r="Q1268" s="3"/>
      <c r="R1268" s="3"/>
      <c r="S1268" s="3"/>
      <c r="T1268" s="3"/>
      <c r="U1268" s="3"/>
      <c r="V1268" s="3"/>
      <c r="W1268" s="3"/>
      <c r="X1268" s="3"/>
      <c r="Y1268" s="3"/>
      <c r="Z1268" s="3"/>
      <c r="AA1268" s="3"/>
      <c r="AB1268" s="3"/>
      <c r="AC1268" s="3"/>
      <c r="AD1268" s="3"/>
      <c r="AE1268" s="3"/>
      <c r="AF1268" s="3"/>
      <c r="AG1268" s="3"/>
      <c r="AH1268" s="3"/>
      <c r="AI1268" s="3"/>
      <c r="AJ1268" s="3"/>
      <c r="AK1268" s="3"/>
      <c r="AL1268" s="3"/>
      <c r="AM1268" s="3"/>
      <c r="AN1268" s="3"/>
      <c r="AO1268" s="3"/>
      <c r="AP1268" s="3"/>
      <c r="AQ1268" s="3"/>
      <c r="AR1268" s="3"/>
      <c r="AS1268" s="3"/>
      <c r="AT1268" s="3"/>
      <c r="AU1268" s="3"/>
      <c r="AV1268" s="3"/>
      <c r="AW1268" s="3"/>
      <c r="AX1268" s="3"/>
      <c r="AY1268" s="3"/>
      <c r="AZ1268" s="3"/>
      <c r="BA1268" s="3"/>
      <c r="BB1268" s="3"/>
      <c r="BC1268" s="3"/>
      <c r="BD1268" s="3"/>
      <c r="BE1268" s="3"/>
      <c r="BF1268" s="3"/>
      <c r="BG1268" s="3"/>
      <c r="BH1268" s="3"/>
      <c r="BI1268" s="3"/>
      <c r="BJ1268" s="3"/>
      <c r="BK1268" s="3"/>
      <c r="BL1268" s="3"/>
      <c r="BM1268" s="3"/>
      <c r="BN1268" s="3"/>
      <c r="BO1268" s="3"/>
      <c r="BP1268" s="3"/>
      <c r="BQ1268" s="3"/>
      <c r="BR1268" s="3"/>
      <c r="BS1268" s="3"/>
      <c r="BT1268" s="3"/>
      <c r="BU1268" s="3"/>
      <c r="BV1268" s="3"/>
      <c r="BW1268" s="3"/>
      <c r="BX1268" s="3"/>
      <c r="BY1268" s="3"/>
      <c r="BZ1268" s="3"/>
      <c r="CA1268" s="3"/>
      <c r="CB1268" s="3"/>
      <c r="CC1268" s="3"/>
      <c r="CD1268" s="3"/>
      <c r="CE1268" s="3"/>
      <c r="CF1268" s="3"/>
      <c r="CG1268" s="3"/>
      <c r="CH1268" s="3"/>
      <c r="CI1268" s="3"/>
      <c r="CJ1268" s="3"/>
      <c r="CK1268" s="3"/>
      <c r="CL1268" s="3"/>
      <c r="CM1268" s="3"/>
      <c r="CN1268" s="3"/>
      <c r="CO1268" s="3"/>
      <c r="CP1268" s="3"/>
      <c r="CQ1268" s="3"/>
      <c r="CR1268" s="3"/>
      <c r="CS1268" s="3"/>
      <c r="CT1268" s="3"/>
      <c r="CU1268" s="3"/>
      <c r="CV1268" s="3"/>
      <c r="CW1268" s="3"/>
      <c r="CX1268" s="3"/>
      <c r="CY1268" s="3"/>
      <c r="CZ1268" s="3"/>
      <c r="DA1268" s="3"/>
      <c r="DB1268" s="3"/>
      <c r="DC1268" s="3"/>
      <c r="DD1268" s="3"/>
    </row>
    <row r="1269" spans="1:108" ht="21" customHeight="1">
      <c r="A1269" s="3"/>
      <c r="B1269" s="3"/>
      <c r="C1269" s="3"/>
      <c r="D1269" s="18"/>
      <c r="E1269" s="18"/>
      <c r="F1269" s="11"/>
      <c r="G1269" s="11"/>
      <c r="H1269" s="11"/>
      <c r="I1269" s="3"/>
      <c r="J1269" s="3"/>
      <c r="K1269" s="3"/>
      <c r="L1269" s="3"/>
      <c r="M1269" s="3"/>
      <c r="N1269" s="3"/>
      <c r="O1269" s="3"/>
      <c r="P1269" s="3"/>
      <c r="Q1269" s="3"/>
      <c r="R1269" s="3"/>
      <c r="S1269" s="3"/>
      <c r="T1269" s="3"/>
      <c r="U1269" s="3"/>
      <c r="V1269" s="3"/>
      <c r="W1269" s="3"/>
      <c r="X1269" s="3"/>
      <c r="Y1269" s="3"/>
      <c r="Z1269" s="3"/>
      <c r="AA1269" s="3"/>
      <c r="AB1269" s="3"/>
      <c r="AC1269" s="3"/>
      <c r="AD1269" s="3"/>
      <c r="AE1269" s="3"/>
      <c r="AF1269" s="3"/>
      <c r="AG1269" s="3"/>
      <c r="AH1269" s="3"/>
      <c r="AI1269" s="3"/>
      <c r="AJ1269" s="3"/>
      <c r="AK1269" s="3"/>
      <c r="AL1269" s="3"/>
      <c r="AM1269" s="3"/>
      <c r="AN1269" s="3"/>
      <c r="AO1269" s="3"/>
      <c r="AP1269" s="3"/>
      <c r="AQ1269" s="3"/>
      <c r="AR1269" s="3"/>
      <c r="AS1269" s="3"/>
      <c r="AT1269" s="3"/>
      <c r="AU1269" s="3"/>
      <c r="AV1269" s="3"/>
      <c r="AW1269" s="3"/>
      <c r="AX1269" s="3"/>
      <c r="AY1269" s="3"/>
      <c r="AZ1269" s="3"/>
      <c r="BA1269" s="3"/>
      <c r="BB1269" s="3"/>
      <c r="BC1269" s="3"/>
      <c r="BD1269" s="3"/>
      <c r="BE1269" s="3"/>
      <c r="BF1269" s="3"/>
      <c r="BG1269" s="3"/>
      <c r="BH1269" s="3"/>
      <c r="BI1269" s="3"/>
      <c r="BJ1269" s="3"/>
      <c r="BK1269" s="3"/>
      <c r="BL1269" s="3"/>
      <c r="BM1269" s="3"/>
      <c r="BN1269" s="3"/>
      <c r="BO1269" s="3"/>
      <c r="BP1269" s="3"/>
      <c r="BQ1269" s="3"/>
      <c r="BR1269" s="3"/>
      <c r="BS1269" s="3"/>
      <c r="BT1269" s="3"/>
      <c r="BU1269" s="3"/>
      <c r="BV1269" s="3"/>
      <c r="BW1269" s="3"/>
      <c r="BX1269" s="3"/>
      <c r="BY1269" s="3"/>
      <c r="BZ1269" s="3"/>
      <c r="CA1269" s="3"/>
      <c r="CB1269" s="3"/>
      <c r="CC1269" s="3"/>
      <c r="CD1269" s="3"/>
      <c r="CE1269" s="3"/>
      <c r="CF1269" s="3"/>
      <c r="CG1269" s="3"/>
      <c r="CH1269" s="3"/>
      <c r="CI1269" s="3"/>
      <c r="CJ1269" s="3"/>
      <c r="CK1269" s="3"/>
      <c r="CL1269" s="3"/>
      <c r="CM1269" s="3"/>
      <c r="CN1269" s="3"/>
      <c r="CO1269" s="3"/>
      <c r="CP1269" s="3"/>
      <c r="CQ1269" s="3"/>
      <c r="CR1269" s="3"/>
      <c r="CS1269" s="3"/>
      <c r="CT1269" s="3"/>
      <c r="CU1269" s="3"/>
      <c r="CV1269" s="3"/>
      <c r="CW1269" s="3"/>
      <c r="CX1269" s="3"/>
      <c r="CY1269" s="3"/>
      <c r="CZ1269" s="3"/>
      <c r="DA1269" s="3"/>
      <c r="DB1269" s="3"/>
      <c r="DC1269" s="3"/>
      <c r="DD1269" s="3"/>
    </row>
    <row r="1270" spans="1:108" ht="21" customHeight="1">
      <c r="A1270" s="3"/>
      <c r="B1270" s="3"/>
      <c r="C1270" s="3"/>
      <c r="D1270" s="18"/>
      <c r="E1270" s="18"/>
      <c r="F1270" s="11"/>
      <c r="G1270" s="11"/>
      <c r="H1270" s="11"/>
      <c r="I1270" s="3"/>
      <c r="J1270" s="3"/>
      <c r="K1270" s="3"/>
      <c r="L1270" s="3"/>
      <c r="M1270" s="3"/>
      <c r="N1270" s="3"/>
      <c r="O1270" s="3"/>
      <c r="P1270" s="3"/>
      <c r="Q1270" s="3"/>
      <c r="R1270" s="3"/>
      <c r="S1270" s="3"/>
      <c r="T1270" s="3"/>
      <c r="U1270" s="3"/>
      <c r="V1270" s="3"/>
      <c r="W1270" s="3"/>
      <c r="X1270" s="3"/>
      <c r="Y1270" s="3"/>
      <c r="Z1270" s="3"/>
      <c r="AA1270" s="3"/>
      <c r="AB1270" s="3"/>
      <c r="AC1270" s="3"/>
      <c r="AD1270" s="3"/>
      <c r="AE1270" s="3"/>
      <c r="AF1270" s="3"/>
      <c r="AG1270" s="3"/>
      <c r="AH1270" s="3"/>
      <c r="AI1270" s="3"/>
      <c r="AJ1270" s="3"/>
      <c r="AK1270" s="3"/>
      <c r="AL1270" s="3"/>
      <c r="AM1270" s="3"/>
      <c r="AN1270" s="3"/>
      <c r="AO1270" s="3"/>
      <c r="AP1270" s="3"/>
      <c r="AQ1270" s="3"/>
      <c r="AR1270" s="3"/>
      <c r="AS1270" s="3"/>
      <c r="AT1270" s="3"/>
      <c r="AU1270" s="3"/>
      <c r="AV1270" s="3"/>
      <c r="AW1270" s="3"/>
      <c r="AX1270" s="3"/>
      <c r="AY1270" s="3"/>
      <c r="AZ1270" s="3"/>
      <c r="BA1270" s="3"/>
      <c r="BB1270" s="3"/>
      <c r="BC1270" s="3"/>
      <c r="BD1270" s="3"/>
      <c r="BE1270" s="3"/>
      <c r="BF1270" s="3"/>
      <c r="BG1270" s="3"/>
      <c r="BH1270" s="3"/>
      <c r="BI1270" s="3"/>
      <c r="BJ1270" s="3"/>
      <c r="BK1270" s="3"/>
      <c r="BL1270" s="3"/>
      <c r="BM1270" s="3"/>
      <c r="BN1270" s="3"/>
      <c r="BO1270" s="3"/>
      <c r="BP1270" s="3"/>
      <c r="BQ1270" s="3"/>
      <c r="BR1270" s="3"/>
      <c r="BS1270" s="3"/>
      <c r="BT1270" s="3"/>
      <c r="BU1270" s="3"/>
      <c r="BV1270" s="3"/>
      <c r="BW1270" s="3"/>
      <c r="BX1270" s="3"/>
      <c r="BY1270" s="3"/>
      <c r="BZ1270" s="3"/>
      <c r="CA1270" s="3"/>
      <c r="CB1270" s="3"/>
      <c r="CC1270" s="3"/>
      <c r="CD1270" s="3"/>
      <c r="CE1270" s="3"/>
      <c r="CF1270" s="3"/>
      <c r="CG1270" s="3"/>
      <c r="CH1270" s="3"/>
      <c r="CI1270" s="3"/>
      <c r="CJ1270" s="3"/>
      <c r="CK1270" s="3"/>
      <c r="CL1270" s="3"/>
      <c r="CM1270" s="3"/>
      <c r="CN1270" s="3"/>
      <c r="CO1270" s="3"/>
      <c r="CP1270" s="3"/>
      <c r="CQ1270" s="3"/>
      <c r="CR1270" s="3"/>
      <c r="CS1270" s="3"/>
      <c r="CT1270" s="3"/>
      <c r="CU1270" s="3"/>
      <c r="CV1270" s="3"/>
      <c r="CW1270" s="3"/>
      <c r="CX1270" s="3"/>
      <c r="CY1270" s="3"/>
      <c r="CZ1270" s="3"/>
      <c r="DA1270" s="3"/>
      <c r="DB1270" s="3"/>
      <c r="DC1270" s="3"/>
      <c r="DD1270" s="3"/>
    </row>
    <row r="1271" spans="1:108" ht="21" customHeight="1">
      <c r="A1271" s="3"/>
      <c r="B1271" s="3"/>
      <c r="C1271" s="3"/>
      <c r="D1271" s="18"/>
      <c r="E1271" s="18"/>
      <c r="F1271" s="11"/>
      <c r="G1271" s="11"/>
      <c r="H1271" s="11"/>
      <c r="I1271" s="3"/>
      <c r="J1271" s="3"/>
      <c r="K1271" s="3"/>
      <c r="L1271" s="3"/>
      <c r="M1271" s="3"/>
      <c r="N1271" s="3"/>
      <c r="O1271" s="3"/>
      <c r="P1271" s="3"/>
      <c r="Q1271" s="3"/>
      <c r="R1271" s="3"/>
      <c r="S1271" s="3"/>
      <c r="T1271" s="3"/>
      <c r="U1271" s="3"/>
      <c r="V1271" s="3"/>
      <c r="W1271" s="3"/>
      <c r="X1271" s="3"/>
      <c r="Y1271" s="3"/>
      <c r="Z1271" s="3"/>
      <c r="AA1271" s="3"/>
      <c r="AB1271" s="3"/>
      <c r="AC1271" s="3"/>
      <c r="AD1271" s="3"/>
      <c r="AE1271" s="3"/>
      <c r="AF1271" s="3"/>
      <c r="AG1271" s="3"/>
      <c r="AH1271" s="3"/>
      <c r="AI1271" s="3"/>
      <c r="AJ1271" s="3"/>
      <c r="AK1271" s="3"/>
      <c r="AL1271" s="3"/>
      <c r="AM1271" s="3"/>
      <c r="AN1271" s="3"/>
      <c r="AO1271" s="3"/>
      <c r="AP1271" s="3"/>
      <c r="AQ1271" s="3"/>
      <c r="AR1271" s="3"/>
      <c r="AS1271" s="3"/>
      <c r="AT1271" s="3"/>
      <c r="AU1271" s="3"/>
      <c r="AV1271" s="3"/>
      <c r="AW1271" s="3"/>
      <c r="AX1271" s="3"/>
      <c r="AY1271" s="3"/>
      <c r="AZ1271" s="3"/>
      <c r="BA1271" s="3"/>
      <c r="BB1271" s="3"/>
      <c r="BC1271" s="3"/>
      <c r="BD1271" s="3"/>
      <c r="BE1271" s="3"/>
      <c r="BF1271" s="3"/>
      <c r="BG1271" s="3"/>
      <c r="BH1271" s="3"/>
      <c r="BI1271" s="3"/>
      <c r="BJ1271" s="3"/>
      <c r="BK1271" s="3"/>
      <c r="BL1271" s="3"/>
      <c r="BM1271" s="3"/>
      <c r="BN1271" s="3"/>
      <c r="BO1271" s="3"/>
      <c r="BP1271" s="3"/>
      <c r="BQ1271" s="3"/>
      <c r="BR1271" s="3"/>
      <c r="BS1271" s="3"/>
      <c r="BT1271" s="3"/>
      <c r="BU1271" s="3"/>
      <c r="BV1271" s="3"/>
      <c r="BW1271" s="3"/>
      <c r="BX1271" s="3"/>
      <c r="BY1271" s="3"/>
      <c r="BZ1271" s="3"/>
      <c r="CA1271" s="3"/>
      <c r="CB1271" s="3"/>
      <c r="CC1271" s="3"/>
      <c r="CD1271" s="3"/>
      <c r="CE1271" s="3"/>
      <c r="CF1271" s="3"/>
      <c r="CG1271" s="3"/>
      <c r="CH1271" s="3"/>
      <c r="CI1271" s="3"/>
      <c r="CJ1271" s="3"/>
      <c r="CK1271" s="3"/>
      <c r="CL1271" s="3"/>
      <c r="CM1271" s="3"/>
      <c r="CN1271" s="3"/>
      <c r="CO1271" s="3"/>
      <c r="CP1271" s="3"/>
      <c r="CQ1271" s="3"/>
      <c r="CR1271" s="3"/>
      <c r="CS1271" s="3"/>
      <c r="CT1271" s="3"/>
      <c r="CU1271" s="3"/>
      <c r="CV1271" s="3"/>
      <c r="CW1271" s="3"/>
      <c r="CX1271" s="3"/>
      <c r="CY1271" s="3"/>
      <c r="CZ1271" s="3"/>
      <c r="DA1271" s="3"/>
      <c r="DB1271" s="3"/>
      <c r="DC1271" s="3"/>
      <c r="DD1271" s="3"/>
    </row>
    <row r="1272" spans="1:108" ht="21" customHeight="1">
      <c r="A1272" s="3"/>
      <c r="B1272" s="3"/>
      <c r="C1272" s="3"/>
      <c r="D1272" s="18"/>
      <c r="E1272" s="18"/>
      <c r="F1272" s="11"/>
      <c r="G1272" s="11"/>
      <c r="H1272" s="11"/>
      <c r="I1272" s="3"/>
      <c r="J1272" s="3"/>
      <c r="K1272" s="3"/>
      <c r="L1272" s="3"/>
      <c r="M1272" s="3"/>
      <c r="N1272" s="3"/>
      <c r="O1272" s="3"/>
      <c r="P1272" s="3"/>
      <c r="Q1272" s="3"/>
      <c r="R1272" s="3"/>
      <c r="S1272" s="3"/>
      <c r="T1272" s="3"/>
      <c r="U1272" s="3"/>
      <c r="V1272" s="3"/>
      <c r="W1272" s="3"/>
      <c r="X1272" s="3"/>
      <c r="Y1272" s="3"/>
      <c r="Z1272" s="3"/>
      <c r="AA1272" s="3"/>
      <c r="AB1272" s="3"/>
      <c r="AC1272" s="3"/>
      <c r="AD1272" s="3"/>
      <c r="AE1272" s="3"/>
      <c r="AF1272" s="3"/>
      <c r="AG1272" s="3"/>
      <c r="AH1272" s="3"/>
      <c r="AI1272" s="3"/>
      <c r="AJ1272" s="3"/>
      <c r="AK1272" s="3"/>
      <c r="AL1272" s="3"/>
      <c r="AM1272" s="3"/>
      <c r="AN1272" s="3"/>
      <c r="AO1272" s="3"/>
      <c r="AP1272" s="3"/>
      <c r="AQ1272" s="3"/>
      <c r="AR1272" s="3"/>
      <c r="AS1272" s="3"/>
      <c r="AT1272" s="3"/>
      <c r="AU1272" s="3"/>
      <c r="AV1272" s="3"/>
      <c r="AW1272" s="3"/>
      <c r="AX1272" s="3"/>
      <c r="AY1272" s="3"/>
      <c r="AZ1272" s="3"/>
      <c r="BA1272" s="3"/>
      <c r="BB1272" s="3"/>
      <c r="BC1272" s="3"/>
      <c r="BD1272" s="3"/>
      <c r="BE1272" s="3"/>
      <c r="BF1272" s="3"/>
      <c r="BG1272" s="3"/>
      <c r="BH1272" s="3"/>
      <c r="BI1272" s="3"/>
      <c r="BJ1272" s="3"/>
      <c r="BK1272" s="3"/>
      <c r="BL1272" s="3"/>
      <c r="BM1272" s="3"/>
      <c r="BN1272" s="3"/>
      <c r="BO1272" s="3"/>
      <c r="BP1272" s="3"/>
      <c r="BQ1272" s="3"/>
      <c r="BR1272" s="3"/>
      <c r="BS1272" s="3"/>
      <c r="BT1272" s="3"/>
      <c r="BU1272" s="3"/>
      <c r="BV1272" s="3"/>
      <c r="BW1272" s="3"/>
      <c r="BX1272" s="3"/>
      <c r="BY1272" s="3"/>
      <c r="BZ1272" s="3"/>
      <c r="CA1272" s="3"/>
      <c r="CB1272" s="3"/>
      <c r="CC1272" s="3"/>
      <c r="CD1272" s="3"/>
      <c r="CE1272" s="3"/>
      <c r="CF1272" s="3"/>
      <c r="CG1272" s="3"/>
      <c r="CH1272" s="3"/>
      <c r="CI1272" s="3"/>
      <c r="CJ1272" s="3"/>
      <c r="CK1272" s="3"/>
      <c r="CL1272" s="3"/>
      <c r="CM1272" s="3"/>
      <c r="CN1272" s="3"/>
      <c r="CO1272" s="3"/>
      <c r="CP1272" s="3"/>
      <c r="CQ1272" s="3"/>
      <c r="CR1272" s="3"/>
      <c r="CS1272" s="3"/>
      <c r="CT1272" s="3"/>
      <c r="CU1272" s="3"/>
      <c r="CV1272" s="3"/>
      <c r="CW1272" s="3"/>
      <c r="CX1272" s="3"/>
      <c r="CY1272" s="3"/>
      <c r="CZ1272" s="3"/>
      <c r="DA1272" s="3"/>
      <c r="DB1272" s="3"/>
      <c r="DC1272" s="3"/>
      <c r="DD1272" s="3"/>
    </row>
    <row r="1273" spans="1:108" ht="21" customHeight="1">
      <c r="A1273" s="3"/>
      <c r="B1273" s="3"/>
      <c r="C1273" s="3"/>
      <c r="D1273" s="18"/>
      <c r="E1273" s="18"/>
      <c r="F1273" s="11"/>
      <c r="G1273" s="11"/>
      <c r="H1273" s="11"/>
      <c r="I1273" s="3"/>
      <c r="J1273" s="3"/>
      <c r="K1273" s="3"/>
      <c r="L1273" s="3"/>
      <c r="M1273" s="3"/>
      <c r="N1273" s="3"/>
      <c r="O1273" s="3"/>
      <c r="P1273" s="3"/>
      <c r="Q1273" s="3"/>
      <c r="R1273" s="3"/>
      <c r="S1273" s="3"/>
      <c r="T1273" s="3"/>
      <c r="U1273" s="3"/>
      <c r="V1273" s="3"/>
      <c r="W1273" s="3"/>
      <c r="X1273" s="3"/>
      <c r="Y1273" s="3"/>
      <c r="Z1273" s="3"/>
      <c r="AA1273" s="3"/>
      <c r="AB1273" s="3"/>
      <c r="AC1273" s="3"/>
      <c r="AD1273" s="3"/>
      <c r="AE1273" s="3"/>
      <c r="AF1273" s="3"/>
      <c r="AG1273" s="3"/>
      <c r="AH1273" s="3"/>
      <c r="AI1273" s="3"/>
      <c r="AJ1273" s="3"/>
      <c r="AK1273" s="3"/>
      <c r="AL1273" s="3"/>
      <c r="AM1273" s="3"/>
      <c r="AN1273" s="3"/>
      <c r="AO1273" s="3"/>
      <c r="AP1273" s="3"/>
      <c r="AQ1273" s="3"/>
      <c r="AR1273" s="3"/>
      <c r="AS1273" s="3"/>
      <c r="AT1273" s="3"/>
      <c r="AU1273" s="3"/>
      <c r="AV1273" s="3"/>
      <c r="AW1273" s="3"/>
      <c r="AX1273" s="3"/>
      <c r="AY1273" s="3"/>
      <c r="AZ1273" s="3"/>
      <c r="BA1273" s="3"/>
      <c r="BB1273" s="3"/>
      <c r="BC1273" s="3"/>
      <c r="BD1273" s="3"/>
      <c r="BE1273" s="3"/>
      <c r="BF1273" s="3"/>
      <c r="BG1273" s="3"/>
      <c r="BH1273" s="3"/>
      <c r="BI1273" s="3"/>
      <c r="BJ1273" s="3"/>
      <c r="BK1273" s="3"/>
      <c r="BL1273" s="3"/>
      <c r="BM1273" s="3"/>
      <c r="BN1273" s="3"/>
      <c r="BO1273" s="3"/>
      <c r="BP1273" s="3"/>
      <c r="BQ1273" s="3"/>
      <c r="BR1273" s="3"/>
      <c r="BS1273" s="3"/>
      <c r="BT1273" s="3"/>
      <c r="BU1273" s="3"/>
      <c r="BV1273" s="3"/>
      <c r="BW1273" s="3"/>
      <c r="BX1273" s="3"/>
      <c r="BY1273" s="3"/>
      <c r="BZ1273" s="3"/>
      <c r="CA1273" s="3"/>
      <c r="CB1273" s="3"/>
      <c r="CC1273" s="3"/>
      <c r="CD1273" s="3"/>
      <c r="CE1273" s="3"/>
      <c r="CF1273" s="3"/>
      <c r="CG1273" s="3"/>
      <c r="CH1273" s="3"/>
      <c r="CI1273" s="3"/>
      <c r="CJ1273" s="3"/>
      <c r="CK1273" s="3"/>
      <c r="CL1273" s="3"/>
      <c r="CM1273" s="3"/>
      <c r="CN1273" s="3"/>
      <c r="CO1273" s="3"/>
      <c r="CP1273" s="3"/>
      <c r="CQ1273" s="3"/>
      <c r="CR1273" s="3"/>
      <c r="CS1273" s="3"/>
      <c r="CT1273" s="3"/>
      <c r="CU1273" s="3"/>
      <c r="CV1273" s="3"/>
      <c r="CW1273" s="3"/>
      <c r="CX1273" s="3"/>
      <c r="CY1273" s="3"/>
      <c r="CZ1273" s="3"/>
      <c r="DA1273" s="3"/>
      <c r="DB1273" s="3"/>
      <c r="DC1273" s="3"/>
      <c r="DD1273" s="3"/>
    </row>
    <row r="1274" spans="1:108" ht="21" customHeight="1">
      <c r="A1274" s="3"/>
      <c r="B1274" s="3"/>
      <c r="C1274" s="3"/>
      <c r="D1274" s="18"/>
      <c r="E1274" s="18"/>
      <c r="F1274" s="11"/>
      <c r="G1274" s="11"/>
      <c r="H1274" s="11"/>
      <c r="I1274" s="3"/>
      <c r="J1274" s="3"/>
      <c r="K1274" s="3"/>
      <c r="L1274" s="3"/>
      <c r="M1274" s="3"/>
      <c r="N1274" s="3"/>
      <c r="O1274" s="3"/>
      <c r="P1274" s="3"/>
      <c r="Q1274" s="3"/>
      <c r="R1274" s="3"/>
      <c r="S1274" s="3"/>
      <c r="T1274" s="3"/>
      <c r="U1274" s="3"/>
      <c r="V1274" s="3"/>
      <c r="W1274" s="3"/>
      <c r="X1274" s="3"/>
      <c r="Y1274" s="3"/>
      <c r="Z1274" s="3"/>
      <c r="AA1274" s="3"/>
      <c r="AB1274" s="3"/>
      <c r="AC1274" s="3"/>
      <c r="AD1274" s="3"/>
      <c r="AE1274" s="3"/>
      <c r="AF1274" s="3"/>
      <c r="AG1274" s="3"/>
      <c r="AH1274" s="3"/>
      <c r="AI1274" s="3"/>
      <c r="AJ1274" s="3"/>
      <c r="AK1274" s="3"/>
      <c r="AL1274" s="3"/>
      <c r="AM1274" s="3"/>
      <c r="AN1274" s="3"/>
      <c r="AO1274" s="3"/>
      <c r="AP1274" s="3"/>
      <c r="AQ1274" s="3"/>
      <c r="AR1274" s="3"/>
      <c r="AS1274" s="3"/>
      <c r="AT1274" s="3"/>
      <c r="AU1274" s="3"/>
      <c r="AV1274" s="3"/>
      <c r="AW1274" s="3"/>
      <c r="AX1274" s="3"/>
      <c r="AY1274" s="3"/>
      <c r="AZ1274" s="3"/>
      <c r="BA1274" s="3"/>
      <c r="BB1274" s="3"/>
      <c r="BC1274" s="3"/>
      <c r="BD1274" s="3"/>
      <c r="BE1274" s="3"/>
      <c r="BF1274" s="3"/>
      <c r="BG1274" s="3"/>
      <c r="BH1274" s="3"/>
      <c r="BI1274" s="3"/>
      <c r="BJ1274" s="3"/>
      <c r="BK1274" s="3"/>
      <c r="BL1274" s="3"/>
      <c r="BM1274" s="3"/>
      <c r="BN1274" s="3"/>
      <c r="BO1274" s="3"/>
      <c r="BP1274" s="3"/>
      <c r="BQ1274" s="3"/>
      <c r="BR1274" s="3"/>
      <c r="BS1274" s="3"/>
      <c r="BT1274" s="3"/>
      <c r="BU1274" s="3"/>
      <c r="BV1274" s="3"/>
      <c r="BW1274" s="3"/>
      <c r="BX1274" s="3"/>
      <c r="BY1274" s="3"/>
      <c r="BZ1274" s="3"/>
      <c r="CA1274" s="3"/>
      <c r="CB1274" s="3"/>
      <c r="CC1274" s="3"/>
      <c r="CD1274" s="3"/>
      <c r="CE1274" s="3"/>
      <c r="CF1274" s="3"/>
      <c r="CG1274" s="3"/>
      <c r="CH1274" s="3"/>
      <c r="CI1274" s="3"/>
      <c r="CJ1274" s="3"/>
      <c r="CK1274" s="3"/>
      <c r="CL1274" s="3"/>
      <c r="CM1274" s="3"/>
      <c r="CN1274" s="3"/>
      <c r="CO1274" s="3"/>
      <c r="CP1274" s="3"/>
      <c r="CQ1274" s="3"/>
      <c r="CR1274" s="3"/>
      <c r="CS1274" s="3"/>
      <c r="CT1274" s="3"/>
      <c r="CU1274" s="3"/>
      <c r="CV1274" s="3"/>
      <c r="CW1274" s="3"/>
      <c r="CX1274" s="3"/>
      <c r="CY1274" s="3"/>
      <c r="CZ1274" s="3"/>
      <c r="DA1274" s="3"/>
      <c r="DB1274" s="3"/>
      <c r="DC1274" s="3"/>
      <c r="DD1274" s="3"/>
    </row>
    <row r="1275" spans="1:108" ht="21" customHeight="1">
      <c r="A1275" s="3"/>
      <c r="B1275" s="3"/>
      <c r="C1275" s="3"/>
      <c r="D1275" s="18"/>
      <c r="E1275" s="18"/>
      <c r="F1275" s="11"/>
      <c r="G1275" s="11"/>
      <c r="H1275" s="11"/>
      <c r="I1275" s="3"/>
      <c r="J1275" s="3"/>
      <c r="K1275" s="3"/>
      <c r="L1275" s="3"/>
      <c r="M1275" s="3"/>
      <c r="N1275" s="3"/>
      <c r="O1275" s="3"/>
      <c r="P1275" s="3"/>
      <c r="Q1275" s="3"/>
      <c r="R1275" s="3"/>
      <c r="S1275" s="3"/>
      <c r="T1275" s="3"/>
      <c r="U1275" s="3"/>
      <c r="V1275" s="3"/>
      <c r="W1275" s="3"/>
      <c r="X1275" s="3"/>
      <c r="Y1275" s="3"/>
      <c r="Z1275" s="3"/>
      <c r="AA1275" s="3"/>
      <c r="AB1275" s="3"/>
      <c r="AC1275" s="3"/>
      <c r="AD1275" s="3"/>
      <c r="AE1275" s="3"/>
      <c r="AF1275" s="3"/>
      <c r="AG1275" s="3"/>
      <c r="AH1275" s="3"/>
      <c r="AI1275" s="3"/>
      <c r="AJ1275" s="3"/>
      <c r="AK1275" s="3"/>
      <c r="AL1275" s="3"/>
      <c r="AM1275" s="3"/>
      <c r="AN1275" s="3"/>
      <c r="AO1275" s="3"/>
      <c r="AP1275" s="3"/>
      <c r="AQ1275" s="3"/>
      <c r="AR1275" s="3"/>
      <c r="AS1275" s="3"/>
      <c r="AT1275" s="3"/>
      <c r="AU1275" s="3"/>
      <c r="AV1275" s="3"/>
      <c r="AW1275" s="3"/>
      <c r="AX1275" s="3"/>
      <c r="AY1275" s="3"/>
      <c r="AZ1275" s="3"/>
      <c r="BA1275" s="3"/>
      <c r="BB1275" s="3"/>
      <c r="BC1275" s="3"/>
      <c r="BD1275" s="3"/>
      <c r="BE1275" s="3"/>
      <c r="BF1275" s="3"/>
      <c r="BG1275" s="3"/>
      <c r="BH1275" s="3"/>
      <c r="BI1275" s="3"/>
      <c r="BJ1275" s="3"/>
      <c r="BK1275" s="3"/>
      <c r="BL1275" s="3"/>
      <c r="BM1275" s="3"/>
      <c r="BN1275" s="3"/>
      <c r="BO1275" s="3"/>
      <c r="BP1275" s="3"/>
      <c r="BQ1275" s="3"/>
      <c r="BR1275" s="3"/>
      <c r="BS1275" s="3"/>
      <c r="BT1275" s="3"/>
      <c r="BU1275" s="3"/>
      <c r="BV1275" s="3"/>
      <c r="BW1275" s="3"/>
      <c r="BX1275" s="3"/>
      <c r="BY1275" s="3"/>
      <c r="BZ1275" s="3"/>
      <c r="CA1275" s="3"/>
      <c r="CB1275" s="3"/>
      <c r="CC1275" s="3"/>
      <c r="CD1275" s="3"/>
      <c r="CE1275" s="3"/>
      <c r="CF1275" s="3"/>
      <c r="CG1275" s="3"/>
      <c r="CH1275" s="3"/>
      <c r="CI1275" s="3"/>
      <c r="CJ1275" s="3"/>
      <c r="CK1275" s="3"/>
      <c r="CL1275" s="3"/>
      <c r="CM1275" s="3"/>
      <c r="CN1275" s="3"/>
      <c r="CO1275" s="3"/>
      <c r="CP1275" s="3"/>
      <c r="CQ1275" s="3"/>
      <c r="CR1275" s="3"/>
      <c r="CS1275" s="3"/>
      <c r="CT1275" s="3"/>
      <c r="CU1275" s="3"/>
      <c r="CV1275" s="3"/>
      <c r="CW1275" s="3"/>
      <c r="CX1275" s="3"/>
      <c r="CY1275" s="3"/>
      <c r="CZ1275" s="3"/>
      <c r="DA1275" s="3"/>
      <c r="DB1275" s="3"/>
      <c r="DC1275" s="3"/>
      <c r="DD1275" s="3"/>
    </row>
    <row r="1276" spans="1:108" ht="21" customHeight="1">
      <c r="A1276" s="3"/>
      <c r="B1276" s="3"/>
      <c r="C1276" s="3"/>
      <c r="D1276" s="18"/>
      <c r="E1276" s="18"/>
      <c r="F1276" s="11"/>
      <c r="G1276" s="11"/>
      <c r="H1276" s="11"/>
      <c r="I1276" s="3"/>
      <c r="J1276" s="3"/>
      <c r="K1276" s="3"/>
      <c r="L1276" s="3"/>
      <c r="M1276" s="3"/>
      <c r="N1276" s="3"/>
      <c r="O1276" s="3"/>
      <c r="P1276" s="3"/>
      <c r="Q1276" s="3"/>
      <c r="R1276" s="3"/>
      <c r="S1276" s="3"/>
      <c r="T1276" s="3"/>
      <c r="U1276" s="3"/>
      <c r="V1276" s="3"/>
      <c r="W1276" s="3"/>
      <c r="X1276" s="3"/>
      <c r="Y1276" s="3"/>
      <c r="Z1276" s="3"/>
      <c r="AA1276" s="3"/>
      <c r="AB1276" s="3"/>
      <c r="AC1276" s="3"/>
      <c r="AD1276" s="3"/>
      <c r="AE1276" s="3"/>
      <c r="AF1276" s="3"/>
      <c r="AG1276" s="3"/>
      <c r="AH1276" s="3"/>
      <c r="AI1276" s="3"/>
      <c r="AJ1276" s="3"/>
      <c r="AK1276" s="3"/>
      <c r="AL1276" s="3"/>
      <c r="AM1276" s="3"/>
      <c r="AN1276" s="3"/>
      <c r="AO1276" s="3"/>
      <c r="AP1276" s="3"/>
      <c r="AQ1276" s="3"/>
      <c r="AR1276" s="3"/>
      <c r="AS1276" s="3"/>
      <c r="AT1276" s="3"/>
      <c r="AU1276" s="3"/>
      <c r="AV1276" s="3"/>
      <c r="AW1276" s="3"/>
      <c r="AX1276" s="3"/>
      <c r="AY1276" s="3"/>
      <c r="AZ1276" s="3"/>
      <c r="BA1276" s="3"/>
      <c r="BB1276" s="3"/>
      <c r="BC1276" s="3"/>
      <c r="BD1276" s="3"/>
      <c r="BE1276" s="3"/>
      <c r="BF1276" s="3"/>
      <c r="BG1276" s="3"/>
      <c r="BH1276" s="3"/>
      <c r="BI1276" s="3"/>
      <c r="BJ1276" s="3"/>
      <c r="BK1276" s="3"/>
      <c r="BL1276" s="3"/>
      <c r="BM1276" s="3"/>
      <c r="BN1276" s="3"/>
      <c r="BO1276" s="3"/>
      <c r="BP1276" s="3"/>
      <c r="BQ1276" s="3"/>
      <c r="BR1276" s="3"/>
      <c r="BS1276" s="3"/>
      <c r="BT1276" s="3"/>
      <c r="BU1276" s="3"/>
      <c r="BV1276" s="3"/>
      <c r="BW1276" s="3"/>
      <c r="BX1276" s="3"/>
      <c r="BY1276" s="3"/>
      <c r="BZ1276" s="3"/>
      <c r="CA1276" s="3"/>
      <c r="CB1276" s="3"/>
      <c r="CC1276" s="3"/>
      <c r="CD1276" s="3"/>
      <c r="CE1276" s="3"/>
      <c r="CF1276" s="3"/>
      <c r="CG1276" s="3"/>
      <c r="CH1276" s="3"/>
      <c r="CI1276" s="3"/>
      <c r="CJ1276" s="3"/>
      <c r="CK1276" s="3"/>
      <c r="CL1276" s="3"/>
      <c r="CM1276" s="3"/>
      <c r="CN1276" s="3"/>
      <c r="CO1276" s="3"/>
      <c r="CP1276" s="3"/>
      <c r="CQ1276" s="3"/>
      <c r="CR1276" s="3"/>
      <c r="CS1276" s="3"/>
      <c r="CT1276" s="3"/>
      <c r="CU1276" s="3"/>
      <c r="CV1276" s="3"/>
      <c r="CW1276" s="3"/>
      <c r="CX1276" s="3"/>
      <c r="CY1276" s="3"/>
      <c r="CZ1276" s="3"/>
      <c r="DA1276" s="3"/>
      <c r="DB1276" s="3"/>
      <c r="DC1276" s="3"/>
      <c r="DD1276" s="3"/>
    </row>
    <row r="1277" spans="1:108" ht="21" customHeight="1">
      <c r="A1277" s="3"/>
      <c r="B1277" s="3"/>
      <c r="C1277" s="3"/>
      <c r="D1277" s="18"/>
      <c r="E1277" s="18"/>
      <c r="F1277" s="11"/>
      <c r="G1277" s="11"/>
      <c r="H1277" s="11"/>
      <c r="I1277" s="3"/>
      <c r="J1277" s="3"/>
      <c r="K1277" s="3"/>
      <c r="L1277" s="3"/>
      <c r="M1277" s="3"/>
      <c r="N1277" s="3"/>
      <c r="O1277" s="3"/>
      <c r="P1277" s="3"/>
      <c r="Q1277" s="3"/>
      <c r="R1277" s="3"/>
      <c r="S1277" s="3"/>
      <c r="T1277" s="3"/>
      <c r="U1277" s="3"/>
      <c r="V1277" s="3"/>
      <c r="W1277" s="3"/>
      <c r="X1277" s="3"/>
      <c r="Y1277" s="3"/>
      <c r="Z1277" s="3"/>
      <c r="AA1277" s="3"/>
      <c r="AB1277" s="3"/>
      <c r="AC1277" s="3"/>
      <c r="AD1277" s="3"/>
      <c r="AE1277" s="3"/>
      <c r="AF1277" s="3"/>
      <c r="AG1277" s="3"/>
      <c r="AH1277" s="3"/>
      <c r="AI1277" s="3"/>
      <c r="AJ1277" s="3"/>
      <c r="AK1277" s="3"/>
      <c r="AL1277" s="3"/>
      <c r="AM1277" s="3"/>
      <c r="AN1277" s="3"/>
      <c r="AO1277" s="3"/>
      <c r="AP1277" s="3"/>
      <c r="AQ1277" s="3"/>
      <c r="AR1277" s="3"/>
      <c r="AS1277" s="3"/>
      <c r="AT1277" s="3"/>
      <c r="AU1277" s="3"/>
      <c r="AV1277" s="3"/>
      <c r="AW1277" s="3"/>
      <c r="AX1277" s="3"/>
      <c r="AY1277" s="3"/>
      <c r="AZ1277" s="3"/>
      <c r="BA1277" s="3"/>
      <c r="BB1277" s="3"/>
      <c r="BC1277" s="3"/>
      <c r="BD1277" s="3"/>
      <c r="BE1277" s="3"/>
      <c r="BF1277" s="3"/>
      <c r="BG1277" s="3"/>
      <c r="BH1277" s="3"/>
      <c r="BI1277" s="3"/>
      <c r="BJ1277" s="3"/>
      <c r="BK1277" s="3"/>
      <c r="BL1277" s="3"/>
      <c r="BM1277" s="3"/>
      <c r="BN1277" s="3"/>
      <c r="BO1277" s="3"/>
      <c r="BP1277" s="3"/>
      <c r="BQ1277" s="3"/>
      <c r="BR1277" s="3"/>
      <c r="BS1277" s="3"/>
      <c r="BT1277" s="3"/>
      <c r="BU1277" s="3"/>
      <c r="BV1277" s="3"/>
      <c r="BW1277" s="3"/>
      <c r="BX1277" s="3"/>
      <c r="BY1277" s="3"/>
      <c r="BZ1277" s="3"/>
      <c r="CA1277" s="3"/>
      <c r="CB1277" s="3"/>
      <c r="CC1277" s="3"/>
      <c r="CD1277" s="3"/>
      <c r="CE1277" s="3"/>
      <c r="CF1277" s="3"/>
      <c r="CG1277" s="3"/>
      <c r="CH1277" s="3"/>
      <c r="CI1277" s="3"/>
      <c r="CJ1277" s="3"/>
      <c r="CK1277" s="3"/>
      <c r="CL1277" s="3"/>
      <c r="CM1277" s="3"/>
      <c r="CN1277" s="3"/>
      <c r="CO1277" s="3"/>
      <c r="CP1277" s="3"/>
      <c r="CQ1277" s="3"/>
      <c r="CR1277" s="3"/>
      <c r="CS1277" s="3"/>
      <c r="CT1277" s="3"/>
      <c r="CU1277" s="3"/>
      <c r="CV1277" s="3"/>
      <c r="CW1277" s="3"/>
      <c r="CX1277" s="3"/>
      <c r="CY1277" s="3"/>
      <c r="CZ1277" s="3"/>
      <c r="DA1277" s="3"/>
      <c r="DB1277" s="3"/>
      <c r="DC1277" s="3"/>
      <c r="DD1277" s="3"/>
    </row>
    <row r="1278" spans="1:108" ht="21" customHeight="1">
      <c r="A1278" s="3"/>
      <c r="B1278" s="3"/>
      <c r="C1278" s="3"/>
      <c r="D1278" s="18"/>
      <c r="E1278" s="18"/>
      <c r="F1278" s="11"/>
      <c r="G1278" s="11"/>
      <c r="H1278" s="11"/>
      <c r="I1278" s="3"/>
      <c r="J1278" s="3"/>
      <c r="K1278" s="3"/>
      <c r="L1278" s="3"/>
      <c r="M1278" s="3"/>
      <c r="N1278" s="3"/>
      <c r="O1278" s="3"/>
      <c r="P1278" s="3"/>
      <c r="Q1278" s="3"/>
      <c r="R1278" s="3"/>
      <c r="S1278" s="3"/>
      <c r="T1278" s="3"/>
      <c r="U1278" s="3"/>
      <c r="V1278" s="3"/>
      <c r="W1278" s="3"/>
      <c r="X1278" s="3"/>
      <c r="Y1278" s="3"/>
      <c r="Z1278" s="3"/>
      <c r="AA1278" s="3"/>
      <c r="AB1278" s="3"/>
      <c r="AC1278" s="3"/>
      <c r="AD1278" s="3"/>
      <c r="AE1278" s="3"/>
      <c r="AF1278" s="3"/>
      <c r="AG1278" s="3"/>
      <c r="AH1278" s="3"/>
      <c r="AI1278" s="3"/>
      <c r="AJ1278" s="3"/>
      <c r="AK1278" s="3"/>
      <c r="AL1278" s="3"/>
      <c r="AM1278" s="3"/>
      <c r="AN1278" s="3"/>
      <c r="AO1278" s="3"/>
      <c r="AP1278" s="3"/>
      <c r="AQ1278" s="3"/>
      <c r="AR1278" s="3"/>
      <c r="AS1278" s="3"/>
      <c r="AT1278" s="3"/>
      <c r="AU1278" s="3"/>
      <c r="AV1278" s="3"/>
      <c r="AW1278" s="3"/>
      <c r="AX1278" s="3"/>
      <c r="AY1278" s="3"/>
      <c r="AZ1278" s="3"/>
      <c r="BA1278" s="3"/>
      <c r="BB1278" s="3"/>
      <c r="BC1278" s="3"/>
      <c r="BD1278" s="3"/>
      <c r="BE1278" s="3"/>
      <c r="BF1278" s="3"/>
      <c r="BG1278" s="3"/>
      <c r="BH1278" s="3"/>
      <c r="BI1278" s="3"/>
      <c r="BJ1278" s="3"/>
      <c r="BK1278" s="3"/>
      <c r="BL1278" s="3"/>
      <c r="BM1278" s="3"/>
      <c r="BN1278" s="3"/>
      <c r="BO1278" s="3"/>
      <c r="BP1278" s="3"/>
      <c r="BQ1278" s="3"/>
      <c r="BR1278" s="3"/>
      <c r="BS1278" s="3"/>
      <c r="BT1278" s="3"/>
      <c r="BU1278" s="3"/>
      <c r="BV1278" s="3"/>
      <c r="BW1278" s="3"/>
      <c r="BX1278" s="3"/>
      <c r="BY1278" s="3"/>
      <c r="BZ1278" s="3"/>
      <c r="CA1278" s="3"/>
      <c r="CB1278" s="3"/>
      <c r="CC1278" s="3"/>
      <c r="CD1278" s="3"/>
      <c r="CE1278" s="3"/>
      <c r="CF1278" s="3"/>
      <c r="CG1278" s="3"/>
      <c r="CH1278" s="3"/>
      <c r="CI1278" s="3"/>
      <c r="CJ1278" s="3"/>
      <c r="CK1278" s="3"/>
      <c r="CL1278" s="3"/>
      <c r="CM1278" s="3"/>
      <c r="CN1278" s="3"/>
      <c r="CO1278" s="3"/>
      <c r="CP1278" s="3"/>
      <c r="CQ1278" s="3"/>
      <c r="CR1278" s="3"/>
      <c r="CS1278" s="3"/>
      <c r="CT1278" s="3"/>
      <c r="CU1278" s="3"/>
      <c r="CV1278" s="3"/>
      <c r="CW1278" s="3"/>
      <c r="CX1278" s="3"/>
      <c r="CY1278" s="3"/>
      <c r="CZ1278" s="3"/>
      <c r="DA1278" s="3"/>
      <c r="DB1278" s="3"/>
      <c r="DC1278" s="3"/>
      <c r="DD1278" s="3"/>
    </row>
    <row r="1279" spans="1:108" ht="21" customHeight="1">
      <c r="A1279" s="3"/>
      <c r="B1279" s="3"/>
      <c r="C1279" s="3"/>
      <c r="D1279" s="18"/>
      <c r="E1279" s="18"/>
      <c r="F1279" s="11"/>
      <c r="G1279" s="11"/>
      <c r="H1279" s="11"/>
      <c r="I1279" s="3"/>
      <c r="J1279" s="3"/>
      <c r="K1279" s="3"/>
      <c r="L1279" s="3"/>
      <c r="M1279" s="3"/>
      <c r="N1279" s="3"/>
      <c r="O1279" s="3"/>
      <c r="P1279" s="3"/>
      <c r="Q1279" s="3"/>
      <c r="R1279" s="3"/>
      <c r="S1279" s="3"/>
      <c r="T1279" s="3"/>
      <c r="U1279" s="3"/>
      <c r="V1279" s="3"/>
      <c r="W1279" s="3"/>
      <c r="X1279" s="3"/>
      <c r="Y1279" s="3"/>
      <c r="Z1279" s="3"/>
      <c r="AA1279" s="3"/>
      <c r="AB1279" s="3"/>
      <c r="AC1279" s="3"/>
      <c r="AD1279" s="3"/>
      <c r="AE1279" s="3"/>
      <c r="AF1279" s="3"/>
      <c r="AG1279" s="3"/>
      <c r="AH1279" s="3"/>
      <c r="AI1279" s="3"/>
      <c r="AJ1279" s="3"/>
      <c r="AK1279" s="3"/>
      <c r="AL1279" s="3"/>
      <c r="AM1279" s="3"/>
      <c r="AN1279" s="3"/>
      <c r="AO1279" s="3"/>
      <c r="AP1279" s="3"/>
      <c r="AQ1279" s="3"/>
      <c r="AR1279" s="3"/>
      <c r="AS1279" s="3"/>
      <c r="AT1279" s="3"/>
      <c r="AU1279" s="3"/>
      <c r="AV1279" s="3"/>
      <c r="AW1279" s="3"/>
      <c r="AX1279" s="3"/>
      <c r="AY1279" s="3"/>
      <c r="AZ1279" s="3"/>
      <c r="BA1279" s="3"/>
      <c r="BB1279" s="3"/>
      <c r="BC1279" s="3"/>
      <c r="BD1279" s="3"/>
      <c r="BE1279" s="3"/>
      <c r="BF1279" s="3"/>
      <c r="BG1279" s="3"/>
      <c r="BH1279" s="3"/>
      <c r="BI1279" s="3"/>
      <c r="BJ1279" s="3"/>
      <c r="BK1279" s="3"/>
      <c r="BL1279" s="3"/>
      <c r="BM1279" s="3"/>
      <c r="BN1279" s="3"/>
      <c r="BO1279" s="3"/>
      <c r="BP1279" s="3"/>
      <c r="BQ1279" s="3"/>
      <c r="BR1279" s="3"/>
      <c r="BS1279" s="3"/>
      <c r="BT1279" s="3"/>
      <c r="BU1279" s="3"/>
      <c r="BV1279" s="3"/>
      <c r="BW1279" s="3"/>
      <c r="BX1279" s="3"/>
      <c r="BY1279" s="3"/>
      <c r="BZ1279" s="3"/>
      <c r="CA1279" s="3"/>
      <c r="CB1279" s="3"/>
      <c r="CC1279" s="3"/>
      <c r="CD1279" s="3"/>
      <c r="CE1279" s="3"/>
      <c r="CF1279" s="3"/>
      <c r="CG1279" s="3"/>
      <c r="CH1279" s="3"/>
      <c r="CI1279" s="3"/>
      <c r="CJ1279" s="3"/>
      <c r="CK1279" s="3"/>
      <c r="CL1279" s="3"/>
      <c r="CM1279" s="3"/>
      <c r="CN1279" s="3"/>
      <c r="CO1279" s="3"/>
      <c r="CP1279" s="3"/>
      <c r="CQ1279" s="3"/>
      <c r="CR1279" s="3"/>
      <c r="CS1279" s="3"/>
      <c r="CT1279" s="3"/>
      <c r="CU1279" s="3"/>
      <c r="CV1279" s="3"/>
      <c r="CW1279" s="3"/>
      <c r="CX1279" s="3"/>
      <c r="CY1279" s="3"/>
      <c r="CZ1279" s="3"/>
      <c r="DA1279" s="3"/>
      <c r="DB1279" s="3"/>
      <c r="DC1279" s="3"/>
      <c r="DD1279" s="3"/>
    </row>
    <row r="1280" spans="1:108" ht="21" customHeight="1">
      <c r="A1280" s="3"/>
      <c r="B1280" s="3"/>
      <c r="C1280" s="3"/>
      <c r="D1280" s="18"/>
      <c r="E1280" s="18"/>
      <c r="F1280" s="11"/>
      <c r="G1280" s="11"/>
      <c r="H1280" s="11"/>
      <c r="I1280" s="3"/>
      <c r="J1280" s="3"/>
      <c r="K1280" s="3"/>
      <c r="L1280" s="3"/>
      <c r="M1280" s="3"/>
      <c r="N1280" s="3"/>
      <c r="O1280" s="3"/>
      <c r="P1280" s="3"/>
      <c r="Q1280" s="3"/>
      <c r="R1280" s="3"/>
      <c r="S1280" s="3"/>
      <c r="T1280" s="3"/>
      <c r="U1280" s="3"/>
      <c r="V1280" s="3"/>
      <c r="W1280" s="3"/>
      <c r="X1280" s="3"/>
      <c r="Y1280" s="3"/>
      <c r="Z1280" s="3"/>
      <c r="AA1280" s="3"/>
      <c r="AB1280" s="3"/>
      <c r="AC1280" s="3"/>
      <c r="AD1280" s="3"/>
      <c r="AE1280" s="3"/>
      <c r="AF1280" s="3"/>
      <c r="AG1280" s="3"/>
      <c r="AH1280" s="3"/>
      <c r="AI1280" s="3"/>
      <c r="AJ1280" s="3"/>
      <c r="AK1280" s="3"/>
      <c r="AL1280" s="3"/>
      <c r="AM1280" s="3"/>
      <c r="AN1280" s="3"/>
      <c r="AO1280" s="3"/>
      <c r="AP1280" s="3"/>
      <c r="AQ1280" s="3"/>
      <c r="AR1280" s="3"/>
      <c r="AS1280" s="3"/>
      <c r="AT1280" s="3"/>
      <c r="AU1280" s="3"/>
      <c r="AV1280" s="3"/>
      <c r="AW1280" s="3"/>
      <c r="AX1280" s="3"/>
      <c r="AY1280" s="3"/>
      <c r="AZ1280" s="3"/>
      <c r="BA1280" s="3"/>
      <c r="BB1280" s="3"/>
      <c r="BC1280" s="3"/>
      <c r="BD1280" s="3"/>
      <c r="BE1280" s="3"/>
      <c r="BF1280" s="3"/>
      <c r="BG1280" s="3"/>
      <c r="BH1280" s="3"/>
      <c r="BI1280" s="3"/>
      <c r="BJ1280" s="3"/>
      <c r="BK1280" s="3"/>
      <c r="BL1280" s="3"/>
      <c r="BM1280" s="3"/>
      <c r="BN1280" s="3"/>
      <c r="BO1280" s="3"/>
      <c r="BP1280" s="3"/>
      <c r="BQ1280" s="3"/>
      <c r="BR1280" s="3"/>
      <c r="BS1280" s="3"/>
      <c r="BT1280" s="3"/>
      <c r="BU1280" s="3"/>
      <c r="BV1280" s="3"/>
      <c r="BW1280" s="3"/>
      <c r="BX1280" s="3"/>
      <c r="BY1280" s="3"/>
      <c r="BZ1280" s="3"/>
      <c r="CA1280" s="3"/>
      <c r="CB1280" s="3"/>
      <c r="CC1280" s="3"/>
      <c r="CD1280" s="3"/>
      <c r="CE1280" s="3"/>
      <c r="CF1280" s="3"/>
      <c r="CG1280" s="3"/>
      <c r="CH1280" s="3"/>
      <c r="CI1280" s="3"/>
      <c r="CJ1280" s="3"/>
      <c r="CK1280" s="3"/>
      <c r="CL1280" s="3"/>
      <c r="CM1280" s="3"/>
      <c r="CN1280" s="3"/>
      <c r="CO1280" s="3"/>
      <c r="CP1280" s="3"/>
      <c r="CQ1280" s="3"/>
      <c r="CR1280" s="3"/>
      <c r="CS1280" s="3"/>
      <c r="CT1280" s="3"/>
      <c r="CU1280" s="3"/>
      <c r="CV1280" s="3"/>
      <c r="CW1280" s="3"/>
      <c r="CX1280" s="3"/>
      <c r="CY1280" s="3"/>
      <c r="CZ1280" s="3"/>
      <c r="DA1280" s="3"/>
      <c r="DB1280" s="3"/>
      <c r="DC1280" s="3"/>
      <c r="DD1280" s="3"/>
    </row>
    <row r="1281" spans="1:108" ht="21" customHeight="1">
      <c r="A1281" s="3"/>
      <c r="B1281" s="3"/>
      <c r="C1281" s="3"/>
      <c r="D1281" s="18"/>
      <c r="E1281" s="18"/>
      <c r="F1281" s="11"/>
      <c r="G1281" s="11"/>
      <c r="H1281" s="11"/>
      <c r="I1281" s="3"/>
      <c r="J1281" s="3"/>
      <c r="K1281" s="3"/>
      <c r="L1281" s="3"/>
      <c r="M1281" s="3"/>
      <c r="N1281" s="3"/>
      <c r="O1281" s="3"/>
      <c r="P1281" s="3"/>
      <c r="Q1281" s="3"/>
      <c r="R1281" s="3"/>
      <c r="S1281" s="3"/>
      <c r="T1281" s="3"/>
      <c r="U1281" s="3"/>
      <c r="V1281" s="3"/>
      <c r="W1281" s="3"/>
      <c r="X1281" s="3"/>
      <c r="Y1281" s="3"/>
      <c r="Z1281" s="3"/>
      <c r="AA1281" s="3"/>
      <c r="AB1281" s="3"/>
      <c r="AC1281" s="3"/>
      <c r="AD1281" s="3"/>
      <c r="AE1281" s="3"/>
      <c r="AF1281" s="3"/>
      <c r="AG1281" s="3"/>
      <c r="AH1281" s="3"/>
      <c r="AI1281" s="3"/>
      <c r="AJ1281" s="3"/>
      <c r="AK1281" s="3"/>
      <c r="AL1281" s="3"/>
      <c r="AM1281" s="3"/>
      <c r="AN1281" s="3"/>
      <c r="AO1281" s="3"/>
      <c r="AP1281" s="3"/>
      <c r="AQ1281" s="3"/>
      <c r="AR1281" s="3"/>
      <c r="AS1281" s="3"/>
      <c r="AT1281" s="3"/>
      <c r="AU1281" s="3"/>
      <c r="AV1281" s="3"/>
      <c r="AW1281" s="3"/>
      <c r="AX1281" s="3"/>
      <c r="AY1281" s="3"/>
      <c r="AZ1281" s="3"/>
      <c r="BA1281" s="3"/>
      <c r="BB1281" s="3"/>
      <c r="BC1281" s="3"/>
      <c r="BD1281" s="3"/>
      <c r="BE1281" s="3"/>
      <c r="BF1281" s="3"/>
      <c r="BG1281" s="3"/>
      <c r="BH1281" s="3"/>
      <c r="BI1281" s="3"/>
      <c r="BJ1281" s="3"/>
      <c r="BK1281" s="3"/>
      <c r="BL1281" s="3"/>
      <c r="BM1281" s="3"/>
      <c r="BN1281" s="3"/>
      <c r="BO1281" s="3"/>
      <c r="BP1281" s="3"/>
      <c r="BQ1281" s="3"/>
      <c r="BR1281" s="3"/>
      <c r="BS1281" s="3"/>
      <c r="BT1281" s="3"/>
      <c r="BU1281" s="3"/>
      <c r="BV1281" s="3"/>
      <c r="BW1281" s="3"/>
      <c r="BX1281" s="3"/>
      <c r="BY1281" s="3"/>
      <c r="BZ1281" s="3"/>
      <c r="CA1281" s="3"/>
      <c r="CB1281" s="3"/>
      <c r="CC1281" s="3"/>
      <c r="CD1281" s="3"/>
      <c r="CE1281" s="3"/>
      <c r="CF1281" s="3"/>
      <c r="CG1281" s="3"/>
      <c r="CH1281" s="3"/>
      <c r="CI1281" s="3"/>
      <c r="CJ1281" s="3"/>
      <c r="CK1281" s="3"/>
      <c r="CL1281" s="3"/>
      <c r="CM1281" s="3"/>
      <c r="CN1281" s="3"/>
      <c r="CO1281" s="3"/>
      <c r="CP1281" s="3"/>
      <c r="CQ1281" s="3"/>
      <c r="CR1281" s="3"/>
      <c r="CS1281" s="3"/>
      <c r="CT1281" s="3"/>
      <c r="CU1281" s="3"/>
      <c r="CV1281" s="3"/>
      <c r="CW1281" s="3"/>
      <c r="CX1281" s="3"/>
      <c r="CY1281" s="3"/>
      <c r="CZ1281" s="3"/>
      <c r="DA1281" s="3"/>
      <c r="DB1281" s="3"/>
      <c r="DC1281" s="3"/>
      <c r="DD1281" s="3"/>
    </row>
    <row r="1282" spans="1:108" ht="21" customHeight="1">
      <c r="A1282" s="3"/>
      <c r="B1282" s="3"/>
      <c r="C1282" s="3"/>
      <c r="D1282" s="18"/>
      <c r="E1282" s="18"/>
      <c r="F1282" s="11"/>
      <c r="G1282" s="11"/>
      <c r="H1282" s="11"/>
      <c r="I1282" s="3"/>
      <c r="J1282" s="3"/>
      <c r="K1282" s="3"/>
      <c r="L1282" s="3"/>
      <c r="M1282" s="3"/>
      <c r="N1282" s="3"/>
      <c r="O1282" s="3"/>
      <c r="P1282" s="3"/>
      <c r="Q1282" s="3"/>
      <c r="R1282" s="3"/>
      <c r="S1282" s="3"/>
      <c r="T1282" s="3"/>
      <c r="U1282" s="3"/>
      <c r="V1282" s="3"/>
      <c r="W1282" s="3"/>
      <c r="X1282" s="3"/>
      <c r="Y1282" s="3"/>
      <c r="Z1282" s="3"/>
      <c r="AA1282" s="3"/>
      <c r="AB1282" s="3"/>
      <c r="AC1282" s="3"/>
      <c r="AD1282" s="3"/>
      <c r="AE1282" s="3"/>
      <c r="AF1282" s="3"/>
      <c r="AG1282" s="3"/>
      <c r="AH1282" s="3"/>
      <c r="AI1282" s="3"/>
      <c r="AJ1282" s="3"/>
      <c r="AK1282" s="3"/>
      <c r="AL1282" s="3"/>
      <c r="AM1282" s="3"/>
      <c r="AN1282" s="3"/>
      <c r="AO1282" s="3"/>
      <c r="AP1282" s="3"/>
      <c r="AQ1282" s="3"/>
      <c r="AR1282" s="3"/>
      <c r="AS1282" s="3"/>
      <c r="AT1282" s="3"/>
      <c r="AU1282" s="3"/>
      <c r="AV1282" s="3"/>
      <c r="AW1282" s="3"/>
      <c r="AX1282" s="3"/>
      <c r="AY1282" s="3"/>
      <c r="AZ1282" s="3"/>
      <c r="BA1282" s="3"/>
      <c r="BB1282" s="3"/>
      <c r="BC1282" s="3"/>
      <c r="BD1282" s="3"/>
      <c r="BE1282" s="3"/>
      <c r="BF1282" s="3"/>
      <c r="BG1282" s="3"/>
      <c r="BH1282" s="3"/>
      <c r="BI1282" s="3"/>
      <c r="BJ1282" s="3"/>
      <c r="BK1282" s="3"/>
      <c r="BL1282" s="3"/>
      <c r="BM1282" s="3"/>
      <c r="BN1282" s="3"/>
      <c r="BO1282" s="3"/>
      <c r="BP1282" s="3"/>
      <c r="BQ1282" s="3"/>
      <c r="BR1282" s="3"/>
      <c r="BS1282" s="3"/>
      <c r="BT1282" s="3"/>
      <c r="BU1282" s="3"/>
      <c r="BV1282" s="3"/>
      <c r="BW1282" s="3"/>
      <c r="BX1282" s="3"/>
      <c r="BY1282" s="3"/>
      <c r="BZ1282" s="3"/>
      <c r="CA1282" s="3"/>
      <c r="CB1282" s="3"/>
      <c r="CC1282" s="3"/>
      <c r="CD1282" s="3"/>
      <c r="CE1282" s="3"/>
      <c r="CF1282" s="3"/>
      <c r="CG1282" s="3"/>
      <c r="CH1282" s="3"/>
      <c r="CI1282" s="3"/>
      <c r="CJ1282" s="3"/>
      <c r="CK1282" s="3"/>
      <c r="CL1282" s="3"/>
      <c r="CM1282" s="3"/>
      <c r="CN1282" s="3"/>
      <c r="CO1282" s="3"/>
      <c r="CP1282" s="3"/>
      <c r="CQ1282" s="3"/>
      <c r="CR1282" s="3"/>
      <c r="CS1282" s="3"/>
      <c r="CT1282" s="3"/>
      <c r="CU1282" s="3"/>
      <c r="CV1282" s="3"/>
      <c r="CW1282" s="3"/>
      <c r="CX1282" s="3"/>
      <c r="CY1282" s="3"/>
      <c r="CZ1282" s="3"/>
      <c r="DA1282" s="3"/>
      <c r="DB1282" s="3"/>
      <c r="DC1282" s="3"/>
      <c r="DD1282" s="3"/>
    </row>
    <row r="1283" spans="1:108" ht="21" customHeight="1">
      <c r="A1283" s="3"/>
      <c r="B1283" s="3"/>
      <c r="C1283" s="3"/>
      <c r="D1283" s="18"/>
      <c r="E1283" s="18"/>
      <c r="F1283" s="11"/>
      <c r="G1283" s="11"/>
      <c r="H1283" s="11"/>
      <c r="I1283" s="3"/>
      <c r="J1283" s="3"/>
      <c r="K1283" s="3"/>
      <c r="L1283" s="3"/>
      <c r="M1283" s="3"/>
      <c r="N1283" s="3"/>
      <c r="O1283" s="3"/>
      <c r="P1283" s="3"/>
      <c r="Q1283" s="3"/>
      <c r="R1283" s="3"/>
      <c r="S1283" s="3"/>
      <c r="T1283" s="3"/>
      <c r="U1283" s="3"/>
      <c r="V1283" s="3"/>
      <c r="W1283" s="3"/>
      <c r="X1283" s="3"/>
      <c r="Y1283" s="3"/>
      <c r="Z1283" s="3"/>
      <c r="AA1283" s="3"/>
      <c r="AB1283" s="3"/>
      <c r="AC1283" s="3"/>
      <c r="AD1283" s="3"/>
      <c r="AE1283" s="3"/>
      <c r="AF1283" s="3"/>
      <c r="AG1283" s="3"/>
      <c r="AH1283" s="3"/>
      <c r="AI1283" s="3"/>
      <c r="AJ1283" s="3"/>
      <c r="AK1283" s="3"/>
      <c r="AL1283" s="3"/>
      <c r="AM1283" s="3"/>
      <c r="AN1283" s="3"/>
      <c r="AO1283" s="3"/>
      <c r="AP1283" s="3"/>
      <c r="AQ1283" s="3"/>
      <c r="AR1283" s="3"/>
      <c r="AS1283" s="3"/>
      <c r="AT1283" s="3"/>
      <c r="AU1283" s="3"/>
      <c r="AV1283" s="3"/>
      <c r="AW1283" s="3"/>
      <c r="AX1283" s="3"/>
      <c r="AY1283" s="3"/>
      <c r="AZ1283" s="3"/>
      <c r="BA1283" s="3"/>
      <c r="BB1283" s="3"/>
      <c r="BC1283" s="3"/>
      <c r="BD1283" s="3"/>
      <c r="BE1283" s="3"/>
      <c r="BF1283" s="3"/>
      <c r="BG1283" s="3"/>
      <c r="BH1283" s="3"/>
      <c r="BI1283" s="3"/>
      <c r="BJ1283" s="3"/>
      <c r="BK1283" s="3"/>
      <c r="BL1283" s="3"/>
      <c r="BM1283" s="3"/>
      <c r="BN1283" s="3"/>
      <c r="BO1283" s="3"/>
      <c r="BP1283" s="3"/>
      <c r="BQ1283" s="3"/>
      <c r="BR1283" s="3"/>
      <c r="BS1283" s="3"/>
      <c r="BT1283" s="3"/>
      <c r="BU1283" s="3"/>
      <c r="BV1283" s="3"/>
      <c r="BW1283" s="3"/>
      <c r="BX1283" s="3"/>
      <c r="BY1283" s="3"/>
      <c r="BZ1283" s="3"/>
      <c r="CA1283" s="3"/>
      <c r="CB1283" s="3"/>
      <c r="CC1283" s="3"/>
      <c r="CD1283" s="3"/>
      <c r="CE1283" s="3"/>
      <c r="CF1283" s="3"/>
      <c r="CG1283" s="3"/>
      <c r="CH1283" s="3"/>
      <c r="CI1283" s="3"/>
      <c r="CJ1283" s="3"/>
      <c r="CK1283" s="3"/>
      <c r="CL1283" s="3"/>
      <c r="CM1283" s="3"/>
      <c r="CN1283" s="3"/>
      <c r="CO1283" s="3"/>
      <c r="CP1283" s="3"/>
      <c r="CQ1283" s="3"/>
      <c r="CR1283" s="3"/>
      <c r="CS1283" s="3"/>
      <c r="CT1283" s="3"/>
      <c r="CU1283" s="3"/>
      <c r="CV1283" s="3"/>
      <c r="CW1283" s="3"/>
      <c r="CX1283" s="3"/>
      <c r="CY1283" s="3"/>
      <c r="CZ1283" s="3"/>
      <c r="DA1283" s="3"/>
      <c r="DB1283" s="3"/>
      <c r="DC1283" s="3"/>
      <c r="DD1283" s="3"/>
    </row>
    <row r="1284" spans="1:108" ht="21" customHeight="1">
      <c r="A1284" s="3"/>
      <c r="B1284" s="3"/>
      <c r="C1284" s="3"/>
      <c r="D1284" s="18"/>
      <c r="E1284" s="18"/>
      <c r="F1284" s="11"/>
      <c r="G1284" s="11"/>
      <c r="H1284" s="11"/>
      <c r="I1284" s="3"/>
      <c r="J1284" s="3"/>
      <c r="K1284" s="3"/>
      <c r="L1284" s="3"/>
      <c r="M1284" s="3"/>
      <c r="N1284" s="3"/>
      <c r="O1284" s="3"/>
      <c r="P1284" s="3"/>
      <c r="Q1284" s="3"/>
      <c r="R1284" s="3"/>
      <c r="S1284" s="3"/>
      <c r="T1284" s="3"/>
      <c r="U1284" s="3"/>
      <c r="V1284" s="3"/>
      <c r="W1284" s="3"/>
      <c r="X1284" s="3"/>
      <c r="Y1284" s="3"/>
      <c r="Z1284" s="3"/>
      <c r="AA1284" s="3"/>
      <c r="AB1284" s="3"/>
      <c r="AC1284" s="3"/>
      <c r="AD1284" s="3"/>
      <c r="AE1284" s="3"/>
      <c r="AF1284" s="3"/>
      <c r="AG1284" s="3"/>
      <c r="AH1284" s="3"/>
      <c r="AI1284" s="3"/>
      <c r="AJ1284" s="3"/>
      <c r="AK1284" s="3"/>
      <c r="AL1284" s="3"/>
      <c r="AM1284" s="3"/>
      <c r="AN1284" s="3"/>
      <c r="AO1284" s="3"/>
      <c r="AP1284" s="3"/>
      <c r="AQ1284" s="3"/>
      <c r="AR1284" s="3"/>
      <c r="AS1284" s="3"/>
      <c r="AT1284" s="3"/>
      <c r="AU1284" s="3"/>
      <c r="AV1284" s="3"/>
      <c r="AW1284" s="3"/>
      <c r="AX1284" s="3"/>
      <c r="AY1284" s="3"/>
      <c r="AZ1284" s="3"/>
      <c r="BA1284" s="3"/>
      <c r="BB1284" s="3"/>
      <c r="BC1284" s="3"/>
      <c r="BD1284" s="3"/>
      <c r="BE1284" s="3"/>
      <c r="BF1284" s="3"/>
      <c r="BG1284" s="3"/>
      <c r="BH1284" s="3"/>
      <c r="BI1284" s="3"/>
      <c r="BJ1284" s="3"/>
      <c r="BK1284" s="3"/>
      <c r="BL1284" s="3"/>
      <c r="BM1284" s="3"/>
      <c r="BN1284" s="3"/>
      <c r="BO1284" s="3"/>
      <c r="BP1284" s="3"/>
      <c r="BQ1284" s="3"/>
      <c r="BR1284" s="3"/>
      <c r="BS1284" s="3"/>
      <c r="BT1284" s="3"/>
      <c r="BU1284" s="3"/>
      <c r="BV1284" s="3"/>
      <c r="BW1284" s="3"/>
      <c r="BX1284" s="3"/>
      <c r="BY1284" s="3"/>
      <c r="BZ1284" s="3"/>
      <c r="CA1284" s="3"/>
      <c r="CB1284" s="3"/>
      <c r="CC1284" s="3"/>
      <c r="CD1284" s="3"/>
      <c r="CE1284" s="3"/>
      <c r="CF1284" s="3"/>
      <c r="CG1284" s="3"/>
      <c r="CH1284" s="3"/>
      <c r="CI1284" s="3"/>
      <c r="CJ1284" s="3"/>
      <c r="CK1284" s="3"/>
      <c r="CL1284" s="3"/>
      <c r="CM1284" s="3"/>
      <c r="CN1284" s="3"/>
      <c r="CO1284" s="3"/>
      <c r="CP1284" s="3"/>
      <c r="CQ1284" s="3"/>
      <c r="CR1284" s="3"/>
      <c r="CS1284" s="3"/>
      <c r="CT1284" s="3"/>
      <c r="CU1284" s="3"/>
      <c r="CV1284" s="3"/>
      <c r="CW1284" s="3"/>
      <c r="CX1284" s="3"/>
      <c r="CY1284" s="3"/>
      <c r="CZ1284" s="3"/>
      <c r="DA1284" s="3"/>
      <c r="DB1284" s="3"/>
      <c r="DC1284" s="3"/>
      <c r="DD1284" s="3"/>
    </row>
    <row r="1285" spans="1:108" ht="21" customHeight="1">
      <c r="A1285" s="3"/>
      <c r="B1285" s="3"/>
      <c r="C1285" s="3"/>
      <c r="D1285" s="18"/>
      <c r="E1285" s="18"/>
      <c r="F1285" s="11"/>
      <c r="G1285" s="11"/>
      <c r="H1285" s="11"/>
      <c r="I1285" s="3"/>
      <c r="J1285" s="3"/>
      <c r="K1285" s="3"/>
      <c r="L1285" s="3"/>
      <c r="M1285" s="3"/>
      <c r="N1285" s="3"/>
      <c r="O1285" s="3"/>
      <c r="P1285" s="3"/>
      <c r="Q1285" s="3"/>
      <c r="R1285" s="3"/>
      <c r="S1285" s="3"/>
      <c r="T1285" s="3"/>
      <c r="U1285" s="3"/>
      <c r="V1285" s="3"/>
      <c r="W1285" s="3"/>
      <c r="X1285" s="3"/>
      <c r="Y1285" s="3"/>
      <c r="Z1285" s="3"/>
      <c r="AA1285" s="3"/>
      <c r="AB1285" s="3"/>
      <c r="AC1285" s="3"/>
      <c r="AD1285" s="3"/>
      <c r="AE1285" s="3"/>
      <c r="AF1285" s="3"/>
      <c r="AG1285" s="3"/>
      <c r="AH1285" s="3"/>
      <c r="AI1285" s="3"/>
      <c r="AJ1285" s="3"/>
      <c r="AK1285" s="3"/>
      <c r="AL1285" s="3"/>
      <c r="AM1285" s="3"/>
      <c r="AN1285" s="3"/>
      <c r="AO1285" s="3"/>
      <c r="AP1285" s="3"/>
      <c r="AQ1285" s="3"/>
      <c r="AR1285" s="3"/>
      <c r="AS1285" s="3"/>
      <c r="AT1285" s="3"/>
      <c r="AU1285" s="3"/>
      <c r="AV1285" s="3"/>
      <c r="AW1285" s="3"/>
      <c r="AX1285" s="3"/>
      <c r="AY1285" s="3"/>
      <c r="AZ1285" s="3"/>
      <c r="BA1285" s="3"/>
      <c r="BB1285" s="3"/>
      <c r="BC1285" s="3"/>
      <c r="BD1285" s="3"/>
      <c r="BE1285" s="3"/>
      <c r="BF1285" s="3"/>
      <c r="BG1285" s="3"/>
      <c r="BH1285" s="3"/>
      <c r="BI1285" s="3"/>
      <c r="BJ1285" s="3"/>
      <c r="BK1285" s="3"/>
      <c r="BL1285" s="3"/>
      <c r="BM1285" s="3"/>
      <c r="BN1285" s="3"/>
      <c r="BO1285" s="3"/>
      <c r="BP1285" s="3"/>
      <c r="BQ1285" s="3"/>
      <c r="BR1285" s="3"/>
      <c r="BS1285" s="3"/>
      <c r="BT1285" s="3"/>
      <c r="BU1285" s="3"/>
      <c r="BV1285" s="3"/>
      <c r="BW1285" s="3"/>
      <c r="BX1285" s="3"/>
      <c r="BY1285" s="3"/>
      <c r="BZ1285" s="3"/>
      <c r="CA1285" s="3"/>
      <c r="CB1285" s="3"/>
      <c r="CC1285" s="3"/>
      <c r="CD1285" s="3"/>
      <c r="CE1285" s="3"/>
      <c r="CF1285" s="3"/>
      <c r="CG1285" s="3"/>
      <c r="CH1285" s="3"/>
      <c r="CI1285" s="3"/>
      <c r="CJ1285" s="3"/>
      <c r="CK1285" s="3"/>
      <c r="CL1285" s="3"/>
      <c r="CM1285" s="3"/>
      <c r="CN1285" s="3"/>
      <c r="CO1285" s="3"/>
      <c r="CP1285" s="3"/>
      <c r="CQ1285" s="3"/>
      <c r="CR1285" s="3"/>
      <c r="CS1285" s="3"/>
      <c r="CT1285" s="3"/>
      <c r="CU1285" s="3"/>
      <c r="CV1285" s="3"/>
      <c r="CW1285" s="3"/>
      <c r="CX1285" s="3"/>
      <c r="CY1285" s="3"/>
      <c r="CZ1285" s="3"/>
      <c r="DA1285" s="3"/>
      <c r="DB1285" s="3"/>
      <c r="DC1285" s="3"/>
      <c r="DD1285" s="3"/>
    </row>
    <row r="1286" spans="1:108" ht="21" customHeight="1">
      <c r="A1286" s="3"/>
      <c r="B1286" s="3"/>
      <c r="C1286" s="3"/>
      <c r="D1286" s="18"/>
      <c r="E1286" s="18"/>
      <c r="F1286" s="11"/>
      <c r="G1286" s="11"/>
      <c r="H1286" s="11"/>
      <c r="I1286" s="3"/>
      <c r="J1286" s="3"/>
      <c r="K1286" s="3"/>
      <c r="L1286" s="3"/>
      <c r="M1286" s="3"/>
      <c r="N1286" s="3"/>
      <c r="O1286" s="3"/>
      <c r="P1286" s="3"/>
      <c r="Q1286" s="3"/>
      <c r="R1286" s="3"/>
      <c r="S1286" s="3"/>
      <c r="T1286" s="3"/>
      <c r="U1286" s="3"/>
      <c r="V1286" s="3"/>
      <c r="W1286" s="3"/>
      <c r="X1286" s="3"/>
      <c r="Y1286" s="3"/>
      <c r="Z1286" s="3"/>
      <c r="AA1286" s="3"/>
      <c r="AB1286" s="3"/>
      <c r="AC1286" s="3"/>
      <c r="AD1286" s="3"/>
      <c r="AE1286" s="3"/>
      <c r="AF1286" s="3"/>
      <c r="AG1286" s="3"/>
      <c r="AH1286" s="3"/>
      <c r="AI1286" s="3"/>
      <c r="AJ1286" s="3"/>
      <c r="AK1286" s="3"/>
      <c r="AL1286" s="3"/>
      <c r="AM1286" s="3"/>
      <c r="AN1286" s="3"/>
      <c r="AO1286" s="3"/>
      <c r="AP1286" s="3"/>
      <c r="AQ1286" s="3"/>
      <c r="AR1286" s="3"/>
      <c r="AS1286" s="3"/>
      <c r="AT1286" s="3"/>
      <c r="AU1286" s="3"/>
      <c r="AV1286" s="3"/>
      <c r="AW1286" s="3"/>
      <c r="AX1286" s="3"/>
      <c r="AY1286" s="3"/>
      <c r="AZ1286" s="3"/>
      <c r="BA1286" s="3"/>
      <c r="BB1286" s="3"/>
      <c r="BC1286" s="3"/>
      <c r="BD1286" s="3"/>
      <c r="BE1286" s="3"/>
      <c r="BF1286" s="3"/>
      <c r="BG1286" s="3"/>
      <c r="BH1286" s="3"/>
      <c r="BI1286" s="3"/>
      <c r="BJ1286" s="3"/>
      <c r="BK1286" s="3"/>
      <c r="BL1286" s="3"/>
      <c r="BM1286" s="3"/>
      <c r="BN1286" s="3"/>
      <c r="BO1286" s="3"/>
      <c r="BP1286" s="3"/>
      <c r="BQ1286" s="3"/>
      <c r="BR1286" s="3"/>
      <c r="BS1286" s="3"/>
      <c r="BT1286" s="3"/>
      <c r="BU1286" s="3"/>
      <c r="BV1286" s="3"/>
      <c r="BW1286" s="3"/>
      <c r="BX1286" s="3"/>
      <c r="BY1286" s="3"/>
      <c r="BZ1286" s="3"/>
      <c r="CA1286" s="3"/>
      <c r="CB1286" s="3"/>
      <c r="CC1286" s="3"/>
      <c r="CD1286" s="3"/>
      <c r="CE1286" s="3"/>
      <c r="CF1286" s="3"/>
      <c r="CG1286" s="3"/>
      <c r="CH1286" s="3"/>
      <c r="CI1286" s="3"/>
      <c r="CJ1286" s="3"/>
      <c r="CK1286" s="3"/>
      <c r="CL1286" s="3"/>
      <c r="CM1286" s="3"/>
      <c r="CN1286" s="3"/>
      <c r="CO1286" s="3"/>
      <c r="CP1286" s="3"/>
      <c r="CQ1286" s="3"/>
      <c r="CR1286" s="3"/>
      <c r="CS1286" s="3"/>
      <c r="CT1286" s="3"/>
      <c r="CU1286" s="3"/>
      <c r="CV1286" s="3"/>
      <c r="CW1286" s="3"/>
      <c r="CX1286" s="3"/>
      <c r="CY1286" s="3"/>
      <c r="CZ1286" s="3"/>
      <c r="DA1286" s="3"/>
      <c r="DB1286" s="3"/>
      <c r="DC1286" s="3"/>
      <c r="DD1286" s="3"/>
    </row>
    <row r="1287" spans="1:108" ht="21" customHeight="1">
      <c r="A1287" s="3"/>
      <c r="B1287" s="3"/>
      <c r="C1287" s="3"/>
      <c r="D1287" s="18"/>
      <c r="E1287" s="18"/>
      <c r="F1287" s="11"/>
      <c r="G1287" s="11"/>
      <c r="H1287" s="11"/>
      <c r="I1287" s="3"/>
      <c r="J1287" s="3"/>
      <c r="K1287" s="3"/>
      <c r="L1287" s="3"/>
      <c r="M1287" s="3"/>
      <c r="N1287" s="3"/>
      <c r="O1287" s="3"/>
      <c r="P1287" s="3"/>
      <c r="Q1287" s="3"/>
      <c r="R1287" s="3"/>
      <c r="S1287" s="3"/>
      <c r="T1287" s="3"/>
      <c r="U1287" s="3"/>
      <c r="V1287" s="3"/>
      <c r="W1287" s="3"/>
      <c r="X1287" s="3"/>
      <c r="Y1287" s="3"/>
      <c r="Z1287" s="3"/>
      <c r="AA1287" s="3"/>
      <c r="AB1287" s="3"/>
      <c r="AC1287" s="3"/>
      <c r="AD1287" s="3"/>
      <c r="AE1287" s="3"/>
      <c r="AF1287" s="3"/>
      <c r="AG1287" s="3"/>
      <c r="AH1287" s="3"/>
      <c r="AI1287" s="3"/>
      <c r="AJ1287" s="3"/>
      <c r="AK1287" s="3"/>
      <c r="AL1287" s="3"/>
      <c r="AM1287" s="3"/>
      <c r="AN1287" s="3"/>
      <c r="AO1287" s="3"/>
      <c r="AP1287" s="3"/>
      <c r="AQ1287" s="3"/>
      <c r="AR1287" s="3"/>
      <c r="AS1287" s="3"/>
      <c r="AT1287" s="3"/>
      <c r="AU1287" s="3"/>
      <c r="AV1287" s="3"/>
      <c r="AW1287" s="3"/>
      <c r="AX1287" s="3"/>
      <c r="AY1287" s="3"/>
      <c r="AZ1287" s="3"/>
      <c r="BA1287" s="3"/>
      <c r="BB1287" s="3"/>
      <c r="BC1287" s="3"/>
      <c r="BD1287" s="3"/>
      <c r="BE1287" s="3"/>
      <c r="BF1287" s="3"/>
      <c r="BG1287" s="3"/>
      <c r="BH1287" s="3"/>
      <c r="BI1287" s="3"/>
      <c r="BJ1287" s="3"/>
      <c r="BK1287" s="3"/>
      <c r="BL1287" s="3"/>
      <c r="BM1287" s="3"/>
      <c r="BN1287" s="3"/>
      <c r="BO1287" s="3"/>
      <c r="BP1287" s="3"/>
      <c r="BQ1287" s="3"/>
      <c r="BR1287" s="3"/>
      <c r="BS1287" s="3"/>
      <c r="BT1287" s="3"/>
      <c r="BU1287" s="3"/>
      <c r="BV1287" s="3"/>
      <c r="BW1287" s="3"/>
      <c r="BX1287" s="3"/>
      <c r="BY1287" s="3"/>
      <c r="BZ1287" s="3"/>
      <c r="CA1287" s="3"/>
      <c r="CB1287" s="3"/>
      <c r="CC1287" s="3"/>
      <c r="CD1287" s="3"/>
      <c r="CE1287" s="3"/>
      <c r="CF1287" s="3"/>
      <c r="CG1287" s="3"/>
      <c r="CH1287" s="3"/>
      <c r="CI1287" s="3"/>
      <c r="CJ1287" s="3"/>
      <c r="CK1287" s="3"/>
      <c r="CL1287" s="3"/>
      <c r="CM1287" s="3"/>
      <c r="CN1287" s="3"/>
      <c r="CO1287" s="3"/>
      <c r="CP1287" s="3"/>
      <c r="CQ1287" s="3"/>
      <c r="CR1287" s="3"/>
      <c r="CS1287" s="3"/>
      <c r="CT1287" s="3"/>
      <c r="CU1287" s="3"/>
      <c r="CV1287" s="3"/>
      <c r="CW1287" s="3"/>
      <c r="CX1287" s="3"/>
      <c r="CY1287" s="3"/>
      <c r="CZ1287" s="3"/>
      <c r="DA1287" s="3"/>
      <c r="DB1287" s="3"/>
      <c r="DC1287" s="3"/>
      <c r="DD1287" s="3"/>
    </row>
    <row r="1288" spans="1:108" ht="21" customHeight="1">
      <c r="A1288" s="3"/>
      <c r="B1288" s="3"/>
      <c r="C1288" s="3"/>
      <c r="D1288" s="18"/>
      <c r="E1288" s="18"/>
      <c r="F1288" s="11"/>
      <c r="G1288" s="11"/>
      <c r="H1288" s="11"/>
      <c r="I1288" s="3"/>
      <c r="J1288" s="3"/>
      <c r="K1288" s="3"/>
      <c r="L1288" s="3"/>
      <c r="M1288" s="3"/>
      <c r="N1288" s="3"/>
      <c r="O1288" s="3"/>
      <c r="P1288" s="3"/>
      <c r="Q1288" s="3"/>
      <c r="R1288" s="3"/>
      <c r="S1288" s="3"/>
      <c r="T1288" s="3"/>
      <c r="U1288" s="3"/>
      <c r="V1288" s="3"/>
      <c r="W1288" s="3"/>
      <c r="X1288" s="3"/>
      <c r="Y1288" s="3"/>
      <c r="Z1288" s="3"/>
      <c r="AA1288" s="3"/>
      <c r="AB1288" s="3"/>
      <c r="AC1288" s="3"/>
      <c r="AD1288" s="3"/>
      <c r="AE1288" s="3"/>
      <c r="AF1288" s="3"/>
      <c r="AG1288" s="3"/>
      <c r="AH1288" s="3"/>
      <c r="AI1288" s="3"/>
      <c r="AJ1288" s="3"/>
      <c r="AK1288" s="3"/>
      <c r="AL1288" s="3"/>
      <c r="AM1288" s="3"/>
      <c r="AN1288" s="3"/>
      <c r="AO1288" s="3"/>
      <c r="AP1288" s="3"/>
      <c r="AQ1288" s="3"/>
      <c r="AR1288" s="3"/>
      <c r="AS1288" s="3"/>
      <c r="AT1288" s="3"/>
      <c r="AU1288" s="3"/>
      <c r="AV1288" s="3"/>
      <c r="AW1288" s="3"/>
      <c r="AX1288" s="3"/>
      <c r="AY1288" s="3"/>
      <c r="AZ1288" s="3"/>
      <c r="BA1288" s="3"/>
      <c r="BB1288" s="3"/>
      <c r="BC1288" s="3"/>
      <c r="BD1288" s="3"/>
      <c r="BE1288" s="3"/>
      <c r="BF1288" s="3"/>
      <c r="BG1288" s="3"/>
      <c r="BH1288" s="3"/>
      <c r="BI1288" s="3"/>
      <c r="BJ1288" s="3"/>
      <c r="BK1288" s="3"/>
      <c r="BL1288" s="3"/>
      <c r="BM1288" s="3"/>
      <c r="BN1288" s="3"/>
      <c r="BO1288" s="3"/>
      <c r="BP1288" s="3"/>
      <c r="BQ1288" s="3"/>
      <c r="BR1288" s="3"/>
      <c r="BS1288" s="3"/>
      <c r="BT1288" s="3"/>
      <c r="BU1288" s="3"/>
      <c r="BV1288" s="3"/>
      <c r="BW1288" s="3"/>
      <c r="BX1288" s="3"/>
      <c r="BY1288" s="3"/>
      <c r="BZ1288" s="3"/>
      <c r="CA1288" s="3"/>
      <c r="CB1288" s="3"/>
      <c r="CC1288" s="3"/>
      <c r="CD1288" s="3"/>
      <c r="CE1288" s="3"/>
      <c r="CF1288" s="3"/>
      <c r="CG1288" s="3"/>
      <c r="CH1288" s="3"/>
      <c r="CI1288" s="3"/>
      <c r="CJ1288" s="3"/>
      <c r="CK1288" s="3"/>
      <c r="CL1288" s="3"/>
      <c r="CM1288" s="3"/>
      <c r="CN1288" s="3"/>
      <c r="CO1288" s="3"/>
      <c r="CP1288" s="3"/>
      <c r="CQ1288" s="3"/>
      <c r="CR1288" s="3"/>
      <c r="CS1288" s="3"/>
      <c r="CT1288" s="3"/>
      <c r="CU1288" s="3"/>
      <c r="CV1288" s="3"/>
      <c r="CW1288" s="3"/>
      <c r="CX1288" s="3"/>
      <c r="CY1288" s="3"/>
      <c r="CZ1288" s="3"/>
      <c r="DA1288" s="3"/>
      <c r="DB1288" s="3"/>
      <c r="DC1288" s="3"/>
      <c r="DD1288" s="3"/>
    </row>
    <row r="1289" spans="1:108" ht="21" customHeight="1">
      <c r="A1289" s="3"/>
      <c r="B1289" s="3"/>
      <c r="C1289" s="3"/>
      <c r="D1289" s="18"/>
      <c r="E1289" s="18"/>
      <c r="F1289" s="11"/>
      <c r="G1289" s="11"/>
      <c r="H1289" s="11"/>
      <c r="I1289" s="3"/>
      <c r="J1289" s="3"/>
      <c r="K1289" s="3"/>
      <c r="L1289" s="3"/>
      <c r="M1289" s="3"/>
      <c r="N1289" s="3"/>
      <c r="O1289" s="3"/>
      <c r="P1289" s="3"/>
      <c r="Q1289" s="3"/>
      <c r="R1289" s="3"/>
      <c r="S1289" s="3"/>
      <c r="T1289" s="3"/>
      <c r="U1289" s="3"/>
      <c r="V1289" s="3"/>
      <c r="W1289" s="3"/>
      <c r="X1289" s="3"/>
      <c r="Y1289" s="3"/>
      <c r="Z1289" s="3"/>
      <c r="AA1289" s="3"/>
      <c r="AB1289" s="3"/>
      <c r="AC1289" s="3"/>
      <c r="AD1289" s="3"/>
      <c r="AE1289" s="3"/>
      <c r="AF1289" s="3"/>
      <c r="AG1289" s="3"/>
      <c r="AH1289" s="3"/>
      <c r="AI1289" s="3"/>
      <c r="AJ1289" s="3"/>
      <c r="AK1289" s="3"/>
      <c r="AL1289" s="3"/>
      <c r="AM1289" s="3"/>
      <c r="AN1289" s="3"/>
      <c r="AO1289" s="3"/>
      <c r="AP1289" s="3"/>
      <c r="AQ1289" s="3"/>
      <c r="AR1289" s="3"/>
      <c r="AS1289" s="3"/>
      <c r="AT1289" s="3"/>
      <c r="AU1289" s="3"/>
      <c r="AV1289" s="3"/>
      <c r="AW1289" s="3"/>
      <c r="AX1289" s="3"/>
      <c r="AY1289" s="3"/>
      <c r="AZ1289" s="3"/>
      <c r="BA1289" s="3"/>
      <c r="BB1289" s="3"/>
      <c r="BC1289" s="3"/>
      <c r="BD1289" s="3"/>
      <c r="BE1289" s="3"/>
      <c r="BF1289" s="3"/>
      <c r="BG1289" s="3"/>
      <c r="BH1289" s="3"/>
      <c r="BI1289" s="3"/>
      <c r="BJ1289" s="3"/>
      <c r="BK1289" s="3"/>
      <c r="BL1289" s="3"/>
      <c r="BM1289" s="3"/>
      <c r="BN1289" s="3"/>
      <c r="BO1289" s="3"/>
      <c r="BP1289" s="3"/>
      <c r="BQ1289" s="3"/>
      <c r="BR1289" s="3"/>
      <c r="BS1289" s="3"/>
      <c r="BT1289" s="3"/>
      <c r="BU1289" s="3"/>
      <c r="BV1289" s="3"/>
      <c r="BW1289" s="3"/>
      <c r="BX1289" s="3"/>
      <c r="BY1289" s="3"/>
      <c r="BZ1289" s="3"/>
      <c r="CA1289" s="3"/>
      <c r="CB1289" s="3"/>
      <c r="CC1289" s="3"/>
      <c r="CD1289" s="3"/>
      <c r="CE1289" s="3"/>
      <c r="CF1289" s="3"/>
      <c r="CG1289" s="3"/>
      <c r="CH1289" s="3"/>
      <c r="CI1289" s="3"/>
      <c r="CJ1289" s="3"/>
      <c r="CK1289" s="3"/>
      <c r="CL1289" s="3"/>
      <c r="CM1289" s="3"/>
      <c r="CN1289" s="3"/>
      <c r="CO1289" s="3"/>
      <c r="CP1289" s="3"/>
      <c r="CQ1289" s="3"/>
      <c r="CR1289" s="3"/>
      <c r="CS1289" s="3"/>
      <c r="CT1289" s="3"/>
      <c r="CU1289" s="3"/>
      <c r="CV1289" s="3"/>
      <c r="CW1289" s="3"/>
      <c r="CX1289" s="3"/>
      <c r="CY1289" s="3"/>
      <c r="CZ1289" s="3"/>
      <c r="DA1289" s="3"/>
      <c r="DB1289" s="3"/>
      <c r="DC1289" s="3"/>
      <c r="DD1289" s="3"/>
    </row>
    <row r="1290" spans="1:108" ht="21" customHeight="1">
      <c r="A1290" s="3"/>
      <c r="B1290" s="3"/>
      <c r="C1290" s="3"/>
      <c r="D1290" s="18"/>
      <c r="E1290" s="18"/>
      <c r="F1290" s="11"/>
      <c r="G1290" s="11"/>
      <c r="H1290" s="11"/>
      <c r="I1290" s="3"/>
      <c r="J1290" s="3"/>
      <c r="K1290" s="3"/>
      <c r="L1290" s="3"/>
      <c r="M1290" s="3"/>
      <c r="N1290" s="3"/>
      <c r="O1290" s="3"/>
      <c r="P1290" s="3"/>
      <c r="Q1290" s="3"/>
      <c r="R1290" s="3"/>
      <c r="S1290" s="3"/>
      <c r="T1290" s="3"/>
      <c r="U1290" s="3"/>
      <c r="V1290" s="3"/>
      <c r="W1290" s="3"/>
      <c r="X1290" s="3"/>
      <c r="Y1290" s="3"/>
      <c r="Z1290" s="3"/>
      <c r="AA1290" s="3"/>
      <c r="AB1290" s="3"/>
      <c r="AC1290" s="3"/>
      <c r="AD1290" s="3"/>
      <c r="AE1290" s="3"/>
      <c r="AF1290" s="3"/>
      <c r="AG1290" s="3"/>
      <c r="AH1290" s="3"/>
      <c r="AI1290" s="3"/>
      <c r="AJ1290" s="3"/>
      <c r="AK1290" s="3"/>
      <c r="AL1290" s="3"/>
      <c r="AM1290" s="3"/>
      <c r="AN1290" s="3"/>
      <c r="AO1290" s="3"/>
      <c r="AP1290" s="3"/>
      <c r="AQ1290" s="3"/>
      <c r="AR1290" s="3"/>
      <c r="AS1290" s="3"/>
      <c r="AT1290" s="3"/>
      <c r="AU1290" s="3"/>
      <c r="AV1290" s="3"/>
      <c r="AW1290" s="3"/>
      <c r="AX1290" s="3"/>
      <c r="AY1290" s="3"/>
      <c r="AZ1290" s="3"/>
      <c r="BA1290" s="3"/>
      <c r="BB1290" s="3"/>
      <c r="BC1290" s="3"/>
      <c r="BD1290" s="3"/>
      <c r="BE1290" s="3"/>
      <c r="BF1290" s="3"/>
      <c r="BG1290" s="3"/>
      <c r="BH1290" s="3"/>
      <c r="BI1290" s="3"/>
      <c r="BJ1290" s="3"/>
      <c r="BK1290" s="3"/>
      <c r="BL1290" s="3"/>
      <c r="BM1290" s="3"/>
      <c r="BN1290" s="3"/>
      <c r="BO1290" s="3"/>
      <c r="BP1290" s="3"/>
      <c r="BQ1290" s="3"/>
      <c r="BR1290" s="3"/>
      <c r="BS1290" s="3"/>
      <c r="BT1290" s="3"/>
      <c r="BU1290" s="3"/>
      <c r="BV1290" s="3"/>
      <c r="BW1290" s="3"/>
      <c r="BX1290" s="3"/>
      <c r="BY1290" s="3"/>
      <c r="BZ1290" s="3"/>
      <c r="CA1290" s="3"/>
      <c r="CB1290" s="3"/>
      <c r="CC1290" s="3"/>
      <c r="CD1290" s="3"/>
      <c r="CE1290" s="3"/>
      <c r="CF1290" s="3"/>
      <c r="CG1290" s="3"/>
      <c r="CH1290" s="3"/>
      <c r="CI1290" s="3"/>
      <c r="CJ1290" s="3"/>
      <c r="CK1290" s="3"/>
      <c r="CL1290" s="3"/>
      <c r="CM1290" s="3"/>
      <c r="CN1290" s="3"/>
      <c r="CO1290" s="3"/>
      <c r="CP1290" s="3"/>
      <c r="CQ1290" s="3"/>
      <c r="CR1290" s="3"/>
      <c r="CS1290" s="3"/>
      <c r="CT1290" s="3"/>
      <c r="CU1290" s="3"/>
      <c r="CV1290" s="3"/>
      <c r="CW1290" s="3"/>
      <c r="CX1290" s="3"/>
      <c r="CY1290" s="3"/>
      <c r="CZ1290" s="3"/>
      <c r="DA1290" s="3"/>
      <c r="DB1290" s="3"/>
      <c r="DC1290" s="3"/>
      <c r="DD1290" s="3"/>
    </row>
    <row r="1291" spans="1:108" ht="21" customHeight="1">
      <c r="A1291" s="3"/>
      <c r="B1291" s="3"/>
      <c r="C1291" s="3"/>
      <c r="D1291" s="18"/>
      <c r="E1291" s="18"/>
      <c r="F1291" s="11"/>
      <c r="G1291" s="11"/>
      <c r="H1291" s="11"/>
      <c r="I1291" s="3"/>
      <c r="J1291" s="3"/>
      <c r="K1291" s="3"/>
      <c r="L1291" s="3"/>
      <c r="M1291" s="3"/>
      <c r="N1291" s="3"/>
      <c r="O1291" s="3"/>
      <c r="P1291" s="3"/>
      <c r="Q1291" s="3"/>
      <c r="R1291" s="3"/>
      <c r="S1291" s="3"/>
      <c r="T1291" s="3"/>
      <c r="U1291" s="3"/>
      <c r="V1291" s="3"/>
      <c r="W1291" s="3"/>
      <c r="X1291" s="3"/>
      <c r="Y1291" s="3"/>
      <c r="Z1291" s="3"/>
      <c r="AA1291" s="3"/>
      <c r="AB1291" s="3"/>
      <c r="AC1291" s="3"/>
      <c r="AD1291" s="3"/>
      <c r="AE1291" s="3"/>
      <c r="AF1291" s="3"/>
      <c r="AG1291" s="3"/>
      <c r="AH1291" s="3"/>
      <c r="AI1291" s="3"/>
      <c r="AJ1291" s="3"/>
      <c r="AK1291" s="3"/>
      <c r="AL1291" s="3"/>
      <c r="AM1291" s="3"/>
      <c r="AN1291" s="3"/>
      <c r="AO1291" s="3"/>
      <c r="AP1291" s="3"/>
      <c r="AQ1291" s="3"/>
      <c r="AR1291" s="3"/>
      <c r="AS1291" s="3"/>
      <c r="AT1291" s="3"/>
      <c r="AU1291" s="3"/>
      <c r="AV1291" s="3"/>
      <c r="AW1291" s="3"/>
      <c r="AX1291" s="3"/>
      <c r="AY1291" s="3"/>
      <c r="AZ1291" s="3"/>
      <c r="BA1291" s="3"/>
      <c r="BB1291" s="3"/>
      <c r="BC1291" s="3"/>
      <c r="BD1291" s="3"/>
      <c r="BE1291" s="3"/>
      <c r="BF1291" s="3"/>
      <c r="BG1291" s="3"/>
      <c r="BH1291" s="3"/>
      <c r="BI1291" s="3"/>
      <c r="BJ1291" s="3"/>
      <c r="BK1291" s="3"/>
      <c r="BL1291" s="3"/>
      <c r="BM1291" s="3"/>
      <c r="BN1291" s="3"/>
      <c r="BO1291" s="3"/>
      <c r="BP1291" s="3"/>
      <c r="BQ1291" s="3"/>
      <c r="BR1291" s="3"/>
      <c r="BS1291" s="3"/>
      <c r="BT1291" s="3"/>
      <c r="BU1291" s="3"/>
      <c r="BV1291" s="3"/>
      <c r="BW1291" s="3"/>
      <c r="BX1291" s="3"/>
      <c r="BY1291" s="3"/>
      <c r="BZ1291" s="3"/>
      <c r="CA1291" s="3"/>
      <c r="CB1291" s="3"/>
      <c r="CC1291" s="3"/>
      <c r="CD1291" s="3"/>
      <c r="CE1291" s="3"/>
      <c r="CF1291" s="3"/>
      <c r="CG1291" s="3"/>
      <c r="CH1291" s="3"/>
      <c r="CI1291" s="3"/>
      <c r="CJ1291" s="3"/>
      <c r="CK1291" s="3"/>
      <c r="CL1291" s="3"/>
      <c r="CM1291" s="3"/>
      <c r="CN1291" s="3"/>
      <c r="CO1291" s="3"/>
      <c r="CP1291" s="3"/>
      <c r="CQ1291" s="3"/>
      <c r="CR1291" s="3"/>
      <c r="CS1291" s="3"/>
      <c r="CT1291" s="3"/>
      <c r="CU1291" s="3"/>
      <c r="CV1291" s="3"/>
      <c r="CW1291" s="3"/>
      <c r="CX1291" s="3"/>
      <c r="CY1291" s="3"/>
      <c r="CZ1291" s="3"/>
      <c r="DA1291" s="3"/>
      <c r="DB1291" s="3"/>
      <c r="DC1291" s="3"/>
      <c r="DD1291" s="3"/>
    </row>
    <row r="1292" spans="1:108" ht="21" customHeight="1">
      <c r="A1292" s="3"/>
      <c r="B1292" s="3"/>
      <c r="C1292" s="3"/>
      <c r="D1292" s="18"/>
      <c r="E1292" s="18"/>
      <c r="F1292" s="11"/>
      <c r="G1292" s="11"/>
      <c r="H1292" s="11"/>
      <c r="I1292" s="3"/>
      <c r="J1292" s="3"/>
      <c r="K1292" s="3"/>
      <c r="L1292" s="3"/>
      <c r="M1292" s="3"/>
      <c r="N1292" s="3"/>
      <c r="O1292" s="3"/>
      <c r="P1292" s="3"/>
      <c r="Q1292" s="3"/>
      <c r="R1292" s="3"/>
      <c r="S1292" s="3"/>
      <c r="T1292" s="3"/>
      <c r="U1292" s="3"/>
      <c r="V1292" s="3"/>
      <c r="W1292" s="3"/>
      <c r="X1292" s="3"/>
      <c r="Y1292" s="3"/>
      <c r="Z1292" s="3"/>
      <c r="AA1292" s="3"/>
      <c r="AB1292" s="3"/>
      <c r="AC1292" s="3"/>
      <c r="AD1292" s="3"/>
      <c r="AE1292" s="3"/>
      <c r="AF1292" s="3"/>
      <c r="AG1292" s="3"/>
      <c r="AH1292" s="3"/>
      <c r="AI1292" s="3"/>
      <c r="AJ1292" s="3"/>
      <c r="AK1292" s="3"/>
      <c r="AL1292" s="3"/>
      <c r="AM1292" s="3"/>
      <c r="AN1292" s="3"/>
      <c r="AO1292" s="3"/>
      <c r="AP1292" s="3"/>
      <c r="AQ1292" s="3"/>
      <c r="AR1292" s="3"/>
      <c r="AS1292" s="3"/>
      <c r="AT1292" s="3"/>
      <c r="AU1292" s="3"/>
      <c r="AV1292" s="3"/>
      <c r="AW1292" s="3"/>
      <c r="AX1292" s="3"/>
      <c r="AY1292" s="3"/>
      <c r="AZ1292" s="3"/>
      <c r="BA1292" s="3"/>
      <c r="BB1292" s="3"/>
      <c r="BC1292" s="3"/>
      <c r="BD1292" s="3"/>
      <c r="BE1292" s="3"/>
      <c r="BF1292" s="3"/>
      <c r="BG1292" s="3"/>
      <c r="BH1292" s="3"/>
      <c r="BI1292" s="3"/>
      <c r="BJ1292" s="3"/>
      <c r="BK1292" s="3"/>
      <c r="BL1292" s="3"/>
      <c r="BM1292" s="3"/>
      <c r="BN1292" s="3"/>
      <c r="BO1292" s="3"/>
      <c r="BP1292" s="3"/>
      <c r="BQ1292" s="3"/>
      <c r="BR1292" s="3"/>
      <c r="BS1292" s="3"/>
      <c r="BT1292" s="3"/>
      <c r="BU1292" s="3"/>
      <c r="BV1292" s="3"/>
      <c r="BW1292" s="3"/>
      <c r="BX1292" s="3"/>
      <c r="BY1292" s="3"/>
      <c r="BZ1292" s="3"/>
      <c r="CA1292" s="3"/>
      <c r="CB1292" s="3"/>
      <c r="CC1292" s="3"/>
      <c r="CD1292" s="3"/>
      <c r="CE1292" s="3"/>
      <c r="CF1292" s="3"/>
      <c r="CG1292" s="3"/>
      <c r="CH1292" s="3"/>
      <c r="CI1292" s="3"/>
      <c r="CJ1292" s="3"/>
      <c r="CK1292" s="3"/>
      <c r="CL1292" s="3"/>
      <c r="CM1292" s="3"/>
      <c r="CN1292" s="3"/>
      <c r="CO1292" s="3"/>
      <c r="CP1292" s="3"/>
      <c r="CQ1292" s="3"/>
      <c r="CR1292" s="3"/>
      <c r="CS1292" s="3"/>
      <c r="CT1292" s="3"/>
      <c r="CU1292" s="3"/>
      <c r="CV1292" s="3"/>
      <c r="CW1292" s="3"/>
      <c r="CX1292" s="3"/>
      <c r="CY1292" s="3"/>
      <c r="CZ1292" s="3"/>
      <c r="DA1292" s="3"/>
      <c r="DB1292" s="3"/>
      <c r="DC1292" s="3"/>
      <c r="DD1292" s="3"/>
    </row>
    <row r="1293" spans="1:108" ht="21" customHeight="1">
      <c r="A1293" s="3"/>
      <c r="B1293" s="3"/>
      <c r="C1293" s="3"/>
      <c r="D1293" s="18"/>
      <c r="E1293" s="18"/>
      <c r="F1293" s="11"/>
      <c r="G1293" s="11"/>
      <c r="H1293" s="11"/>
      <c r="I1293" s="3"/>
      <c r="J1293" s="3"/>
      <c r="K1293" s="3"/>
      <c r="L1293" s="3"/>
      <c r="M1293" s="3"/>
      <c r="N1293" s="3"/>
      <c r="O1293" s="3"/>
      <c r="P1293" s="3"/>
      <c r="Q1293" s="3"/>
      <c r="R1293" s="3"/>
      <c r="S1293" s="3"/>
      <c r="T1293" s="3"/>
      <c r="U1293" s="3"/>
      <c r="V1293" s="3"/>
      <c r="W1293" s="3"/>
      <c r="X1293" s="3"/>
      <c r="Y1293" s="3"/>
      <c r="Z1293" s="3"/>
      <c r="AA1293" s="3"/>
      <c r="AB1293" s="3"/>
      <c r="AC1293" s="3"/>
      <c r="AD1293" s="3"/>
      <c r="AE1293" s="3"/>
      <c r="AF1293" s="3"/>
      <c r="AG1293" s="3"/>
      <c r="AH1293" s="3"/>
      <c r="AI1293" s="3"/>
      <c r="AJ1293" s="3"/>
      <c r="AK1293" s="3"/>
      <c r="AL1293" s="3"/>
      <c r="AM1293" s="3"/>
      <c r="AN1293" s="3"/>
      <c r="AO1293" s="3"/>
      <c r="AP1293" s="3"/>
      <c r="AQ1293" s="3"/>
      <c r="AR1293" s="3"/>
      <c r="AS1293" s="3"/>
      <c r="AT1293" s="3"/>
      <c r="AU1293" s="3"/>
      <c r="AV1293" s="3"/>
      <c r="AW1293" s="3"/>
      <c r="AX1293" s="3"/>
      <c r="AY1293" s="3"/>
      <c r="AZ1293" s="3"/>
      <c r="BA1293" s="3"/>
      <c r="BB1293" s="3"/>
      <c r="BC1293" s="3"/>
      <c r="BD1293" s="3"/>
      <c r="BE1293" s="3"/>
      <c r="BF1293" s="3"/>
      <c r="BG1293" s="3"/>
      <c r="BH1293" s="3"/>
      <c r="BI1293" s="3"/>
      <c r="BJ1293" s="3"/>
      <c r="BK1293" s="3"/>
      <c r="BL1293" s="3"/>
      <c r="BM1293" s="3"/>
      <c r="BN1293" s="3"/>
      <c r="BO1293" s="3"/>
      <c r="BP1293" s="3"/>
      <c r="BQ1293" s="3"/>
      <c r="BR1293" s="3"/>
      <c r="BS1293" s="3"/>
      <c r="BT1293" s="3"/>
      <c r="BU1293" s="3"/>
      <c r="BV1293" s="3"/>
      <c r="BW1293" s="3"/>
      <c r="BX1293" s="3"/>
      <c r="BY1293" s="3"/>
      <c r="BZ1293" s="3"/>
      <c r="CA1293" s="3"/>
      <c r="CB1293" s="3"/>
      <c r="CC1293" s="3"/>
      <c r="CD1293" s="3"/>
      <c r="CE1293" s="3"/>
      <c r="CF1293" s="3"/>
      <c r="CG1293" s="3"/>
      <c r="CH1293" s="3"/>
      <c r="CI1293" s="3"/>
      <c r="CJ1293" s="3"/>
      <c r="CK1293" s="3"/>
      <c r="CL1293" s="3"/>
      <c r="CM1293" s="3"/>
      <c r="CN1293" s="3"/>
      <c r="CO1293" s="3"/>
      <c r="CP1293" s="3"/>
      <c r="CQ1293" s="3"/>
      <c r="CR1293" s="3"/>
      <c r="CS1293" s="3"/>
      <c r="CT1293" s="3"/>
      <c r="CU1293" s="3"/>
      <c r="CV1293" s="3"/>
      <c r="CW1293" s="3"/>
      <c r="CX1293" s="3"/>
      <c r="CY1293" s="3"/>
      <c r="CZ1293" s="3"/>
      <c r="DA1293" s="3"/>
      <c r="DB1293" s="3"/>
      <c r="DC1293" s="3"/>
      <c r="DD1293" s="3"/>
    </row>
    <row r="1294" spans="1:108" ht="21" customHeight="1">
      <c r="A1294" s="3"/>
      <c r="B1294" s="3"/>
      <c r="C1294" s="3"/>
      <c r="D1294" s="18"/>
      <c r="E1294" s="18"/>
      <c r="F1294" s="11"/>
      <c r="G1294" s="11"/>
      <c r="H1294" s="11"/>
      <c r="I1294" s="3"/>
      <c r="J1294" s="3"/>
      <c r="K1294" s="3"/>
      <c r="L1294" s="3"/>
      <c r="M1294" s="3"/>
      <c r="N1294" s="3"/>
      <c r="O1294" s="3"/>
      <c r="P1294" s="3"/>
      <c r="Q1294" s="3"/>
      <c r="R1294" s="3"/>
      <c r="S1294" s="3"/>
      <c r="T1294" s="3"/>
      <c r="U1294" s="3"/>
      <c r="V1294" s="3"/>
      <c r="W1294" s="3"/>
      <c r="X1294" s="3"/>
      <c r="Y1294" s="3"/>
      <c r="Z1294" s="3"/>
      <c r="AA1294" s="3"/>
      <c r="AB1294" s="3"/>
      <c r="AC1294" s="3"/>
      <c r="AD1294" s="3"/>
      <c r="AE1294" s="3"/>
      <c r="AF1294" s="3"/>
      <c r="AG1294" s="3"/>
      <c r="AH1294" s="3"/>
      <c r="AI1294" s="3"/>
      <c r="AJ1294" s="3"/>
      <c r="AK1294" s="3"/>
      <c r="AL1294" s="3"/>
      <c r="AM1294" s="3"/>
      <c r="AN1294" s="3"/>
      <c r="AO1294" s="3"/>
      <c r="AP1294" s="3"/>
      <c r="AQ1294" s="3"/>
      <c r="AR1294" s="3"/>
      <c r="AS1294" s="3"/>
      <c r="AT1294" s="3"/>
      <c r="AU1294" s="3"/>
      <c r="AV1294" s="3"/>
      <c r="AW1294" s="3"/>
      <c r="AX1294" s="3"/>
      <c r="AY1294" s="3"/>
      <c r="AZ1294" s="3"/>
      <c r="BA1294" s="3"/>
      <c r="BB1294" s="3"/>
      <c r="BC1294" s="3"/>
      <c r="BD1294" s="3"/>
      <c r="BE1294" s="3"/>
      <c r="BF1294" s="3"/>
      <c r="BG1294" s="3"/>
      <c r="BH1294" s="3"/>
      <c r="BI1294" s="3"/>
      <c r="BJ1294" s="3"/>
      <c r="BK1294" s="3"/>
      <c r="BL1294" s="3"/>
      <c r="BM1294" s="3"/>
      <c r="BN1294" s="3"/>
      <c r="BO1294" s="3"/>
      <c r="BP1294" s="3"/>
      <c r="BQ1294" s="3"/>
      <c r="BR1294" s="3"/>
      <c r="BS1294" s="3"/>
      <c r="BT1294" s="3"/>
      <c r="BU1294" s="3"/>
      <c r="BV1294" s="3"/>
      <c r="BW1294" s="3"/>
      <c r="BX1294" s="3"/>
      <c r="BY1294" s="3"/>
      <c r="BZ1294" s="3"/>
      <c r="CA1294" s="3"/>
      <c r="CB1294" s="3"/>
      <c r="CC1294" s="3"/>
      <c r="CD1294" s="3"/>
      <c r="CE1294" s="3"/>
      <c r="CF1294" s="3"/>
      <c r="CG1294" s="3"/>
      <c r="CH1294" s="3"/>
      <c r="CI1294" s="3"/>
      <c r="CJ1294" s="3"/>
      <c r="CK1294" s="3"/>
      <c r="CL1294" s="3"/>
      <c r="CM1294" s="3"/>
      <c r="CN1294" s="3"/>
      <c r="CO1294" s="3"/>
      <c r="CP1294" s="3"/>
      <c r="CQ1294" s="3"/>
      <c r="CR1294" s="3"/>
      <c r="CS1294" s="3"/>
      <c r="CT1294" s="3"/>
      <c r="CU1294" s="3"/>
      <c r="CV1294" s="3"/>
      <c r="CW1294" s="3"/>
      <c r="CX1294" s="3"/>
      <c r="CY1294" s="3"/>
      <c r="CZ1294" s="3"/>
      <c r="DA1294" s="3"/>
      <c r="DB1294" s="3"/>
      <c r="DC1294" s="3"/>
      <c r="DD1294" s="3"/>
    </row>
    <row r="1295" spans="1:108" ht="21" customHeight="1">
      <c r="A1295" s="3"/>
      <c r="B1295" s="3"/>
      <c r="C1295" s="3"/>
      <c r="D1295" s="18"/>
      <c r="E1295" s="18"/>
      <c r="F1295" s="11"/>
      <c r="G1295" s="11"/>
      <c r="H1295" s="11"/>
      <c r="I1295" s="3"/>
      <c r="J1295" s="3"/>
      <c r="K1295" s="3"/>
      <c r="L1295" s="3"/>
      <c r="M1295" s="3"/>
      <c r="N1295" s="3"/>
      <c r="O1295" s="3"/>
      <c r="P1295" s="3"/>
      <c r="Q1295" s="3"/>
      <c r="R1295" s="3"/>
      <c r="S1295" s="3"/>
      <c r="T1295" s="3"/>
      <c r="U1295" s="3"/>
      <c r="V1295" s="3"/>
      <c r="W1295" s="3"/>
      <c r="X1295" s="3"/>
      <c r="Y1295" s="3"/>
      <c r="Z1295" s="3"/>
      <c r="AA1295" s="3"/>
      <c r="AB1295" s="3"/>
      <c r="AC1295" s="3"/>
      <c r="AD1295" s="3"/>
      <c r="AE1295" s="3"/>
      <c r="AF1295" s="3"/>
      <c r="AG1295" s="3"/>
      <c r="AH1295" s="3"/>
      <c r="AI1295" s="3"/>
      <c r="AJ1295" s="3"/>
      <c r="AK1295" s="3"/>
      <c r="AL1295" s="3"/>
      <c r="AM1295" s="3"/>
      <c r="AN1295" s="3"/>
      <c r="AO1295" s="3"/>
      <c r="AP1295" s="3"/>
      <c r="AQ1295" s="3"/>
      <c r="AR1295" s="3"/>
      <c r="AS1295" s="3"/>
      <c r="AT1295" s="3"/>
      <c r="AU1295" s="3"/>
      <c r="AV1295" s="3"/>
      <c r="AW1295" s="3"/>
      <c r="AX1295" s="3"/>
      <c r="AY1295" s="3"/>
      <c r="AZ1295" s="3"/>
      <c r="BA1295" s="3"/>
      <c r="BB1295" s="3"/>
      <c r="BC1295" s="3"/>
      <c r="BD1295" s="3"/>
      <c r="BE1295" s="3"/>
      <c r="BF1295" s="3"/>
      <c r="BG1295" s="3"/>
      <c r="BH1295" s="3"/>
      <c r="BI1295" s="3"/>
      <c r="BJ1295" s="3"/>
      <c r="BK1295" s="3"/>
      <c r="BL1295" s="3"/>
      <c r="BM1295" s="3"/>
      <c r="BN1295" s="3"/>
      <c r="BO1295" s="3"/>
      <c r="BP1295" s="3"/>
      <c r="BQ1295" s="3"/>
      <c r="BR1295" s="3"/>
      <c r="BS1295" s="3"/>
      <c r="BT1295" s="3"/>
      <c r="BU1295" s="3"/>
      <c r="BV1295" s="3"/>
      <c r="BW1295" s="3"/>
      <c r="BX1295" s="3"/>
      <c r="BY1295" s="3"/>
      <c r="BZ1295" s="3"/>
      <c r="CA1295" s="3"/>
      <c r="CB1295" s="3"/>
      <c r="CC1295" s="3"/>
      <c r="CD1295" s="3"/>
      <c r="CE1295" s="3"/>
      <c r="CF1295" s="3"/>
      <c r="CG1295" s="3"/>
      <c r="CH1295" s="3"/>
      <c r="CI1295" s="3"/>
      <c r="CJ1295" s="3"/>
      <c r="CK1295" s="3"/>
      <c r="CL1295" s="3"/>
      <c r="CM1295" s="3"/>
      <c r="CN1295" s="3"/>
      <c r="CO1295" s="3"/>
      <c r="CP1295" s="3"/>
      <c r="CQ1295" s="3"/>
      <c r="CR1295" s="3"/>
      <c r="CS1295" s="3"/>
      <c r="CT1295" s="3"/>
      <c r="CU1295" s="3"/>
      <c r="CV1295" s="3"/>
      <c r="CW1295" s="3"/>
      <c r="CX1295" s="3"/>
      <c r="CY1295" s="3"/>
      <c r="CZ1295" s="3"/>
      <c r="DA1295" s="3"/>
      <c r="DB1295" s="3"/>
      <c r="DC1295" s="3"/>
      <c r="DD1295" s="3"/>
    </row>
    <row r="1296" spans="1:108" ht="21" customHeight="1">
      <c r="A1296" s="3"/>
      <c r="B1296" s="3"/>
      <c r="C1296" s="3"/>
      <c r="D1296" s="18"/>
      <c r="E1296" s="18"/>
      <c r="F1296" s="11"/>
      <c r="G1296" s="11"/>
      <c r="H1296" s="11"/>
      <c r="I1296" s="3"/>
      <c r="J1296" s="3"/>
      <c r="K1296" s="3"/>
      <c r="L1296" s="3"/>
      <c r="M1296" s="3"/>
      <c r="N1296" s="3"/>
      <c r="O1296" s="3"/>
      <c r="P1296" s="3"/>
      <c r="Q1296" s="3"/>
      <c r="R1296" s="3"/>
      <c r="S1296" s="3"/>
      <c r="T1296" s="3"/>
      <c r="U1296" s="3"/>
      <c r="V1296" s="3"/>
      <c r="W1296" s="3"/>
      <c r="X1296" s="3"/>
      <c r="Y1296" s="3"/>
      <c r="Z1296" s="3"/>
      <c r="AA1296" s="3"/>
      <c r="AB1296" s="3"/>
      <c r="AC1296" s="3"/>
      <c r="AD1296" s="3"/>
      <c r="AE1296" s="3"/>
      <c r="AF1296" s="3"/>
      <c r="AG1296" s="3"/>
      <c r="AH1296" s="3"/>
      <c r="AI1296" s="3"/>
      <c r="AJ1296" s="3"/>
      <c r="AK1296" s="3"/>
      <c r="AL1296" s="3"/>
      <c r="AM1296" s="3"/>
      <c r="AN1296" s="3"/>
      <c r="AO1296" s="3"/>
      <c r="AP1296" s="3"/>
      <c r="AQ1296" s="3"/>
      <c r="AR1296" s="3"/>
      <c r="AS1296" s="3"/>
      <c r="AT1296" s="3"/>
      <c r="AU1296" s="3"/>
      <c r="AV1296" s="3"/>
      <c r="AW1296" s="3"/>
      <c r="AX1296" s="3"/>
      <c r="AY1296" s="3"/>
      <c r="AZ1296" s="3"/>
      <c r="BA1296" s="3"/>
      <c r="BB1296" s="3"/>
      <c r="BC1296" s="3"/>
      <c r="BD1296" s="3"/>
      <c r="BE1296" s="3"/>
      <c r="BF1296" s="3"/>
      <c r="BG1296" s="3"/>
      <c r="BH1296" s="3"/>
      <c r="BI1296" s="3"/>
      <c r="BJ1296" s="3"/>
      <c r="BK1296" s="3"/>
      <c r="BL1296" s="3"/>
      <c r="BM1296" s="3"/>
      <c r="BN1296" s="3"/>
      <c r="BO1296" s="3"/>
      <c r="BP1296" s="3"/>
      <c r="BQ1296" s="3"/>
      <c r="BR1296" s="3"/>
      <c r="BS1296" s="3"/>
      <c r="BT1296" s="3"/>
      <c r="BU1296" s="3"/>
      <c r="BV1296" s="3"/>
      <c r="BW1296" s="3"/>
      <c r="BX1296" s="3"/>
      <c r="BY1296" s="3"/>
      <c r="BZ1296" s="3"/>
      <c r="CA1296" s="3"/>
      <c r="CB1296" s="3"/>
      <c r="CC1296" s="3"/>
      <c r="CD1296" s="3"/>
      <c r="CE1296" s="3"/>
      <c r="CF1296" s="3"/>
      <c r="CG1296" s="3"/>
      <c r="CH1296" s="3"/>
      <c r="CI1296" s="3"/>
      <c r="CJ1296" s="3"/>
      <c r="CK1296" s="3"/>
      <c r="CL1296" s="3"/>
      <c r="CM1296" s="3"/>
      <c r="CN1296" s="3"/>
      <c r="CO1296" s="3"/>
      <c r="CP1296" s="3"/>
      <c r="CQ1296" s="3"/>
      <c r="CR1296" s="3"/>
      <c r="CS1296" s="3"/>
      <c r="CT1296" s="3"/>
      <c r="CU1296" s="3"/>
      <c r="CV1296" s="3"/>
      <c r="CW1296" s="3"/>
      <c r="CX1296" s="3"/>
      <c r="CY1296" s="3"/>
      <c r="CZ1296" s="3"/>
      <c r="DA1296" s="3"/>
      <c r="DB1296" s="3"/>
      <c r="DC1296" s="3"/>
      <c r="DD1296" s="3"/>
    </row>
    <row r="1297" spans="1:108" ht="21" customHeight="1">
      <c r="A1297" s="3"/>
      <c r="B1297" s="3"/>
      <c r="C1297" s="3"/>
      <c r="D1297" s="18"/>
      <c r="E1297" s="18"/>
      <c r="F1297" s="11"/>
      <c r="G1297" s="11"/>
      <c r="H1297" s="11"/>
      <c r="I1297" s="3"/>
      <c r="J1297" s="3"/>
      <c r="K1297" s="3"/>
      <c r="L1297" s="3"/>
      <c r="M1297" s="3"/>
      <c r="N1297" s="3"/>
      <c r="O1297" s="3"/>
      <c r="P1297" s="3"/>
      <c r="Q1297" s="3"/>
      <c r="R1297" s="3"/>
      <c r="S1297" s="3"/>
      <c r="T1297" s="3"/>
      <c r="U1297" s="3"/>
      <c r="V1297" s="3"/>
      <c r="W1297" s="3"/>
      <c r="X1297" s="3"/>
      <c r="Y1297" s="3"/>
      <c r="Z1297" s="3"/>
      <c r="AA1297" s="3"/>
      <c r="AB1297" s="3"/>
      <c r="AC1297" s="3"/>
      <c r="AD1297" s="3"/>
      <c r="AE1297" s="3"/>
      <c r="AF1297" s="3"/>
      <c r="AG1297" s="3"/>
      <c r="AH1297" s="3"/>
      <c r="AI1297" s="3"/>
      <c r="AJ1297" s="3"/>
      <c r="AK1297" s="3"/>
      <c r="AL1297" s="3"/>
      <c r="AM1297" s="3"/>
      <c r="AN1297" s="3"/>
      <c r="AO1297" s="3"/>
      <c r="AP1297" s="3"/>
      <c r="AQ1297" s="3"/>
      <c r="AR1297" s="3"/>
      <c r="AS1297" s="3"/>
      <c r="AT1297" s="3"/>
      <c r="AU1297" s="3"/>
      <c r="AV1297" s="3"/>
      <c r="AW1297" s="3"/>
      <c r="AX1297" s="3"/>
      <c r="AY1297" s="3"/>
      <c r="AZ1297" s="3"/>
      <c r="BA1297" s="3"/>
      <c r="BB1297" s="3"/>
      <c r="BC1297" s="3"/>
      <c r="BD1297" s="3"/>
      <c r="BE1297" s="3"/>
      <c r="BF1297" s="3"/>
      <c r="BG1297" s="3"/>
      <c r="BH1297" s="3"/>
      <c r="BI1297" s="3"/>
      <c r="BJ1297" s="3"/>
      <c r="BK1297" s="3"/>
      <c r="BL1297" s="3"/>
      <c r="BM1297" s="3"/>
      <c r="BN1297" s="3"/>
      <c r="BO1297" s="3"/>
      <c r="BP1297" s="3"/>
      <c r="BQ1297" s="3"/>
      <c r="BR1297" s="3"/>
      <c r="BS1297" s="3"/>
      <c r="BT1297" s="3"/>
      <c r="BU1297" s="3"/>
      <c r="BV1297" s="3"/>
      <c r="BW1297" s="3"/>
      <c r="BX1297" s="3"/>
      <c r="BY1297" s="3"/>
      <c r="BZ1297" s="3"/>
      <c r="CA1297" s="3"/>
      <c r="CB1297" s="3"/>
      <c r="CC1297" s="3"/>
      <c r="CD1297" s="3"/>
      <c r="CE1297" s="3"/>
      <c r="CF1297" s="3"/>
      <c r="CG1297" s="3"/>
      <c r="CH1297" s="3"/>
      <c r="CI1297" s="3"/>
      <c r="CJ1297" s="3"/>
      <c r="CK1297" s="3"/>
      <c r="CL1297" s="3"/>
      <c r="CM1297" s="3"/>
      <c r="CN1297" s="3"/>
      <c r="CO1297" s="3"/>
      <c r="CP1297" s="3"/>
      <c r="CQ1297" s="3"/>
      <c r="CR1297" s="3"/>
      <c r="CS1297" s="3"/>
      <c r="CT1297" s="3"/>
      <c r="CU1297" s="3"/>
      <c r="CV1297" s="3"/>
      <c r="CW1297" s="3"/>
      <c r="CX1297" s="3"/>
      <c r="CY1297" s="3"/>
      <c r="CZ1297" s="3"/>
      <c r="DA1297" s="3"/>
      <c r="DB1297" s="3"/>
      <c r="DC1297" s="3"/>
      <c r="DD1297" s="3"/>
    </row>
    <row r="1298" spans="1:108" ht="21" customHeight="1">
      <c r="A1298" s="3"/>
      <c r="B1298" s="3"/>
      <c r="C1298" s="3"/>
      <c r="D1298" s="18"/>
      <c r="E1298" s="18"/>
      <c r="F1298" s="11"/>
      <c r="G1298" s="11"/>
      <c r="H1298" s="11"/>
      <c r="I1298" s="3"/>
      <c r="J1298" s="3"/>
      <c r="K1298" s="3"/>
      <c r="L1298" s="3"/>
      <c r="M1298" s="3"/>
      <c r="N1298" s="3"/>
      <c r="O1298" s="3"/>
      <c r="P1298" s="3"/>
      <c r="Q1298" s="3"/>
      <c r="R1298" s="3"/>
      <c r="S1298" s="3"/>
      <c r="T1298" s="3"/>
      <c r="U1298" s="3"/>
      <c r="V1298" s="3"/>
      <c r="W1298" s="3"/>
      <c r="X1298" s="3"/>
      <c r="Y1298" s="3"/>
      <c r="Z1298" s="3"/>
      <c r="AA1298" s="3"/>
      <c r="AB1298" s="3"/>
      <c r="AC1298" s="3"/>
      <c r="AD1298" s="3"/>
      <c r="AE1298" s="3"/>
      <c r="AF1298" s="3"/>
      <c r="AG1298" s="3"/>
      <c r="AH1298" s="3"/>
      <c r="AI1298" s="3"/>
      <c r="AJ1298" s="3"/>
      <c r="AK1298" s="3"/>
      <c r="AL1298" s="3"/>
      <c r="AM1298" s="3"/>
      <c r="AN1298" s="3"/>
      <c r="AO1298" s="3"/>
      <c r="AP1298" s="3"/>
      <c r="AQ1298" s="3"/>
      <c r="AR1298" s="3"/>
      <c r="AS1298" s="3"/>
      <c r="AT1298" s="3"/>
      <c r="AU1298" s="3"/>
      <c r="AV1298" s="3"/>
      <c r="AW1298" s="3"/>
      <c r="AX1298" s="3"/>
      <c r="AY1298" s="3"/>
      <c r="AZ1298" s="3"/>
      <c r="BA1298" s="3"/>
      <c r="BB1298" s="3"/>
      <c r="BC1298" s="3"/>
      <c r="BD1298" s="3"/>
      <c r="BE1298" s="3"/>
      <c r="BF1298" s="3"/>
      <c r="BG1298" s="3"/>
      <c r="BH1298" s="3"/>
      <c r="BI1298" s="3"/>
      <c r="BJ1298" s="3"/>
      <c r="BK1298" s="3"/>
      <c r="BL1298" s="3"/>
      <c r="BM1298" s="3"/>
      <c r="BN1298" s="3"/>
      <c r="BO1298" s="3"/>
      <c r="BP1298" s="3"/>
      <c r="BQ1298" s="3"/>
      <c r="BR1298" s="3"/>
      <c r="BS1298" s="3"/>
      <c r="BT1298" s="3"/>
      <c r="BU1298" s="3"/>
      <c r="BV1298" s="3"/>
      <c r="BW1298" s="3"/>
      <c r="BX1298" s="3"/>
      <c r="BY1298" s="3"/>
      <c r="BZ1298" s="3"/>
      <c r="CA1298" s="3"/>
      <c r="CB1298" s="3"/>
      <c r="CC1298" s="3"/>
      <c r="CD1298" s="3"/>
      <c r="CE1298" s="3"/>
      <c r="CF1298" s="3"/>
      <c r="CG1298" s="3"/>
      <c r="CH1298" s="3"/>
      <c r="CI1298" s="3"/>
      <c r="CJ1298" s="3"/>
      <c r="CK1298" s="3"/>
      <c r="CL1298" s="3"/>
      <c r="CM1298" s="3"/>
      <c r="CN1298" s="3"/>
      <c r="CO1298" s="3"/>
      <c r="CP1298" s="3"/>
      <c r="CQ1298" s="3"/>
      <c r="CR1298" s="3"/>
      <c r="CS1298" s="3"/>
      <c r="CT1298" s="3"/>
      <c r="CU1298" s="3"/>
      <c r="CV1298" s="3"/>
      <c r="CW1298" s="3"/>
      <c r="CX1298" s="3"/>
      <c r="CY1298" s="3"/>
      <c r="CZ1298" s="3"/>
      <c r="DA1298" s="3"/>
      <c r="DB1298" s="3"/>
      <c r="DC1298" s="3"/>
      <c r="DD1298" s="3"/>
    </row>
    <row r="1299" spans="1:108" ht="21" customHeight="1">
      <c r="A1299" s="3"/>
      <c r="B1299" s="3"/>
      <c r="C1299" s="3"/>
      <c r="D1299" s="18"/>
      <c r="E1299" s="18"/>
      <c r="F1299" s="11"/>
      <c r="G1299" s="11"/>
      <c r="H1299" s="11"/>
      <c r="I1299" s="3"/>
      <c r="J1299" s="3"/>
      <c r="K1299" s="3"/>
      <c r="L1299" s="3"/>
      <c r="M1299" s="3"/>
      <c r="N1299" s="3"/>
      <c r="O1299" s="3"/>
      <c r="P1299" s="3"/>
      <c r="Q1299" s="3"/>
      <c r="R1299" s="3"/>
      <c r="S1299" s="3"/>
      <c r="T1299" s="3"/>
      <c r="U1299" s="3"/>
      <c r="V1299" s="3"/>
      <c r="W1299" s="3"/>
      <c r="X1299" s="3"/>
      <c r="Y1299" s="3"/>
      <c r="Z1299" s="3"/>
      <c r="AA1299" s="3"/>
      <c r="AB1299" s="3"/>
      <c r="AC1299" s="3"/>
      <c r="AD1299" s="3"/>
      <c r="AE1299" s="3"/>
      <c r="AF1299" s="3"/>
      <c r="AG1299" s="3"/>
      <c r="AH1299" s="3"/>
      <c r="AI1299" s="3"/>
      <c r="AJ1299" s="3"/>
      <c r="AK1299" s="3"/>
      <c r="AL1299" s="3"/>
      <c r="AM1299" s="3"/>
      <c r="AN1299" s="3"/>
      <c r="AO1299" s="3"/>
      <c r="AP1299" s="3"/>
      <c r="AQ1299" s="3"/>
      <c r="AR1299" s="3"/>
      <c r="AS1299" s="3"/>
      <c r="AT1299" s="3"/>
      <c r="AU1299" s="3"/>
      <c r="AV1299" s="3"/>
      <c r="AW1299" s="3"/>
      <c r="AX1299" s="3"/>
      <c r="AY1299" s="3"/>
      <c r="AZ1299" s="3"/>
      <c r="BA1299" s="3"/>
      <c r="BB1299" s="3"/>
      <c r="BC1299" s="3"/>
      <c r="BD1299" s="3"/>
      <c r="BE1299" s="3"/>
      <c r="BF1299" s="3"/>
      <c r="BG1299" s="3"/>
      <c r="BH1299" s="3"/>
      <c r="BI1299" s="3"/>
      <c r="BJ1299" s="3"/>
      <c r="BK1299" s="3"/>
      <c r="BL1299" s="3"/>
      <c r="BM1299" s="3"/>
      <c r="BN1299" s="3"/>
      <c r="BO1299" s="3"/>
      <c r="BP1299" s="3"/>
      <c r="BQ1299" s="3"/>
      <c r="BR1299" s="3"/>
      <c r="BS1299" s="3"/>
      <c r="BT1299" s="3"/>
      <c r="BU1299" s="3"/>
      <c r="BV1299" s="3"/>
      <c r="BW1299" s="3"/>
      <c r="BX1299" s="3"/>
      <c r="BY1299" s="3"/>
      <c r="BZ1299" s="3"/>
      <c r="CA1299" s="3"/>
      <c r="CB1299" s="3"/>
      <c r="CC1299" s="3"/>
      <c r="CD1299" s="3"/>
      <c r="CE1299" s="3"/>
      <c r="CF1299" s="3"/>
      <c r="CG1299" s="3"/>
      <c r="CH1299" s="3"/>
      <c r="CI1299" s="3"/>
      <c r="CJ1299" s="3"/>
      <c r="CK1299" s="3"/>
      <c r="CL1299" s="3"/>
      <c r="CM1299" s="3"/>
      <c r="CN1299" s="3"/>
      <c r="CO1299" s="3"/>
      <c r="CP1299" s="3"/>
      <c r="CQ1299" s="3"/>
      <c r="CR1299" s="3"/>
      <c r="CS1299" s="3"/>
      <c r="CT1299" s="3"/>
      <c r="CU1299" s="3"/>
      <c r="CV1299" s="3"/>
      <c r="CW1299" s="3"/>
      <c r="CX1299" s="3"/>
      <c r="CY1299" s="3"/>
      <c r="CZ1299" s="3"/>
      <c r="DA1299" s="3"/>
      <c r="DB1299" s="3"/>
      <c r="DC1299" s="3"/>
      <c r="DD1299" s="3"/>
    </row>
    <row r="1300" spans="1:108" ht="21" customHeight="1">
      <c r="A1300" s="3"/>
      <c r="B1300" s="3"/>
      <c r="C1300" s="3"/>
      <c r="D1300" s="18"/>
      <c r="E1300" s="18"/>
      <c r="F1300" s="11"/>
      <c r="G1300" s="11"/>
      <c r="H1300" s="11"/>
      <c r="I1300" s="3"/>
      <c r="J1300" s="3"/>
      <c r="K1300" s="3"/>
      <c r="L1300" s="3"/>
      <c r="M1300" s="3"/>
      <c r="N1300" s="3"/>
      <c r="O1300" s="3"/>
      <c r="P1300" s="3"/>
      <c r="Q1300" s="3"/>
      <c r="R1300" s="3"/>
      <c r="S1300" s="3"/>
      <c r="T1300" s="3"/>
      <c r="U1300" s="3"/>
      <c r="V1300" s="3"/>
      <c r="W1300" s="3"/>
      <c r="X1300" s="3"/>
      <c r="Y1300" s="3"/>
      <c r="Z1300" s="3"/>
      <c r="AA1300" s="3"/>
      <c r="AB1300" s="3"/>
      <c r="AC1300" s="3"/>
      <c r="AD1300" s="3"/>
      <c r="AE1300" s="3"/>
      <c r="AF1300" s="3"/>
      <c r="AG1300" s="3"/>
      <c r="AH1300" s="3"/>
      <c r="AI1300" s="3"/>
      <c r="AJ1300" s="3"/>
      <c r="AK1300" s="3"/>
      <c r="AL1300" s="3"/>
      <c r="AM1300" s="3"/>
      <c r="AN1300" s="3"/>
      <c r="AO1300" s="3"/>
      <c r="AP1300" s="3"/>
      <c r="AQ1300" s="3"/>
      <c r="AR1300" s="3"/>
      <c r="AS1300" s="3"/>
      <c r="AT1300" s="3"/>
      <c r="AU1300" s="3"/>
      <c r="AV1300" s="3"/>
      <c r="AW1300" s="3"/>
      <c r="AX1300" s="3"/>
      <c r="AY1300" s="3"/>
      <c r="AZ1300" s="3"/>
      <c r="BA1300" s="3"/>
      <c r="BB1300" s="3"/>
      <c r="BC1300" s="3"/>
      <c r="BD1300" s="3"/>
      <c r="BE1300" s="3"/>
      <c r="BF1300" s="3"/>
      <c r="BG1300" s="3"/>
      <c r="BH1300" s="3"/>
      <c r="BI1300" s="3"/>
      <c r="BJ1300" s="3"/>
      <c r="BK1300" s="3"/>
      <c r="BL1300" s="3"/>
      <c r="BM1300" s="3"/>
      <c r="BN1300" s="3"/>
      <c r="BO1300" s="3"/>
      <c r="BP1300" s="3"/>
      <c r="BQ1300" s="3"/>
      <c r="BR1300" s="3"/>
      <c r="BS1300" s="3"/>
      <c r="BT1300" s="3"/>
      <c r="BU1300" s="3"/>
      <c r="BV1300" s="3"/>
      <c r="BW1300" s="3"/>
      <c r="BX1300" s="3"/>
      <c r="BY1300" s="3"/>
      <c r="BZ1300" s="3"/>
      <c r="CA1300" s="3"/>
      <c r="CB1300" s="3"/>
      <c r="CC1300" s="3"/>
      <c r="CD1300" s="3"/>
      <c r="CE1300" s="3"/>
      <c r="CF1300" s="3"/>
      <c r="CG1300" s="3"/>
      <c r="CH1300" s="3"/>
      <c r="CI1300" s="3"/>
      <c r="CJ1300" s="3"/>
      <c r="CK1300" s="3"/>
      <c r="CL1300" s="3"/>
      <c r="CM1300" s="3"/>
      <c r="CN1300" s="3"/>
      <c r="CO1300" s="3"/>
      <c r="CP1300" s="3"/>
      <c r="CQ1300" s="3"/>
      <c r="CR1300" s="3"/>
      <c r="CS1300" s="3"/>
      <c r="CT1300" s="3"/>
      <c r="CU1300" s="3"/>
      <c r="CV1300" s="3"/>
      <c r="CW1300" s="3"/>
      <c r="CX1300" s="3"/>
      <c r="CY1300" s="3"/>
      <c r="CZ1300" s="3"/>
      <c r="DA1300" s="3"/>
      <c r="DB1300" s="3"/>
      <c r="DC1300" s="3"/>
      <c r="DD1300" s="3"/>
    </row>
    <row r="1301" spans="1:108" ht="21" customHeight="1">
      <c r="A1301" s="3"/>
      <c r="B1301" s="3"/>
      <c r="C1301" s="3"/>
      <c r="D1301" s="18"/>
      <c r="E1301" s="18"/>
      <c r="F1301" s="11"/>
      <c r="G1301" s="11"/>
      <c r="H1301" s="11"/>
      <c r="I1301" s="3"/>
      <c r="J1301" s="3"/>
      <c r="K1301" s="3"/>
      <c r="L1301" s="3"/>
      <c r="M1301" s="3"/>
      <c r="N1301" s="3"/>
      <c r="O1301" s="3"/>
      <c r="P1301" s="3"/>
      <c r="Q1301" s="3"/>
      <c r="R1301" s="3"/>
      <c r="S1301" s="3"/>
      <c r="T1301" s="3"/>
      <c r="U1301" s="3"/>
      <c r="V1301" s="3"/>
      <c r="W1301" s="3"/>
      <c r="X1301" s="3"/>
      <c r="Y1301" s="3"/>
      <c r="Z1301" s="3"/>
      <c r="AA1301" s="3"/>
      <c r="AB1301" s="3"/>
      <c r="AC1301" s="3"/>
      <c r="AD1301" s="3"/>
      <c r="AE1301" s="3"/>
      <c r="AF1301" s="3"/>
      <c r="AG1301" s="3"/>
      <c r="AH1301" s="3"/>
      <c r="AI1301" s="3"/>
      <c r="AJ1301" s="3"/>
      <c r="AK1301" s="3"/>
      <c r="AL1301" s="3"/>
      <c r="AM1301" s="3"/>
      <c r="AN1301" s="3"/>
      <c r="AO1301" s="3"/>
      <c r="AP1301" s="3"/>
      <c r="AQ1301" s="3"/>
      <c r="AR1301" s="3"/>
      <c r="AS1301" s="3"/>
      <c r="AT1301" s="3"/>
      <c r="AU1301" s="3"/>
      <c r="AV1301" s="3"/>
      <c r="AW1301" s="3"/>
      <c r="AX1301" s="3"/>
      <c r="AY1301" s="3"/>
      <c r="AZ1301" s="3"/>
      <c r="BA1301" s="3"/>
      <c r="BB1301" s="3"/>
      <c r="BC1301" s="3"/>
      <c r="BD1301" s="3"/>
      <c r="BE1301" s="3"/>
      <c r="BF1301" s="3"/>
      <c r="BG1301" s="3"/>
      <c r="BH1301" s="3"/>
      <c r="BI1301" s="3"/>
      <c r="BJ1301" s="3"/>
      <c r="BK1301" s="3"/>
      <c r="BL1301" s="3"/>
      <c r="BM1301" s="3"/>
      <c r="BN1301" s="3"/>
      <c r="BO1301" s="3"/>
      <c r="BP1301" s="3"/>
      <c r="BQ1301" s="3"/>
      <c r="BR1301" s="3"/>
      <c r="BS1301" s="3"/>
      <c r="BT1301" s="3"/>
      <c r="BU1301" s="3"/>
      <c r="BV1301" s="3"/>
      <c r="BW1301" s="3"/>
      <c r="BX1301" s="3"/>
      <c r="BY1301" s="3"/>
      <c r="BZ1301" s="3"/>
      <c r="CA1301" s="3"/>
      <c r="CB1301" s="3"/>
      <c r="CC1301" s="3"/>
      <c r="CD1301" s="3"/>
      <c r="CE1301" s="3"/>
      <c r="CF1301" s="3"/>
      <c r="CG1301" s="3"/>
      <c r="CH1301" s="3"/>
      <c r="CI1301" s="3"/>
      <c r="CJ1301" s="3"/>
      <c r="CK1301" s="3"/>
      <c r="CL1301" s="3"/>
      <c r="CM1301" s="3"/>
      <c r="CN1301" s="3"/>
      <c r="CO1301" s="3"/>
      <c r="CP1301" s="3"/>
      <c r="CQ1301" s="3"/>
      <c r="CR1301" s="3"/>
      <c r="CS1301" s="3"/>
      <c r="CT1301" s="3"/>
      <c r="CU1301" s="3"/>
      <c r="CV1301" s="3"/>
      <c r="CW1301" s="3"/>
      <c r="CX1301" s="3"/>
      <c r="CY1301" s="3"/>
      <c r="CZ1301" s="3"/>
      <c r="DA1301" s="3"/>
      <c r="DB1301" s="3"/>
      <c r="DC1301" s="3"/>
      <c r="DD1301" s="3"/>
    </row>
    <row r="1302" spans="1:108" ht="21" customHeight="1">
      <c r="A1302" s="3"/>
      <c r="B1302" s="3"/>
      <c r="C1302" s="3"/>
      <c r="D1302" s="18"/>
      <c r="E1302" s="18"/>
      <c r="F1302" s="11"/>
      <c r="G1302" s="11"/>
      <c r="H1302" s="11"/>
      <c r="I1302" s="3"/>
      <c r="J1302" s="3"/>
      <c r="K1302" s="3"/>
      <c r="L1302" s="3"/>
      <c r="M1302" s="3"/>
      <c r="N1302" s="3"/>
      <c r="O1302" s="3"/>
      <c r="P1302" s="3"/>
      <c r="Q1302" s="3"/>
      <c r="R1302" s="3"/>
      <c r="S1302" s="3"/>
      <c r="T1302" s="3"/>
      <c r="U1302" s="3"/>
      <c r="V1302" s="3"/>
      <c r="W1302" s="3"/>
      <c r="X1302" s="3"/>
      <c r="Y1302" s="3"/>
      <c r="Z1302" s="3"/>
      <c r="AA1302" s="3"/>
      <c r="AB1302" s="3"/>
      <c r="AC1302" s="3"/>
      <c r="AD1302" s="3"/>
      <c r="AE1302" s="3"/>
      <c r="AF1302" s="3"/>
      <c r="AG1302" s="3"/>
      <c r="AH1302" s="3"/>
      <c r="AI1302" s="3"/>
      <c r="AJ1302" s="3"/>
      <c r="AK1302" s="3"/>
      <c r="AL1302" s="3"/>
      <c r="AM1302" s="3"/>
      <c r="AN1302" s="3"/>
      <c r="AO1302" s="3"/>
      <c r="AP1302" s="3"/>
      <c r="AQ1302" s="3"/>
      <c r="AR1302" s="3"/>
      <c r="AS1302" s="3"/>
      <c r="AT1302" s="3"/>
      <c r="AU1302" s="3"/>
      <c r="AV1302" s="3"/>
      <c r="AW1302" s="3"/>
      <c r="AX1302" s="3"/>
      <c r="AY1302" s="3"/>
      <c r="AZ1302" s="3"/>
      <c r="BA1302" s="3"/>
      <c r="BB1302" s="3"/>
      <c r="BC1302" s="3"/>
      <c r="BD1302" s="3"/>
      <c r="BE1302" s="3"/>
      <c r="BF1302" s="3"/>
      <c r="BG1302" s="3"/>
      <c r="BH1302" s="3"/>
      <c r="BI1302" s="3"/>
      <c r="BJ1302" s="3"/>
      <c r="BK1302" s="3"/>
      <c r="BL1302" s="3"/>
      <c r="BM1302" s="3"/>
      <c r="BN1302" s="3"/>
      <c r="BO1302" s="3"/>
      <c r="BP1302" s="3"/>
      <c r="BQ1302" s="3"/>
      <c r="BR1302" s="3"/>
      <c r="BS1302" s="3"/>
      <c r="BT1302" s="3"/>
      <c r="BU1302" s="3"/>
      <c r="BV1302" s="3"/>
      <c r="BW1302" s="3"/>
      <c r="BX1302" s="3"/>
      <c r="BY1302" s="3"/>
      <c r="BZ1302" s="3"/>
      <c r="CA1302" s="3"/>
      <c r="CB1302" s="3"/>
      <c r="CC1302" s="3"/>
      <c r="CD1302" s="3"/>
      <c r="CE1302" s="3"/>
      <c r="CF1302" s="3"/>
      <c r="CG1302" s="3"/>
      <c r="CH1302" s="3"/>
      <c r="CI1302" s="3"/>
      <c r="CJ1302" s="3"/>
      <c r="CK1302" s="3"/>
      <c r="CL1302" s="3"/>
      <c r="CM1302" s="3"/>
      <c r="CN1302" s="3"/>
      <c r="CO1302" s="3"/>
      <c r="CP1302" s="3"/>
      <c r="CQ1302" s="3"/>
      <c r="CR1302" s="3"/>
      <c r="CS1302" s="3"/>
      <c r="CT1302" s="3"/>
      <c r="CU1302" s="3"/>
      <c r="CV1302" s="3"/>
      <c r="CW1302" s="3"/>
      <c r="CX1302" s="3"/>
      <c r="CY1302" s="3"/>
      <c r="CZ1302" s="3"/>
      <c r="DA1302" s="3"/>
      <c r="DB1302" s="3"/>
      <c r="DC1302" s="3"/>
      <c r="DD1302" s="3"/>
    </row>
    <row r="1303" spans="1:108" ht="21" customHeight="1">
      <c r="A1303" s="3"/>
      <c r="B1303" s="3"/>
      <c r="C1303" s="3"/>
      <c r="D1303" s="18"/>
      <c r="E1303" s="18"/>
      <c r="F1303" s="11"/>
      <c r="G1303" s="11"/>
      <c r="H1303" s="11"/>
      <c r="I1303" s="3"/>
      <c r="J1303" s="3"/>
      <c r="K1303" s="3"/>
      <c r="L1303" s="3"/>
      <c r="M1303" s="3"/>
      <c r="N1303" s="3"/>
      <c r="O1303" s="3"/>
      <c r="P1303" s="3"/>
      <c r="Q1303" s="3"/>
      <c r="R1303" s="3"/>
      <c r="S1303" s="3"/>
      <c r="T1303" s="3"/>
      <c r="U1303" s="3"/>
      <c r="V1303" s="3"/>
      <c r="W1303" s="3"/>
      <c r="X1303" s="3"/>
      <c r="Y1303" s="3"/>
      <c r="Z1303" s="3"/>
      <c r="AA1303" s="3"/>
      <c r="AB1303" s="3"/>
      <c r="AC1303" s="3"/>
      <c r="AD1303" s="3"/>
      <c r="AE1303" s="3"/>
      <c r="AF1303" s="3"/>
      <c r="AG1303" s="3"/>
      <c r="AH1303" s="3"/>
      <c r="AI1303" s="3"/>
      <c r="AJ1303" s="3"/>
      <c r="AK1303" s="3"/>
      <c r="AL1303" s="3"/>
      <c r="AM1303" s="3"/>
      <c r="AN1303" s="3"/>
      <c r="AO1303" s="3"/>
      <c r="AP1303" s="3"/>
      <c r="AQ1303" s="3"/>
      <c r="AR1303" s="3"/>
      <c r="AS1303" s="3"/>
      <c r="AT1303" s="3"/>
      <c r="AU1303" s="3"/>
      <c r="AV1303" s="3"/>
      <c r="AW1303" s="3"/>
      <c r="AX1303" s="3"/>
      <c r="AY1303" s="3"/>
      <c r="AZ1303" s="3"/>
      <c r="BA1303" s="3"/>
      <c r="BB1303" s="3"/>
      <c r="BC1303" s="3"/>
      <c r="BD1303" s="3"/>
      <c r="BE1303" s="3"/>
      <c r="BF1303" s="3"/>
      <c r="BG1303" s="3"/>
      <c r="BH1303" s="3"/>
      <c r="BI1303" s="3"/>
      <c r="BJ1303" s="3"/>
      <c r="BK1303" s="3"/>
      <c r="BL1303" s="3"/>
      <c r="BM1303" s="3"/>
      <c r="BN1303" s="3"/>
      <c r="BO1303" s="3"/>
      <c r="BP1303" s="3"/>
      <c r="BQ1303" s="3"/>
      <c r="BR1303" s="3"/>
      <c r="BS1303" s="3"/>
      <c r="BT1303" s="3"/>
      <c r="BU1303" s="3"/>
      <c r="BV1303" s="3"/>
      <c r="BW1303" s="3"/>
      <c r="BX1303" s="3"/>
      <c r="BY1303" s="3"/>
      <c r="BZ1303" s="3"/>
      <c r="CA1303" s="3"/>
      <c r="CB1303" s="3"/>
      <c r="CC1303" s="3"/>
      <c r="CD1303" s="3"/>
      <c r="CE1303" s="3"/>
      <c r="CF1303" s="3"/>
      <c r="CG1303" s="3"/>
      <c r="CH1303" s="3"/>
      <c r="CI1303" s="3"/>
      <c r="CJ1303" s="3"/>
      <c r="CK1303" s="3"/>
      <c r="CL1303" s="3"/>
      <c r="CM1303" s="3"/>
      <c r="CN1303" s="3"/>
      <c r="CO1303" s="3"/>
      <c r="CP1303" s="3"/>
      <c r="CQ1303" s="3"/>
      <c r="CR1303" s="3"/>
      <c r="CS1303" s="3"/>
      <c r="CT1303" s="3"/>
      <c r="CU1303" s="3"/>
      <c r="CV1303" s="3"/>
      <c r="CW1303" s="3"/>
      <c r="CX1303" s="3"/>
      <c r="CY1303" s="3"/>
      <c r="CZ1303" s="3"/>
      <c r="DA1303" s="3"/>
      <c r="DB1303" s="3"/>
      <c r="DC1303" s="3"/>
      <c r="DD1303" s="3"/>
    </row>
    <row r="1304" spans="1:108" ht="21" customHeight="1">
      <c r="A1304" s="3"/>
      <c r="B1304" s="3"/>
      <c r="C1304" s="3"/>
      <c r="D1304" s="18"/>
      <c r="E1304" s="18"/>
      <c r="F1304" s="11"/>
      <c r="G1304" s="11"/>
      <c r="H1304" s="11"/>
      <c r="I1304" s="3"/>
      <c r="J1304" s="3"/>
      <c r="K1304" s="3"/>
      <c r="L1304" s="3"/>
      <c r="M1304" s="3"/>
      <c r="N1304" s="3"/>
      <c r="O1304" s="3"/>
      <c r="P1304" s="3"/>
      <c r="Q1304" s="3"/>
      <c r="R1304" s="3"/>
      <c r="S1304" s="3"/>
      <c r="T1304" s="3"/>
      <c r="U1304" s="3"/>
      <c r="V1304" s="3"/>
      <c r="W1304" s="3"/>
      <c r="X1304" s="3"/>
      <c r="Y1304" s="3"/>
      <c r="Z1304" s="3"/>
      <c r="AA1304" s="3"/>
      <c r="AB1304" s="3"/>
      <c r="AC1304" s="3"/>
      <c r="AD1304" s="3"/>
      <c r="AE1304" s="3"/>
      <c r="AF1304" s="3"/>
      <c r="AG1304" s="3"/>
      <c r="AH1304" s="3"/>
      <c r="AI1304" s="3"/>
      <c r="AJ1304" s="3"/>
      <c r="AK1304" s="3"/>
      <c r="AL1304" s="3"/>
      <c r="AM1304" s="3"/>
      <c r="AN1304" s="3"/>
      <c r="AO1304" s="3"/>
      <c r="AP1304" s="3"/>
      <c r="AQ1304" s="3"/>
      <c r="AR1304" s="3"/>
      <c r="AS1304" s="3"/>
      <c r="AT1304" s="3"/>
      <c r="AU1304" s="3"/>
      <c r="AV1304" s="3"/>
      <c r="AW1304" s="3"/>
      <c r="AX1304" s="3"/>
      <c r="AY1304" s="3"/>
      <c r="AZ1304" s="3"/>
      <c r="BA1304" s="3"/>
      <c r="BB1304" s="3"/>
      <c r="BC1304" s="3"/>
      <c r="BD1304" s="3"/>
      <c r="BE1304" s="3"/>
      <c r="BF1304" s="3"/>
      <c r="BG1304" s="3"/>
      <c r="BH1304" s="3"/>
      <c r="BI1304" s="3"/>
      <c r="BJ1304" s="3"/>
      <c r="BK1304" s="3"/>
      <c r="BL1304" s="3"/>
      <c r="BM1304" s="3"/>
      <c r="BN1304" s="3"/>
      <c r="BO1304" s="3"/>
      <c r="BP1304" s="3"/>
      <c r="BQ1304" s="3"/>
      <c r="BR1304" s="3"/>
      <c r="BS1304" s="3"/>
      <c r="BT1304" s="3"/>
      <c r="BU1304" s="3"/>
      <c r="BV1304" s="3"/>
      <c r="BW1304" s="3"/>
      <c r="BX1304" s="3"/>
      <c r="BY1304" s="3"/>
      <c r="BZ1304" s="3"/>
      <c r="CA1304" s="3"/>
      <c r="CB1304" s="3"/>
      <c r="CC1304" s="3"/>
      <c r="CD1304" s="3"/>
      <c r="CE1304" s="3"/>
      <c r="CF1304" s="3"/>
      <c r="CG1304" s="3"/>
      <c r="CH1304" s="3"/>
      <c r="CI1304" s="3"/>
      <c r="CJ1304" s="3"/>
      <c r="CK1304" s="3"/>
      <c r="CL1304" s="3"/>
      <c r="CM1304" s="3"/>
      <c r="CN1304" s="3"/>
      <c r="CO1304" s="3"/>
      <c r="CP1304" s="3"/>
      <c r="CQ1304" s="3"/>
      <c r="CR1304" s="3"/>
      <c r="CS1304" s="3"/>
      <c r="CT1304" s="3"/>
      <c r="CU1304" s="3"/>
      <c r="CV1304" s="3"/>
      <c r="CW1304" s="3"/>
      <c r="CX1304" s="3"/>
      <c r="CY1304" s="3"/>
      <c r="CZ1304" s="3"/>
      <c r="DA1304" s="3"/>
      <c r="DB1304" s="3"/>
      <c r="DC1304" s="3"/>
      <c r="DD1304" s="3"/>
    </row>
    <row r="1305" spans="1:108" ht="21" customHeight="1">
      <c r="A1305" s="3"/>
      <c r="B1305" s="3"/>
      <c r="C1305" s="3"/>
      <c r="D1305" s="18"/>
      <c r="E1305" s="18"/>
      <c r="F1305" s="11"/>
      <c r="G1305" s="11"/>
      <c r="H1305" s="11"/>
      <c r="I1305" s="3"/>
      <c r="J1305" s="3"/>
      <c r="K1305" s="3"/>
      <c r="L1305" s="3"/>
      <c r="M1305" s="3"/>
      <c r="N1305" s="3"/>
      <c r="O1305" s="3"/>
      <c r="P1305" s="3"/>
      <c r="Q1305" s="3"/>
      <c r="R1305" s="3"/>
      <c r="S1305" s="3"/>
      <c r="T1305" s="3"/>
      <c r="U1305" s="3"/>
      <c r="V1305" s="3"/>
      <c r="W1305" s="3"/>
      <c r="X1305" s="3"/>
      <c r="Y1305" s="3"/>
      <c r="Z1305" s="3"/>
      <c r="AA1305" s="3"/>
      <c r="AB1305" s="3"/>
      <c r="AC1305" s="3"/>
      <c r="AD1305" s="3"/>
      <c r="AE1305" s="3"/>
      <c r="AF1305" s="3"/>
      <c r="AG1305" s="3"/>
      <c r="AH1305" s="3"/>
      <c r="AI1305" s="3"/>
      <c r="AJ1305" s="3"/>
      <c r="AK1305" s="3"/>
      <c r="AL1305" s="3"/>
      <c r="AM1305" s="3"/>
      <c r="AN1305" s="3"/>
      <c r="AO1305" s="3"/>
      <c r="AP1305" s="3"/>
      <c r="AQ1305" s="3"/>
      <c r="AR1305" s="3"/>
      <c r="AS1305" s="3"/>
      <c r="AT1305" s="3"/>
      <c r="AU1305" s="3"/>
      <c r="AV1305" s="3"/>
      <c r="AW1305" s="3"/>
      <c r="AX1305" s="3"/>
      <c r="AY1305" s="3"/>
      <c r="AZ1305" s="3"/>
      <c r="BA1305" s="3"/>
      <c r="BB1305" s="3"/>
      <c r="BC1305" s="3"/>
      <c r="BD1305" s="3"/>
      <c r="BE1305" s="3"/>
      <c r="BF1305" s="3"/>
      <c r="BG1305" s="3"/>
      <c r="BH1305" s="3"/>
      <c r="BI1305" s="3"/>
      <c r="BJ1305" s="3"/>
      <c r="BK1305" s="3"/>
      <c r="BL1305" s="3"/>
      <c r="BM1305" s="3"/>
      <c r="BN1305" s="3"/>
      <c r="BO1305" s="3"/>
      <c r="BP1305" s="3"/>
      <c r="BQ1305" s="3"/>
      <c r="BR1305" s="3"/>
      <c r="BS1305" s="3"/>
      <c r="BT1305" s="3"/>
      <c r="BU1305" s="3"/>
      <c r="BV1305" s="3"/>
      <c r="BW1305" s="3"/>
      <c r="BX1305" s="3"/>
      <c r="BY1305" s="3"/>
      <c r="BZ1305" s="3"/>
      <c r="CA1305" s="3"/>
      <c r="CB1305" s="3"/>
      <c r="CC1305" s="3"/>
      <c r="CD1305" s="3"/>
      <c r="CE1305" s="3"/>
      <c r="CF1305" s="3"/>
      <c r="CG1305" s="3"/>
      <c r="CH1305" s="3"/>
      <c r="CI1305" s="3"/>
      <c r="CJ1305" s="3"/>
      <c r="CK1305" s="3"/>
      <c r="CL1305" s="3"/>
      <c r="CM1305" s="3"/>
      <c r="CN1305" s="3"/>
      <c r="CO1305" s="3"/>
      <c r="CP1305" s="3"/>
      <c r="CQ1305" s="3"/>
      <c r="CR1305" s="3"/>
      <c r="CS1305" s="3"/>
      <c r="CT1305" s="3"/>
      <c r="CU1305" s="3"/>
      <c r="CV1305" s="3"/>
      <c r="CW1305" s="3"/>
      <c r="CX1305" s="3"/>
      <c r="CY1305" s="3"/>
      <c r="CZ1305" s="3"/>
      <c r="DA1305" s="3"/>
      <c r="DB1305" s="3"/>
      <c r="DC1305" s="3"/>
      <c r="DD1305" s="3"/>
    </row>
    <row r="1306" spans="1:108" ht="21" customHeight="1">
      <c r="A1306" s="3"/>
      <c r="B1306" s="3"/>
      <c r="C1306" s="3"/>
      <c r="D1306" s="18"/>
      <c r="E1306" s="18"/>
      <c r="F1306" s="11"/>
      <c r="G1306" s="11"/>
      <c r="H1306" s="11"/>
      <c r="I1306" s="3"/>
      <c r="J1306" s="3"/>
      <c r="K1306" s="3"/>
      <c r="L1306" s="3"/>
      <c r="M1306" s="3"/>
      <c r="N1306" s="3"/>
      <c r="O1306" s="3"/>
      <c r="P1306" s="3"/>
      <c r="Q1306" s="3"/>
      <c r="R1306" s="3"/>
      <c r="S1306" s="3"/>
      <c r="T1306" s="3"/>
      <c r="U1306" s="3"/>
      <c r="V1306" s="3"/>
      <c r="W1306" s="3"/>
      <c r="X1306" s="3"/>
      <c r="Y1306" s="3"/>
      <c r="Z1306" s="3"/>
      <c r="AA1306" s="3"/>
      <c r="AB1306" s="3"/>
      <c r="AC1306" s="3"/>
      <c r="AD1306" s="3"/>
      <c r="AE1306" s="3"/>
      <c r="AF1306" s="3"/>
      <c r="AG1306" s="3"/>
      <c r="AH1306" s="3"/>
      <c r="AI1306" s="3"/>
      <c r="AJ1306" s="3"/>
      <c r="AK1306" s="3"/>
      <c r="AL1306" s="3"/>
      <c r="AM1306" s="3"/>
      <c r="AN1306" s="3"/>
      <c r="AO1306" s="3"/>
      <c r="AP1306" s="3"/>
      <c r="AQ1306" s="3"/>
      <c r="AR1306" s="3"/>
      <c r="AS1306" s="3"/>
      <c r="AT1306" s="3"/>
      <c r="AU1306" s="3"/>
      <c r="AV1306" s="3"/>
      <c r="AW1306" s="3"/>
      <c r="AX1306" s="3"/>
      <c r="AY1306" s="3"/>
      <c r="AZ1306" s="3"/>
      <c r="BA1306" s="3"/>
      <c r="BB1306" s="3"/>
      <c r="BC1306" s="3"/>
      <c r="BD1306" s="3"/>
      <c r="BE1306" s="3"/>
      <c r="BF1306" s="3"/>
      <c r="BG1306" s="3"/>
      <c r="BH1306" s="3"/>
      <c r="BI1306" s="3"/>
      <c r="BJ1306" s="3"/>
      <c r="BK1306" s="3"/>
      <c r="BL1306" s="3"/>
      <c r="BM1306" s="3"/>
      <c r="BN1306" s="3"/>
      <c r="BO1306" s="3"/>
      <c r="BP1306" s="3"/>
      <c r="BQ1306" s="3"/>
      <c r="BR1306" s="3"/>
      <c r="BS1306" s="3"/>
      <c r="BT1306" s="3"/>
      <c r="BU1306" s="3"/>
      <c r="BV1306" s="3"/>
      <c r="BW1306" s="3"/>
      <c r="BX1306" s="3"/>
      <c r="BY1306" s="3"/>
      <c r="BZ1306" s="3"/>
      <c r="CA1306" s="3"/>
      <c r="CB1306" s="3"/>
      <c r="CC1306" s="3"/>
      <c r="CD1306" s="3"/>
      <c r="CE1306" s="3"/>
      <c r="CF1306" s="3"/>
      <c r="CG1306" s="3"/>
      <c r="CH1306" s="3"/>
      <c r="CI1306" s="3"/>
      <c r="CJ1306" s="3"/>
      <c r="CK1306" s="3"/>
      <c r="CL1306" s="3"/>
      <c r="CM1306" s="3"/>
      <c r="CN1306" s="3"/>
      <c r="CO1306" s="3"/>
      <c r="CP1306" s="3"/>
      <c r="CQ1306" s="3"/>
      <c r="CR1306" s="3"/>
      <c r="CS1306" s="3"/>
      <c r="CT1306" s="3"/>
      <c r="CU1306" s="3"/>
      <c r="CV1306" s="3"/>
      <c r="CW1306" s="3"/>
      <c r="CX1306" s="3"/>
      <c r="CY1306" s="3"/>
      <c r="CZ1306" s="3"/>
      <c r="DA1306" s="3"/>
      <c r="DB1306" s="3"/>
      <c r="DC1306" s="3"/>
      <c r="DD1306" s="3"/>
    </row>
    <row r="1307" spans="1:108" ht="21" customHeight="1">
      <c r="A1307" s="3"/>
      <c r="B1307" s="3"/>
      <c r="C1307" s="3"/>
      <c r="D1307" s="18"/>
      <c r="E1307" s="18"/>
      <c r="F1307" s="11"/>
      <c r="G1307" s="11"/>
      <c r="H1307" s="11"/>
      <c r="I1307" s="3"/>
      <c r="J1307" s="3"/>
      <c r="K1307" s="3"/>
      <c r="L1307" s="3"/>
      <c r="M1307" s="3"/>
      <c r="N1307" s="3"/>
      <c r="O1307" s="3"/>
      <c r="P1307" s="3"/>
      <c r="Q1307" s="3"/>
      <c r="R1307" s="3"/>
      <c r="S1307" s="3"/>
      <c r="T1307" s="3"/>
      <c r="U1307" s="3"/>
      <c r="V1307" s="3"/>
      <c r="W1307" s="3"/>
      <c r="X1307" s="3"/>
      <c r="Y1307" s="3"/>
      <c r="Z1307" s="3"/>
      <c r="AA1307" s="3"/>
      <c r="AB1307" s="3"/>
      <c r="AC1307" s="3"/>
      <c r="AD1307" s="3"/>
      <c r="AE1307" s="3"/>
      <c r="AF1307" s="3"/>
      <c r="AG1307" s="3"/>
      <c r="AH1307" s="3"/>
      <c r="AI1307" s="3"/>
      <c r="AJ1307" s="3"/>
      <c r="AK1307" s="3"/>
      <c r="AL1307" s="3"/>
      <c r="AM1307" s="3"/>
      <c r="AN1307" s="3"/>
      <c r="AO1307" s="3"/>
      <c r="AP1307" s="3"/>
      <c r="AQ1307" s="3"/>
      <c r="AR1307" s="3"/>
      <c r="AS1307" s="3"/>
      <c r="AT1307" s="3"/>
      <c r="AU1307" s="3"/>
      <c r="AV1307" s="3"/>
      <c r="AW1307" s="3"/>
      <c r="AX1307" s="3"/>
      <c r="AY1307" s="3"/>
      <c r="AZ1307" s="3"/>
      <c r="BA1307" s="3"/>
      <c r="BB1307" s="3"/>
      <c r="BC1307" s="3"/>
      <c r="BD1307" s="3"/>
      <c r="BE1307" s="3"/>
      <c r="BF1307" s="3"/>
      <c r="BG1307" s="3"/>
      <c r="BH1307" s="3"/>
      <c r="BI1307" s="3"/>
      <c r="BJ1307" s="3"/>
      <c r="BK1307" s="3"/>
      <c r="BL1307" s="3"/>
      <c r="BM1307" s="3"/>
      <c r="BN1307" s="3"/>
      <c r="BO1307" s="3"/>
      <c r="BP1307" s="3"/>
      <c r="BQ1307" s="3"/>
      <c r="BR1307" s="3"/>
      <c r="BS1307" s="3"/>
      <c r="BT1307" s="3"/>
      <c r="BU1307" s="3"/>
      <c r="BV1307" s="3"/>
      <c r="BW1307" s="3"/>
      <c r="BX1307" s="3"/>
      <c r="BY1307" s="3"/>
      <c r="BZ1307" s="3"/>
      <c r="CA1307" s="3"/>
      <c r="CB1307" s="3"/>
      <c r="CC1307" s="3"/>
      <c r="CD1307" s="3"/>
      <c r="CE1307" s="3"/>
      <c r="CF1307" s="3"/>
      <c r="CG1307" s="3"/>
      <c r="CH1307" s="3"/>
      <c r="CI1307" s="3"/>
      <c r="CJ1307" s="3"/>
      <c r="CK1307" s="3"/>
      <c r="CL1307" s="3"/>
      <c r="CM1307" s="3"/>
      <c r="CN1307" s="3"/>
      <c r="CO1307" s="3"/>
      <c r="CP1307" s="3"/>
      <c r="CQ1307" s="3"/>
      <c r="CR1307" s="3"/>
      <c r="CS1307" s="3"/>
      <c r="CT1307" s="3"/>
      <c r="CU1307" s="3"/>
      <c r="CV1307" s="3"/>
      <c r="CW1307" s="3"/>
      <c r="CX1307" s="3"/>
      <c r="CY1307" s="3"/>
      <c r="CZ1307" s="3"/>
      <c r="DA1307" s="3"/>
      <c r="DB1307" s="3"/>
      <c r="DC1307" s="3"/>
      <c r="DD1307" s="3"/>
    </row>
    <row r="1308" spans="1:108" ht="21" customHeight="1">
      <c r="A1308" s="3"/>
      <c r="B1308" s="3"/>
      <c r="C1308" s="3"/>
      <c r="D1308" s="18"/>
      <c r="E1308" s="18"/>
      <c r="F1308" s="11"/>
      <c r="G1308" s="11"/>
      <c r="H1308" s="11"/>
      <c r="I1308" s="3"/>
      <c r="J1308" s="3"/>
      <c r="K1308" s="3"/>
      <c r="L1308" s="3"/>
      <c r="M1308" s="3"/>
      <c r="N1308" s="3"/>
      <c r="O1308" s="3"/>
      <c r="P1308" s="3"/>
      <c r="Q1308" s="3"/>
      <c r="R1308" s="3"/>
      <c r="S1308" s="3"/>
      <c r="T1308" s="3"/>
      <c r="U1308" s="3"/>
      <c r="V1308" s="3"/>
      <c r="W1308" s="3"/>
      <c r="X1308" s="3"/>
      <c r="Y1308" s="3"/>
      <c r="Z1308" s="3"/>
      <c r="AA1308" s="3"/>
      <c r="AB1308" s="3"/>
      <c r="AC1308" s="3"/>
      <c r="AD1308" s="3"/>
      <c r="AE1308" s="3"/>
      <c r="AF1308" s="3"/>
      <c r="AG1308" s="3"/>
      <c r="AH1308" s="3"/>
      <c r="AI1308" s="3"/>
      <c r="AJ1308" s="3"/>
      <c r="AK1308" s="3"/>
      <c r="AL1308" s="3"/>
      <c r="AM1308" s="3"/>
      <c r="AN1308" s="3"/>
      <c r="AO1308" s="3"/>
      <c r="AP1308" s="3"/>
      <c r="AQ1308" s="3"/>
      <c r="AR1308" s="3"/>
      <c r="AS1308" s="3"/>
      <c r="AT1308" s="3"/>
      <c r="AU1308" s="3"/>
      <c r="AV1308" s="3"/>
      <c r="AW1308" s="3"/>
      <c r="AX1308" s="3"/>
      <c r="AY1308" s="3"/>
      <c r="AZ1308" s="3"/>
      <c r="BA1308" s="3"/>
      <c r="BB1308" s="3"/>
      <c r="BC1308" s="3"/>
      <c r="BD1308" s="3"/>
      <c r="BE1308" s="3"/>
      <c r="BF1308" s="3"/>
      <c r="BG1308" s="3"/>
      <c r="BH1308" s="3"/>
      <c r="BI1308" s="3"/>
      <c r="BJ1308" s="3"/>
      <c r="BK1308" s="3"/>
      <c r="BL1308" s="3"/>
      <c r="BM1308" s="3"/>
      <c r="BN1308" s="3"/>
      <c r="BO1308" s="3"/>
      <c r="BP1308" s="3"/>
      <c r="BQ1308" s="3"/>
      <c r="BR1308" s="3"/>
      <c r="BS1308" s="3"/>
      <c r="BT1308" s="3"/>
      <c r="BU1308" s="3"/>
      <c r="BV1308" s="3"/>
      <c r="BW1308" s="3"/>
      <c r="BX1308" s="3"/>
      <c r="BY1308" s="3"/>
      <c r="BZ1308" s="3"/>
      <c r="CA1308" s="3"/>
      <c r="CB1308" s="3"/>
      <c r="CC1308" s="3"/>
      <c r="CD1308" s="3"/>
      <c r="CE1308" s="3"/>
      <c r="CF1308" s="3"/>
      <c r="CG1308" s="3"/>
      <c r="CH1308" s="3"/>
      <c r="CI1308" s="3"/>
      <c r="CJ1308" s="3"/>
      <c r="CK1308" s="3"/>
      <c r="CL1308" s="3"/>
      <c r="CM1308" s="3"/>
      <c r="CN1308" s="3"/>
      <c r="CO1308" s="3"/>
      <c r="CP1308" s="3"/>
      <c r="CQ1308" s="3"/>
      <c r="CR1308" s="3"/>
      <c r="CS1308" s="3"/>
      <c r="CT1308" s="3"/>
      <c r="CU1308" s="3"/>
      <c r="CV1308" s="3"/>
      <c r="CW1308" s="3"/>
      <c r="CX1308" s="3"/>
      <c r="CY1308" s="3"/>
      <c r="CZ1308" s="3"/>
      <c r="DA1308" s="3"/>
      <c r="DB1308" s="3"/>
      <c r="DC1308" s="3"/>
      <c r="DD1308" s="3"/>
    </row>
    <row r="1309" spans="1:108" ht="21" customHeight="1">
      <c r="A1309" s="3"/>
      <c r="B1309" s="3"/>
      <c r="C1309" s="3"/>
      <c r="D1309" s="18"/>
      <c r="E1309" s="18"/>
      <c r="F1309" s="11"/>
      <c r="G1309" s="11"/>
      <c r="H1309" s="11"/>
      <c r="I1309" s="3"/>
      <c r="J1309" s="3"/>
      <c r="K1309" s="3"/>
      <c r="L1309" s="3"/>
      <c r="M1309" s="3"/>
      <c r="N1309" s="3"/>
      <c r="O1309" s="3"/>
      <c r="P1309" s="3"/>
      <c r="Q1309" s="3"/>
      <c r="R1309" s="3"/>
      <c r="S1309" s="3"/>
      <c r="T1309" s="3"/>
      <c r="U1309" s="3"/>
      <c r="V1309" s="3"/>
      <c r="W1309" s="3"/>
      <c r="X1309" s="3"/>
      <c r="Y1309" s="3"/>
      <c r="Z1309" s="3"/>
      <c r="AA1309" s="3"/>
      <c r="AB1309" s="3"/>
      <c r="AC1309" s="3"/>
      <c r="AD1309" s="3"/>
      <c r="AE1309" s="3"/>
      <c r="AF1309" s="3"/>
      <c r="AG1309" s="3"/>
      <c r="AH1309" s="3"/>
      <c r="AI1309" s="3"/>
      <c r="AJ1309" s="3"/>
      <c r="AK1309" s="3"/>
      <c r="AL1309" s="3"/>
      <c r="AM1309" s="3"/>
      <c r="AN1309" s="3"/>
      <c r="AO1309" s="3"/>
      <c r="AP1309" s="3"/>
      <c r="AQ1309" s="3"/>
      <c r="AR1309" s="3"/>
      <c r="AS1309" s="3"/>
      <c r="AT1309" s="3"/>
      <c r="AU1309" s="3"/>
      <c r="AV1309" s="3"/>
      <c r="AW1309" s="3"/>
      <c r="AX1309" s="3"/>
      <c r="AY1309" s="3"/>
      <c r="AZ1309" s="3"/>
      <c r="BA1309" s="3"/>
      <c r="BB1309" s="3"/>
      <c r="BC1309" s="3"/>
      <c r="BD1309" s="3"/>
      <c r="BE1309" s="3"/>
      <c r="BF1309" s="3"/>
      <c r="BG1309" s="3"/>
      <c r="BH1309" s="3"/>
      <c r="BI1309" s="3"/>
      <c r="BJ1309" s="3"/>
      <c r="BK1309" s="3"/>
      <c r="BL1309" s="3"/>
      <c r="BM1309" s="3"/>
      <c r="BN1309" s="3"/>
      <c r="BO1309" s="3"/>
      <c r="BP1309" s="3"/>
      <c r="BQ1309" s="3"/>
      <c r="BR1309" s="3"/>
      <c r="BS1309" s="3"/>
      <c r="BT1309" s="3"/>
      <c r="BU1309" s="3"/>
      <c r="BV1309" s="3"/>
      <c r="BW1309" s="3"/>
      <c r="BX1309" s="3"/>
      <c r="BY1309" s="3"/>
      <c r="BZ1309" s="3"/>
      <c r="CA1309" s="3"/>
      <c r="CB1309" s="3"/>
      <c r="CC1309" s="3"/>
      <c r="CD1309" s="3"/>
      <c r="CE1309" s="3"/>
      <c r="CF1309" s="3"/>
      <c r="CG1309" s="3"/>
      <c r="CH1309" s="3"/>
      <c r="CI1309" s="3"/>
      <c r="CJ1309" s="3"/>
      <c r="CK1309" s="3"/>
      <c r="CL1309" s="3"/>
      <c r="CM1309" s="3"/>
      <c r="CN1309" s="3"/>
      <c r="CO1309" s="3"/>
      <c r="CP1309" s="3"/>
      <c r="CQ1309" s="3"/>
      <c r="CR1309" s="3"/>
      <c r="CS1309" s="3"/>
      <c r="CT1309" s="3"/>
      <c r="CU1309" s="3"/>
      <c r="CV1309" s="3"/>
      <c r="CW1309" s="3"/>
      <c r="CX1309" s="3"/>
      <c r="CY1309" s="3"/>
      <c r="CZ1309" s="3"/>
      <c r="DA1309" s="3"/>
      <c r="DB1309" s="3"/>
      <c r="DC1309" s="3"/>
      <c r="DD1309" s="3"/>
    </row>
    <row r="1310" spans="1:108" ht="21" customHeight="1">
      <c r="A1310" s="3"/>
      <c r="B1310" s="3"/>
      <c r="C1310" s="3"/>
      <c r="D1310" s="18"/>
      <c r="E1310" s="18"/>
      <c r="F1310" s="11"/>
      <c r="G1310" s="11"/>
      <c r="H1310" s="11"/>
      <c r="I1310" s="3"/>
      <c r="J1310" s="3"/>
      <c r="K1310" s="3"/>
      <c r="L1310" s="3"/>
      <c r="M1310" s="3"/>
      <c r="N1310" s="3"/>
      <c r="O1310" s="3"/>
      <c r="P1310" s="3"/>
      <c r="Q1310" s="3"/>
      <c r="R1310" s="3"/>
      <c r="S1310" s="3"/>
      <c r="T1310" s="3"/>
      <c r="U1310" s="3"/>
      <c r="V1310" s="3"/>
      <c r="W1310" s="3"/>
      <c r="X1310" s="3"/>
      <c r="Y1310" s="3"/>
      <c r="Z1310" s="3"/>
      <c r="AA1310" s="3"/>
      <c r="AB1310" s="3"/>
      <c r="AC1310" s="3"/>
      <c r="AD1310" s="3"/>
      <c r="AE1310" s="3"/>
      <c r="AF1310" s="3"/>
      <c r="AG1310" s="3"/>
      <c r="AH1310" s="3"/>
      <c r="AI1310" s="3"/>
      <c r="AJ1310" s="3"/>
      <c r="AK1310" s="3"/>
      <c r="AL1310" s="3"/>
      <c r="AM1310" s="3"/>
      <c r="AN1310" s="3"/>
      <c r="AO1310" s="3"/>
      <c r="AP1310" s="3"/>
      <c r="AQ1310" s="3"/>
      <c r="AR1310" s="3"/>
      <c r="AS1310" s="3"/>
      <c r="AT1310" s="3"/>
      <c r="AU1310" s="3"/>
      <c r="AV1310" s="3"/>
      <c r="AW1310" s="3"/>
      <c r="AX1310" s="3"/>
      <c r="AY1310" s="3"/>
      <c r="AZ1310" s="3"/>
      <c r="BA1310" s="3"/>
      <c r="BB1310" s="3"/>
      <c r="BC1310" s="3"/>
      <c r="BD1310" s="3"/>
      <c r="BE1310" s="3"/>
      <c r="BF1310" s="3"/>
      <c r="BG1310" s="3"/>
      <c r="BH1310" s="3"/>
      <c r="BI1310" s="3"/>
      <c r="BJ1310" s="3"/>
      <c r="BK1310" s="3"/>
      <c r="BL1310" s="3"/>
      <c r="BM1310" s="3"/>
      <c r="BN1310" s="3"/>
      <c r="BO1310" s="3"/>
      <c r="BP1310" s="3"/>
      <c r="BQ1310" s="3"/>
      <c r="BR1310" s="3"/>
      <c r="BS1310" s="3"/>
      <c r="BT1310" s="3"/>
      <c r="BU1310" s="3"/>
      <c r="BV1310" s="3"/>
      <c r="BW1310" s="3"/>
      <c r="BX1310" s="3"/>
      <c r="BY1310" s="3"/>
      <c r="BZ1310" s="3"/>
      <c r="CA1310" s="3"/>
      <c r="CB1310" s="3"/>
      <c r="CC1310" s="3"/>
      <c r="CD1310" s="3"/>
      <c r="CE1310" s="3"/>
      <c r="CF1310" s="3"/>
      <c r="CG1310" s="3"/>
      <c r="CH1310" s="3"/>
      <c r="CI1310" s="3"/>
      <c r="CJ1310" s="3"/>
      <c r="CK1310" s="3"/>
      <c r="CL1310" s="3"/>
      <c r="CM1310" s="3"/>
      <c r="CN1310" s="3"/>
      <c r="CO1310" s="3"/>
      <c r="CP1310" s="3"/>
      <c r="CQ1310" s="3"/>
      <c r="CR1310" s="3"/>
      <c r="CS1310" s="3"/>
      <c r="CT1310" s="3"/>
      <c r="CU1310" s="3"/>
      <c r="CV1310" s="3"/>
      <c r="CW1310" s="3"/>
      <c r="CX1310" s="3"/>
      <c r="CY1310" s="3"/>
      <c r="CZ1310" s="3"/>
      <c r="DA1310" s="3"/>
      <c r="DB1310" s="3"/>
      <c r="DC1310" s="3"/>
      <c r="DD1310" s="3"/>
    </row>
    <row r="1311" spans="1:108" ht="21" customHeight="1">
      <c r="A1311" s="3"/>
      <c r="B1311" s="3"/>
      <c r="C1311" s="3"/>
      <c r="D1311" s="18"/>
      <c r="E1311" s="18"/>
      <c r="F1311" s="11"/>
      <c r="G1311" s="11"/>
      <c r="H1311" s="11"/>
      <c r="I1311" s="3"/>
      <c r="J1311" s="3"/>
      <c r="K1311" s="3"/>
      <c r="L1311" s="3"/>
      <c r="M1311" s="3"/>
      <c r="N1311" s="3"/>
      <c r="O1311" s="3"/>
      <c r="P1311" s="3"/>
      <c r="Q1311" s="3"/>
      <c r="R1311" s="3"/>
      <c r="S1311" s="3"/>
      <c r="T1311" s="3"/>
      <c r="U1311" s="3"/>
      <c r="V1311" s="3"/>
      <c r="W1311" s="3"/>
      <c r="X1311" s="3"/>
      <c r="Y1311" s="3"/>
      <c r="Z1311" s="3"/>
      <c r="AA1311" s="3"/>
      <c r="AB1311" s="3"/>
      <c r="AC1311" s="3"/>
      <c r="AD1311" s="3"/>
      <c r="AE1311" s="3"/>
      <c r="AF1311" s="3"/>
      <c r="AG1311" s="3"/>
      <c r="AH1311" s="3"/>
      <c r="AI1311" s="3"/>
      <c r="AJ1311" s="3"/>
      <c r="AK1311" s="3"/>
      <c r="AL1311" s="3"/>
      <c r="AM1311" s="3"/>
      <c r="AN1311" s="3"/>
      <c r="AO1311" s="3"/>
      <c r="AP1311" s="3"/>
      <c r="AQ1311" s="3"/>
      <c r="AR1311" s="3"/>
      <c r="AS1311" s="3"/>
      <c r="AT1311" s="3"/>
      <c r="AU1311" s="3"/>
      <c r="AV1311" s="3"/>
      <c r="AW1311" s="3"/>
      <c r="AX1311" s="3"/>
      <c r="AY1311" s="3"/>
      <c r="AZ1311" s="3"/>
      <c r="BA1311" s="3"/>
      <c r="BB1311" s="3"/>
      <c r="BC1311" s="3"/>
      <c r="BD1311" s="3"/>
      <c r="BE1311" s="3"/>
      <c r="BF1311" s="3"/>
      <c r="BG1311" s="3"/>
      <c r="BH1311" s="3"/>
      <c r="BI1311" s="3"/>
      <c r="BJ1311" s="3"/>
      <c r="BK1311" s="3"/>
      <c r="BL1311" s="3"/>
      <c r="BM1311" s="3"/>
      <c r="BN1311" s="3"/>
      <c r="BO1311" s="3"/>
      <c r="BP1311" s="3"/>
      <c r="BQ1311" s="3"/>
      <c r="BR1311" s="3"/>
      <c r="BS1311" s="3"/>
      <c r="BT1311" s="3"/>
      <c r="BU1311" s="3"/>
      <c r="BV1311" s="3"/>
      <c r="BW1311" s="3"/>
      <c r="BX1311" s="3"/>
      <c r="BY1311" s="3"/>
      <c r="BZ1311" s="3"/>
      <c r="CA1311" s="3"/>
      <c r="CB1311" s="3"/>
      <c r="CC1311" s="3"/>
      <c r="CD1311" s="3"/>
      <c r="CE1311" s="3"/>
      <c r="CF1311" s="3"/>
      <c r="CG1311" s="3"/>
      <c r="CH1311" s="3"/>
      <c r="CI1311" s="3"/>
      <c r="CJ1311" s="3"/>
      <c r="CK1311" s="3"/>
      <c r="CL1311" s="3"/>
      <c r="CM1311" s="3"/>
      <c r="CN1311" s="3"/>
      <c r="CO1311" s="3"/>
      <c r="CP1311" s="3"/>
      <c r="CQ1311" s="3"/>
      <c r="CR1311" s="3"/>
      <c r="CS1311" s="3"/>
      <c r="CT1311" s="3"/>
      <c r="CU1311" s="3"/>
      <c r="CV1311" s="3"/>
      <c r="CW1311" s="3"/>
      <c r="CX1311" s="3"/>
      <c r="CY1311" s="3"/>
      <c r="CZ1311" s="3"/>
      <c r="DA1311" s="3"/>
      <c r="DB1311" s="3"/>
      <c r="DC1311" s="3"/>
      <c r="DD1311" s="3"/>
    </row>
    <row r="1312" spans="1:108" ht="21" customHeight="1">
      <c r="A1312" s="3"/>
      <c r="B1312" s="3"/>
      <c r="C1312" s="3"/>
      <c r="D1312" s="18"/>
      <c r="E1312" s="18"/>
      <c r="F1312" s="11"/>
      <c r="G1312" s="11"/>
      <c r="H1312" s="11"/>
      <c r="I1312" s="3"/>
      <c r="J1312" s="3"/>
      <c r="K1312" s="3"/>
      <c r="L1312" s="3"/>
      <c r="M1312" s="3"/>
      <c r="N1312" s="3"/>
      <c r="O1312" s="3"/>
      <c r="P1312" s="3"/>
      <c r="Q1312" s="3"/>
      <c r="R1312" s="3"/>
      <c r="S1312" s="3"/>
      <c r="T1312" s="3"/>
      <c r="U1312" s="3"/>
      <c r="V1312" s="3"/>
      <c r="W1312" s="3"/>
      <c r="X1312" s="3"/>
      <c r="Y1312" s="3"/>
      <c r="Z1312" s="3"/>
      <c r="AA1312" s="3"/>
      <c r="AB1312" s="3"/>
      <c r="AC1312" s="3"/>
      <c r="AD1312" s="3"/>
      <c r="AE1312" s="3"/>
      <c r="AF1312" s="3"/>
      <c r="AG1312" s="3"/>
      <c r="AH1312" s="3"/>
      <c r="AI1312" s="3"/>
      <c r="AJ1312" s="3"/>
      <c r="AK1312" s="3"/>
      <c r="AL1312" s="3"/>
      <c r="AM1312" s="3"/>
      <c r="AN1312" s="3"/>
      <c r="AO1312" s="3"/>
      <c r="AP1312" s="3"/>
      <c r="AQ1312" s="3"/>
      <c r="AR1312" s="3"/>
      <c r="AS1312" s="3"/>
      <c r="AT1312" s="3"/>
      <c r="AU1312" s="3"/>
      <c r="AV1312" s="3"/>
      <c r="AW1312" s="3"/>
      <c r="AX1312" s="3"/>
      <c r="AY1312" s="3"/>
      <c r="AZ1312" s="3"/>
      <c r="BA1312" s="3"/>
      <c r="BB1312" s="3"/>
      <c r="BC1312" s="3"/>
      <c r="BD1312" s="3"/>
      <c r="BE1312" s="3"/>
      <c r="BF1312" s="3"/>
      <c r="BG1312" s="3"/>
      <c r="BH1312" s="3"/>
      <c r="BI1312" s="3"/>
      <c r="BJ1312" s="3"/>
      <c r="BK1312" s="3"/>
      <c r="BL1312" s="3"/>
      <c r="BM1312" s="3"/>
      <c r="BN1312" s="3"/>
      <c r="BO1312" s="3"/>
      <c r="BP1312" s="3"/>
      <c r="BQ1312" s="3"/>
      <c r="BR1312" s="3"/>
      <c r="BS1312" s="3"/>
      <c r="BT1312" s="3"/>
      <c r="BU1312" s="3"/>
      <c r="BV1312" s="3"/>
      <c r="BW1312" s="3"/>
      <c r="BX1312" s="3"/>
      <c r="BY1312" s="3"/>
      <c r="BZ1312" s="3"/>
      <c r="CA1312" s="3"/>
      <c r="CB1312" s="3"/>
      <c r="CC1312" s="3"/>
      <c r="CD1312" s="3"/>
      <c r="CE1312" s="3"/>
      <c r="CF1312" s="3"/>
      <c r="CG1312" s="3"/>
      <c r="CH1312" s="3"/>
      <c r="CI1312" s="3"/>
      <c r="CJ1312" s="3"/>
      <c r="CK1312" s="3"/>
      <c r="CL1312" s="3"/>
      <c r="CM1312" s="3"/>
      <c r="CN1312" s="3"/>
      <c r="CO1312" s="3"/>
      <c r="CP1312" s="3"/>
      <c r="CQ1312" s="3"/>
      <c r="CR1312" s="3"/>
      <c r="CS1312" s="3"/>
      <c r="CT1312" s="3"/>
      <c r="CU1312" s="3"/>
      <c r="CV1312" s="3"/>
      <c r="CW1312" s="3"/>
      <c r="CX1312" s="3"/>
      <c r="CY1312" s="3"/>
      <c r="CZ1312" s="3"/>
      <c r="DA1312" s="3"/>
      <c r="DB1312" s="3"/>
      <c r="DC1312" s="3"/>
      <c r="DD1312" s="3"/>
    </row>
    <row r="1313" spans="1:108" ht="21" customHeight="1">
      <c r="A1313" s="3"/>
      <c r="B1313" s="3"/>
      <c r="C1313" s="3"/>
      <c r="D1313" s="18"/>
      <c r="E1313" s="18"/>
      <c r="F1313" s="11"/>
      <c r="G1313" s="11"/>
      <c r="H1313" s="11"/>
      <c r="I1313" s="3"/>
      <c r="J1313" s="3"/>
      <c r="K1313" s="3"/>
      <c r="L1313" s="3"/>
      <c r="M1313" s="3"/>
      <c r="N1313" s="3"/>
      <c r="O1313" s="3"/>
      <c r="P1313" s="3"/>
      <c r="Q1313" s="3"/>
      <c r="R1313" s="3"/>
      <c r="S1313" s="3"/>
      <c r="T1313" s="3"/>
      <c r="U1313" s="3"/>
      <c r="V1313" s="3"/>
      <c r="W1313" s="3"/>
      <c r="X1313" s="3"/>
      <c r="Y1313" s="3"/>
      <c r="Z1313" s="3"/>
      <c r="AA1313" s="3"/>
      <c r="AB1313" s="3"/>
      <c r="AC1313" s="3"/>
      <c r="AD1313" s="3"/>
      <c r="AE1313" s="3"/>
      <c r="AF1313" s="3"/>
      <c r="AG1313" s="3"/>
      <c r="AH1313" s="3"/>
      <c r="AI1313" s="3"/>
      <c r="AJ1313" s="3"/>
      <c r="AK1313" s="3"/>
      <c r="AL1313" s="3"/>
      <c r="AM1313" s="3"/>
      <c r="AN1313" s="3"/>
      <c r="AO1313" s="3"/>
      <c r="AP1313" s="3"/>
      <c r="AQ1313" s="3"/>
      <c r="AR1313" s="3"/>
      <c r="AS1313" s="3"/>
      <c r="AT1313" s="3"/>
      <c r="AU1313" s="3"/>
      <c r="AV1313" s="3"/>
      <c r="AW1313" s="3"/>
      <c r="AX1313" s="3"/>
      <c r="AY1313" s="3"/>
      <c r="AZ1313" s="3"/>
      <c r="BA1313" s="3"/>
      <c r="BB1313" s="3"/>
      <c r="BC1313" s="3"/>
      <c r="BD1313" s="3"/>
      <c r="BE1313" s="3"/>
      <c r="BF1313" s="3"/>
      <c r="BG1313" s="3"/>
      <c r="BH1313" s="3"/>
      <c r="BI1313" s="3"/>
      <c r="BJ1313" s="3"/>
      <c r="BK1313" s="3"/>
      <c r="BL1313" s="3"/>
      <c r="BM1313" s="3"/>
      <c r="BN1313" s="3"/>
      <c r="BO1313" s="3"/>
      <c r="BP1313" s="3"/>
      <c r="BQ1313" s="3"/>
      <c r="BR1313" s="3"/>
      <c r="BS1313" s="3"/>
      <c r="BT1313" s="3"/>
      <c r="BU1313" s="3"/>
      <c r="BV1313" s="3"/>
      <c r="BW1313" s="3"/>
      <c r="BX1313" s="3"/>
      <c r="BY1313" s="3"/>
      <c r="BZ1313" s="3"/>
      <c r="CA1313" s="3"/>
      <c r="CB1313" s="3"/>
      <c r="CC1313" s="3"/>
      <c r="CD1313" s="3"/>
      <c r="CE1313" s="3"/>
      <c r="CF1313" s="3"/>
      <c r="CG1313" s="3"/>
      <c r="CH1313" s="3"/>
      <c r="CI1313" s="3"/>
      <c r="CJ1313" s="3"/>
      <c r="CK1313" s="3"/>
      <c r="CL1313" s="3"/>
      <c r="CM1313" s="3"/>
      <c r="CN1313" s="3"/>
      <c r="CO1313" s="3"/>
      <c r="CP1313" s="3"/>
      <c r="CQ1313" s="3"/>
      <c r="CR1313" s="3"/>
      <c r="CS1313" s="3"/>
      <c r="CT1313" s="3"/>
      <c r="CU1313" s="3"/>
      <c r="CV1313" s="3"/>
      <c r="CW1313" s="3"/>
      <c r="CX1313" s="3"/>
      <c r="CY1313" s="3"/>
      <c r="CZ1313" s="3"/>
      <c r="DA1313" s="3"/>
      <c r="DB1313" s="3"/>
      <c r="DC1313" s="3"/>
      <c r="DD1313" s="3"/>
    </row>
    <row r="1314" spans="1:108" ht="21" customHeight="1">
      <c r="A1314" s="3"/>
      <c r="B1314" s="3"/>
      <c r="C1314" s="3"/>
      <c r="D1314" s="18"/>
      <c r="E1314" s="18"/>
      <c r="F1314" s="11"/>
      <c r="G1314" s="11"/>
      <c r="H1314" s="11"/>
      <c r="I1314" s="3"/>
      <c r="J1314" s="3"/>
      <c r="K1314" s="3"/>
      <c r="L1314" s="3"/>
      <c r="M1314" s="3"/>
      <c r="N1314" s="3"/>
      <c r="O1314" s="3"/>
      <c r="P1314" s="3"/>
      <c r="Q1314" s="3"/>
      <c r="R1314" s="3"/>
      <c r="S1314" s="3"/>
      <c r="T1314" s="3"/>
      <c r="U1314" s="3"/>
      <c r="V1314" s="3"/>
      <c r="W1314" s="3"/>
      <c r="X1314" s="3"/>
      <c r="Y1314" s="3"/>
      <c r="Z1314" s="3"/>
      <c r="AA1314" s="3"/>
      <c r="AB1314" s="3"/>
      <c r="AC1314" s="3"/>
      <c r="AD1314" s="3"/>
      <c r="AE1314" s="3"/>
      <c r="AF1314" s="3"/>
      <c r="AG1314" s="3"/>
      <c r="AH1314" s="3"/>
      <c r="AI1314" s="3"/>
      <c r="AJ1314" s="3"/>
      <c r="AK1314" s="3"/>
      <c r="AL1314" s="3"/>
      <c r="AM1314" s="3"/>
      <c r="AN1314" s="3"/>
      <c r="AO1314" s="3"/>
      <c r="AP1314" s="3"/>
      <c r="AQ1314" s="3"/>
      <c r="AR1314" s="3"/>
      <c r="AS1314" s="3"/>
      <c r="AT1314" s="3"/>
      <c r="AU1314" s="3"/>
      <c r="AV1314" s="3"/>
      <c r="AW1314" s="3"/>
      <c r="AX1314" s="3"/>
      <c r="AY1314" s="3"/>
      <c r="AZ1314" s="3"/>
      <c r="BA1314" s="3"/>
      <c r="BB1314" s="3"/>
      <c r="BC1314" s="3"/>
      <c r="BD1314" s="3"/>
      <c r="BE1314" s="3"/>
      <c r="BF1314" s="3"/>
      <c r="BG1314" s="3"/>
      <c r="BH1314" s="3"/>
      <c r="BI1314" s="3"/>
      <c r="BJ1314" s="3"/>
      <c r="BK1314" s="3"/>
      <c r="BL1314" s="3"/>
      <c r="BM1314" s="3"/>
      <c r="BN1314" s="3"/>
      <c r="BO1314" s="3"/>
      <c r="BP1314" s="3"/>
      <c r="BQ1314" s="3"/>
      <c r="BR1314" s="3"/>
      <c r="BS1314" s="3"/>
      <c r="BT1314" s="3"/>
      <c r="BU1314" s="3"/>
      <c r="BV1314" s="3"/>
      <c r="BW1314" s="3"/>
      <c r="BX1314" s="3"/>
      <c r="BY1314" s="3"/>
      <c r="BZ1314" s="3"/>
      <c r="CA1314" s="3"/>
      <c r="CB1314" s="3"/>
      <c r="CC1314" s="3"/>
      <c r="CD1314" s="3"/>
      <c r="CE1314" s="3"/>
      <c r="CF1314" s="3"/>
      <c r="CG1314" s="3"/>
      <c r="CH1314" s="3"/>
      <c r="CI1314" s="3"/>
      <c r="CJ1314" s="3"/>
      <c r="CK1314" s="3"/>
      <c r="CL1314" s="3"/>
      <c r="CM1314" s="3"/>
      <c r="CN1314" s="3"/>
      <c r="CO1314" s="3"/>
      <c r="CP1314" s="3"/>
      <c r="CQ1314" s="3"/>
      <c r="CR1314" s="3"/>
      <c r="CS1314" s="3"/>
      <c r="CT1314" s="3"/>
      <c r="CU1314" s="3"/>
      <c r="CV1314" s="3"/>
      <c r="CW1314" s="3"/>
      <c r="CX1314" s="3"/>
      <c r="CY1314" s="3"/>
      <c r="CZ1314" s="3"/>
      <c r="DA1314" s="3"/>
      <c r="DB1314" s="3"/>
      <c r="DC1314" s="3"/>
      <c r="DD1314" s="3"/>
    </row>
    <row r="1315" spans="1:108" ht="21" customHeight="1">
      <c r="A1315" s="3"/>
      <c r="B1315" s="3"/>
      <c r="C1315" s="3"/>
      <c r="D1315" s="18"/>
      <c r="E1315" s="18"/>
      <c r="F1315" s="11"/>
      <c r="G1315" s="11"/>
      <c r="H1315" s="11"/>
      <c r="I1315" s="3"/>
      <c r="J1315" s="3"/>
      <c r="K1315" s="3"/>
      <c r="L1315" s="3"/>
      <c r="M1315" s="3"/>
      <c r="N1315" s="3"/>
      <c r="O1315" s="3"/>
      <c r="P1315" s="3"/>
      <c r="Q1315" s="3"/>
      <c r="R1315" s="3"/>
      <c r="S1315" s="3"/>
      <c r="T1315" s="3"/>
      <c r="U1315" s="3"/>
      <c r="V1315" s="3"/>
      <c r="W1315" s="3"/>
      <c r="X1315" s="3"/>
      <c r="Y1315" s="3"/>
      <c r="Z1315" s="3"/>
      <c r="AA1315" s="3"/>
      <c r="AB1315" s="3"/>
      <c r="AC1315" s="3"/>
      <c r="AD1315" s="3"/>
      <c r="AE1315" s="3"/>
      <c r="AF1315" s="3"/>
      <c r="AG1315" s="3"/>
      <c r="AH1315" s="3"/>
      <c r="AI1315" s="3"/>
      <c r="AJ1315" s="3"/>
      <c r="AK1315" s="3"/>
      <c r="AL1315" s="3"/>
      <c r="AM1315" s="3"/>
      <c r="AN1315" s="3"/>
      <c r="AO1315" s="3"/>
      <c r="AP1315" s="3"/>
      <c r="AQ1315" s="3"/>
      <c r="AR1315" s="3"/>
      <c r="AS1315" s="3"/>
      <c r="AT1315" s="3"/>
      <c r="AU1315" s="3"/>
      <c r="AV1315" s="3"/>
      <c r="AW1315" s="3"/>
      <c r="AX1315" s="3"/>
      <c r="AY1315" s="3"/>
      <c r="AZ1315" s="3"/>
      <c r="BA1315" s="3"/>
      <c r="BB1315" s="3"/>
      <c r="BC1315" s="3"/>
      <c r="BD1315" s="3"/>
      <c r="BE1315" s="3"/>
      <c r="BF1315" s="3"/>
      <c r="BG1315" s="3"/>
      <c r="BH1315" s="3"/>
      <c r="BI1315" s="3"/>
      <c r="BJ1315" s="3"/>
      <c r="BK1315" s="3"/>
      <c r="BL1315" s="3"/>
      <c r="BM1315" s="3"/>
      <c r="BN1315" s="3"/>
      <c r="BO1315" s="3"/>
      <c r="BP1315" s="3"/>
      <c r="BQ1315" s="3"/>
      <c r="BR1315" s="3"/>
      <c r="BS1315" s="3"/>
      <c r="BT1315" s="3"/>
      <c r="BU1315" s="3"/>
      <c r="BV1315" s="3"/>
      <c r="BW1315" s="3"/>
      <c r="BX1315" s="3"/>
      <c r="BY1315" s="3"/>
      <c r="BZ1315" s="3"/>
      <c r="CA1315" s="3"/>
      <c r="CB1315" s="3"/>
      <c r="CC1315" s="3"/>
      <c r="CD1315" s="3"/>
      <c r="CE1315" s="3"/>
      <c r="CF1315" s="3"/>
      <c r="CG1315" s="3"/>
      <c r="CH1315" s="3"/>
      <c r="CI1315" s="3"/>
      <c r="CJ1315" s="3"/>
      <c r="CK1315" s="3"/>
      <c r="CL1315" s="3"/>
      <c r="CM1315" s="3"/>
      <c r="CN1315" s="3"/>
      <c r="CO1315" s="3"/>
      <c r="CP1315" s="3"/>
      <c r="CQ1315" s="3"/>
      <c r="CR1315" s="3"/>
      <c r="CS1315" s="3"/>
      <c r="CT1315" s="3"/>
      <c r="CU1315" s="3"/>
      <c r="CV1315" s="3"/>
      <c r="CW1315" s="3"/>
      <c r="CX1315" s="3"/>
      <c r="CY1315" s="3"/>
      <c r="CZ1315" s="3"/>
      <c r="DA1315" s="3"/>
      <c r="DB1315" s="3"/>
      <c r="DC1315" s="3"/>
      <c r="DD1315" s="3"/>
    </row>
    <row r="1316" spans="1:108" ht="21" customHeight="1">
      <c r="A1316" s="3"/>
      <c r="B1316" s="3"/>
      <c r="C1316" s="3"/>
      <c r="D1316" s="18"/>
      <c r="E1316" s="18"/>
      <c r="F1316" s="11"/>
      <c r="G1316" s="11"/>
      <c r="H1316" s="11"/>
      <c r="I1316" s="3"/>
      <c r="J1316" s="3"/>
      <c r="K1316" s="3"/>
      <c r="L1316" s="3"/>
      <c r="M1316" s="3"/>
      <c r="N1316" s="3"/>
      <c r="O1316" s="3"/>
      <c r="P1316" s="3"/>
      <c r="Q1316" s="3"/>
      <c r="R1316" s="3"/>
      <c r="S1316" s="3"/>
      <c r="T1316" s="3"/>
      <c r="U1316" s="3"/>
      <c r="V1316" s="3"/>
      <c r="W1316" s="3"/>
      <c r="X1316" s="3"/>
      <c r="Y1316" s="3"/>
      <c r="Z1316" s="3"/>
      <c r="AA1316" s="3"/>
      <c r="AB1316" s="3"/>
      <c r="AC1316" s="3"/>
      <c r="AD1316" s="3"/>
      <c r="AE1316" s="3"/>
      <c r="AF1316" s="3"/>
      <c r="AG1316" s="3"/>
      <c r="AH1316" s="3"/>
      <c r="AI1316" s="3"/>
      <c r="AJ1316" s="3"/>
      <c r="AK1316" s="3"/>
      <c r="AL1316" s="3"/>
      <c r="AM1316" s="3"/>
      <c r="AN1316" s="3"/>
      <c r="AO1316" s="3"/>
      <c r="AP1316" s="3"/>
      <c r="AQ1316" s="3"/>
      <c r="AR1316" s="3"/>
      <c r="AS1316" s="3"/>
      <c r="AT1316" s="3"/>
      <c r="AU1316" s="3"/>
      <c r="AV1316" s="3"/>
      <c r="AW1316" s="3"/>
      <c r="AX1316" s="3"/>
      <c r="AY1316" s="3"/>
      <c r="AZ1316" s="3"/>
      <c r="BA1316" s="3"/>
      <c r="BB1316" s="3"/>
      <c r="BC1316" s="3"/>
      <c r="BD1316" s="3"/>
      <c r="BE1316" s="3"/>
      <c r="BF1316" s="3"/>
      <c r="BG1316" s="3"/>
      <c r="BH1316" s="3"/>
      <c r="BI1316" s="3"/>
      <c r="BJ1316" s="3"/>
      <c r="BK1316" s="3"/>
      <c r="BL1316" s="3"/>
      <c r="BM1316" s="3"/>
      <c r="BN1316" s="3"/>
      <c r="BO1316" s="3"/>
      <c r="BP1316" s="3"/>
      <c r="BQ1316" s="3"/>
      <c r="BR1316" s="3"/>
      <c r="BS1316" s="3"/>
      <c r="BT1316" s="3"/>
      <c r="BU1316" s="3"/>
      <c r="BV1316" s="3"/>
      <c r="BW1316" s="3"/>
      <c r="BX1316" s="3"/>
      <c r="BY1316" s="3"/>
      <c r="BZ1316" s="3"/>
      <c r="CA1316" s="3"/>
      <c r="CB1316" s="3"/>
      <c r="CC1316" s="3"/>
      <c r="CD1316" s="3"/>
      <c r="CE1316" s="3"/>
      <c r="CF1316" s="3"/>
      <c r="CG1316" s="3"/>
      <c r="CH1316" s="3"/>
      <c r="CI1316" s="3"/>
      <c r="CJ1316" s="3"/>
      <c r="CK1316" s="3"/>
      <c r="CL1316" s="3"/>
      <c r="CM1316" s="3"/>
      <c r="CN1316" s="3"/>
      <c r="CO1316" s="3"/>
      <c r="CP1316" s="3"/>
      <c r="CQ1316" s="3"/>
      <c r="CR1316" s="3"/>
      <c r="CS1316" s="3"/>
      <c r="CT1316" s="3"/>
      <c r="CU1316" s="3"/>
      <c r="CV1316" s="3"/>
      <c r="CW1316" s="3"/>
      <c r="CX1316" s="3"/>
      <c r="CY1316" s="3"/>
      <c r="CZ1316" s="3"/>
      <c r="DA1316" s="3"/>
      <c r="DB1316" s="3"/>
      <c r="DC1316" s="3"/>
      <c r="DD1316" s="3"/>
    </row>
    <row r="1317" spans="1:108" ht="21" customHeight="1">
      <c r="A1317" s="3"/>
      <c r="B1317" s="3"/>
      <c r="C1317" s="3"/>
      <c r="D1317" s="18"/>
      <c r="E1317" s="18"/>
      <c r="F1317" s="11"/>
      <c r="G1317" s="11"/>
      <c r="H1317" s="11"/>
      <c r="I1317" s="3"/>
      <c r="J1317" s="3"/>
      <c r="K1317" s="3"/>
      <c r="L1317" s="3"/>
      <c r="M1317" s="3"/>
      <c r="N1317" s="3"/>
      <c r="O1317" s="3"/>
      <c r="P1317" s="3"/>
      <c r="Q1317" s="3"/>
      <c r="R1317" s="3"/>
      <c r="S1317" s="3"/>
      <c r="T1317" s="3"/>
      <c r="U1317" s="3"/>
      <c r="V1317" s="3"/>
      <c r="W1317" s="3"/>
      <c r="X1317" s="3"/>
      <c r="Y1317" s="3"/>
      <c r="Z1317" s="3"/>
      <c r="AA1317" s="3"/>
      <c r="AB1317" s="3"/>
      <c r="AC1317" s="3"/>
      <c r="AD1317" s="3"/>
      <c r="AE1317" s="3"/>
      <c r="AF1317" s="3"/>
      <c r="AG1317" s="3"/>
      <c r="AH1317" s="3"/>
      <c r="AI1317" s="3"/>
      <c r="AJ1317" s="3"/>
      <c r="AK1317" s="3"/>
      <c r="AL1317" s="3"/>
      <c r="AM1317" s="3"/>
      <c r="AN1317" s="3"/>
      <c r="AO1317" s="3"/>
      <c r="AP1317" s="3"/>
      <c r="AQ1317" s="3"/>
      <c r="AR1317" s="3"/>
      <c r="AS1317" s="3"/>
      <c r="AT1317" s="3"/>
      <c r="AU1317" s="3"/>
      <c r="AV1317" s="3"/>
      <c r="AW1317" s="3"/>
      <c r="AX1317" s="3"/>
      <c r="AY1317" s="3"/>
      <c r="AZ1317" s="3"/>
      <c r="BA1317" s="3"/>
      <c r="BB1317" s="3"/>
      <c r="BC1317" s="3"/>
      <c r="BD1317" s="3"/>
      <c r="BE1317" s="3"/>
      <c r="BF1317" s="3"/>
      <c r="BG1317" s="3"/>
      <c r="BH1317" s="3"/>
      <c r="BI1317" s="3"/>
      <c r="BJ1317" s="3"/>
      <c r="BK1317" s="3"/>
      <c r="BL1317" s="3"/>
      <c r="BM1317" s="3"/>
      <c r="BN1317" s="3"/>
      <c r="BO1317" s="3"/>
      <c r="BP1317" s="3"/>
      <c r="BQ1317" s="3"/>
      <c r="BR1317" s="3"/>
      <c r="BS1317" s="3"/>
      <c r="BT1317" s="3"/>
      <c r="BU1317" s="3"/>
      <c r="BV1317" s="3"/>
      <c r="BW1317" s="3"/>
      <c r="BX1317" s="3"/>
      <c r="BY1317" s="3"/>
      <c r="BZ1317" s="3"/>
      <c r="CA1317" s="3"/>
      <c r="CB1317" s="3"/>
      <c r="CC1317" s="3"/>
      <c r="CD1317" s="3"/>
      <c r="CE1317" s="3"/>
      <c r="CF1317" s="3"/>
      <c r="CG1317" s="3"/>
      <c r="CH1317" s="3"/>
      <c r="CI1317" s="3"/>
      <c r="CJ1317" s="3"/>
      <c r="CK1317" s="3"/>
      <c r="CL1317" s="3"/>
      <c r="CM1317" s="3"/>
      <c r="CN1317" s="3"/>
      <c r="CO1317" s="3"/>
      <c r="CP1317" s="3"/>
      <c r="CQ1317" s="3"/>
      <c r="CR1317" s="3"/>
      <c r="CS1317" s="3"/>
      <c r="CT1317" s="3"/>
      <c r="CU1317" s="3"/>
      <c r="CV1317" s="3"/>
      <c r="CW1317" s="3"/>
      <c r="CX1317" s="3"/>
      <c r="CY1317" s="3"/>
      <c r="CZ1317" s="3"/>
      <c r="DA1317" s="3"/>
      <c r="DB1317" s="3"/>
      <c r="DC1317" s="3"/>
      <c r="DD1317" s="3"/>
    </row>
    <row r="1318" spans="1:108" ht="21" customHeight="1">
      <c r="A1318" s="3"/>
      <c r="B1318" s="3"/>
      <c r="C1318" s="3"/>
      <c r="D1318" s="18"/>
      <c r="E1318" s="18"/>
      <c r="F1318" s="11"/>
      <c r="G1318" s="11"/>
      <c r="H1318" s="11"/>
      <c r="I1318" s="3"/>
      <c r="J1318" s="3"/>
      <c r="K1318" s="3"/>
      <c r="L1318" s="3"/>
      <c r="M1318" s="3"/>
      <c r="N1318" s="3"/>
      <c r="O1318" s="3"/>
      <c r="P1318" s="3"/>
      <c r="Q1318" s="3"/>
      <c r="R1318" s="3"/>
      <c r="S1318" s="3"/>
      <c r="T1318" s="3"/>
      <c r="U1318" s="3"/>
      <c r="V1318" s="3"/>
      <c r="W1318" s="3"/>
      <c r="X1318" s="3"/>
      <c r="Y1318" s="3"/>
      <c r="Z1318" s="3"/>
      <c r="AA1318" s="3"/>
      <c r="AB1318" s="3"/>
      <c r="AC1318" s="3"/>
      <c r="AD1318" s="3"/>
      <c r="AE1318" s="3"/>
      <c r="AF1318" s="3"/>
      <c r="AG1318" s="3"/>
      <c r="AH1318" s="3"/>
      <c r="AI1318" s="3"/>
      <c r="AJ1318" s="3"/>
      <c r="AK1318" s="3"/>
      <c r="AL1318" s="3"/>
      <c r="AM1318" s="3"/>
      <c r="AN1318" s="3"/>
      <c r="AO1318" s="3"/>
      <c r="AP1318" s="3"/>
      <c r="AQ1318" s="3"/>
      <c r="AR1318" s="3"/>
      <c r="AS1318" s="3"/>
      <c r="AT1318" s="3"/>
      <c r="AU1318" s="3"/>
      <c r="AV1318" s="3"/>
      <c r="AW1318" s="3"/>
      <c r="AX1318" s="3"/>
      <c r="AY1318" s="3"/>
      <c r="AZ1318" s="3"/>
      <c r="BA1318" s="3"/>
      <c r="BB1318" s="3"/>
      <c r="BC1318" s="3"/>
      <c r="BD1318" s="3"/>
      <c r="BE1318" s="3"/>
      <c r="BF1318" s="3"/>
      <c r="BG1318" s="3"/>
      <c r="BH1318" s="3"/>
      <c r="BI1318" s="3"/>
      <c r="BJ1318" s="3"/>
      <c r="BK1318" s="3"/>
      <c r="BL1318" s="3"/>
      <c r="BM1318" s="3"/>
      <c r="BN1318" s="3"/>
      <c r="BO1318" s="3"/>
      <c r="BP1318" s="3"/>
      <c r="BQ1318" s="3"/>
      <c r="BR1318" s="3"/>
      <c r="BS1318" s="3"/>
      <c r="BT1318" s="3"/>
      <c r="BU1318" s="3"/>
      <c r="BV1318" s="3"/>
      <c r="BW1318" s="3"/>
      <c r="BX1318" s="3"/>
      <c r="BY1318" s="3"/>
      <c r="BZ1318" s="3"/>
      <c r="CA1318" s="3"/>
      <c r="CB1318" s="3"/>
      <c r="CC1318" s="3"/>
      <c r="CD1318" s="3"/>
      <c r="CE1318" s="3"/>
      <c r="CF1318" s="3"/>
      <c r="CG1318" s="3"/>
      <c r="CH1318" s="3"/>
      <c r="CI1318" s="3"/>
      <c r="CJ1318" s="3"/>
      <c r="CK1318" s="3"/>
      <c r="CL1318" s="3"/>
      <c r="CM1318" s="3"/>
      <c r="CN1318" s="3"/>
      <c r="CO1318" s="3"/>
      <c r="CP1318" s="3"/>
      <c r="CQ1318" s="3"/>
      <c r="CR1318" s="3"/>
      <c r="CS1318" s="3"/>
      <c r="CT1318" s="3"/>
      <c r="CU1318" s="3"/>
      <c r="CV1318" s="3"/>
      <c r="CW1318" s="3"/>
      <c r="CX1318" s="3"/>
      <c r="CY1318" s="3"/>
      <c r="CZ1318" s="3"/>
      <c r="DA1318" s="3"/>
      <c r="DB1318" s="3"/>
      <c r="DC1318" s="3"/>
      <c r="DD1318" s="3"/>
    </row>
    <row r="1319" spans="1:108" ht="21" customHeight="1">
      <c r="A1319" s="3"/>
      <c r="B1319" s="3"/>
      <c r="C1319" s="3"/>
      <c r="D1319" s="18"/>
      <c r="E1319" s="18"/>
      <c r="F1319" s="11"/>
      <c r="G1319" s="11"/>
      <c r="H1319" s="11"/>
      <c r="I1319" s="3"/>
      <c r="J1319" s="3"/>
      <c r="K1319" s="3"/>
      <c r="L1319" s="3"/>
      <c r="M1319" s="3"/>
      <c r="N1319" s="3"/>
      <c r="O1319" s="3"/>
      <c r="P1319" s="3"/>
      <c r="Q1319" s="3"/>
      <c r="R1319" s="3"/>
      <c r="S1319" s="3"/>
      <c r="T1319" s="3"/>
      <c r="U1319" s="3"/>
      <c r="V1319" s="3"/>
      <c r="W1319" s="3"/>
      <c r="X1319" s="3"/>
      <c r="Y1319" s="3"/>
      <c r="Z1319" s="3"/>
      <c r="AA1319" s="3"/>
      <c r="AB1319" s="3"/>
      <c r="AC1319" s="3"/>
      <c r="AD1319" s="3"/>
      <c r="AE1319" s="3"/>
      <c r="AF1319" s="3"/>
      <c r="AG1319" s="3"/>
      <c r="AH1319" s="3"/>
      <c r="AI1319" s="3"/>
      <c r="AJ1319" s="3"/>
      <c r="AK1319" s="3"/>
      <c r="AL1319" s="3"/>
      <c r="AM1319" s="3"/>
      <c r="AN1319" s="3"/>
      <c r="AO1319" s="3"/>
      <c r="AP1319" s="3"/>
      <c r="AQ1319" s="3"/>
      <c r="AR1319" s="3"/>
      <c r="AS1319" s="3"/>
      <c r="AT1319" s="3"/>
      <c r="AU1319" s="3"/>
      <c r="AV1319" s="3"/>
      <c r="AW1319" s="3"/>
      <c r="AX1319" s="3"/>
      <c r="AY1319" s="3"/>
      <c r="AZ1319" s="3"/>
      <c r="BA1319" s="3"/>
      <c r="BB1319" s="3"/>
      <c r="BC1319" s="3"/>
      <c r="BD1319" s="3"/>
      <c r="BE1319" s="3"/>
      <c r="BF1319" s="3"/>
      <c r="BG1319" s="3"/>
      <c r="BH1319" s="3"/>
      <c r="BI1319" s="3"/>
      <c r="BJ1319" s="3"/>
      <c r="BK1319" s="3"/>
      <c r="BL1319" s="3"/>
      <c r="BM1319" s="3"/>
      <c r="BN1319" s="3"/>
      <c r="BO1319" s="3"/>
      <c r="BP1319" s="3"/>
      <c r="BQ1319" s="3"/>
      <c r="BR1319" s="3"/>
      <c r="BS1319" s="3"/>
      <c r="BT1319" s="3"/>
      <c r="BU1319" s="3"/>
      <c r="BV1319" s="3"/>
      <c r="BW1319" s="3"/>
      <c r="BX1319" s="3"/>
      <c r="BY1319" s="3"/>
      <c r="BZ1319" s="3"/>
      <c r="CA1319" s="3"/>
      <c r="CB1319" s="3"/>
      <c r="CC1319" s="3"/>
      <c r="CD1319" s="3"/>
      <c r="CE1319" s="3"/>
      <c r="CF1319" s="3"/>
      <c r="CG1319" s="3"/>
      <c r="CH1319" s="3"/>
      <c r="CI1319" s="3"/>
      <c r="CJ1319" s="3"/>
      <c r="CK1319" s="3"/>
      <c r="CL1319" s="3"/>
      <c r="CM1319" s="3"/>
      <c r="CN1319" s="3"/>
      <c r="CO1319" s="3"/>
      <c r="CP1319" s="3"/>
      <c r="CQ1319" s="3"/>
      <c r="CR1319" s="3"/>
      <c r="CS1319" s="3"/>
      <c r="CT1319" s="3"/>
      <c r="CU1319" s="3"/>
      <c r="CV1319" s="3"/>
      <c r="CW1319" s="3"/>
      <c r="CX1319" s="3"/>
      <c r="CY1319" s="3"/>
      <c r="CZ1319" s="3"/>
      <c r="DA1319" s="3"/>
      <c r="DB1319" s="3"/>
      <c r="DC1319" s="3"/>
      <c r="DD1319" s="3"/>
    </row>
    <row r="1320" spans="1:108" ht="21" customHeight="1">
      <c r="A1320" s="3"/>
      <c r="B1320" s="3"/>
      <c r="C1320" s="3"/>
      <c r="D1320" s="18"/>
      <c r="E1320" s="18"/>
      <c r="F1320" s="11"/>
      <c r="G1320" s="11"/>
      <c r="H1320" s="11"/>
      <c r="I1320" s="3"/>
      <c r="J1320" s="3"/>
      <c r="K1320" s="3"/>
      <c r="L1320" s="3"/>
      <c r="M1320" s="3"/>
      <c r="N1320" s="3"/>
      <c r="O1320" s="3"/>
      <c r="P1320" s="3"/>
      <c r="Q1320" s="3"/>
      <c r="R1320" s="3"/>
      <c r="S1320" s="3"/>
      <c r="T1320" s="3"/>
      <c r="U1320" s="3"/>
      <c r="V1320" s="3"/>
      <c r="W1320" s="3"/>
      <c r="X1320" s="3"/>
      <c r="Y1320" s="3"/>
      <c r="Z1320" s="3"/>
      <c r="AA1320" s="3"/>
      <c r="AB1320" s="3"/>
      <c r="AC1320" s="3"/>
      <c r="AD1320" s="3"/>
      <c r="AE1320" s="3"/>
      <c r="AF1320" s="3"/>
      <c r="AG1320" s="3"/>
      <c r="AH1320" s="3"/>
      <c r="AI1320" s="3"/>
      <c r="AJ1320" s="3"/>
      <c r="AK1320" s="3"/>
      <c r="AL1320" s="3"/>
      <c r="AM1320" s="3"/>
      <c r="AN1320" s="3"/>
      <c r="AO1320" s="3"/>
      <c r="AP1320" s="3"/>
      <c r="AQ1320" s="3"/>
      <c r="AR1320" s="3"/>
      <c r="AS1320" s="3"/>
      <c r="AT1320" s="3"/>
      <c r="AU1320" s="3"/>
      <c r="AV1320" s="3"/>
      <c r="AW1320" s="3"/>
      <c r="AX1320" s="3"/>
      <c r="AY1320" s="3"/>
      <c r="AZ1320" s="3"/>
      <c r="BA1320" s="3"/>
      <c r="BB1320" s="3"/>
      <c r="BC1320" s="3"/>
      <c r="BD1320" s="3"/>
      <c r="BE1320" s="3"/>
      <c r="BF1320" s="3"/>
      <c r="BG1320" s="3"/>
      <c r="BH1320" s="3"/>
      <c r="BI1320" s="3"/>
      <c r="BJ1320" s="3"/>
      <c r="BK1320" s="3"/>
      <c r="BL1320" s="3"/>
      <c r="BM1320" s="3"/>
      <c r="BN1320" s="3"/>
      <c r="BO1320" s="3"/>
      <c r="BP1320" s="3"/>
      <c r="BQ1320" s="3"/>
      <c r="BR1320" s="3"/>
      <c r="BS1320" s="3"/>
      <c r="BT1320" s="3"/>
      <c r="BU1320" s="3"/>
      <c r="BV1320" s="3"/>
      <c r="BW1320" s="3"/>
      <c r="BX1320" s="3"/>
      <c r="BY1320" s="3"/>
      <c r="BZ1320" s="3"/>
      <c r="CA1320" s="3"/>
      <c r="CB1320" s="3"/>
      <c r="CC1320" s="3"/>
      <c r="CD1320" s="3"/>
      <c r="CE1320" s="3"/>
      <c r="CF1320" s="3"/>
      <c r="CG1320" s="3"/>
      <c r="CH1320" s="3"/>
      <c r="CI1320" s="3"/>
      <c r="CJ1320" s="3"/>
      <c r="CK1320" s="3"/>
      <c r="CL1320" s="3"/>
      <c r="CM1320" s="3"/>
      <c r="CN1320" s="3"/>
      <c r="CO1320" s="3"/>
      <c r="CP1320" s="3"/>
      <c r="CQ1320" s="3"/>
      <c r="CR1320" s="3"/>
      <c r="CS1320" s="3"/>
      <c r="CT1320" s="3"/>
      <c r="CU1320" s="3"/>
      <c r="CV1320" s="3"/>
      <c r="CW1320" s="3"/>
      <c r="CX1320" s="3"/>
      <c r="CY1320" s="3"/>
      <c r="CZ1320" s="3"/>
      <c r="DA1320" s="3"/>
      <c r="DB1320" s="3"/>
      <c r="DC1320" s="3"/>
      <c r="DD1320" s="3"/>
    </row>
    <row r="1321" spans="1:108" ht="21" customHeight="1">
      <c r="A1321" s="3"/>
      <c r="B1321" s="3"/>
      <c r="C1321" s="3"/>
      <c r="D1321" s="18"/>
      <c r="E1321" s="18"/>
      <c r="F1321" s="11"/>
      <c r="G1321" s="11"/>
      <c r="H1321" s="11"/>
      <c r="I1321" s="3"/>
      <c r="J1321" s="3"/>
      <c r="K1321" s="3"/>
      <c r="L1321" s="3"/>
      <c r="M1321" s="3"/>
      <c r="N1321" s="3"/>
      <c r="O1321" s="3"/>
      <c r="P1321" s="3"/>
      <c r="Q1321" s="3"/>
      <c r="R1321" s="3"/>
      <c r="S1321" s="3"/>
      <c r="T1321" s="3"/>
      <c r="U1321" s="3"/>
      <c r="V1321" s="3"/>
      <c r="W1321" s="3"/>
      <c r="X1321" s="3"/>
      <c r="Y1321" s="3"/>
      <c r="Z1321" s="3"/>
      <c r="AA1321" s="3"/>
      <c r="AB1321" s="3"/>
      <c r="AC1321" s="3"/>
      <c r="AD1321" s="3"/>
      <c r="AE1321" s="3"/>
      <c r="AF1321" s="3"/>
      <c r="AG1321" s="3"/>
      <c r="AH1321" s="3"/>
      <c r="AI1321" s="3"/>
      <c r="AJ1321" s="3"/>
      <c r="AK1321" s="3"/>
      <c r="AL1321" s="3"/>
      <c r="AM1321" s="3"/>
      <c r="AN1321" s="3"/>
      <c r="AO1321" s="3"/>
      <c r="AP1321" s="3"/>
      <c r="AQ1321" s="3"/>
      <c r="AR1321" s="3"/>
      <c r="AS1321" s="3"/>
      <c r="AT1321" s="3"/>
      <c r="AU1321" s="3"/>
      <c r="AV1321" s="3"/>
      <c r="AW1321" s="3"/>
      <c r="AX1321" s="3"/>
      <c r="AY1321" s="3"/>
      <c r="AZ1321" s="3"/>
      <c r="BA1321" s="3"/>
      <c r="BB1321" s="3"/>
      <c r="BC1321" s="3"/>
      <c r="BD1321" s="3"/>
      <c r="BE1321" s="3"/>
      <c r="BF1321" s="3"/>
      <c r="BG1321" s="3"/>
      <c r="BH1321" s="3"/>
      <c r="BI1321" s="3"/>
      <c r="BJ1321" s="3"/>
      <c r="BK1321" s="3"/>
      <c r="BL1321" s="3"/>
      <c r="BM1321" s="3"/>
      <c r="BN1321" s="3"/>
      <c r="BO1321" s="3"/>
      <c r="BP1321" s="3"/>
      <c r="BQ1321" s="3"/>
      <c r="BR1321" s="3"/>
      <c r="BS1321" s="3"/>
      <c r="BT1321" s="3"/>
      <c r="BU1321" s="3"/>
      <c r="BV1321" s="3"/>
      <c r="BW1321" s="3"/>
      <c r="BX1321" s="3"/>
      <c r="BY1321" s="3"/>
      <c r="BZ1321" s="3"/>
      <c r="CA1321" s="3"/>
      <c r="CB1321" s="3"/>
      <c r="CC1321" s="3"/>
      <c r="CD1321" s="3"/>
      <c r="CE1321" s="3"/>
      <c r="CF1321" s="3"/>
      <c r="CG1321" s="3"/>
      <c r="CH1321" s="3"/>
      <c r="CI1321" s="3"/>
      <c r="CJ1321" s="3"/>
      <c r="CK1321" s="3"/>
      <c r="CL1321" s="3"/>
      <c r="CM1321" s="3"/>
      <c r="CN1321" s="3"/>
      <c r="CO1321" s="3"/>
      <c r="CP1321" s="3"/>
      <c r="CQ1321" s="3"/>
      <c r="CR1321" s="3"/>
      <c r="CS1321" s="3"/>
      <c r="CT1321" s="3"/>
      <c r="CU1321" s="3"/>
      <c r="CV1321" s="3"/>
      <c r="CW1321" s="3"/>
      <c r="CX1321" s="3"/>
      <c r="CY1321" s="3"/>
      <c r="CZ1321" s="3"/>
      <c r="DA1321" s="3"/>
      <c r="DB1321" s="3"/>
      <c r="DC1321" s="3"/>
      <c r="DD1321" s="3"/>
    </row>
    <row r="1322" spans="1:108" ht="21" customHeight="1">
      <c r="A1322" s="3"/>
      <c r="B1322" s="3"/>
      <c r="C1322" s="3"/>
      <c r="D1322" s="18"/>
      <c r="E1322" s="18"/>
      <c r="F1322" s="11"/>
      <c r="G1322" s="11"/>
      <c r="H1322" s="11"/>
      <c r="I1322" s="3"/>
      <c r="J1322" s="3"/>
      <c r="K1322" s="3"/>
      <c r="L1322" s="3"/>
      <c r="M1322" s="3"/>
      <c r="N1322" s="3"/>
      <c r="O1322" s="3"/>
      <c r="P1322" s="3"/>
      <c r="Q1322" s="3"/>
      <c r="R1322" s="3"/>
      <c r="S1322" s="3"/>
      <c r="T1322" s="3"/>
      <c r="U1322" s="3"/>
      <c r="V1322" s="3"/>
      <c r="W1322" s="3"/>
      <c r="X1322" s="3"/>
      <c r="Y1322" s="3"/>
      <c r="Z1322" s="3"/>
      <c r="AA1322" s="3"/>
      <c r="AB1322" s="3"/>
      <c r="AC1322" s="3"/>
      <c r="AD1322" s="3"/>
      <c r="AE1322" s="3"/>
      <c r="AF1322" s="3"/>
      <c r="AG1322" s="3"/>
      <c r="AH1322" s="3"/>
      <c r="AI1322" s="3"/>
      <c r="AJ1322" s="3"/>
      <c r="AK1322" s="3"/>
      <c r="AL1322" s="3"/>
      <c r="AM1322" s="3"/>
      <c r="AN1322" s="3"/>
      <c r="AO1322" s="3"/>
      <c r="AP1322" s="3"/>
      <c r="AQ1322" s="3"/>
      <c r="AR1322" s="3"/>
      <c r="AS1322" s="3"/>
      <c r="AT1322" s="3"/>
      <c r="AU1322" s="3"/>
      <c r="AV1322" s="3"/>
      <c r="AW1322" s="3"/>
      <c r="AX1322" s="3"/>
      <c r="AY1322" s="3"/>
      <c r="AZ1322" s="3"/>
      <c r="BA1322" s="3"/>
      <c r="BB1322" s="3"/>
      <c r="BC1322" s="3"/>
      <c r="BD1322" s="3"/>
      <c r="BE1322" s="3"/>
      <c r="BF1322" s="3"/>
      <c r="BG1322" s="3"/>
      <c r="BH1322" s="3"/>
      <c r="BI1322" s="3"/>
      <c r="BJ1322" s="3"/>
      <c r="BK1322" s="3"/>
      <c r="BL1322" s="3"/>
      <c r="BM1322" s="3"/>
      <c r="BN1322" s="3"/>
      <c r="BO1322" s="3"/>
      <c r="BP1322" s="3"/>
      <c r="BQ1322" s="3"/>
      <c r="BR1322" s="3"/>
      <c r="BS1322" s="3"/>
      <c r="BT1322" s="3"/>
      <c r="BU1322" s="3"/>
      <c r="BV1322" s="3"/>
      <c r="BW1322" s="3"/>
      <c r="BX1322" s="3"/>
      <c r="BY1322" s="3"/>
      <c r="BZ1322" s="3"/>
      <c r="CA1322" s="3"/>
      <c r="CB1322" s="3"/>
      <c r="CC1322" s="3"/>
      <c r="CD1322" s="3"/>
      <c r="CE1322" s="3"/>
      <c r="CF1322" s="3"/>
      <c r="CG1322" s="3"/>
      <c r="CH1322" s="3"/>
      <c r="CI1322" s="3"/>
      <c r="CJ1322" s="3"/>
      <c r="CK1322" s="3"/>
      <c r="CL1322" s="3"/>
      <c r="CM1322" s="3"/>
      <c r="CN1322" s="3"/>
      <c r="CO1322" s="3"/>
      <c r="CP1322" s="3"/>
      <c r="CQ1322" s="3"/>
      <c r="CR1322" s="3"/>
      <c r="CS1322" s="3"/>
      <c r="CT1322" s="3"/>
      <c r="CU1322" s="3"/>
      <c r="CV1322" s="3"/>
      <c r="CW1322" s="3"/>
      <c r="CX1322" s="3"/>
      <c r="CY1322" s="3"/>
      <c r="CZ1322" s="3"/>
      <c r="DA1322" s="3"/>
      <c r="DB1322" s="3"/>
      <c r="DC1322" s="3"/>
      <c r="DD1322" s="3"/>
    </row>
    <row r="1323" spans="1:108" ht="21" customHeight="1">
      <c r="A1323" s="3"/>
      <c r="B1323" s="3"/>
      <c r="C1323" s="3"/>
      <c r="D1323" s="18"/>
      <c r="E1323" s="18"/>
      <c r="F1323" s="11"/>
      <c r="G1323" s="11"/>
      <c r="H1323" s="11"/>
      <c r="I1323" s="3"/>
      <c r="J1323" s="3"/>
      <c r="K1323" s="3"/>
      <c r="L1323" s="3"/>
      <c r="M1323" s="3"/>
      <c r="N1323" s="3"/>
      <c r="O1323" s="3"/>
      <c r="P1323" s="3"/>
      <c r="Q1323" s="3"/>
      <c r="R1323" s="3"/>
      <c r="S1323" s="3"/>
      <c r="T1323" s="3"/>
      <c r="U1323" s="3"/>
      <c r="V1323" s="3"/>
      <c r="W1323" s="3"/>
      <c r="X1323" s="3"/>
      <c r="Y1323" s="3"/>
      <c r="Z1323" s="3"/>
      <c r="AA1323" s="3"/>
      <c r="AB1323" s="3"/>
      <c r="AC1323" s="3"/>
      <c r="AD1323" s="3"/>
      <c r="AE1323" s="3"/>
      <c r="AF1323" s="3"/>
      <c r="AG1323" s="3"/>
      <c r="AH1323" s="3"/>
      <c r="AI1323" s="3"/>
      <c r="AJ1323" s="3"/>
      <c r="AK1323" s="3"/>
      <c r="AL1323" s="3"/>
      <c r="AM1323" s="3"/>
      <c r="AN1323" s="3"/>
      <c r="AO1323" s="3"/>
      <c r="AP1323" s="3"/>
      <c r="AQ1323" s="3"/>
      <c r="AR1323" s="3"/>
      <c r="AS1323" s="3"/>
      <c r="AT1323" s="3"/>
      <c r="AU1323" s="3"/>
      <c r="AV1323" s="3"/>
      <c r="AW1323" s="3"/>
      <c r="AX1323" s="3"/>
      <c r="AY1323" s="3"/>
      <c r="AZ1323" s="3"/>
      <c r="BA1323" s="3"/>
      <c r="BB1323" s="3"/>
      <c r="BC1323" s="3"/>
      <c r="BD1323" s="3"/>
      <c r="BE1323" s="3"/>
      <c r="BF1323" s="3"/>
      <c r="BG1323" s="3"/>
      <c r="BH1323" s="3"/>
      <c r="BI1323" s="3"/>
      <c r="BJ1323" s="3"/>
      <c r="BK1323" s="3"/>
      <c r="BL1323" s="3"/>
      <c r="BM1323" s="3"/>
      <c r="BN1323" s="3"/>
      <c r="BO1323" s="3"/>
      <c r="BP1323" s="3"/>
      <c r="BQ1323" s="3"/>
      <c r="BR1323" s="3"/>
      <c r="BS1323" s="3"/>
      <c r="BT1323" s="3"/>
      <c r="BU1323" s="3"/>
      <c r="BV1323" s="3"/>
      <c r="BW1323" s="3"/>
      <c r="BX1323" s="3"/>
      <c r="BY1323" s="3"/>
      <c r="BZ1323" s="3"/>
      <c r="CA1323" s="3"/>
      <c r="CB1323" s="3"/>
      <c r="CC1323" s="3"/>
      <c r="CD1323" s="3"/>
      <c r="CE1323" s="3"/>
      <c r="CF1323" s="3"/>
      <c r="CG1323" s="3"/>
      <c r="CH1323" s="3"/>
      <c r="CI1323" s="3"/>
      <c r="CJ1323" s="3"/>
      <c r="CK1323" s="3"/>
      <c r="CL1323" s="3"/>
      <c r="CM1323" s="3"/>
      <c r="CN1323" s="3"/>
      <c r="CO1323" s="3"/>
      <c r="CP1323" s="3"/>
      <c r="CQ1323" s="3"/>
      <c r="CR1323" s="3"/>
      <c r="CS1323" s="3"/>
      <c r="CT1323" s="3"/>
      <c r="CU1323" s="3"/>
      <c r="CV1323" s="3"/>
      <c r="CW1323" s="3"/>
      <c r="CX1323" s="3"/>
      <c r="CY1323" s="3"/>
      <c r="CZ1323" s="3"/>
      <c r="DA1323" s="3"/>
      <c r="DB1323" s="3"/>
      <c r="DC1323" s="3"/>
      <c r="DD1323" s="3"/>
    </row>
    <row r="1324" spans="1:108" ht="21" customHeight="1">
      <c r="A1324" s="3"/>
      <c r="B1324" s="3"/>
      <c r="C1324" s="3"/>
      <c r="D1324" s="18"/>
      <c r="E1324" s="18"/>
      <c r="F1324" s="11"/>
      <c r="G1324" s="11"/>
      <c r="H1324" s="11"/>
      <c r="I1324" s="3"/>
      <c r="J1324" s="3"/>
      <c r="K1324" s="3"/>
      <c r="L1324" s="3"/>
      <c r="M1324" s="3"/>
      <c r="N1324" s="3"/>
      <c r="O1324" s="3"/>
      <c r="P1324" s="3"/>
      <c r="Q1324" s="3"/>
      <c r="R1324" s="3"/>
      <c r="S1324" s="3"/>
      <c r="T1324" s="3"/>
      <c r="U1324" s="3"/>
      <c r="V1324" s="3"/>
      <c r="W1324" s="3"/>
      <c r="X1324" s="3"/>
      <c r="Y1324" s="3"/>
      <c r="Z1324" s="3"/>
      <c r="AA1324" s="3"/>
      <c r="AB1324" s="3"/>
      <c r="AC1324" s="3"/>
      <c r="AD1324" s="3"/>
      <c r="AE1324" s="3"/>
      <c r="AF1324" s="3"/>
      <c r="AG1324" s="3"/>
      <c r="AH1324" s="3"/>
      <c r="AI1324" s="3"/>
      <c r="AJ1324" s="3"/>
      <c r="AK1324" s="3"/>
      <c r="AL1324" s="3"/>
      <c r="AM1324" s="3"/>
      <c r="AN1324" s="3"/>
      <c r="AO1324" s="3"/>
      <c r="AP1324" s="3"/>
      <c r="AQ1324" s="3"/>
      <c r="AR1324" s="3"/>
      <c r="AS1324" s="3"/>
      <c r="AT1324" s="3"/>
      <c r="AU1324" s="3"/>
      <c r="AV1324" s="3"/>
      <c r="AW1324" s="3"/>
      <c r="AX1324" s="3"/>
      <c r="AY1324" s="3"/>
      <c r="AZ1324" s="3"/>
      <c r="BA1324" s="3"/>
      <c r="BB1324" s="3"/>
      <c r="BC1324" s="3"/>
      <c r="BD1324" s="3"/>
      <c r="BE1324" s="3"/>
      <c r="BF1324" s="3"/>
      <c r="BG1324" s="3"/>
      <c r="BH1324" s="3"/>
      <c r="BI1324" s="3"/>
      <c r="BJ1324" s="3"/>
      <c r="BK1324" s="3"/>
      <c r="BL1324" s="3"/>
      <c r="BM1324" s="3"/>
      <c r="BN1324" s="3"/>
      <c r="BO1324" s="3"/>
      <c r="BP1324" s="3"/>
      <c r="BQ1324" s="3"/>
      <c r="BR1324" s="3"/>
      <c r="BS1324" s="3"/>
      <c r="BT1324" s="3"/>
      <c r="BU1324" s="3"/>
      <c r="BV1324" s="3"/>
      <c r="BW1324" s="3"/>
      <c r="BX1324" s="3"/>
      <c r="BY1324" s="3"/>
      <c r="BZ1324" s="3"/>
      <c r="CA1324" s="3"/>
      <c r="CB1324" s="3"/>
      <c r="CC1324" s="3"/>
      <c r="CD1324" s="3"/>
      <c r="CE1324" s="3"/>
      <c r="CF1324" s="3"/>
      <c r="CG1324" s="3"/>
      <c r="CH1324" s="3"/>
      <c r="CI1324" s="3"/>
      <c r="CJ1324" s="3"/>
      <c r="CK1324" s="3"/>
      <c r="CL1324" s="3"/>
      <c r="CM1324" s="3"/>
      <c r="CN1324" s="3"/>
      <c r="CO1324" s="3"/>
      <c r="CP1324" s="3"/>
      <c r="CQ1324" s="3"/>
      <c r="CR1324" s="3"/>
      <c r="CS1324" s="3"/>
      <c r="CT1324" s="3"/>
      <c r="CU1324" s="3"/>
      <c r="CV1324" s="3"/>
      <c r="CW1324" s="3"/>
      <c r="CX1324" s="3"/>
      <c r="CY1324" s="3"/>
      <c r="CZ1324" s="3"/>
      <c r="DA1324" s="3"/>
      <c r="DB1324" s="3"/>
      <c r="DC1324" s="3"/>
      <c r="DD1324" s="3"/>
    </row>
    <row r="1325" spans="1:108" ht="21" customHeight="1">
      <c r="A1325" s="3"/>
      <c r="B1325" s="3"/>
      <c r="C1325" s="3"/>
      <c r="D1325" s="18"/>
      <c r="E1325" s="18"/>
      <c r="F1325" s="11"/>
      <c r="G1325" s="11"/>
      <c r="H1325" s="11"/>
      <c r="I1325" s="3"/>
      <c r="J1325" s="3"/>
      <c r="K1325" s="3"/>
      <c r="L1325" s="3"/>
      <c r="M1325" s="3"/>
      <c r="N1325" s="3"/>
      <c r="O1325" s="3"/>
      <c r="P1325" s="3"/>
      <c r="Q1325" s="3"/>
      <c r="R1325" s="3"/>
      <c r="S1325" s="3"/>
      <c r="T1325" s="3"/>
      <c r="U1325" s="3"/>
      <c r="V1325" s="3"/>
      <c r="W1325" s="3"/>
      <c r="X1325" s="3"/>
      <c r="Y1325" s="3"/>
      <c r="Z1325" s="3"/>
      <c r="AA1325" s="3"/>
      <c r="AB1325" s="3"/>
      <c r="AC1325" s="3"/>
      <c r="AD1325" s="3"/>
      <c r="AE1325" s="3"/>
      <c r="AF1325" s="3"/>
      <c r="AG1325" s="3"/>
      <c r="AH1325" s="3"/>
      <c r="AI1325" s="3"/>
      <c r="AJ1325" s="3"/>
      <c r="AK1325" s="3"/>
      <c r="AL1325" s="3"/>
      <c r="AM1325" s="3"/>
      <c r="AN1325" s="3"/>
      <c r="AO1325" s="3"/>
      <c r="AP1325" s="3"/>
      <c r="AQ1325" s="3"/>
      <c r="AR1325" s="3"/>
      <c r="AS1325" s="3"/>
      <c r="AT1325" s="3"/>
      <c r="AU1325" s="3"/>
      <c r="AV1325" s="3"/>
      <c r="AW1325" s="3"/>
      <c r="AX1325" s="3"/>
      <c r="AY1325" s="3"/>
      <c r="AZ1325" s="3"/>
      <c r="BA1325" s="3"/>
      <c r="BB1325" s="3"/>
      <c r="BC1325" s="3"/>
      <c r="BD1325" s="3"/>
      <c r="BE1325" s="3"/>
      <c r="BF1325" s="3"/>
      <c r="BG1325" s="3"/>
      <c r="BH1325" s="3"/>
      <c r="BI1325" s="3"/>
      <c r="BJ1325" s="3"/>
      <c r="BK1325" s="3"/>
      <c r="BL1325" s="3"/>
      <c r="BM1325" s="3"/>
      <c r="BN1325" s="3"/>
      <c r="BO1325" s="3"/>
      <c r="BP1325" s="3"/>
      <c r="BQ1325" s="3"/>
      <c r="BR1325" s="3"/>
      <c r="BS1325" s="3"/>
      <c r="BT1325" s="3"/>
      <c r="BU1325" s="3"/>
      <c r="BV1325" s="3"/>
      <c r="BW1325" s="3"/>
      <c r="BX1325" s="3"/>
      <c r="BY1325" s="3"/>
      <c r="BZ1325" s="3"/>
      <c r="CA1325" s="3"/>
      <c r="CB1325" s="3"/>
      <c r="CC1325" s="3"/>
      <c r="CD1325" s="3"/>
      <c r="CE1325" s="3"/>
      <c r="CF1325" s="3"/>
      <c r="CG1325" s="3"/>
      <c r="CH1325" s="3"/>
      <c r="CI1325" s="3"/>
      <c r="CJ1325" s="3"/>
      <c r="CK1325" s="3"/>
      <c r="CL1325" s="3"/>
      <c r="CM1325" s="3"/>
      <c r="CN1325" s="3"/>
      <c r="CO1325" s="3"/>
      <c r="CP1325" s="3"/>
      <c r="CQ1325" s="3"/>
      <c r="CR1325" s="3"/>
      <c r="CS1325" s="3"/>
      <c r="CT1325" s="3"/>
      <c r="CU1325" s="3"/>
      <c r="CV1325" s="3"/>
      <c r="CW1325" s="3"/>
      <c r="CX1325" s="3"/>
      <c r="CY1325" s="3"/>
      <c r="CZ1325" s="3"/>
      <c r="DA1325" s="3"/>
      <c r="DB1325" s="3"/>
      <c r="DC1325" s="3"/>
      <c r="DD1325" s="3"/>
    </row>
    <row r="1326" spans="1:108" ht="21" customHeight="1">
      <c r="A1326" s="3"/>
      <c r="B1326" s="3"/>
      <c r="C1326" s="3"/>
      <c r="D1326" s="18"/>
      <c r="E1326" s="18"/>
      <c r="F1326" s="11"/>
      <c r="G1326" s="11"/>
      <c r="H1326" s="11"/>
      <c r="I1326" s="3"/>
      <c r="J1326" s="3"/>
      <c r="K1326" s="3"/>
      <c r="L1326" s="3"/>
      <c r="M1326" s="3"/>
      <c r="N1326" s="3"/>
      <c r="O1326" s="3"/>
      <c r="P1326" s="3"/>
      <c r="Q1326" s="3"/>
      <c r="R1326" s="3"/>
      <c r="S1326" s="3"/>
      <c r="T1326" s="3"/>
      <c r="U1326" s="3"/>
      <c r="V1326" s="3"/>
      <c r="W1326" s="3"/>
      <c r="X1326" s="3"/>
      <c r="Y1326" s="3"/>
      <c r="Z1326" s="3"/>
      <c r="AA1326" s="3"/>
      <c r="AB1326" s="3"/>
      <c r="AC1326" s="3"/>
      <c r="AD1326" s="3"/>
      <c r="AE1326" s="3"/>
      <c r="AF1326" s="3"/>
      <c r="AG1326" s="3"/>
      <c r="AH1326" s="3"/>
      <c r="AI1326" s="3"/>
      <c r="AJ1326" s="3"/>
      <c r="AK1326" s="3"/>
      <c r="AL1326" s="3"/>
      <c r="AM1326" s="3"/>
      <c r="AN1326" s="3"/>
      <c r="AO1326" s="3"/>
      <c r="AP1326" s="3"/>
      <c r="AQ1326" s="3"/>
      <c r="AR1326" s="3"/>
      <c r="AS1326" s="3"/>
      <c r="AT1326" s="3"/>
      <c r="AU1326" s="3"/>
      <c r="AV1326" s="3"/>
      <c r="AW1326" s="3"/>
      <c r="AX1326" s="3"/>
      <c r="AY1326" s="3"/>
      <c r="AZ1326" s="3"/>
      <c r="BA1326" s="3"/>
      <c r="BB1326" s="3"/>
      <c r="BC1326" s="3"/>
      <c r="BD1326" s="3"/>
      <c r="BE1326" s="3"/>
      <c r="BF1326" s="3"/>
      <c r="BG1326" s="3"/>
      <c r="BH1326" s="3"/>
      <c r="BI1326" s="3"/>
      <c r="BJ1326" s="3"/>
      <c r="BK1326" s="3"/>
      <c r="BL1326" s="3"/>
      <c r="BM1326" s="3"/>
      <c r="BN1326" s="3"/>
      <c r="BO1326" s="3"/>
      <c r="BP1326" s="3"/>
      <c r="BQ1326" s="3"/>
      <c r="BR1326" s="3"/>
      <c r="BS1326" s="3"/>
      <c r="BT1326" s="3"/>
      <c r="BU1326" s="3"/>
      <c r="BV1326" s="3"/>
      <c r="BW1326" s="3"/>
      <c r="BX1326" s="3"/>
      <c r="BY1326" s="3"/>
      <c r="BZ1326" s="3"/>
      <c r="CA1326" s="3"/>
      <c r="CB1326" s="3"/>
      <c r="CC1326" s="3"/>
      <c r="CD1326" s="3"/>
      <c r="CE1326" s="3"/>
      <c r="CF1326" s="3"/>
      <c r="CG1326" s="3"/>
      <c r="CH1326" s="3"/>
      <c r="CI1326" s="3"/>
      <c r="CJ1326" s="3"/>
      <c r="CK1326" s="3"/>
      <c r="CL1326" s="3"/>
      <c r="CM1326" s="3"/>
      <c r="CN1326" s="3"/>
      <c r="CO1326" s="3"/>
      <c r="CP1326" s="3"/>
      <c r="CQ1326" s="3"/>
      <c r="CR1326" s="3"/>
      <c r="CS1326" s="3"/>
      <c r="CT1326" s="3"/>
      <c r="CU1326" s="3"/>
      <c r="CV1326" s="3"/>
      <c r="CW1326" s="3"/>
      <c r="CX1326" s="3"/>
      <c r="CY1326" s="3"/>
      <c r="CZ1326" s="3"/>
      <c r="DA1326" s="3"/>
      <c r="DB1326" s="3"/>
      <c r="DC1326" s="3"/>
      <c r="DD1326" s="3"/>
    </row>
    <row r="1327" spans="1:108" ht="21" customHeight="1">
      <c r="A1327" s="3"/>
      <c r="B1327" s="3"/>
      <c r="C1327" s="3"/>
      <c r="D1327" s="18"/>
      <c r="E1327" s="18"/>
      <c r="F1327" s="11"/>
      <c r="G1327" s="11"/>
      <c r="H1327" s="11"/>
      <c r="I1327" s="3"/>
      <c r="J1327" s="3"/>
      <c r="K1327" s="3"/>
      <c r="L1327" s="3"/>
      <c r="M1327" s="3"/>
      <c r="N1327" s="3"/>
      <c r="O1327" s="3"/>
      <c r="P1327" s="3"/>
      <c r="Q1327" s="3"/>
      <c r="R1327" s="3"/>
      <c r="S1327" s="3"/>
      <c r="T1327" s="3"/>
      <c r="U1327" s="3"/>
      <c r="V1327" s="3"/>
      <c r="W1327" s="3"/>
      <c r="X1327" s="3"/>
      <c r="Y1327" s="3"/>
      <c r="Z1327" s="3"/>
      <c r="AA1327" s="3"/>
      <c r="AB1327" s="3"/>
      <c r="AC1327" s="3"/>
      <c r="AD1327" s="3"/>
      <c r="AE1327" s="3"/>
      <c r="AF1327" s="3"/>
      <c r="AG1327" s="3"/>
      <c r="AH1327" s="3"/>
      <c r="AI1327" s="3"/>
      <c r="AJ1327" s="3"/>
      <c r="AK1327" s="3"/>
      <c r="AL1327" s="3"/>
      <c r="AM1327" s="3"/>
      <c r="AN1327" s="3"/>
      <c r="AO1327" s="3"/>
      <c r="AP1327" s="3"/>
      <c r="AQ1327" s="3"/>
      <c r="AR1327" s="3"/>
      <c r="AS1327" s="3"/>
      <c r="AT1327" s="3"/>
      <c r="AU1327" s="3"/>
      <c r="AV1327" s="3"/>
      <c r="AW1327" s="3"/>
      <c r="AX1327" s="3"/>
      <c r="AY1327" s="3"/>
      <c r="AZ1327" s="3"/>
      <c r="BA1327" s="3"/>
      <c r="BB1327" s="3"/>
      <c r="BC1327" s="3"/>
      <c r="BD1327" s="3"/>
      <c r="BE1327" s="3"/>
      <c r="BF1327" s="3"/>
      <c r="BG1327" s="3"/>
      <c r="BH1327" s="3"/>
      <c r="BI1327" s="3"/>
      <c r="BJ1327" s="3"/>
      <c r="BK1327" s="3"/>
      <c r="BL1327" s="3"/>
      <c r="BM1327" s="3"/>
      <c r="BN1327" s="3"/>
      <c r="BO1327" s="3"/>
      <c r="BP1327" s="3"/>
      <c r="BQ1327" s="3"/>
      <c r="BR1327" s="3"/>
      <c r="BS1327" s="3"/>
      <c r="BT1327" s="3"/>
      <c r="BU1327" s="3"/>
      <c r="BV1327" s="3"/>
      <c r="BW1327" s="3"/>
      <c r="BX1327" s="3"/>
      <c r="BY1327" s="3"/>
      <c r="BZ1327" s="3"/>
      <c r="CA1327" s="3"/>
      <c r="CB1327" s="3"/>
      <c r="CC1327" s="3"/>
      <c r="CD1327" s="3"/>
      <c r="CE1327" s="3"/>
      <c r="CF1327" s="3"/>
      <c r="CG1327" s="3"/>
      <c r="CH1327" s="3"/>
      <c r="CI1327" s="3"/>
      <c r="CJ1327" s="3"/>
      <c r="CK1327" s="3"/>
      <c r="CL1327" s="3"/>
      <c r="CM1327" s="3"/>
      <c r="CN1327" s="3"/>
      <c r="CO1327" s="3"/>
      <c r="CP1327" s="3"/>
      <c r="CQ1327" s="3"/>
      <c r="CR1327" s="3"/>
      <c r="CS1327" s="3"/>
      <c r="CT1327" s="3"/>
      <c r="CU1327" s="3"/>
      <c r="CV1327" s="3"/>
      <c r="CW1327" s="3"/>
      <c r="CX1327" s="3"/>
      <c r="CY1327" s="3"/>
      <c r="CZ1327" s="3"/>
      <c r="DA1327" s="3"/>
      <c r="DB1327" s="3"/>
      <c r="DC1327" s="3"/>
      <c r="DD1327" s="3"/>
    </row>
    <row r="1328" spans="1:108" ht="21" customHeight="1">
      <c r="A1328" s="3"/>
      <c r="B1328" s="3"/>
      <c r="C1328" s="3"/>
      <c r="D1328" s="18"/>
      <c r="E1328" s="18"/>
      <c r="F1328" s="11"/>
      <c r="G1328" s="11"/>
      <c r="H1328" s="11"/>
      <c r="I1328" s="3"/>
      <c r="J1328" s="3"/>
      <c r="K1328" s="3"/>
      <c r="L1328" s="3"/>
      <c r="M1328" s="3"/>
      <c r="N1328" s="3"/>
      <c r="O1328" s="3"/>
      <c r="P1328" s="3"/>
      <c r="Q1328" s="3"/>
      <c r="R1328" s="3"/>
      <c r="S1328" s="3"/>
      <c r="T1328" s="3"/>
      <c r="U1328" s="3"/>
      <c r="V1328" s="3"/>
      <c r="W1328" s="3"/>
      <c r="X1328" s="3"/>
      <c r="Y1328" s="3"/>
      <c r="Z1328" s="3"/>
      <c r="AA1328" s="3"/>
      <c r="AB1328" s="3"/>
      <c r="AC1328" s="3"/>
      <c r="AD1328" s="3"/>
      <c r="AE1328" s="3"/>
      <c r="AF1328" s="3"/>
      <c r="AG1328" s="3"/>
      <c r="AH1328" s="3"/>
      <c r="AI1328" s="3"/>
      <c r="AJ1328" s="3"/>
      <c r="AK1328" s="3"/>
      <c r="AL1328" s="3"/>
      <c r="AM1328" s="3"/>
      <c r="AN1328" s="3"/>
      <c r="AO1328" s="3"/>
      <c r="AP1328" s="3"/>
      <c r="AQ1328" s="3"/>
      <c r="AR1328" s="3"/>
      <c r="AS1328" s="3"/>
      <c r="AT1328" s="3"/>
      <c r="AU1328" s="3"/>
      <c r="AV1328" s="3"/>
      <c r="AW1328" s="3"/>
      <c r="AX1328" s="3"/>
      <c r="AY1328" s="3"/>
      <c r="AZ1328" s="3"/>
      <c r="BA1328" s="3"/>
      <c r="BB1328" s="3"/>
      <c r="BC1328" s="3"/>
      <c r="BD1328" s="3"/>
      <c r="BE1328" s="3"/>
      <c r="BF1328" s="3"/>
      <c r="BG1328" s="3"/>
      <c r="BH1328" s="3"/>
      <c r="BI1328" s="3"/>
      <c r="BJ1328" s="3"/>
      <c r="BK1328" s="3"/>
      <c r="BL1328" s="3"/>
      <c r="BM1328" s="3"/>
      <c r="BN1328" s="3"/>
      <c r="BO1328" s="3"/>
      <c r="BP1328" s="3"/>
      <c r="BQ1328" s="3"/>
      <c r="BR1328" s="3"/>
      <c r="BS1328" s="3"/>
      <c r="BT1328" s="3"/>
      <c r="BU1328" s="3"/>
      <c r="BV1328" s="3"/>
      <c r="BW1328" s="3"/>
      <c r="BX1328" s="3"/>
      <c r="BY1328" s="3"/>
      <c r="BZ1328" s="3"/>
      <c r="CA1328" s="3"/>
      <c r="CB1328" s="3"/>
      <c r="CC1328" s="3"/>
      <c r="CD1328" s="3"/>
      <c r="CE1328" s="3"/>
      <c r="CF1328" s="3"/>
      <c r="CG1328" s="3"/>
      <c r="CH1328" s="3"/>
      <c r="CI1328" s="3"/>
      <c r="CJ1328" s="3"/>
      <c r="CK1328" s="3"/>
      <c r="CL1328" s="3"/>
      <c r="CM1328" s="3"/>
      <c r="CN1328" s="3"/>
      <c r="CO1328" s="3"/>
      <c r="CP1328" s="3"/>
      <c r="CQ1328" s="3"/>
      <c r="CR1328" s="3"/>
      <c r="CS1328" s="3"/>
      <c r="CT1328" s="3"/>
      <c r="CU1328" s="3"/>
      <c r="CV1328" s="3"/>
      <c r="CW1328" s="3"/>
      <c r="CX1328" s="3"/>
      <c r="CY1328" s="3"/>
      <c r="CZ1328" s="3"/>
      <c r="DA1328" s="3"/>
      <c r="DB1328" s="3"/>
      <c r="DC1328" s="3"/>
      <c r="DD1328" s="3"/>
    </row>
    <row r="1329" spans="1:108" ht="21" customHeight="1">
      <c r="A1329" s="3"/>
      <c r="B1329" s="3"/>
      <c r="C1329" s="3"/>
      <c r="D1329" s="18"/>
      <c r="E1329" s="18"/>
      <c r="F1329" s="11"/>
      <c r="G1329" s="11"/>
      <c r="H1329" s="11"/>
      <c r="I1329" s="3"/>
      <c r="J1329" s="3"/>
      <c r="K1329" s="3"/>
      <c r="L1329" s="3"/>
      <c r="M1329" s="3"/>
      <c r="N1329" s="3"/>
      <c r="O1329" s="3"/>
      <c r="P1329" s="3"/>
      <c r="Q1329" s="3"/>
      <c r="R1329" s="3"/>
      <c r="S1329" s="3"/>
      <c r="T1329" s="3"/>
      <c r="U1329" s="3"/>
      <c r="V1329" s="3"/>
      <c r="W1329" s="3"/>
      <c r="X1329" s="3"/>
      <c r="Y1329" s="3"/>
      <c r="Z1329" s="3"/>
      <c r="AA1329" s="3"/>
      <c r="AB1329" s="3"/>
      <c r="AC1329" s="3"/>
      <c r="AD1329" s="3"/>
      <c r="AE1329" s="3"/>
      <c r="AF1329" s="3"/>
      <c r="AG1329" s="3"/>
      <c r="AH1329" s="3"/>
      <c r="AI1329" s="3"/>
      <c r="AJ1329" s="3"/>
      <c r="AK1329" s="3"/>
      <c r="AL1329" s="3"/>
      <c r="AM1329" s="3"/>
      <c r="AN1329" s="3"/>
      <c r="AO1329" s="3"/>
      <c r="AP1329" s="3"/>
      <c r="AQ1329" s="3"/>
      <c r="AR1329" s="3"/>
      <c r="AS1329" s="3"/>
      <c r="AT1329" s="3"/>
      <c r="AU1329" s="3"/>
      <c r="AV1329" s="3"/>
      <c r="AW1329" s="3"/>
      <c r="AX1329" s="3"/>
      <c r="AY1329" s="3"/>
      <c r="AZ1329" s="3"/>
      <c r="BA1329" s="3"/>
      <c r="BB1329" s="3"/>
      <c r="BC1329" s="3"/>
      <c r="BD1329" s="3"/>
      <c r="BE1329" s="3"/>
      <c r="BF1329" s="3"/>
      <c r="BG1329" s="3"/>
      <c r="BH1329" s="3"/>
      <c r="BI1329" s="3"/>
      <c r="BJ1329" s="3"/>
      <c r="BK1329" s="3"/>
      <c r="BL1329" s="3"/>
      <c r="BM1329" s="3"/>
      <c r="BN1329" s="3"/>
      <c r="BO1329" s="3"/>
      <c r="BP1329" s="3"/>
      <c r="BQ1329" s="3"/>
      <c r="BR1329" s="3"/>
      <c r="BS1329" s="3"/>
      <c r="BT1329" s="3"/>
      <c r="BU1329" s="3"/>
      <c r="BV1329" s="3"/>
      <c r="BW1329" s="3"/>
      <c r="BX1329" s="3"/>
      <c r="BY1329" s="3"/>
      <c r="BZ1329" s="3"/>
      <c r="CA1329" s="3"/>
      <c r="CB1329" s="3"/>
      <c r="CC1329" s="3"/>
      <c r="CD1329" s="3"/>
      <c r="CE1329" s="3"/>
      <c r="CF1329" s="3"/>
      <c r="CG1329" s="3"/>
      <c r="CH1329" s="3"/>
      <c r="CI1329" s="3"/>
      <c r="CJ1329" s="3"/>
      <c r="CK1329" s="3"/>
      <c r="CL1329" s="3"/>
      <c r="CM1329" s="3"/>
      <c r="CN1329" s="3"/>
      <c r="CO1329" s="3"/>
      <c r="CP1329" s="3"/>
      <c r="CQ1329" s="3"/>
      <c r="CR1329" s="3"/>
      <c r="CS1329" s="3"/>
      <c r="CT1329" s="3"/>
      <c r="CU1329" s="3"/>
      <c r="CV1329" s="3"/>
      <c r="CW1329" s="3"/>
      <c r="CX1329" s="3"/>
      <c r="CY1329" s="3"/>
      <c r="CZ1329" s="3"/>
      <c r="DA1329" s="3"/>
      <c r="DB1329" s="3"/>
      <c r="DC1329" s="3"/>
      <c r="DD1329" s="3"/>
    </row>
    <row r="1330" spans="1:108" ht="21" customHeight="1">
      <c r="A1330" s="3"/>
      <c r="B1330" s="3"/>
      <c r="C1330" s="3"/>
      <c r="D1330" s="18"/>
      <c r="E1330" s="18"/>
      <c r="F1330" s="11"/>
      <c r="G1330" s="11"/>
      <c r="H1330" s="11"/>
      <c r="I1330" s="3"/>
      <c r="J1330" s="3"/>
      <c r="K1330" s="3"/>
      <c r="L1330" s="3"/>
      <c r="M1330" s="3"/>
      <c r="N1330" s="3"/>
      <c r="O1330" s="3"/>
      <c r="P1330" s="3"/>
      <c r="Q1330" s="3"/>
      <c r="R1330" s="3"/>
      <c r="S1330" s="3"/>
      <c r="T1330" s="3"/>
      <c r="U1330" s="3"/>
      <c r="V1330" s="3"/>
      <c r="W1330" s="3"/>
      <c r="X1330" s="3"/>
      <c r="Y1330" s="3"/>
      <c r="Z1330" s="3"/>
      <c r="AA1330" s="3"/>
      <c r="AB1330" s="3"/>
      <c r="AC1330" s="3"/>
      <c r="AD1330" s="3"/>
      <c r="AE1330" s="3"/>
      <c r="AF1330" s="3"/>
      <c r="AG1330" s="3"/>
      <c r="AH1330" s="3"/>
      <c r="AI1330" s="3"/>
      <c r="AJ1330" s="3"/>
      <c r="AK1330" s="3"/>
      <c r="AL1330" s="3"/>
      <c r="AM1330" s="3"/>
      <c r="AN1330" s="3"/>
      <c r="AO1330" s="3"/>
      <c r="AP1330" s="3"/>
      <c r="AQ1330" s="3"/>
      <c r="AR1330" s="3"/>
      <c r="AS1330" s="3"/>
      <c r="AT1330" s="3"/>
      <c r="AU1330" s="3"/>
      <c r="AV1330" s="3"/>
      <c r="AW1330" s="3"/>
      <c r="AX1330" s="3"/>
      <c r="AY1330" s="3"/>
      <c r="AZ1330" s="3"/>
      <c r="BA1330" s="3"/>
      <c r="BB1330" s="3"/>
      <c r="BC1330" s="3"/>
      <c r="BD1330" s="3"/>
      <c r="BE1330" s="3"/>
      <c r="BF1330" s="3"/>
      <c r="BG1330" s="3"/>
      <c r="BH1330" s="3"/>
      <c r="BI1330" s="3"/>
      <c r="BJ1330" s="3"/>
      <c r="BK1330" s="3"/>
      <c r="BL1330" s="3"/>
      <c r="BM1330" s="3"/>
      <c r="BN1330" s="3"/>
      <c r="BO1330" s="3"/>
      <c r="BP1330" s="3"/>
      <c r="BQ1330" s="3"/>
      <c r="BR1330" s="3"/>
      <c r="BS1330" s="3"/>
      <c r="BT1330" s="3"/>
      <c r="BU1330" s="3"/>
      <c r="BV1330" s="3"/>
      <c r="BW1330" s="3"/>
      <c r="BX1330" s="3"/>
      <c r="BY1330" s="3"/>
      <c r="BZ1330" s="3"/>
      <c r="CA1330" s="3"/>
      <c r="CB1330" s="3"/>
      <c r="CC1330" s="3"/>
      <c r="CD1330" s="3"/>
      <c r="CE1330" s="3"/>
      <c r="CF1330" s="3"/>
      <c r="CG1330" s="3"/>
      <c r="CH1330" s="3"/>
      <c r="CI1330" s="3"/>
      <c r="CJ1330" s="3"/>
      <c r="CK1330" s="3"/>
      <c r="CL1330" s="3"/>
      <c r="CM1330" s="3"/>
      <c r="CN1330" s="3"/>
      <c r="CO1330" s="3"/>
      <c r="CP1330" s="3"/>
      <c r="CQ1330" s="3"/>
      <c r="CR1330" s="3"/>
      <c r="CS1330" s="3"/>
      <c r="CT1330" s="3"/>
      <c r="CU1330" s="3"/>
      <c r="CV1330" s="3"/>
      <c r="CW1330" s="3"/>
      <c r="CX1330" s="3"/>
      <c r="CY1330" s="3"/>
      <c r="CZ1330" s="3"/>
      <c r="DA1330" s="3"/>
      <c r="DB1330" s="3"/>
      <c r="DC1330" s="3"/>
      <c r="DD1330" s="3"/>
    </row>
    <row r="1331" spans="1:108" ht="21" customHeight="1">
      <c r="A1331" s="3"/>
      <c r="B1331" s="3"/>
      <c r="C1331" s="3"/>
      <c r="D1331" s="18"/>
      <c r="E1331" s="18"/>
      <c r="F1331" s="11"/>
      <c r="G1331" s="11"/>
      <c r="H1331" s="11"/>
      <c r="I1331" s="3"/>
      <c r="J1331" s="3"/>
      <c r="K1331" s="3"/>
      <c r="L1331" s="3"/>
      <c r="M1331" s="3"/>
      <c r="N1331" s="3"/>
      <c r="O1331" s="3"/>
      <c r="P1331" s="3"/>
      <c r="Q1331" s="3"/>
      <c r="R1331" s="3"/>
      <c r="S1331" s="3"/>
      <c r="T1331" s="3"/>
      <c r="U1331" s="3"/>
      <c r="V1331" s="3"/>
      <c r="W1331" s="3"/>
      <c r="X1331" s="3"/>
      <c r="Y1331" s="3"/>
      <c r="Z1331" s="3"/>
      <c r="AA1331" s="3"/>
      <c r="AB1331" s="3"/>
      <c r="AC1331" s="3"/>
      <c r="AD1331" s="3"/>
      <c r="AE1331" s="3"/>
      <c r="AF1331" s="3"/>
      <c r="AG1331" s="3"/>
      <c r="AH1331" s="3"/>
      <c r="AI1331" s="3"/>
      <c r="AJ1331" s="3"/>
      <c r="AK1331" s="3"/>
      <c r="AL1331" s="3"/>
      <c r="AM1331" s="3"/>
      <c r="AN1331" s="3"/>
      <c r="AO1331" s="3"/>
      <c r="AP1331" s="3"/>
      <c r="AQ1331" s="3"/>
      <c r="AR1331" s="3"/>
      <c r="AS1331" s="3"/>
      <c r="AT1331" s="3"/>
      <c r="AU1331" s="3"/>
      <c r="AV1331" s="3"/>
      <c r="AW1331" s="3"/>
      <c r="AX1331" s="3"/>
      <c r="AY1331" s="3"/>
      <c r="AZ1331" s="3"/>
      <c r="BA1331" s="3"/>
      <c r="BB1331" s="3"/>
      <c r="BC1331" s="3"/>
      <c r="BD1331" s="3"/>
      <c r="BE1331" s="3"/>
      <c r="BF1331" s="3"/>
      <c r="BG1331" s="3"/>
      <c r="BH1331" s="3"/>
      <c r="BI1331" s="3"/>
      <c r="BJ1331" s="3"/>
      <c r="BK1331" s="3"/>
      <c r="BL1331" s="3"/>
      <c r="BM1331" s="3"/>
      <c r="BN1331" s="3"/>
      <c r="BO1331" s="3"/>
      <c r="BP1331" s="3"/>
      <c r="BQ1331" s="3"/>
      <c r="BR1331" s="3"/>
      <c r="BS1331" s="3"/>
      <c r="BT1331" s="3"/>
      <c r="BU1331" s="3"/>
      <c r="BV1331" s="3"/>
      <c r="BW1331" s="3"/>
      <c r="BX1331" s="3"/>
      <c r="BY1331" s="3"/>
      <c r="BZ1331" s="3"/>
      <c r="CA1331" s="3"/>
      <c r="CB1331" s="3"/>
      <c r="CC1331" s="3"/>
      <c r="CD1331" s="3"/>
      <c r="CE1331" s="3"/>
      <c r="CF1331" s="3"/>
      <c r="CG1331" s="3"/>
      <c r="CH1331" s="3"/>
      <c r="CI1331" s="3"/>
      <c r="CJ1331" s="3"/>
      <c r="CK1331" s="3"/>
      <c r="CL1331" s="3"/>
      <c r="CM1331" s="3"/>
      <c r="CN1331" s="3"/>
      <c r="CO1331" s="3"/>
      <c r="CP1331" s="3"/>
      <c r="CQ1331" s="3"/>
      <c r="CR1331" s="3"/>
      <c r="CS1331" s="3"/>
      <c r="CT1331" s="3"/>
      <c r="CU1331" s="3"/>
      <c r="CV1331" s="3"/>
      <c r="CW1331" s="3"/>
      <c r="CX1331" s="3"/>
      <c r="CY1331" s="3"/>
      <c r="CZ1331" s="3"/>
      <c r="DA1331" s="3"/>
      <c r="DB1331" s="3"/>
      <c r="DC1331" s="3"/>
      <c r="DD1331" s="3"/>
    </row>
    <row r="1332" spans="1:108" ht="21" customHeight="1">
      <c r="A1332" s="3"/>
      <c r="B1332" s="3"/>
      <c r="C1332" s="3"/>
      <c r="D1332" s="18"/>
      <c r="E1332" s="18"/>
      <c r="F1332" s="11"/>
      <c r="G1332" s="11"/>
      <c r="H1332" s="11"/>
      <c r="I1332" s="3"/>
      <c r="J1332" s="3"/>
      <c r="K1332" s="3"/>
      <c r="L1332" s="3"/>
      <c r="M1332" s="3"/>
      <c r="N1332" s="3"/>
      <c r="O1332" s="3"/>
      <c r="P1332" s="3"/>
      <c r="Q1332" s="3"/>
      <c r="R1332" s="3"/>
      <c r="S1332" s="3"/>
      <c r="T1332" s="3"/>
      <c r="U1332" s="3"/>
      <c r="V1332" s="3"/>
      <c r="W1332" s="3"/>
      <c r="X1332" s="3"/>
      <c r="Y1332" s="3"/>
      <c r="Z1332" s="3"/>
      <c r="AA1332" s="3"/>
      <c r="AB1332" s="3"/>
      <c r="AC1332" s="3"/>
      <c r="AD1332" s="3"/>
      <c r="AE1332" s="3"/>
      <c r="AF1332" s="3"/>
      <c r="AG1332" s="3"/>
      <c r="AH1332" s="3"/>
      <c r="AI1332" s="3"/>
      <c r="AJ1332" s="3"/>
      <c r="AK1332" s="3"/>
      <c r="AL1332" s="3"/>
      <c r="AM1332" s="3"/>
      <c r="AN1332" s="3"/>
      <c r="AO1332" s="3"/>
      <c r="AP1332" s="3"/>
      <c r="AQ1332" s="3"/>
      <c r="AR1332" s="3"/>
      <c r="AS1332" s="3"/>
      <c r="AT1332" s="3"/>
      <c r="AU1332" s="3"/>
      <c r="AV1332" s="3"/>
      <c r="AW1332" s="3"/>
      <c r="AX1332" s="3"/>
      <c r="AY1332" s="3"/>
      <c r="AZ1332" s="3"/>
      <c r="BA1332" s="3"/>
      <c r="BB1332" s="3"/>
      <c r="BC1332" s="3"/>
      <c r="BD1332" s="3"/>
      <c r="BE1332" s="3"/>
      <c r="BF1332" s="3"/>
      <c r="BG1332" s="3"/>
      <c r="BH1332" s="3"/>
      <c r="BI1332" s="3"/>
      <c r="BJ1332" s="3"/>
      <c r="BK1332" s="3"/>
      <c r="BL1332" s="3"/>
      <c r="BM1332" s="3"/>
      <c r="BN1332" s="3"/>
      <c r="BO1332" s="3"/>
      <c r="BP1332" s="3"/>
      <c r="BQ1332" s="3"/>
      <c r="BR1332" s="3"/>
      <c r="BS1332" s="3"/>
      <c r="BT1332" s="3"/>
      <c r="BU1332" s="3"/>
      <c r="BV1332" s="3"/>
      <c r="BW1332" s="3"/>
      <c r="BX1332" s="3"/>
      <c r="BY1332" s="3"/>
      <c r="BZ1332" s="3"/>
      <c r="CA1332" s="3"/>
      <c r="CB1332" s="3"/>
      <c r="CC1332" s="3"/>
      <c r="CD1332" s="3"/>
      <c r="CE1332" s="3"/>
      <c r="CF1332" s="3"/>
      <c r="CG1332" s="3"/>
      <c r="CH1332" s="3"/>
      <c r="CI1332" s="3"/>
      <c r="CJ1332" s="3"/>
      <c r="CK1332" s="3"/>
      <c r="CL1332" s="3"/>
      <c r="CM1332" s="3"/>
      <c r="CN1332" s="3"/>
      <c r="CO1332" s="3"/>
      <c r="CP1332" s="3"/>
      <c r="CQ1332" s="3"/>
      <c r="CR1332" s="3"/>
      <c r="CS1332" s="3"/>
      <c r="CT1332" s="3"/>
      <c r="CU1332" s="3"/>
      <c r="CV1332" s="3"/>
      <c r="CW1332" s="3"/>
      <c r="CX1332" s="3"/>
      <c r="CY1332" s="3"/>
      <c r="CZ1332" s="3"/>
      <c r="DA1332" s="3"/>
      <c r="DB1332" s="3"/>
      <c r="DC1332" s="3"/>
      <c r="DD1332" s="3"/>
    </row>
    <row r="1333" spans="1:108" ht="21" customHeight="1">
      <c r="A1333" s="3"/>
      <c r="B1333" s="3"/>
      <c r="C1333" s="3"/>
      <c r="D1333" s="18"/>
      <c r="E1333" s="18"/>
      <c r="F1333" s="11"/>
      <c r="G1333" s="11"/>
      <c r="H1333" s="11"/>
      <c r="I1333" s="3"/>
      <c r="J1333" s="3"/>
      <c r="K1333" s="3"/>
      <c r="L1333" s="3"/>
      <c r="M1333" s="3"/>
      <c r="N1333" s="3"/>
      <c r="O1333" s="3"/>
      <c r="P1333" s="3"/>
      <c r="Q1333" s="3"/>
      <c r="R1333" s="3"/>
      <c r="S1333" s="3"/>
      <c r="T1333" s="3"/>
      <c r="U1333" s="3"/>
      <c r="V1333" s="3"/>
      <c r="W1333" s="3"/>
      <c r="X1333" s="3"/>
      <c r="Y1333" s="3"/>
      <c r="Z1333" s="3"/>
      <c r="AA1333" s="3"/>
      <c r="AB1333" s="3"/>
      <c r="AC1333" s="3"/>
      <c r="AD1333" s="3"/>
      <c r="AE1333" s="3"/>
      <c r="AF1333" s="3"/>
      <c r="AG1333" s="3"/>
      <c r="AH1333" s="3"/>
      <c r="AI1333" s="3"/>
      <c r="AJ1333" s="3"/>
      <c r="AK1333" s="3"/>
      <c r="AL1333" s="3"/>
      <c r="AM1333" s="3"/>
      <c r="AN1333" s="3"/>
      <c r="AO1333" s="3"/>
      <c r="AP1333" s="3"/>
      <c r="AQ1333" s="3"/>
      <c r="AR1333" s="3"/>
      <c r="AS1333" s="3"/>
      <c r="AT1333" s="3"/>
      <c r="AU1333" s="3"/>
      <c r="AV1333" s="3"/>
      <c r="AW1333" s="3"/>
      <c r="AX1333" s="3"/>
      <c r="AY1333" s="3"/>
      <c r="AZ1333" s="3"/>
      <c r="BA1333" s="3"/>
      <c r="BB1333" s="3"/>
      <c r="BC1333" s="3"/>
      <c r="BD1333" s="3"/>
      <c r="BE1333" s="3"/>
      <c r="BF1333" s="3"/>
      <c r="BG1333" s="3"/>
      <c r="BH1333" s="3"/>
      <c r="BI1333" s="3"/>
      <c r="BJ1333" s="3"/>
      <c r="BK1333" s="3"/>
      <c r="BL1333" s="3"/>
      <c r="BM1333" s="3"/>
      <c r="BN1333" s="3"/>
      <c r="BO1333" s="3"/>
      <c r="BP1333" s="3"/>
      <c r="BQ1333" s="3"/>
      <c r="BR1333" s="3"/>
      <c r="BS1333" s="3"/>
      <c r="BT1333" s="3"/>
      <c r="BU1333" s="3"/>
      <c r="BV1333" s="3"/>
      <c r="BW1333" s="3"/>
      <c r="BX1333" s="3"/>
      <c r="BY1333" s="3"/>
      <c r="BZ1333" s="3"/>
      <c r="CA1333" s="3"/>
      <c r="CB1333" s="3"/>
      <c r="CC1333" s="3"/>
      <c r="CD1333" s="3"/>
      <c r="CE1333" s="3"/>
      <c r="CF1333" s="3"/>
      <c r="CG1333" s="3"/>
      <c r="CH1333" s="3"/>
      <c r="CI1333" s="3"/>
      <c r="CJ1333" s="3"/>
      <c r="CK1333" s="3"/>
      <c r="CL1333" s="3"/>
      <c r="CM1333" s="3"/>
      <c r="CN1333" s="3"/>
      <c r="CO1333" s="3"/>
      <c r="CP1333" s="3"/>
      <c r="CQ1333" s="3"/>
      <c r="CR1333" s="3"/>
      <c r="CS1333" s="3"/>
      <c r="CT1333" s="3"/>
      <c r="CU1333" s="3"/>
      <c r="CV1333" s="3"/>
      <c r="CW1333" s="3"/>
      <c r="CX1333" s="3"/>
      <c r="CY1333" s="3"/>
      <c r="CZ1333" s="3"/>
      <c r="DA1333" s="3"/>
      <c r="DB1333" s="3"/>
      <c r="DC1333" s="3"/>
      <c r="DD1333" s="3"/>
    </row>
    <row r="1334" spans="1:108" ht="21" customHeight="1">
      <c r="A1334" s="3"/>
      <c r="B1334" s="3"/>
      <c r="C1334" s="3"/>
      <c r="D1334" s="18"/>
      <c r="E1334" s="18"/>
      <c r="F1334" s="11"/>
      <c r="G1334" s="11"/>
      <c r="H1334" s="11"/>
      <c r="I1334" s="3"/>
      <c r="J1334" s="3"/>
      <c r="K1334" s="3"/>
      <c r="L1334" s="3"/>
      <c r="M1334" s="3"/>
      <c r="N1334" s="3"/>
      <c r="O1334" s="3"/>
      <c r="P1334" s="3"/>
      <c r="Q1334" s="3"/>
      <c r="R1334" s="3"/>
      <c r="S1334" s="3"/>
      <c r="T1334" s="3"/>
      <c r="U1334" s="3"/>
      <c r="V1334" s="3"/>
      <c r="W1334" s="3"/>
      <c r="X1334" s="3"/>
      <c r="Y1334" s="3"/>
      <c r="Z1334" s="3"/>
      <c r="AA1334" s="3"/>
      <c r="AB1334" s="3"/>
      <c r="AC1334" s="3"/>
      <c r="AD1334" s="3"/>
      <c r="AE1334" s="3"/>
      <c r="AF1334" s="3"/>
      <c r="AG1334" s="3"/>
      <c r="AH1334" s="3"/>
      <c r="AI1334" s="3"/>
      <c r="AJ1334" s="3"/>
      <c r="AK1334" s="3"/>
      <c r="AL1334" s="3"/>
      <c r="AM1334" s="3"/>
      <c r="AN1334" s="3"/>
      <c r="AO1334" s="3"/>
      <c r="AP1334" s="3"/>
      <c r="AQ1334" s="3"/>
      <c r="AR1334" s="3"/>
      <c r="AS1334" s="3"/>
      <c r="AT1334" s="3"/>
      <c r="AU1334" s="3"/>
      <c r="AV1334" s="3"/>
      <c r="AW1334" s="3"/>
      <c r="AX1334" s="3"/>
      <c r="AY1334" s="3"/>
      <c r="AZ1334" s="3"/>
      <c r="BA1334" s="3"/>
      <c r="BB1334" s="3"/>
      <c r="BC1334" s="3"/>
      <c r="BD1334" s="3"/>
      <c r="BE1334" s="3"/>
      <c r="BF1334" s="3"/>
      <c r="BG1334" s="3"/>
      <c r="BH1334" s="3"/>
      <c r="BI1334" s="3"/>
      <c r="BJ1334" s="3"/>
      <c r="BK1334" s="3"/>
      <c r="BL1334" s="3"/>
      <c r="BM1334" s="3"/>
      <c r="BN1334" s="3"/>
      <c r="BO1334" s="3"/>
      <c r="BP1334" s="3"/>
      <c r="BQ1334" s="3"/>
      <c r="BR1334" s="3"/>
      <c r="BS1334" s="3"/>
      <c r="BT1334" s="3"/>
      <c r="BU1334" s="3"/>
      <c r="BV1334" s="3"/>
      <c r="BW1334" s="3"/>
      <c r="BX1334" s="3"/>
      <c r="BY1334" s="3"/>
      <c r="BZ1334" s="3"/>
      <c r="CA1334" s="3"/>
      <c r="CB1334" s="3"/>
      <c r="CC1334" s="3"/>
      <c r="CD1334" s="3"/>
      <c r="CE1334" s="3"/>
      <c r="CF1334" s="3"/>
      <c r="CG1334" s="3"/>
      <c r="CH1334" s="3"/>
      <c r="CI1334" s="3"/>
      <c r="CJ1334" s="3"/>
      <c r="CK1334" s="3"/>
      <c r="CL1334" s="3"/>
      <c r="CM1334" s="3"/>
      <c r="CN1334" s="3"/>
      <c r="CO1334" s="3"/>
      <c r="CP1334" s="3"/>
      <c r="CQ1334" s="3"/>
      <c r="CR1334" s="3"/>
      <c r="CS1334" s="3"/>
      <c r="CT1334" s="3"/>
      <c r="CU1334" s="3"/>
      <c r="CV1334" s="3"/>
      <c r="CW1334" s="3"/>
      <c r="CX1334" s="3"/>
      <c r="CY1334" s="3"/>
      <c r="CZ1334" s="3"/>
      <c r="DA1334" s="3"/>
      <c r="DB1334" s="3"/>
      <c r="DC1334" s="3"/>
      <c r="DD1334" s="3"/>
    </row>
    <row r="1335" spans="1:108" ht="21" customHeight="1">
      <c r="A1335" s="3"/>
      <c r="B1335" s="3"/>
      <c r="C1335" s="3"/>
      <c r="D1335" s="18"/>
      <c r="E1335" s="18"/>
      <c r="F1335" s="11"/>
      <c r="G1335" s="11"/>
      <c r="H1335" s="11"/>
      <c r="I1335" s="3"/>
      <c r="J1335" s="3"/>
      <c r="K1335" s="3"/>
      <c r="L1335" s="3"/>
      <c r="M1335" s="3"/>
      <c r="N1335" s="3"/>
      <c r="O1335" s="3"/>
      <c r="P1335" s="3"/>
      <c r="Q1335" s="3"/>
      <c r="R1335" s="3"/>
      <c r="S1335" s="3"/>
      <c r="T1335" s="3"/>
      <c r="U1335" s="3"/>
      <c r="V1335" s="3"/>
      <c r="W1335" s="3"/>
      <c r="X1335" s="3"/>
      <c r="Y1335" s="3"/>
      <c r="Z1335" s="3"/>
      <c r="AA1335" s="3"/>
      <c r="AB1335" s="3"/>
      <c r="AC1335" s="3"/>
      <c r="AD1335" s="3"/>
      <c r="AE1335" s="3"/>
      <c r="AF1335" s="3"/>
      <c r="AG1335" s="3"/>
      <c r="AH1335" s="3"/>
      <c r="AI1335" s="3"/>
      <c r="AJ1335" s="3"/>
      <c r="AK1335" s="3"/>
      <c r="AL1335" s="3"/>
      <c r="AM1335" s="3"/>
      <c r="AN1335" s="3"/>
      <c r="AO1335" s="3"/>
      <c r="AP1335" s="3"/>
      <c r="AQ1335" s="3"/>
      <c r="AR1335" s="3"/>
      <c r="AS1335" s="3"/>
      <c r="AT1335" s="3"/>
      <c r="AU1335" s="3"/>
      <c r="AV1335" s="3"/>
      <c r="AW1335" s="3"/>
      <c r="AX1335" s="3"/>
      <c r="AY1335" s="3"/>
      <c r="AZ1335" s="3"/>
      <c r="BA1335" s="3"/>
      <c r="BB1335" s="3"/>
      <c r="BC1335" s="3"/>
      <c r="BD1335" s="3"/>
      <c r="BE1335" s="3"/>
      <c r="BF1335" s="3"/>
      <c r="BG1335" s="3"/>
      <c r="BH1335" s="3"/>
      <c r="BI1335" s="3"/>
      <c r="BJ1335" s="3"/>
      <c r="BK1335" s="3"/>
      <c r="BL1335" s="3"/>
      <c r="BM1335" s="3"/>
      <c r="BN1335" s="3"/>
      <c r="BO1335" s="3"/>
      <c r="BP1335" s="3"/>
      <c r="BQ1335" s="3"/>
      <c r="BR1335" s="3"/>
      <c r="BS1335" s="3"/>
      <c r="BT1335" s="3"/>
      <c r="BU1335" s="3"/>
      <c r="BV1335" s="3"/>
      <c r="BW1335" s="3"/>
      <c r="BX1335" s="3"/>
      <c r="BY1335" s="3"/>
      <c r="BZ1335" s="3"/>
      <c r="CA1335" s="3"/>
      <c r="CB1335" s="3"/>
      <c r="CC1335" s="3"/>
      <c r="CD1335" s="3"/>
      <c r="CE1335" s="3"/>
      <c r="CF1335" s="3"/>
      <c r="CG1335" s="3"/>
      <c r="CH1335" s="3"/>
      <c r="CI1335" s="3"/>
      <c r="CJ1335" s="3"/>
      <c r="CK1335" s="3"/>
      <c r="CL1335" s="3"/>
      <c r="CM1335" s="3"/>
      <c r="CN1335" s="3"/>
      <c r="CO1335" s="3"/>
      <c r="CP1335" s="3"/>
      <c r="CQ1335" s="3"/>
      <c r="CR1335" s="3"/>
      <c r="CS1335" s="3"/>
      <c r="CT1335" s="3"/>
      <c r="CU1335" s="3"/>
      <c r="CV1335" s="3"/>
      <c r="CW1335" s="3"/>
      <c r="CX1335" s="3"/>
      <c r="CY1335" s="3"/>
      <c r="CZ1335" s="3"/>
      <c r="DA1335" s="3"/>
      <c r="DB1335" s="3"/>
      <c r="DC1335" s="3"/>
      <c r="DD1335" s="3"/>
    </row>
    <row r="1336" spans="1:108" ht="21" customHeight="1">
      <c r="A1336" s="3"/>
      <c r="B1336" s="3"/>
      <c r="C1336" s="3"/>
      <c r="D1336" s="18"/>
      <c r="E1336" s="18"/>
      <c r="F1336" s="11"/>
      <c r="G1336" s="11"/>
      <c r="H1336" s="11"/>
      <c r="I1336" s="3"/>
      <c r="J1336" s="3"/>
      <c r="K1336" s="3"/>
      <c r="L1336" s="3"/>
      <c r="M1336" s="3"/>
      <c r="N1336" s="3"/>
      <c r="O1336" s="3"/>
      <c r="P1336" s="3"/>
      <c r="Q1336" s="3"/>
      <c r="R1336" s="3"/>
      <c r="S1336" s="3"/>
      <c r="T1336" s="3"/>
      <c r="U1336" s="3"/>
      <c r="V1336" s="3"/>
      <c r="W1336" s="3"/>
      <c r="X1336" s="3"/>
      <c r="Y1336" s="3"/>
      <c r="Z1336" s="3"/>
      <c r="AA1336" s="3"/>
      <c r="AB1336" s="3"/>
      <c r="AC1336" s="3"/>
      <c r="AD1336" s="3"/>
      <c r="AE1336" s="3"/>
      <c r="AF1336" s="3"/>
      <c r="AG1336" s="3"/>
      <c r="AH1336" s="3"/>
      <c r="AI1336" s="3"/>
      <c r="AJ1336" s="3"/>
      <c r="AK1336" s="3"/>
      <c r="AL1336" s="3"/>
      <c r="AM1336" s="3"/>
      <c r="AN1336" s="3"/>
      <c r="AO1336" s="3"/>
      <c r="AP1336" s="3"/>
      <c r="AQ1336" s="3"/>
      <c r="AR1336" s="3"/>
      <c r="AS1336" s="3"/>
      <c r="AT1336" s="3"/>
      <c r="AU1336" s="3"/>
      <c r="AV1336" s="3"/>
      <c r="AW1336" s="3"/>
      <c r="AX1336" s="3"/>
      <c r="AY1336" s="3"/>
      <c r="AZ1336" s="3"/>
      <c r="BA1336" s="3"/>
      <c r="BB1336" s="3"/>
      <c r="BC1336" s="3"/>
      <c r="BD1336" s="3"/>
      <c r="BE1336" s="3"/>
      <c r="BF1336" s="3"/>
      <c r="BG1336" s="3"/>
      <c r="BH1336" s="3"/>
      <c r="BI1336" s="3"/>
      <c r="BJ1336" s="3"/>
      <c r="BK1336" s="3"/>
      <c r="BL1336" s="3"/>
      <c r="BM1336" s="3"/>
      <c r="BN1336" s="3"/>
      <c r="BO1336" s="3"/>
      <c r="BP1336" s="3"/>
      <c r="BQ1336" s="3"/>
      <c r="BR1336" s="3"/>
      <c r="BS1336" s="3"/>
      <c r="BT1336" s="3"/>
      <c r="BU1336" s="3"/>
      <c r="BV1336" s="3"/>
      <c r="BW1336" s="3"/>
      <c r="BX1336" s="3"/>
      <c r="BY1336" s="3"/>
      <c r="BZ1336" s="3"/>
      <c r="CA1336" s="3"/>
      <c r="CB1336" s="3"/>
      <c r="CC1336" s="3"/>
      <c r="CD1336" s="3"/>
      <c r="CE1336" s="3"/>
      <c r="CF1336" s="3"/>
      <c r="CG1336" s="3"/>
      <c r="CH1336" s="3"/>
      <c r="CI1336" s="3"/>
      <c r="CJ1336" s="3"/>
      <c r="CK1336" s="3"/>
      <c r="CL1336" s="3"/>
      <c r="CM1336" s="3"/>
      <c r="CN1336" s="3"/>
      <c r="CO1336" s="3"/>
      <c r="CP1336" s="3"/>
      <c r="CQ1336" s="3"/>
      <c r="CR1336" s="3"/>
      <c r="CS1336" s="3"/>
      <c r="CT1336" s="3"/>
      <c r="CU1336" s="3"/>
      <c r="CV1336" s="3"/>
      <c r="CW1336" s="3"/>
      <c r="CX1336" s="3"/>
      <c r="CY1336" s="3"/>
      <c r="CZ1336" s="3"/>
      <c r="DA1336" s="3"/>
      <c r="DB1336" s="3"/>
      <c r="DC1336" s="3"/>
      <c r="DD1336" s="3"/>
    </row>
    <row r="1337" spans="1:108" ht="21" customHeight="1">
      <c r="A1337" s="3"/>
      <c r="B1337" s="3"/>
      <c r="C1337" s="3"/>
      <c r="D1337" s="18"/>
      <c r="E1337" s="18"/>
      <c r="F1337" s="11"/>
      <c r="G1337" s="11"/>
      <c r="H1337" s="11"/>
      <c r="I1337" s="3"/>
      <c r="J1337" s="3"/>
      <c r="K1337" s="3"/>
      <c r="L1337" s="3"/>
      <c r="M1337" s="3"/>
      <c r="N1337" s="3"/>
      <c r="O1337" s="3"/>
      <c r="P1337" s="3"/>
      <c r="Q1337" s="3"/>
      <c r="R1337" s="3"/>
      <c r="S1337" s="3"/>
      <c r="T1337" s="3"/>
      <c r="U1337" s="3"/>
      <c r="V1337" s="3"/>
      <c r="W1337" s="3"/>
      <c r="X1337" s="3"/>
      <c r="Y1337" s="3"/>
      <c r="Z1337" s="3"/>
      <c r="AA1337" s="3"/>
      <c r="AB1337" s="3"/>
      <c r="AC1337" s="3"/>
      <c r="AD1337" s="3"/>
      <c r="AE1337" s="3"/>
      <c r="AF1337" s="3"/>
      <c r="AG1337" s="3"/>
      <c r="AH1337" s="3"/>
      <c r="AI1337" s="3"/>
      <c r="AJ1337" s="3"/>
      <c r="AK1337" s="3"/>
      <c r="AL1337" s="3"/>
      <c r="AM1337" s="3"/>
      <c r="AN1337" s="3"/>
      <c r="AO1337" s="3"/>
      <c r="AP1337" s="3"/>
      <c r="AQ1337" s="3"/>
      <c r="AR1337" s="3"/>
      <c r="AS1337" s="3"/>
      <c r="AT1337" s="3"/>
      <c r="AU1337" s="3"/>
      <c r="AV1337" s="3"/>
      <c r="AW1337" s="3"/>
      <c r="AX1337" s="3"/>
      <c r="AY1337" s="3"/>
      <c r="AZ1337" s="3"/>
      <c r="BA1337" s="3"/>
      <c r="BB1337" s="3"/>
      <c r="BC1337" s="3"/>
      <c r="BD1337" s="3"/>
      <c r="BE1337" s="3"/>
      <c r="BF1337" s="3"/>
      <c r="BG1337" s="3"/>
      <c r="BH1337" s="3"/>
      <c r="BI1337" s="3"/>
      <c r="BJ1337" s="3"/>
      <c r="BK1337" s="3"/>
      <c r="BL1337" s="3"/>
      <c r="BM1337" s="3"/>
      <c r="BN1337" s="3"/>
      <c r="BO1337" s="3"/>
      <c r="BP1337" s="3"/>
      <c r="BQ1337" s="3"/>
      <c r="BR1337" s="3"/>
      <c r="BS1337" s="3"/>
      <c r="BT1337" s="3"/>
      <c r="BU1337" s="3"/>
      <c r="BV1337" s="3"/>
      <c r="BW1337" s="3"/>
      <c r="BX1337" s="3"/>
      <c r="BY1337" s="3"/>
      <c r="BZ1337" s="3"/>
      <c r="CA1337" s="3"/>
      <c r="CB1337" s="3"/>
      <c r="CC1337" s="3"/>
      <c r="CD1337" s="3"/>
      <c r="CE1337" s="3"/>
      <c r="CF1337" s="3"/>
      <c r="CG1337" s="3"/>
      <c r="CH1337" s="3"/>
      <c r="CI1337" s="3"/>
      <c r="CJ1337" s="3"/>
      <c r="CK1337" s="3"/>
      <c r="CL1337" s="3"/>
      <c r="CM1337" s="3"/>
      <c r="CN1337" s="3"/>
      <c r="CO1337" s="3"/>
      <c r="CP1337" s="3"/>
      <c r="CQ1337" s="3"/>
      <c r="CR1337" s="3"/>
      <c r="CS1337" s="3"/>
      <c r="CT1337" s="3"/>
      <c r="CU1337" s="3"/>
      <c r="CV1337" s="3"/>
      <c r="CW1337" s="3"/>
      <c r="CX1337" s="3"/>
      <c r="CY1337" s="3"/>
      <c r="CZ1337" s="3"/>
      <c r="DA1337" s="3"/>
      <c r="DB1337" s="3"/>
      <c r="DC1337" s="3"/>
      <c r="DD1337" s="3"/>
    </row>
    <row r="1338" spans="1:108" ht="21" customHeight="1">
      <c r="A1338" s="3"/>
      <c r="B1338" s="3"/>
      <c r="C1338" s="3"/>
      <c r="D1338" s="18"/>
      <c r="E1338" s="18"/>
      <c r="F1338" s="11"/>
      <c r="G1338" s="11"/>
      <c r="H1338" s="11"/>
      <c r="I1338" s="3"/>
      <c r="J1338" s="3"/>
      <c r="K1338" s="3"/>
      <c r="L1338" s="3"/>
      <c r="M1338" s="3"/>
      <c r="N1338" s="3"/>
      <c r="O1338" s="3"/>
      <c r="P1338" s="3"/>
      <c r="Q1338" s="3"/>
      <c r="R1338" s="3"/>
      <c r="S1338" s="3"/>
      <c r="T1338" s="3"/>
      <c r="U1338" s="3"/>
      <c r="V1338" s="3"/>
      <c r="W1338" s="3"/>
      <c r="X1338" s="3"/>
      <c r="Y1338" s="3"/>
      <c r="Z1338" s="3"/>
      <c r="AA1338" s="3"/>
      <c r="AB1338" s="3"/>
      <c r="AC1338" s="3"/>
      <c r="AD1338" s="3"/>
      <c r="AE1338" s="3"/>
      <c r="AF1338" s="3"/>
      <c r="AG1338" s="3"/>
      <c r="AH1338" s="3"/>
      <c r="AI1338" s="3"/>
      <c r="AJ1338" s="3"/>
      <c r="AK1338" s="3"/>
      <c r="AL1338" s="3"/>
      <c r="AM1338" s="3"/>
      <c r="AN1338" s="3"/>
      <c r="AO1338" s="3"/>
      <c r="AP1338" s="3"/>
      <c r="AQ1338" s="3"/>
      <c r="AR1338" s="3"/>
      <c r="AS1338" s="3"/>
      <c r="AT1338" s="3"/>
      <c r="AU1338" s="3"/>
      <c r="AV1338" s="3"/>
      <c r="AW1338" s="3"/>
      <c r="AX1338" s="3"/>
      <c r="AY1338" s="3"/>
      <c r="AZ1338" s="3"/>
      <c r="BA1338" s="3"/>
      <c r="BB1338" s="3"/>
      <c r="BC1338" s="3"/>
      <c r="BD1338" s="3"/>
      <c r="BE1338" s="3"/>
      <c r="BF1338" s="3"/>
      <c r="BG1338" s="3"/>
      <c r="BH1338" s="3"/>
      <c r="BI1338" s="3"/>
      <c r="BJ1338" s="3"/>
      <c r="BK1338" s="3"/>
      <c r="BL1338" s="3"/>
      <c r="BM1338" s="3"/>
      <c r="BN1338" s="3"/>
      <c r="BO1338" s="3"/>
      <c r="BP1338" s="3"/>
      <c r="BQ1338" s="3"/>
      <c r="BR1338" s="3"/>
      <c r="BS1338" s="3"/>
      <c r="BT1338" s="3"/>
      <c r="BU1338" s="3"/>
      <c r="BV1338" s="3"/>
      <c r="BW1338" s="3"/>
      <c r="BX1338" s="3"/>
      <c r="BY1338" s="3"/>
      <c r="BZ1338" s="3"/>
      <c r="CA1338" s="3"/>
      <c r="CB1338" s="3"/>
      <c r="CC1338" s="3"/>
      <c r="CD1338" s="3"/>
      <c r="CE1338" s="3"/>
      <c r="CF1338" s="3"/>
      <c r="CG1338" s="3"/>
      <c r="CH1338" s="3"/>
      <c r="CI1338" s="3"/>
      <c r="CJ1338" s="3"/>
      <c r="CK1338" s="3"/>
      <c r="CL1338" s="3"/>
      <c r="CM1338" s="3"/>
      <c r="CN1338" s="3"/>
      <c r="CO1338" s="3"/>
      <c r="CP1338" s="3"/>
      <c r="CQ1338" s="3"/>
      <c r="CR1338" s="3"/>
      <c r="CS1338" s="3"/>
      <c r="CT1338" s="3"/>
      <c r="CU1338" s="3"/>
      <c r="CV1338" s="3"/>
      <c r="CW1338" s="3"/>
      <c r="CX1338" s="3"/>
      <c r="CY1338" s="3"/>
      <c r="CZ1338" s="3"/>
      <c r="DA1338" s="3"/>
      <c r="DB1338" s="3"/>
      <c r="DC1338" s="3"/>
      <c r="DD1338" s="3"/>
    </row>
    <row r="1339" spans="1:108" ht="21" customHeight="1">
      <c r="A1339" s="3"/>
      <c r="B1339" s="3"/>
      <c r="C1339" s="3"/>
      <c r="D1339" s="18"/>
      <c r="E1339" s="18"/>
      <c r="F1339" s="11"/>
      <c r="G1339" s="11"/>
      <c r="H1339" s="11"/>
      <c r="I1339" s="3"/>
      <c r="J1339" s="3"/>
      <c r="K1339" s="3"/>
      <c r="L1339" s="3"/>
      <c r="M1339" s="3"/>
      <c r="N1339" s="3"/>
      <c r="O1339" s="3"/>
      <c r="P1339" s="3"/>
      <c r="Q1339" s="3"/>
      <c r="R1339" s="3"/>
      <c r="S1339" s="3"/>
      <c r="T1339" s="3"/>
      <c r="U1339" s="3"/>
      <c r="V1339" s="3"/>
      <c r="W1339" s="3"/>
      <c r="X1339" s="3"/>
      <c r="Y1339" s="3"/>
      <c r="Z1339" s="3"/>
      <c r="AA1339" s="3"/>
      <c r="AB1339" s="3"/>
      <c r="AC1339" s="3"/>
      <c r="AD1339" s="3"/>
      <c r="AE1339" s="3"/>
      <c r="AF1339" s="3"/>
      <c r="AG1339" s="3"/>
      <c r="AH1339" s="3"/>
      <c r="AI1339" s="3"/>
      <c r="AJ1339" s="3"/>
      <c r="AK1339" s="3"/>
      <c r="AL1339" s="3"/>
      <c r="AM1339" s="3"/>
      <c r="AN1339" s="3"/>
      <c r="AO1339" s="3"/>
      <c r="AP1339" s="3"/>
      <c r="AQ1339" s="3"/>
      <c r="AR1339" s="3"/>
      <c r="AS1339" s="3"/>
      <c r="AT1339" s="3"/>
      <c r="AU1339" s="3"/>
      <c r="AV1339" s="3"/>
      <c r="AW1339" s="3"/>
      <c r="AX1339" s="3"/>
      <c r="AY1339" s="3"/>
      <c r="AZ1339" s="3"/>
      <c r="BA1339" s="3"/>
      <c r="BB1339" s="3"/>
      <c r="BC1339" s="3"/>
      <c r="BD1339" s="3"/>
      <c r="BE1339" s="3"/>
      <c r="BF1339" s="3"/>
      <c r="BG1339" s="3"/>
      <c r="BH1339" s="3"/>
      <c r="BI1339" s="3"/>
      <c r="BJ1339" s="3"/>
      <c r="BK1339" s="3"/>
      <c r="BL1339" s="3"/>
      <c r="BM1339" s="3"/>
      <c r="BN1339" s="3"/>
      <c r="BO1339" s="3"/>
      <c r="BP1339" s="3"/>
      <c r="BQ1339" s="3"/>
      <c r="BR1339" s="3"/>
      <c r="BS1339" s="3"/>
      <c r="BT1339" s="3"/>
      <c r="BU1339" s="3"/>
      <c r="BV1339" s="3"/>
      <c r="BW1339" s="3"/>
      <c r="BX1339" s="3"/>
      <c r="BY1339" s="3"/>
      <c r="BZ1339" s="3"/>
      <c r="CA1339" s="3"/>
      <c r="CB1339" s="3"/>
      <c r="CC1339" s="3"/>
      <c r="CD1339" s="3"/>
      <c r="CE1339" s="3"/>
      <c r="CF1339" s="3"/>
      <c r="CG1339" s="3"/>
      <c r="CH1339" s="3"/>
      <c r="CI1339" s="3"/>
      <c r="CJ1339" s="3"/>
      <c r="CK1339" s="3"/>
      <c r="CL1339" s="3"/>
      <c r="CM1339" s="3"/>
      <c r="CN1339" s="3"/>
      <c r="CO1339" s="3"/>
      <c r="CP1339" s="3"/>
      <c r="CQ1339" s="3"/>
      <c r="CR1339" s="3"/>
      <c r="CS1339" s="3"/>
      <c r="CT1339" s="3"/>
      <c r="CU1339" s="3"/>
      <c r="CV1339" s="3"/>
      <c r="CW1339" s="3"/>
      <c r="CX1339" s="3"/>
      <c r="CY1339" s="3"/>
      <c r="CZ1339" s="3"/>
      <c r="DA1339" s="3"/>
      <c r="DB1339" s="3"/>
      <c r="DC1339" s="3"/>
      <c r="DD1339" s="3"/>
    </row>
    <row r="1340" spans="1:108" ht="21" customHeight="1">
      <c r="A1340" s="3"/>
      <c r="B1340" s="3"/>
      <c r="C1340" s="3"/>
      <c r="D1340" s="18"/>
      <c r="E1340" s="18"/>
      <c r="F1340" s="11"/>
      <c r="G1340" s="11"/>
      <c r="H1340" s="11"/>
      <c r="I1340" s="3"/>
      <c r="J1340" s="3"/>
      <c r="K1340" s="3"/>
      <c r="L1340" s="3"/>
      <c r="M1340" s="3"/>
      <c r="N1340" s="3"/>
      <c r="O1340" s="3"/>
      <c r="P1340" s="3"/>
      <c r="Q1340" s="3"/>
      <c r="R1340" s="3"/>
      <c r="S1340" s="3"/>
      <c r="T1340" s="3"/>
      <c r="U1340" s="3"/>
      <c r="V1340" s="3"/>
      <c r="W1340" s="3"/>
      <c r="X1340" s="3"/>
      <c r="Y1340" s="3"/>
      <c r="Z1340" s="3"/>
      <c r="AA1340" s="3"/>
      <c r="AB1340" s="3"/>
      <c r="AC1340" s="3"/>
      <c r="AD1340" s="3"/>
      <c r="AE1340" s="3"/>
      <c r="AF1340" s="3"/>
      <c r="AG1340" s="3"/>
      <c r="AH1340" s="3"/>
      <c r="AI1340" s="3"/>
      <c r="AJ1340" s="3"/>
      <c r="AK1340" s="3"/>
      <c r="AL1340" s="3"/>
      <c r="AM1340" s="3"/>
      <c r="AN1340" s="3"/>
      <c r="AO1340" s="3"/>
      <c r="AP1340" s="3"/>
      <c r="AQ1340" s="3"/>
      <c r="AR1340" s="3"/>
      <c r="AS1340" s="3"/>
      <c r="AT1340" s="3"/>
      <c r="AU1340" s="3"/>
      <c r="AV1340" s="3"/>
      <c r="AW1340" s="3"/>
      <c r="AX1340" s="3"/>
      <c r="AY1340" s="3"/>
      <c r="AZ1340" s="3"/>
      <c r="BA1340" s="3"/>
      <c r="BB1340" s="3"/>
      <c r="BC1340" s="3"/>
      <c r="BD1340" s="3"/>
      <c r="BE1340" s="3"/>
      <c r="BF1340" s="3"/>
      <c r="BG1340" s="3"/>
      <c r="BH1340" s="3"/>
      <c r="BI1340" s="3"/>
      <c r="BJ1340" s="3"/>
      <c r="BK1340" s="3"/>
      <c r="BL1340" s="3"/>
      <c r="BM1340" s="3"/>
      <c r="BN1340" s="3"/>
      <c r="BO1340" s="3"/>
      <c r="BP1340" s="3"/>
      <c r="BQ1340" s="3"/>
      <c r="BR1340" s="3"/>
      <c r="BS1340" s="3"/>
      <c r="BT1340" s="3"/>
      <c r="BU1340" s="3"/>
      <c r="BV1340" s="3"/>
      <c r="BW1340" s="3"/>
      <c r="BX1340" s="3"/>
      <c r="BY1340" s="3"/>
      <c r="BZ1340" s="3"/>
      <c r="CA1340" s="3"/>
      <c r="CB1340" s="3"/>
      <c r="CC1340" s="3"/>
      <c r="CD1340" s="3"/>
      <c r="CE1340" s="3"/>
      <c r="CF1340" s="3"/>
      <c r="CG1340" s="3"/>
      <c r="CH1340" s="3"/>
      <c r="CI1340" s="3"/>
      <c r="CJ1340" s="3"/>
      <c r="CK1340" s="3"/>
      <c r="CL1340" s="3"/>
      <c r="CM1340" s="3"/>
      <c r="CN1340" s="3"/>
      <c r="CO1340" s="3"/>
      <c r="CP1340" s="3"/>
      <c r="CQ1340" s="3"/>
      <c r="CR1340" s="3"/>
      <c r="CS1340" s="3"/>
      <c r="CT1340" s="3"/>
      <c r="CU1340" s="3"/>
      <c r="CV1340" s="3"/>
      <c r="CW1340" s="3"/>
      <c r="CX1340" s="3"/>
      <c r="CY1340" s="3"/>
      <c r="CZ1340" s="3"/>
      <c r="DA1340" s="3"/>
      <c r="DB1340" s="3"/>
      <c r="DC1340" s="3"/>
      <c r="DD1340" s="3"/>
    </row>
    <row r="1341" spans="1:108" ht="21" customHeight="1">
      <c r="A1341" s="3"/>
      <c r="B1341" s="3"/>
      <c r="C1341" s="3"/>
      <c r="D1341" s="18"/>
      <c r="E1341" s="18"/>
      <c r="F1341" s="11"/>
      <c r="G1341" s="11"/>
      <c r="H1341" s="11"/>
      <c r="I1341" s="3"/>
      <c r="J1341" s="3"/>
      <c r="K1341" s="3"/>
      <c r="L1341" s="3"/>
      <c r="M1341" s="3"/>
      <c r="N1341" s="3"/>
      <c r="O1341" s="3"/>
      <c r="P1341" s="3"/>
      <c r="Q1341" s="3"/>
      <c r="R1341" s="3"/>
      <c r="S1341" s="3"/>
      <c r="T1341" s="3"/>
      <c r="U1341" s="3"/>
      <c r="V1341" s="3"/>
      <c r="W1341" s="3"/>
      <c r="X1341" s="3"/>
      <c r="Y1341" s="3"/>
      <c r="Z1341" s="3"/>
      <c r="AA1341" s="3"/>
      <c r="AB1341" s="3"/>
      <c r="AC1341" s="3"/>
      <c r="AD1341" s="3"/>
      <c r="AE1341" s="3"/>
      <c r="AF1341" s="3"/>
      <c r="AG1341" s="3"/>
      <c r="AH1341" s="3"/>
      <c r="AI1341" s="3"/>
      <c r="AJ1341" s="3"/>
      <c r="AK1341" s="3"/>
      <c r="AL1341" s="3"/>
      <c r="AM1341" s="3"/>
      <c r="AN1341" s="3"/>
      <c r="AO1341" s="3"/>
      <c r="AP1341" s="3"/>
      <c r="AQ1341" s="3"/>
      <c r="AR1341" s="3"/>
      <c r="AS1341" s="3"/>
      <c r="AT1341" s="3"/>
      <c r="AU1341" s="3"/>
      <c r="AV1341" s="3"/>
      <c r="AW1341" s="3"/>
      <c r="AX1341" s="3"/>
      <c r="AY1341" s="3"/>
      <c r="AZ1341" s="3"/>
      <c r="BA1341" s="3"/>
      <c r="BB1341" s="3"/>
      <c r="BC1341" s="3"/>
      <c r="BD1341" s="3"/>
      <c r="BE1341" s="3"/>
      <c r="BF1341" s="3"/>
      <c r="BG1341" s="3"/>
      <c r="BH1341" s="3"/>
      <c r="BI1341" s="3"/>
      <c r="BJ1341" s="3"/>
      <c r="BK1341" s="3"/>
      <c r="BL1341" s="3"/>
      <c r="BM1341" s="3"/>
      <c r="BN1341" s="3"/>
      <c r="BO1341" s="3"/>
      <c r="BP1341" s="3"/>
      <c r="BQ1341" s="3"/>
      <c r="BR1341" s="3"/>
      <c r="BS1341" s="3"/>
      <c r="BT1341" s="3"/>
      <c r="BU1341" s="3"/>
      <c r="BV1341" s="3"/>
      <c r="BW1341" s="3"/>
      <c r="BX1341" s="3"/>
      <c r="BY1341" s="3"/>
      <c r="BZ1341" s="3"/>
      <c r="CA1341" s="3"/>
      <c r="CB1341" s="3"/>
      <c r="CC1341" s="3"/>
      <c r="CD1341" s="3"/>
      <c r="CE1341" s="3"/>
      <c r="CF1341" s="3"/>
      <c r="CG1341" s="3"/>
      <c r="CH1341" s="3"/>
      <c r="CI1341" s="3"/>
      <c r="CJ1341" s="3"/>
      <c r="CK1341" s="3"/>
      <c r="CL1341" s="3"/>
      <c r="CM1341" s="3"/>
      <c r="CN1341" s="3"/>
      <c r="CO1341" s="3"/>
      <c r="CP1341" s="3"/>
      <c r="CQ1341" s="3"/>
      <c r="CR1341" s="3"/>
      <c r="CS1341" s="3"/>
      <c r="CT1341" s="3"/>
      <c r="CU1341" s="3"/>
      <c r="CV1341" s="3"/>
      <c r="CW1341" s="3"/>
      <c r="CX1341" s="3"/>
      <c r="CY1341" s="3"/>
      <c r="CZ1341" s="3"/>
      <c r="DA1341" s="3"/>
      <c r="DB1341" s="3"/>
      <c r="DC1341" s="3"/>
      <c r="DD1341" s="3"/>
    </row>
    <row r="1342" spans="1:108" ht="21" customHeight="1">
      <c r="A1342" s="3"/>
      <c r="B1342" s="3"/>
      <c r="C1342" s="3"/>
      <c r="D1342" s="18"/>
      <c r="E1342" s="18"/>
      <c r="F1342" s="11"/>
      <c r="G1342" s="11"/>
      <c r="H1342" s="11"/>
      <c r="I1342" s="3"/>
      <c r="J1342" s="3"/>
      <c r="K1342" s="3"/>
      <c r="L1342" s="3"/>
      <c r="M1342" s="3"/>
      <c r="N1342" s="3"/>
      <c r="O1342" s="3"/>
      <c r="P1342" s="3"/>
      <c r="Q1342" s="3"/>
      <c r="R1342" s="3"/>
      <c r="S1342" s="3"/>
      <c r="T1342" s="3"/>
      <c r="U1342" s="3"/>
      <c r="V1342" s="3"/>
      <c r="W1342" s="3"/>
      <c r="X1342" s="3"/>
      <c r="Y1342" s="3"/>
      <c r="Z1342" s="3"/>
      <c r="AA1342" s="3"/>
      <c r="AB1342" s="3"/>
      <c r="AC1342" s="3"/>
      <c r="AD1342" s="3"/>
      <c r="AE1342" s="3"/>
      <c r="AF1342" s="3"/>
      <c r="AG1342" s="3"/>
      <c r="AH1342" s="3"/>
      <c r="AI1342" s="3"/>
      <c r="AJ1342" s="3"/>
      <c r="AK1342" s="3"/>
      <c r="AL1342" s="3"/>
      <c r="AM1342" s="3"/>
      <c r="AN1342" s="3"/>
      <c r="AO1342" s="3"/>
      <c r="AP1342" s="3"/>
      <c r="AQ1342" s="3"/>
      <c r="AR1342" s="3"/>
      <c r="AS1342" s="3"/>
      <c r="AT1342" s="3"/>
      <c r="AU1342" s="3"/>
      <c r="AV1342" s="3"/>
      <c r="AW1342" s="3"/>
      <c r="AX1342" s="3"/>
      <c r="AY1342" s="3"/>
      <c r="AZ1342" s="3"/>
      <c r="BA1342" s="3"/>
      <c r="BB1342" s="3"/>
      <c r="BC1342" s="3"/>
      <c r="BD1342" s="3"/>
      <c r="BE1342" s="3"/>
      <c r="BF1342" s="3"/>
      <c r="BG1342" s="3"/>
      <c r="BH1342" s="3"/>
      <c r="BI1342" s="3"/>
      <c r="BJ1342" s="3"/>
      <c r="BK1342" s="3"/>
      <c r="BL1342" s="3"/>
      <c r="BM1342" s="3"/>
      <c r="BN1342" s="3"/>
      <c r="BO1342" s="3"/>
      <c r="BP1342" s="3"/>
      <c r="BQ1342" s="3"/>
      <c r="BR1342" s="3"/>
      <c r="BS1342" s="3"/>
      <c r="BT1342" s="3"/>
      <c r="BU1342" s="3"/>
      <c r="BV1342" s="3"/>
      <c r="BW1342" s="3"/>
      <c r="BX1342" s="3"/>
      <c r="BY1342" s="3"/>
      <c r="BZ1342" s="3"/>
      <c r="CA1342" s="3"/>
      <c r="CB1342" s="3"/>
      <c r="CC1342" s="3"/>
      <c r="CD1342" s="3"/>
      <c r="CE1342" s="3"/>
      <c r="CF1342" s="3"/>
      <c r="CG1342" s="3"/>
      <c r="CH1342" s="3"/>
      <c r="CI1342" s="3"/>
      <c r="CJ1342" s="3"/>
      <c r="CK1342" s="3"/>
      <c r="CL1342" s="3"/>
      <c r="CM1342" s="3"/>
      <c r="CN1342" s="3"/>
      <c r="CO1342" s="3"/>
      <c r="CP1342" s="3"/>
      <c r="CQ1342" s="3"/>
      <c r="CR1342" s="3"/>
      <c r="CS1342" s="3"/>
      <c r="CT1342" s="3"/>
      <c r="CU1342" s="3"/>
      <c r="CV1342" s="3"/>
      <c r="CW1342" s="3"/>
      <c r="CX1342" s="3"/>
      <c r="CY1342" s="3"/>
      <c r="CZ1342" s="3"/>
      <c r="DA1342" s="3"/>
      <c r="DB1342" s="3"/>
      <c r="DC1342" s="3"/>
      <c r="DD1342" s="3"/>
    </row>
    <row r="1343" spans="1:108" ht="21" customHeight="1">
      <c r="A1343" s="3"/>
      <c r="B1343" s="3"/>
      <c r="C1343" s="3"/>
      <c r="D1343" s="18"/>
      <c r="E1343" s="18"/>
      <c r="F1343" s="11"/>
      <c r="G1343" s="11"/>
      <c r="H1343" s="11"/>
      <c r="I1343" s="3"/>
      <c r="J1343" s="3"/>
      <c r="K1343" s="3"/>
      <c r="L1343" s="3"/>
      <c r="M1343" s="3"/>
      <c r="N1343" s="3"/>
      <c r="O1343" s="3"/>
      <c r="P1343" s="3"/>
      <c r="Q1343" s="3"/>
      <c r="R1343" s="3"/>
      <c r="S1343" s="3"/>
      <c r="T1343" s="3"/>
      <c r="U1343" s="3"/>
      <c r="V1343" s="3"/>
      <c r="W1343" s="3"/>
      <c r="X1343" s="3"/>
      <c r="Y1343" s="3"/>
      <c r="Z1343" s="3"/>
      <c r="AA1343" s="3"/>
      <c r="AB1343" s="3"/>
      <c r="AC1343" s="3"/>
      <c r="AD1343" s="3"/>
      <c r="AE1343" s="3"/>
      <c r="AF1343" s="3"/>
      <c r="AG1343" s="3"/>
      <c r="AH1343" s="3"/>
      <c r="AI1343" s="3"/>
      <c r="AJ1343" s="3"/>
      <c r="AK1343" s="3"/>
      <c r="AL1343" s="3"/>
      <c r="AM1343" s="3"/>
      <c r="AN1343" s="3"/>
      <c r="AO1343" s="3"/>
      <c r="AP1343" s="3"/>
      <c r="AQ1343" s="3"/>
      <c r="AR1343" s="3"/>
      <c r="AS1343" s="3"/>
      <c r="AT1343" s="3"/>
      <c r="AU1343" s="3"/>
      <c r="AV1343" s="3"/>
      <c r="AW1343" s="3"/>
      <c r="AX1343" s="3"/>
      <c r="AY1343" s="3"/>
      <c r="AZ1343" s="3"/>
      <c r="BA1343" s="3"/>
      <c r="BB1343" s="3"/>
      <c r="BC1343" s="3"/>
      <c r="BD1343" s="3"/>
      <c r="BE1343" s="3"/>
      <c r="BF1343" s="3"/>
      <c r="BG1343" s="3"/>
      <c r="BH1343" s="3"/>
      <c r="BI1343" s="3"/>
      <c r="BJ1343" s="3"/>
      <c r="BK1343" s="3"/>
      <c r="BL1343" s="3"/>
      <c r="BM1343" s="3"/>
      <c r="BN1343" s="3"/>
      <c r="BO1343" s="3"/>
      <c r="BP1343" s="3"/>
      <c r="BQ1343" s="3"/>
      <c r="BR1343" s="3"/>
      <c r="BS1343" s="3"/>
      <c r="BT1343" s="3"/>
      <c r="BU1343" s="3"/>
      <c r="BV1343" s="3"/>
      <c r="BW1343" s="3"/>
      <c r="BX1343" s="3"/>
      <c r="BY1343" s="3"/>
      <c r="BZ1343" s="3"/>
      <c r="CA1343" s="3"/>
      <c r="CB1343" s="3"/>
      <c r="CC1343" s="3"/>
      <c r="CD1343" s="3"/>
      <c r="CE1343" s="3"/>
      <c r="CF1343" s="3"/>
      <c r="CG1343" s="3"/>
      <c r="CH1343" s="3"/>
      <c r="CI1343" s="3"/>
      <c r="CJ1343" s="3"/>
      <c r="CK1343" s="3"/>
      <c r="CL1343" s="3"/>
      <c r="CM1343" s="3"/>
      <c r="CN1343" s="3"/>
      <c r="CO1343" s="3"/>
      <c r="CP1343" s="3"/>
      <c r="CQ1343" s="3"/>
      <c r="CR1343" s="3"/>
      <c r="CS1343" s="3"/>
      <c r="CT1343" s="3"/>
      <c r="CU1343" s="3"/>
      <c r="CV1343" s="3"/>
      <c r="CW1343" s="3"/>
      <c r="CX1343" s="3"/>
      <c r="CY1343" s="3"/>
      <c r="CZ1343" s="3"/>
      <c r="DA1343" s="3"/>
      <c r="DB1343" s="3"/>
      <c r="DC1343" s="3"/>
      <c r="DD1343" s="3"/>
    </row>
    <row r="1344" spans="1:108" ht="21" customHeight="1">
      <c r="A1344" s="3"/>
      <c r="B1344" s="3"/>
      <c r="C1344" s="3"/>
      <c r="D1344" s="18"/>
      <c r="E1344" s="18"/>
      <c r="F1344" s="11"/>
      <c r="G1344" s="11"/>
      <c r="H1344" s="11"/>
      <c r="I1344" s="3"/>
      <c r="J1344" s="3"/>
      <c r="K1344" s="3"/>
      <c r="L1344" s="3"/>
      <c r="M1344" s="3"/>
      <c r="N1344" s="3"/>
      <c r="O1344" s="3"/>
      <c r="P1344" s="3"/>
      <c r="Q1344" s="3"/>
      <c r="R1344" s="3"/>
      <c r="S1344" s="3"/>
      <c r="T1344" s="3"/>
      <c r="U1344" s="3"/>
      <c r="V1344" s="3"/>
      <c r="W1344" s="3"/>
      <c r="X1344" s="3"/>
      <c r="Y1344" s="3"/>
      <c r="Z1344" s="3"/>
      <c r="AA1344" s="3"/>
      <c r="AB1344" s="3"/>
      <c r="AC1344" s="3"/>
      <c r="AD1344" s="3"/>
      <c r="AE1344" s="3"/>
      <c r="AF1344" s="3"/>
      <c r="AG1344" s="3"/>
      <c r="AH1344" s="3"/>
      <c r="AI1344" s="3"/>
      <c r="AJ1344" s="3"/>
      <c r="AK1344" s="3"/>
      <c r="AL1344" s="3"/>
      <c r="AM1344" s="3"/>
      <c r="AN1344" s="3"/>
      <c r="AO1344" s="3"/>
      <c r="AP1344" s="3"/>
      <c r="AQ1344" s="3"/>
      <c r="AR1344" s="3"/>
      <c r="AS1344" s="3"/>
      <c r="AT1344" s="3"/>
      <c r="AU1344" s="3"/>
      <c r="AV1344" s="3"/>
      <c r="AW1344" s="3"/>
      <c r="AX1344" s="3"/>
      <c r="AY1344" s="3"/>
      <c r="AZ1344" s="3"/>
      <c r="BA1344" s="3"/>
      <c r="BB1344" s="3"/>
      <c r="BC1344" s="3"/>
      <c r="BD1344" s="3"/>
      <c r="BE1344" s="3"/>
      <c r="BF1344" s="3"/>
      <c r="BG1344" s="3"/>
      <c r="BH1344" s="3"/>
      <c r="BI1344" s="3"/>
      <c r="BJ1344" s="3"/>
      <c r="BK1344" s="3"/>
      <c r="BL1344" s="3"/>
      <c r="BM1344" s="3"/>
      <c r="BN1344" s="3"/>
      <c r="BO1344" s="3"/>
      <c r="BP1344" s="3"/>
      <c r="BQ1344" s="3"/>
      <c r="BR1344" s="3"/>
      <c r="BS1344" s="3"/>
      <c r="BT1344" s="3"/>
      <c r="BU1344" s="3"/>
      <c r="BV1344" s="3"/>
      <c r="BW1344" s="3"/>
      <c r="BX1344" s="3"/>
      <c r="BY1344" s="3"/>
      <c r="BZ1344" s="3"/>
      <c r="CA1344" s="3"/>
      <c r="CB1344" s="3"/>
      <c r="CC1344" s="3"/>
      <c r="CD1344" s="3"/>
      <c r="CE1344" s="3"/>
      <c r="CF1344" s="3"/>
      <c r="CG1344" s="3"/>
      <c r="CH1344" s="3"/>
      <c r="CI1344" s="3"/>
      <c r="CJ1344" s="3"/>
      <c r="CK1344" s="3"/>
      <c r="CL1344" s="3"/>
      <c r="CM1344" s="3"/>
      <c r="CN1344" s="3"/>
      <c r="CO1344" s="3"/>
      <c r="CP1344" s="3"/>
      <c r="CQ1344" s="3"/>
      <c r="CR1344" s="3"/>
      <c r="CS1344" s="3"/>
      <c r="CT1344" s="3"/>
      <c r="CU1344" s="3"/>
      <c r="CV1344" s="3"/>
      <c r="CW1344" s="3"/>
      <c r="CX1344" s="3"/>
      <c r="CY1344" s="3"/>
      <c r="CZ1344" s="3"/>
      <c r="DA1344" s="3"/>
      <c r="DB1344" s="3"/>
      <c r="DC1344" s="3"/>
      <c r="DD1344" s="3"/>
    </row>
    <row r="1345" spans="1:108" ht="21" customHeight="1">
      <c r="A1345" s="3"/>
      <c r="B1345" s="3"/>
      <c r="C1345" s="3"/>
      <c r="D1345" s="18"/>
      <c r="E1345" s="18"/>
      <c r="F1345" s="11"/>
      <c r="G1345" s="11"/>
      <c r="H1345" s="11"/>
      <c r="I1345" s="3"/>
      <c r="J1345" s="3"/>
      <c r="K1345" s="3"/>
      <c r="L1345" s="3"/>
      <c r="M1345" s="3"/>
      <c r="N1345" s="3"/>
      <c r="O1345" s="3"/>
      <c r="P1345" s="3"/>
      <c r="Q1345" s="3"/>
      <c r="R1345" s="3"/>
      <c r="S1345" s="3"/>
      <c r="T1345" s="3"/>
      <c r="U1345" s="3"/>
      <c r="V1345" s="3"/>
      <c r="W1345" s="3"/>
      <c r="X1345" s="3"/>
      <c r="Y1345" s="3"/>
      <c r="Z1345" s="3"/>
      <c r="AA1345" s="3"/>
      <c r="AB1345" s="3"/>
      <c r="AC1345" s="3"/>
      <c r="AD1345" s="3"/>
      <c r="AE1345" s="3"/>
      <c r="AF1345" s="3"/>
      <c r="AG1345" s="3"/>
      <c r="AH1345" s="3"/>
      <c r="AI1345" s="3"/>
      <c r="AJ1345" s="3"/>
      <c r="AK1345" s="3"/>
      <c r="AL1345" s="3"/>
      <c r="AM1345" s="3"/>
      <c r="AN1345" s="3"/>
      <c r="AO1345" s="3"/>
      <c r="AP1345" s="3"/>
      <c r="AQ1345" s="3"/>
      <c r="AR1345" s="3"/>
      <c r="AS1345" s="3"/>
      <c r="AT1345" s="3"/>
      <c r="AU1345" s="3"/>
      <c r="AV1345" s="3"/>
      <c r="AW1345" s="3"/>
      <c r="AX1345" s="3"/>
      <c r="AY1345" s="3"/>
      <c r="AZ1345" s="3"/>
      <c r="BA1345" s="3"/>
      <c r="BB1345" s="3"/>
      <c r="BC1345" s="3"/>
      <c r="BD1345" s="3"/>
      <c r="BE1345" s="3"/>
      <c r="BF1345" s="3"/>
      <c r="BG1345" s="3"/>
      <c r="BH1345" s="3"/>
      <c r="BI1345" s="3"/>
      <c r="BJ1345" s="3"/>
      <c r="BK1345" s="3"/>
      <c r="BL1345" s="3"/>
      <c r="BM1345" s="3"/>
      <c r="BN1345" s="3"/>
      <c r="BO1345" s="3"/>
      <c r="BP1345" s="3"/>
      <c r="BQ1345" s="3"/>
      <c r="BR1345" s="3"/>
      <c r="BS1345" s="3"/>
      <c r="BT1345" s="3"/>
      <c r="BU1345" s="3"/>
      <c r="BV1345" s="3"/>
      <c r="BW1345" s="3"/>
      <c r="BX1345" s="3"/>
      <c r="BY1345" s="3"/>
      <c r="BZ1345" s="3"/>
      <c r="CA1345" s="3"/>
      <c r="CB1345" s="3"/>
      <c r="CC1345" s="3"/>
      <c r="CD1345" s="3"/>
      <c r="CE1345" s="3"/>
      <c r="CF1345" s="3"/>
      <c r="CG1345" s="3"/>
      <c r="CH1345" s="3"/>
      <c r="CI1345" s="3"/>
      <c r="CJ1345" s="3"/>
      <c r="CK1345" s="3"/>
      <c r="CL1345" s="3"/>
      <c r="CM1345" s="3"/>
      <c r="CN1345" s="3"/>
      <c r="CO1345" s="3"/>
      <c r="CP1345" s="3"/>
      <c r="CQ1345" s="3"/>
      <c r="CR1345" s="3"/>
      <c r="CS1345" s="3"/>
      <c r="CT1345" s="3"/>
      <c r="CU1345" s="3"/>
      <c r="CV1345" s="3"/>
      <c r="CW1345" s="3"/>
      <c r="CX1345" s="3"/>
      <c r="CY1345" s="3"/>
      <c r="CZ1345" s="3"/>
      <c r="DA1345" s="3"/>
      <c r="DB1345" s="3"/>
      <c r="DC1345" s="3"/>
      <c r="DD1345" s="3"/>
    </row>
    <row r="1346" spans="1:108" ht="21" customHeight="1">
      <c r="A1346" s="3"/>
      <c r="B1346" s="3"/>
      <c r="C1346" s="3"/>
      <c r="D1346" s="18"/>
      <c r="E1346" s="18"/>
      <c r="F1346" s="11"/>
      <c r="G1346" s="11"/>
      <c r="H1346" s="11"/>
      <c r="I1346" s="3"/>
      <c r="J1346" s="3"/>
      <c r="K1346" s="3"/>
      <c r="L1346" s="3"/>
      <c r="M1346" s="3"/>
      <c r="N1346" s="3"/>
      <c r="O1346" s="3"/>
      <c r="P1346" s="3"/>
      <c r="Q1346" s="3"/>
      <c r="R1346" s="3"/>
      <c r="S1346" s="3"/>
      <c r="T1346" s="3"/>
      <c r="U1346" s="3"/>
      <c r="V1346" s="3"/>
      <c r="W1346" s="3"/>
      <c r="X1346" s="3"/>
      <c r="Y1346" s="3"/>
      <c r="Z1346" s="3"/>
      <c r="AA1346" s="3"/>
      <c r="AB1346" s="3"/>
      <c r="AC1346" s="3"/>
      <c r="AD1346" s="3"/>
      <c r="AE1346" s="3"/>
      <c r="AF1346" s="3"/>
      <c r="AG1346" s="3"/>
      <c r="AH1346" s="3"/>
      <c r="AI1346" s="3"/>
      <c r="AJ1346" s="3"/>
      <c r="AK1346" s="3"/>
      <c r="AL1346" s="3"/>
      <c r="AM1346" s="3"/>
      <c r="AN1346" s="3"/>
      <c r="AO1346" s="3"/>
      <c r="AP1346" s="3"/>
      <c r="AQ1346" s="3"/>
      <c r="AR1346" s="3"/>
      <c r="AS1346" s="3"/>
      <c r="AT1346" s="3"/>
      <c r="AU1346" s="3"/>
      <c r="AV1346" s="3"/>
      <c r="AW1346" s="3"/>
      <c r="AX1346" s="3"/>
      <c r="AY1346" s="3"/>
      <c r="AZ1346" s="3"/>
      <c r="BA1346" s="3"/>
      <c r="BB1346" s="3"/>
      <c r="BC1346" s="3"/>
      <c r="BD1346" s="3"/>
      <c r="BE1346" s="3"/>
      <c r="BF1346" s="3"/>
      <c r="BG1346" s="3"/>
      <c r="BH1346" s="3"/>
      <c r="BI1346" s="3"/>
      <c r="BJ1346" s="3"/>
      <c r="BK1346" s="3"/>
      <c r="BL1346" s="3"/>
      <c r="BM1346" s="3"/>
      <c r="BN1346" s="3"/>
      <c r="BO1346" s="3"/>
      <c r="BP1346" s="3"/>
      <c r="BQ1346" s="3"/>
      <c r="BR1346" s="3"/>
      <c r="BS1346" s="3"/>
      <c r="BT1346" s="3"/>
      <c r="BU1346" s="3"/>
      <c r="BV1346" s="3"/>
      <c r="BW1346" s="3"/>
      <c r="BX1346" s="3"/>
      <c r="BY1346" s="3"/>
      <c r="BZ1346" s="3"/>
      <c r="CA1346" s="3"/>
      <c r="CB1346" s="3"/>
      <c r="CC1346" s="3"/>
      <c r="CD1346" s="3"/>
      <c r="CE1346" s="3"/>
      <c r="CF1346" s="3"/>
      <c r="CG1346" s="3"/>
      <c r="CH1346" s="3"/>
      <c r="CI1346" s="3"/>
      <c r="CJ1346" s="3"/>
      <c r="CK1346" s="3"/>
      <c r="CL1346" s="3"/>
      <c r="CM1346" s="3"/>
      <c r="CN1346" s="3"/>
      <c r="CO1346" s="3"/>
      <c r="CP1346" s="3"/>
      <c r="CQ1346" s="3"/>
      <c r="CR1346" s="3"/>
      <c r="CS1346" s="3"/>
      <c r="CT1346" s="3"/>
      <c r="CU1346" s="3"/>
      <c r="CV1346" s="3"/>
      <c r="CW1346" s="3"/>
      <c r="CX1346" s="3"/>
      <c r="CY1346" s="3"/>
      <c r="CZ1346" s="3"/>
      <c r="DA1346" s="3"/>
      <c r="DB1346" s="3"/>
      <c r="DC1346" s="3"/>
      <c r="DD1346" s="3"/>
    </row>
    <row r="1347" spans="1:108" ht="21" customHeight="1">
      <c r="A1347" s="3"/>
      <c r="B1347" s="3"/>
      <c r="C1347" s="3"/>
      <c r="D1347" s="18"/>
      <c r="E1347" s="18"/>
      <c r="F1347" s="11"/>
      <c r="G1347" s="11"/>
      <c r="H1347" s="11"/>
      <c r="I1347" s="3"/>
      <c r="J1347" s="3"/>
      <c r="K1347" s="3"/>
      <c r="L1347" s="3"/>
      <c r="M1347" s="3"/>
      <c r="N1347" s="3"/>
      <c r="O1347" s="3"/>
      <c r="P1347" s="3"/>
      <c r="Q1347" s="3"/>
      <c r="R1347" s="3"/>
      <c r="S1347" s="3"/>
      <c r="T1347" s="3"/>
      <c r="U1347" s="3"/>
      <c r="V1347" s="3"/>
      <c r="W1347" s="3"/>
      <c r="X1347" s="3"/>
      <c r="Y1347" s="3"/>
      <c r="Z1347" s="3"/>
      <c r="AA1347" s="3"/>
      <c r="AB1347" s="3"/>
      <c r="AC1347" s="3"/>
      <c r="AD1347" s="3"/>
      <c r="AE1347" s="3"/>
      <c r="AF1347" s="3"/>
      <c r="AG1347" s="3"/>
      <c r="AH1347" s="3"/>
      <c r="AI1347" s="3"/>
      <c r="AJ1347" s="3"/>
      <c r="AK1347" s="3"/>
      <c r="AL1347" s="3"/>
      <c r="AM1347" s="3"/>
      <c r="AN1347" s="3"/>
      <c r="AO1347" s="3"/>
      <c r="AP1347" s="3"/>
      <c r="AQ1347" s="3"/>
      <c r="AR1347" s="3"/>
      <c r="AS1347" s="3"/>
      <c r="AT1347" s="3"/>
      <c r="AU1347" s="3"/>
      <c r="AV1347" s="3"/>
      <c r="AW1347" s="3"/>
      <c r="AX1347" s="3"/>
      <c r="AY1347" s="3"/>
      <c r="AZ1347" s="3"/>
      <c r="BA1347" s="3"/>
      <c r="BB1347" s="3"/>
      <c r="BC1347" s="3"/>
      <c r="BD1347" s="3"/>
      <c r="BE1347" s="3"/>
      <c r="BF1347" s="3"/>
      <c r="BG1347" s="3"/>
      <c r="BH1347" s="3"/>
      <c r="BI1347" s="3"/>
      <c r="BJ1347" s="3"/>
      <c r="BK1347" s="3"/>
      <c r="BL1347" s="3"/>
      <c r="BM1347" s="3"/>
      <c r="BN1347" s="3"/>
      <c r="BO1347" s="3"/>
      <c r="BP1347" s="3"/>
      <c r="BQ1347" s="3"/>
      <c r="BR1347" s="3"/>
      <c r="BS1347" s="3"/>
      <c r="BT1347" s="3"/>
      <c r="BU1347" s="3"/>
      <c r="BV1347" s="3"/>
      <c r="BW1347" s="3"/>
      <c r="BX1347" s="3"/>
      <c r="BY1347" s="3"/>
      <c r="BZ1347" s="3"/>
      <c r="CA1347" s="3"/>
      <c r="CB1347" s="3"/>
      <c r="CC1347" s="3"/>
      <c r="CD1347" s="3"/>
      <c r="CE1347" s="3"/>
      <c r="CF1347" s="3"/>
      <c r="CG1347" s="3"/>
      <c r="CH1347" s="3"/>
      <c r="CI1347" s="3"/>
      <c r="CJ1347" s="3"/>
      <c r="CK1347" s="3"/>
      <c r="CL1347" s="3"/>
      <c r="CM1347" s="3"/>
      <c r="CN1347" s="3"/>
      <c r="CO1347" s="3"/>
      <c r="CP1347" s="3"/>
      <c r="CQ1347" s="3"/>
      <c r="CR1347" s="3"/>
      <c r="CS1347" s="3"/>
      <c r="CT1347" s="3"/>
      <c r="CU1347" s="3"/>
      <c r="CV1347" s="3"/>
      <c r="CW1347" s="3"/>
      <c r="CX1347" s="3"/>
      <c r="CY1347" s="3"/>
      <c r="CZ1347" s="3"/>
      <c r="DA1347" s="3"/>
      <c r="DB1347" s="3"/>
      <c r="DC1347" s="3"/>
      <c r="DD1347" s="3"/>
    </row>
    <row r="1348" spans="1:108" ht="21" customHeight="1">
      <c r="A1348" s="3"/>
      <c r="B1348" s="3"/>
      <c r="C1348" s="3"/>
      <c r="D1348" s="18"/>
      <c r="E1348" s="18"/>
      <c r="F1348" s="11"/>
      <c r="G1348" s="11"/>
      <c r="H1348" s="11"/>
      <c r="I1348" s="3"/>
      <c r="J1348" s="3"/>
      <c r="K1348" s="3"/>
      <c r="L1348" s="3"/>
      <c r="M1348" s="3"/>
      <c r="N1348" s="3"/>
      <c r="O1348" s="3"/>
      <c r="P1348" s="3"/>
      <c r="Q1348" s="3"/>
      <c r="R1348" s="3"/>
      <c r="S1348" s="3"/>
      <c r="T1348" s="3"/>
      <c r="U1348" s="3"/>
      <c r="V1348" s="3"/>
      <c r="W1348" s="3"/>
      <c r="X1348" s="3"/>
      <c r="Y1348" s="3"/>
      <c r="Z1348" s="3"/>
      <c r="AA1348" s="3"/>
      <c r="AB1348" s="3"/>
      <c r="AC1348" s="3"/>
      <c r="AD1348" s="3"/>
      <c r="AE1348" s="3"/>
      <c r="AF1348" s="3"/>
      <c r="AG1348" s="3"/>
      <c r="AH1348" s="3"/>
      <c r="AI1348" s="3"/>
      <c r="AJ1348" s="3"/>
      <c r="AK1348" s="3"/>
      <c r="AL1348" s="3"/>
      <c r="AM1348" s="3"/>
      <c r="AN1348" s="3"/>
      <c r="AO1348" s="3"/>
      <c r="AP1348" s="3"/>
      <c r="AQ1348" s="3"/>
      <c r="AR1348" s="3"/>
      <c r="AS1348" s="3"/>
      <c r="AT1348" s="3"/>
      <c r="AU1348" s="3"/>
      <c r="AV1348" s="3"/>
      <c r="AW1348" s="3"/>
      <c r="AX1348" s="3"/>
      <c r="AY1348" s="3"/>
      <c r="AZ1348" s="3"/>
      <c r="BA1348" s="3"/>
      <c r="BB1348" s="3"/>
      <c r="BC1348" s="3"/>
      <c r="BD1348" s="3"/>
      <c r="BE1348" s="3"/>
      <c r="BF1348" s="3"/>
      <c r="BG1348" s="3"/>
      <c r="BH1348" s="3"/>
      <c r="BI1348" s="3"/>
      <c r="BJ1348" s="3"/>
      <c r="BK1348" s="3"/>
      <c r="BL1348" s="3"/>
      <c r="BM1348" s="3"/>
      <c r="BN1348" s="3"/>
      <c r="BO1348" s="3"/>
      <c r="BP1348" s="3"/>
      <c r="BQ1348" s="3"/>
      <c r="BR1348" s="3"/>
      <c r="BS1348" s="3"/>
      <c r="BT1348" s="3"/>
      <c r="BU1348" s="3"/>
      <c r="BV1348" s="3"/>
      <c r="BW1348" s="3"/>
      <c r="BX1348" s="3"/>
      <c r="BY1348" s="3"/>
      <c r="BZ1348" s="3"/>
      <c r="CA1348" s="3"/>
      <c r="CB1348" s="3"/>
      <c r="CC1348" s="3"/>
      <c r="CD1348" s="3"/>
      <c r="CE1348" s="3"/>
      <c r="CF1348" s="3"/>
      <c r="CG1348" s="3"/>
      <c r="CH1348" s="3"/>
      <c r="CI1348" s="3"/>
      <c r="CJ1348" s="3"/>
      <c r="CK1348" s="3"/>
      <c r="CL1348" s="3"/>
      <c r="CM1348" s="3"/>
      <c r="CN1348" s="3"/>
      <c r="CO1348" s="3"/>
      <c r="CP1348" s="3"/>
      <c r="CQ1348" s="3"/>
      <c r="CR1348" s="3"/>
      <c r="CS1348" s="3"/>
      <c r="CT1348" s="3"/>
      <c r="CU1348" s="3"/>
      <c r="CV1348" s="3"/>
      <c r="CW1348" s="3"/>
      <c r="CX1348" s="3"/>
      <c r="CY1348" s="3"/>
      <c r="CZ1348" s="3"/>
      <c r="DA1348" s="3"/>
      <c r="DB1348" s="3"/>
      <c r="DC1348" s="3"/>
      <c r="DD1348" s="3"/>
    </row>
    <row r="1349" spans="1:108" ht="21" customHeight="1">
      <c r="A1349" s="3"/>
      <c r="B1349" s="3"/>
      <c r="C1349" s="3"/>
      <c r="D1349" s="18"/>
      <c r="E1349" s="18"/>
      <c r="F1349" s="11"/>
      <c r="G1349" s="11"/>
      <c r="H1349" s="11"/>
      <c r="I1349" s="3"/>
      <c r="J1349" s="3"/>
      <c r="K1349" s="3"/>
      <c r="L1349" s="3"/>
      <c r="M1349" s="3"/>
      <c r="N1349" s="3"/>
      <c r="O1349" s="3"/>
      <c r="P1349" s="3"/>
      <c r="Q1349" s="3"/>
      <c r="R1349" s="3"/>
      <c r="S1349" s="3"/>
      <c r="T1349" s="3"/>
      <c r="U1349" s="3"/>
      <c r="V1349" s="3"/>
      <c r="W1349" s="3"/>
      <c r="X1349" s="3"/>
      <c r="Y1349" s="3"/>
      <c r="Z1349" s="3"/>
      <c r="AA1349" s="3"/>
      <c r="AB1349" s="3"/>
      <c r="AC1349" s="3"/>
      <c r="AD1349" s="3"/>
      <c r="AE1349" s="3"/>
      <c r="AF1349" s="3"/>
      <c r="AG1349" s="3"/>
      <c r="AH1349" s="3"/>
      <c r="AI1349" s="3"/>
      <c r="AJ1349" s="3"/>
      <c r="AK1349" s="3"/>
      <c r="AL1349" s="3"/>
      <c r="AM1349" s="3"/>
      <c r="AN1349" s="3"/>
      <c r="AO1349" s="3"/>
      <c r="AP1349" s="3"/>
      <c r="AQ1349" s="3"/>
      <c r="AR1349" s="3"/>
      <c r="AS1349" s="3"/>
      <c r="AT1349" s="3"/>
      <c r="AU1349" s="3"/>
      <c r="AV1349" s="3"/>
      <c r="AW1349" s="3"/>
      <c r="AX1349" s="3"/>
      <c r="AY1349" s="3"/>
      <c r="AZ1349" s="3"/>
      <c r="BA1349" s="3"/>
      <c r="BB1349" s="3"/>
      <c r="BC1349" s="3"/>
      <c r="BD1349" s="3"/>
      <c r="BE1349" s="3"/>
      <c r="BF1349" s="3"/>
      <c r="BG1349" s="3"/>
      <c r="BH1349" s="3"/>
      <c r="BI1349" s="3"/>
      <c r="BJ1349" s="3"/>
      <c r="BK1349" s="3"/>
      <c r="BL1349" s="3"/>
      <c r="BM1349" s="3"/>
      <c r="BN1349" s="3"/>
      <c r="BO1349" s="3"/>
      <c r="BP1349" s="3"/>
      <c r="BQ1349" s="3"/>
      <c r="BR1349" s="3"/>
      <c r="BS1349" s="3"/>
      <c r="BT1349" s="3"/>
      <c r="BU1349" s="3"/>
      <c r="BV1349" s="3"/>
      <c r="BW1349" s="3"/>
      <c r="BX1349" s="3"/>
      <c r="BY1349" s="3"/>
      <c r="BZ1349" s="3"/>
      <c r="CA1349" s="3"/>
      <c r="CB1349" s="3"/>
      <c r="CC1349" s="3"/>
      <c r="CD1349" s="3"/>
      <c r="CE1349" s="3"/>
      <c r="CF1349" s="3"/>
      <c r="CG1349" s="3"/>
      <c r="CH1349" s="3"/>
      <c r="CI1349" s="3"/>
      <c r="CJ1349" s="3"/>
      <c r="CK1349" s="3"/>
      <c r="CL1349" s="3"/>
      <c r="CM1349" s="3"/>
      <c r="CN1349" s="3"/>
      <c r="CO1349" s="3"/>
      <c r="CP1349" s="3"/>
      <c r="CQ1349" s="3"/>
      <c r="CR1349" s="3"/>
      <c r="CS1349" s="3"/>
      <c r="CT1349" s="3"/>
      <c r="CU1349" s="3"/>
      <c r="CV1349" s="3"/>
      <c r="CW1349" s="3"/>
      <c r="CX1349" s="3"/>
      <c r="CY1349" s="3"/>
      <c r="CZ1349" s="3"/>
      <c r="DA1349" s="3"/>
      <c r="DB1349" s="3"/>
      <c r="DC1349" s="3"/>
      <c r="DD1349" s="3"/>
    </row>
    <row r="1350" spans="1:108" ht="21" customHeight="1">
      <c r="A1350" s="3"/>
      <c r="B1350" s="3"/>
      <c r="C1350" s="3"/>
      <c r="D1350" s="18"/>
      <c r="E1350" s="18"/>
      <c r="F1350" s="11"/>
      <c r="G1350" s="11"/>
      <c r="H1350" s="11"/>
      <c r="I1350" s="3"/>
      <c r="J1350" s="3"/>
      <c r="K1350" s="3"/>
      <c r="L1350" s="3"/>
      <c r="M1350" s="3"/>
      <c r="N1350" s="3"/>
      <c r="O1350" s="3"/>
      <c r="P1350" s="3"/>
      <c r="Q1350" s="3"/>
      <c r="R1350" s="3"/>
      <c r="S1350" s="3"/>
      <c r="T1350" s="3"/>
      <c r="U1350" s="3"/>
      <c r="V1350" s="3"/>
      <c r="W1350" s="3"/>
      <c r="X1350" s="3"/>
      <c r="Y1350" s="3"/>
      <c r="Z1350" s="3"/>
      <c r="AA1350" s="3"/>
      <c r="AB1350" s="3"/>
      <c r="AC1350" s="3"/>
      <c r="AD1350" s="3"/>
      <c r="AE1350" s="3"/>
      <c r="AF1350" s="3"/>
      <c r="AG1350" s="3"/>
      <c r="AH1350" s="3"/>
      <c r="AI1350" s="3"/>
      <c r="AJ1350" s="3"/>
      <c r="AK1350" s="3"/>
      <c r="AL1350" s="3"/>
      <c r="AM1350" s="3"/>
      <c r="AN1350" s="3"/>
      <c r="AO1350" s="3"/>
      <c r="AP1350" s="3"/>
      <c r="AQ1350" s="3"/>
      <c r="AR1350" s="3"/>
      <c r="AS1350" s="3"/>
      <c r="AT1350" s="3"/>
      <c r="AU1350" s="3"/>
      <c r="AV1350" s="3"/>
      <c r="AW1350" s="3"/>
      <c r="AX1350" s="3"/>
      <c r="AY1350" s="3"/>
      <c r="AZ1350" s="3"/>
      <c r="BA1350" s="3"/>
      <c r="BB1350" s="3"/>
      <c r="BC1350" s="3"/>
      <c r="BD1350" s="3"/>
      <c r="BE1350" s="3"/>
      <c r="BF1350" s="3"/>
      <c r="BG1350" s="3"/>
      <c r="BH1350" s="3"/>
      <c r="BI1350" s="3"/>
      <c r="BJ1350" s="3"/>
      <c r="BK1350" s="3"/>
      <c r="BL1350" s="3"/>
      <c r="BM1350" s="3"/>
      <c r="BN1350" s="3"/>
      <c r="BO1350" s="3"/>
      <c r="BP1350" s="3"/>
      <c r="BQ1350" s="3"/>
      <c r="BR1350" s="3"/>
      <c r="BS1350" s="3"/>
      <c r="BT1350" s="3"/>
      <c r="BU1350" s="3"/>
      <c r="BV1350" s="3"/>
      <c r="BW1350" s="3"/>
      <c r="BX1350" s="3"/>
      <c r="BY1350" s="3"/>
      <c r="BZ1350" s="3"/>
      <c r="CA1350" s="3"/>
      <c r="CB1350" s="3"/>
      <c r="CC1350" s="3"/>
      <c r="CD1350" s="3"/>
      <c r="CE1350" s="3"/>
      <c r="CF1350" s="3"/>
      <c r="CG1350" s="3"/>
      <c r="CH1350" s="3"/>
      <c r="CI1350" s="3"/>
      <c r="CJ1350" s="3"/>
      <c r="CK1350" s="3"/>
      <c r="CL1350" s="3"/>
      <c r="CM1350" s="3"/>
      <c r="CN1350" s="3"/>
      <c r="CO1350" s="3"/>
      <c r="CP1350" s="3"/>
      <c r="CQ1350" s="3"/>
      <c r="CR1350" s="3"/>
      <c r="CS1350" s="3"/>
      <c r="CT1350" s="3"/>
      <c r="CU1350" s="3"/>
      <c r="CV1350" s="3"/>
      <c r="CW1350" s="3"/>
      <c r="CX1350" s="3"/>
      <c r="CY1350" s="3"/>
      <c r="CZ1350" s="3"/>
      <c r="DA1350" s="3"/>
      <c r="DB1350" s="3"/>
      <c r="DC1350" s="3"/>
      <c r="DD1350" s="3"/>
    </row>
    <row r="1351" spans="1:108" ht="21" customHeight="1">
      <c r="A1351" s="3"/>
      <c r="B1351" s="3"/>
      <c r="C1351" s="3"/>
      <c r="D1351" s="18"/>
      <c r="E1351" s="18"/>
      <c r="F1351" s="11"/>
      <c r="G1351" s="11"/>
      <c r="H1351" s="11"/>
      <c r="I1351" s="3"/>
      <c r="J1351" s="3"/>
      <c r="K1351" s="3"/>
      <c r="L1351" s="3"/>
      <c r="M1351" s="3"/>
      <c r="N1351" s="3"/>
      <c r="O1351" s="3"/>
      <c r="P1351" s="3"/>
      <c r="Q1351" s="3"/>
      <c r="R1351" s="3"/>
      <c r="S1351" s="3"/>
      <c r="T1351" s="3"/>
      <c r="U1351" s="3"/>
      <c r="V1351" s="3"/>
      <c r="W1351" s="3"/>
      <c r="X1351" s="3"/>
      <c r="Y1351" s="3"/>
      <c r="Z1351" s="3"/>
      <c r="AA1351" s="3"/>
      <c r="AB1351" s="3"/>
      <c r="AC1351" s="3"/>
      <c r="AD1351" s="3"/>
      <c r="AE1351" s="3"/>
      <c r="AF1351" s="3"/>
      <c r="AG1351" s="3"/>
      <c r="AH1351" s="3"/>
      <c r="AI1351" s="3"/>
      <c r="AJ1351" s="3"/>
      <c r="AK1351" s="3"/>
      <c r="AL1351" s="3"/>
      <c r="AM1351" s="3"/>
      <c r="AN1351" s="3"/>
      <c r="AO1351" s="3"/>
      <c r="AP1351" s="3"/>
      <c r="AQ1351" s="3"/>
      <c r="AR1351" s="3"/>
      <c r="AS1351" s="3"/>
      <c r="AT1351" s="3"/>
      <c r="AU1351" s="3"/>
      <c r="AV1351" s="3"/>
      <c r="AW1351" s="3"/>
      <c r="AX1351" s="3"/>
      <c r="AY1351" s="3"/>
      <c r="AZ1351" s="3"/>
      <c r="BA1351" s="3"/>
      <c r="BB1351" s="3"/>
      <c r="BC1351" s="3"/>
      <c r="BD1351" s="3"/>
      <c r="BE1351" s="3"/>
      <c r="BF1351" s="3"/>
      <c r="BG1351" s="3"/>
      <c r="BH1351" s="3"/>
      <c r="BI1351" s="3"/>
      <c r="BJ1351" s="3"/>
      <c r="BK1351" s="3"/>
      <c r="BL1351" s="3"/>
      <c r="BM1351" s="3"/>
      <c r="BN1351" s="3"/>
      <c r="BO1351" s="3"/>
      <c r="BP1351" s="3"/>
      <c r="BQ1351" s="3"/>
      <c r="BR1351" s="3"/>
      <c r="BS1351" s="3"/>
      <c r="BT1351" s="3"/>
      <c r="BU1351" s="3"/>
      <c r="BV1351" s="3"/>
      <c r="BW1351" s="3"/>
      <c r="BX1351" s="3"/>
      <c r="BY1351" s="3"/>
      <c r="BZ1351" s="3"/>
      <c r="CA1351" s="3"/>
      <c r="CB1351" s="3"/>
      <c r="CC1351" s="3"/>
      <c r="CD1351" s="3"/>
      <c r="CE1351" s="3"/>
      <c r="CF1351" s="3"/>
      <c r="CG1351" s="3"/>
      <c r="CH1351" s="3"/>
      <c r="CI1351" s="3"/>
      <c r="CJ1351" s="3"/>
      <c r="CK1351" s="3"/>
      <c r="CL1351" s="3"/>
      <c r="CM1351" s="3"/>
      <c r="CN1351" s="3"/>
      <c r="CO1351" s="3"/>
      <c r="CP1351" s="3"/>
      <c r="CQ1351" s="3"/>
      <c r="CR1351" s="3"/>
      <c r="CS1351" s="3"/>
      <c r="CT1351" s="3"/>
      <c r="CU1351" s="3"/>
      <c r="CV1351" s="3"/>
      <c r="CW1351" s="3"/>
      <c r="CX1351" s="3"/>
      <c r="CY1351" s="3"/>
      <c r="CZ1351" s="3"/>
      <c r="DA1351" s="3"/>
      <c r="DB1351" s="3"/>
      <c r="DC1351" s="3"/>
      <c r="DD1351" s="3"/>
    </row>
    <row r="1352" spans="1:108" ht="21" customHeight="1">
      <c r="A1352" s="3"/>
      <c r="B1352" s="3"/>
      <c r="C1352" s="3"/>
      <c r="E1352" s="18"/>
      <c r="F1352" s="11"/>
      <c r="G1352" s="11"/>
      <c r="H1352" s="11"/>
      <c r="I1352" s="3"/>
      <c r="J1352" s="3"/>
      <c r="K1352" s="3"/>
      <c r="L1352" s="3"/>
      <c r="M1352" s="3"/>
      <c r="N1352" s="3"/>
      <c r="O1352" s="3"/>
      <c r="P1352" s="3"/>
      <c r="Q1352" s="3"/>
      <c r="R1352" s="3"/>
      <c r="S1352" s="3"/>
      <c r="T1352" s="3"/>
      <c r="U1352" s="3"/>
      <c r="V1352" s="3"/>
      <c r="W1352" s="3"/>
      <c r="X1352" s="3"/>
      <c r="Y1352" s="3"/>
      <c r="Z1352" s="3"/>
      <c r="AA1352" s="3"/>
      <c r="AB1352" s="3"/>
      <c r="AC1352" s="3"/>
      <c r="AD1352" s="3"/>
      <c r="AE1352" s="3"/>
      <c r="AF1352" s="3"/>
      <c r="AG1352" s="3"/>
      <c r="AH1352" s="3"/>
      <c r="AI1352" s="3"/>
      <c r="AJ1352" s="3"/>
      <c r="AK1352" s="3"/>
      <c r="AL1352" s="3"/>
      <c r="AM1352" s="3"/>
      <c r="AN1352" s="3"/>
      <c r="AO1352" s="3"/>
      <c r="AP1352" s="3"/>
      <c r="AQ1352" s="3"/>
      <c r="AR1352" s="3"/>
      <c r="AS1352" s="3"/>
      <c r="AT1352" s="3"/>
      <c r="AU1352" s="3"/>
      <c r="AV1352" s="3"/>
      <c r="AW1352" s="3"/>
      <c r="AX1352" s="3"/>
      <c r="AY1352" s="3"/>
      <c r="AZ1352" s="3"/>
      <c r="BA1352" s="3"/>
      <c r="BB1352" s="3"/>
      <c r="BC1352" s="3"/>
      <c r="BD1352" s="3"/>
      <c r="BE1352" s="3"/>
      <c r="BF1352" s="3"/>
      <c r="BG1352" s="3"/>
      <c r="BH1352" s="3"/>
      <c r="BI1352" s="3"/>
      <c r="BJ1352" s="3"/>
      <c r="BK1352" s="3"/>
      <c r="BL1352" s="3"/>
      <c r="BM1352" s="3"/>
      <c r="BN1352" s="3"/>
      <c r="BO1352" s="3"/>
      <c r="BP1352" s="3"/>
      <c r="BQ1352" s="3"/>
      <c r="BR1352" s="3"/>
      <c r="BS1352" s="3"/>
      <c r="BT1352" s="3"/>
      <c r="BU1352" s="3"/>
      <c r="BV1352" s="3"/>
      <c r="BW1352" s="3"/>
      <c r="BX1352" s="3"/>
      <c r="BY1352" s="3"/>
      <c r="BZ1352" s="3"/>
      <c r="CA1352" s="3"/>
      <c r="CB1352" s="3"/>
      <c r="CC1352" s="3"/>
      <c r="CD1352" s="3"/>
      <c r="CE1352" s="3"/>
      <c r="CF1352" s="3"/>
      <c r="CG1352" s="3"/>
      <c r="CH1352" s="3"/>
      <c r="CI1352" s="3"/>
      <c r="CJ1352" s="3"/>
      <c r="CK1352" s="3"/>
      <c r="CL1352" s="3"/>
      <c r="CM1352" s="3"/>
      <c r="CN1352" s="3"/>
      <c r="CO1352" s="3"/>
      <c r="CP1352" s="3"/>
      <c r="CQ1352" s="3"/>
      <c r="CR1352" s="3"/>
      <c r="CS1352" s="3"/>
      <c r="CT1352" s="3"/>
      <c r="CU1352" s="3"/>
      <c r="CV1352" s="3"/>
      <c r="CW1352" s="3"/>
      <c r="CX1352" s="3"/>
      <c r="CY1352" s="3"/>
      <c r="CZ1352" s="3"/>
      <c r="DA1352" s="3"/>
      <c r="DB1352" s="3"/>
      <c r="DC1352" s="3"/>
      <c r="DD1352" s="3"/>
    </row>
  </sheetData>
  <mergeCells count="3">
    <mergeCell ref="K3:P3"/>
    <mergeCell ref="C7:C9"/>
    <mergeCell ref="C11:C12"/>
  </mergeCells>
  <phoneticPr fontId="3" type="noConversion"/>
  <dataValidations count="5">
    <dataValidation type="list" allowBlank="1" showInputMessage="1" showErrorMessage="1" sqref="P6:P220">
      <formula1>$DD$2:$DD$11</formula1>
    </dataValidation>
    <dataValidation type="list" allowBlank="1" showInputMessage="1" showErrorMessage="1" sqref="L4 L224:L65552 L222">
      <formula1>$DD$2:$DD$5</formula1>
    </dataValidation>
    <dataValidation type="list" allowBlank="1" showInputMessage="1" showErrorMessage="1" sqref="O6:O220">
      <formula1>$F$6:$F$28</formula1>
    </dataValidation>
    <dataValidation type="list" allowBlank="1" showInputMessage="1" showErrorMessage="1" sqref="M319:M65552 M4">
      <formula1>$AC$4:$AC$5</formula1>
    </dataValidation>
    <dataValidation type="list" allowBlank="1" showInputMessage="1" showErrorMessage="1" sqref="N222 N224:N271">
      <formula1>$D$6:$D$23</formula1>
    </dataValidation>
  </dataValidations>
  <pageMargins left="0.75" right="0.75" top="0.75" bottom="0.75" header="0.3" footer="0.3"/>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Seth's Budget</vt:lpstr>
      <vt:lpstr>How Did I Do</vt:lpstr>
      <vt:lpstr>My Budget (Optional)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Imac User</dc:creator>
  <cp:lastModifiedBy>Gardner, Emily</cp:lastModifiedBy>
  <cp:lastPrinted>2012-12-31T20:03:10Z</cp:lastPrinted>
  <dcterms:created xsi:type="dcterms:W3CDTF">2005-09-30T20:57:35Z</dcterms:created>
  <dcterms:modified xsi:type="dcterms:W3CDTF">2019-05-29T19:18:56Z</dcterms:modified>
</cp:coreProperties>
</file>